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enius\D3\data\"/>
    </mc:Choice>
  </mc:AlternateContent>
  <xr:revisionPtr revIDLastSave="0" documentId="13_ncr:1_{76E5C55E-2511-4394-8B26-FC14CAC55D23}" xr6:coauthVersionLast="47" xr6:coauthVersionMax="47" xr10:uidLastSave="{00000000-0000-0000-0000-000000000000}"/>
  <bookViews>
    <workbookView xWindow="-120" yWindow="-120" windowWidth="20730" windowHeight="11310" xr2:uid="{40B86B81-8531-4AF0-911E-0C93D5F246D7}"/>
  </bookViews>
  <sheets>
    <sheet name="Sheet9" sheetId="9" r:id="rId1"/>
    <sheet name="Sheet5" sheetId="10" r:id="rId2"/>
    <sheet name="opeartino" sheetId="12" r:id="rId3"/>
    <sheet name="Sheet1" sheetId="1" r:id="rId4"/>
    <sheet name="Sheet7" sheetId="7" r:id="rId5"/>
    <sheet name="Sheet2" sheetId="2" r:id="rId6"/>
    <sheet name="Sheet8" sheetId="8" r:id="rId7"/>
    <sheet name="Sheet3" sheetId="3" r:id="rId8"/>
    <sheet name="Sheet4" sheetId="4" r:id="rId9"/>
  </sheets>
  <definedNames>
    <definedName name="_xlnm._FilterDatabase" localSheetId="4" hidden="1">Sheet7!$A$2:$W$23</definedName>
    <definedName name="_xlnm._FilterDatabase" localSheetId="6" hidden="1">Sheet8!$A$1:$W$229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2" i="12" l="1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C27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Z52" i="10" s="1"/>
  <c r="C27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27" i="9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4" i="8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Z52" i="12" l="1"/>
  <c r="Z52" i="9"/>
  <c r="Z26" i="9"/>
  <c r="W17" i="2"/>
  <c r="W21" i="2"/>
  <c r="W16" i="2"/>
  <c r="W20" i="2"/>
  <c r="W24" i="2"/>
  <c r="W18" i="2"/>
  <c r="W22" i="2"/>
  <c r="W19" i="2"/>
  <c r="W23" i="2"/>
  <c r="W15" i="2"/>
</calcChain>
</file>

<file path=xl/sharedStrings.xml><?xml version="1.0" encoding="utf-8"?>
<sst xmlns="http://schemas.openxmlformats.org/spreadsheetml/2006/main" count="4822" uniqueCount="396">
  <si>
    <t>Live Animals; Animal Products</t>
  </si>
  <si>
    <t>Plant Products</t>
  </si>
  <si>
    <t>Prepared Foodstuffs; Beverages and Vinegar; Tobacco</t>
  </si>
  <si>
    <t>Mineral products.</t>
  </si>
  <si>
    <t>Raw Hides and skins, Leather, Furs and Articles Thereof; Suitcases; Handbags and Similar</t>
  </si>
  <si>
    <t>Wood and Articles of Wood Charcoal; Cork and Articles of Cork.</t>
  </si>
  <si>
    <t>Paper-making Material; paper and Articles Thereof</t>
  </si>
  <si>
    <t>Textiles and Textile Articles</t>
  </si>
  <si>
    <t>Footwear, Headgear, Umbrellas, Whips, Artificial Flowers, Articles of Human Hair</t>
  </si>
  <si>
    <t>Articles of Stone, of Plaster, Cement, Asbestos, Mica, Ceramic Products, Glassware</t>
  </si>
  <si>
    <t>Pearls, Precious and Semi-Precious, False Jewelry</t>
  </si>
  <si>
    <t>Base Metals and Articles of Base Metals</t>
  </si>
  <si>
    <t>Machinery and Mechanical Appliances; Electrical Equipment; Parts Thereof</t>
  </si>
  <si>
    <t>Transport Equipment and Parts Thereof</t>
  </si>
  <si>
    <t>Arms and Ammunition; Parts and Accessories Thereof</t>
  </si>
  <si>
    <t>Miscellaneous Manufactured Articles</t>
  </si>
  <si>
    <t>Country</t>
  </si>
  <si>
    <t>Nigeria</t>
  </si>
  <si>
    <t>n</t>
  </si>
  <si>
    <t>y</t>
  </si>
  <si>
    <t>Sudan</t>
  </si>
  <si>
    <t>USA</t>
  </si>
  <si>
    <t>China</t>
  </si>
  <si>
    <t>India</t>
  </si>
  <si>
    <t>Spain</t>
  </si>
  <si>
    <t>UK</t>
  </si>
  <si>
    <t>Australia</t>
  </si>
  <si>
    <t>Canada</t>
  </si>
  <si>
    <t>Brazil</t>
  </si>
  <si>
    <t>Export</t>
  </si>
  <si>
    <t>Import</t>
  </si>
  <si>
    <t>Y</t>
  </si>
  <si>
    <t>Animal and Vegetable Products;</t>
  </si>
  <si>
    <t>Chemical and Allied Industries products</t>
  </si>
  <si>
    <t>Plastics, Rubber and Articles Thereof</t>
  </si>
  <si>
    <t>Optical, Photographic, Cinematographic, Clocks and Watches parts Thereof</t>
  </si>
  <si>
    <t>Works of Arts, Collectors Pieces and Antiques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</si>
  <si>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</si>
  <si>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</si>
  <si>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</si>
  <si>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</si>
  <si>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</si>
  <si>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</si>
  <si>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</si>
  <si>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</si>
  <si>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</si>
  <si>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</si>
  <si>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</si>
  <si>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</si>
  <si>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</si>
  <si>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</si>
  <si>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</si>
  <si>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</si>
  <si>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</si>
  <si>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</si>
  <si>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</si>
  <si>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</si>
  <si>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</si>
  <si>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var data = [</t>
  </si>
  <si>
    <t xml:space="preserve">            ["Nigeria", ["Plant Products","Prepared Foodstuffs; Beverages and Vinegar; Tobacco","Chemical and Allied Industries products","Plastics, Rubber and Articles Thereof","Raw Hides and skins, Leather, Furs and Articles Thereof; Suitcases; Handbags and Similar","Paper-making Material; paper and Articles Thereof","Textiles and Textile Articles","Articles of Stone, of Plaster, Cement, Asbestos, Mica, Ceramic Products, Glassware","Base Metals and Articles of Base Metals","Machinery and Mechanical Appliances; Electrical Equipment; Parts Thereof","Transport Equipment and Parts Thereof","Works of Arts, Collectors Pieces and Antiques"]],</t>
  </si>
  <si>
    <t xml:space="preserve">            ["Sudan", ["Live Animals; Animal Products","Plant Products","Animal and Vegetable Products;","Prepared Foodstuffs; Beverages and Vinegar; Tobacco","Mineral products.","Chemical and Allied Industries products","Plastics, Rubber and Articles Thereof","Raw Hides and skins, Leather, Furs and Articles Thereof; Suitcases; Handbags and Similar","Wood and Articles of Wood Charcoal; Cork and Articles of Cork.","Paper-making Material; paper and Articles Thereof","Textiles and Textile Articles","Articles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Thereof","Miscellaneous Manufactured Articles","Works of Arts, Collectors Pieces and Antiques",]],</t>
  </si>
  <si>
    <t xml:space="preserve">            ["U.S.A", ["Live Animals; Animal Products","Plant Products","Prepared Foodstuffs; Beverages and Vinegar; Tobacco","Mineral products.","Chemical and Allied Industries products","Plastics, Rubber and Articles Thereof","Raw Hides and skins, Leather, Furs and Articles Thereof; Suitcases; Handbags and Similar","Wood and Articles of Wood Charcoal; Cork and Articles of Cork.","Paper-making Material; paper and Articles Thereof","Textiles and Textile Articles","Footwear, Headgear, Umbrellas, Whips, Artificial Flowers, Articles of Human Hair","Articles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Thereof","Optical, Photographic, Cinematographic, Clocks and Watches parts Thereof",]],</t>
  </si>
  <si>
    <t xml:space="preserve">            ["China", ["Live Animals; Animal Products","Plant Products","Prepared Foodstuffs; Beverages and Vinegar; Tobacco","Mineral products.","Chemical and Allied Industries products","Plastics, Rubber and Articles Thereof","Raw Hides and skins, Leather, Furs and Articles Thereof; Suitcases; Handbags and Similar","Wood and Articles of Wood Charcoal; Cork and Articles of Cork.","Paper-making Material; paper and Articles Thereof","Textiles and Textile Articles","Articles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Thereof","Optical, Photographic, Cinematographic, Clocks and Watches parts Thereof",]],</t>
  </si>
  <si>
    <t xml:space="preserve">            ["India", ["Live Animals; Animal Products","Plant Products","Animal and Vegetable Products;","Prepared Foodstuffs; Beverages and Vinegar; Tobacco","Mineral products.","Chemical and Allied Industries products","Plastics, Rubber and Articles Thereof","Raw Hides and skins, Leather, Furs and Articles Thereof; Suitcases; Handbags and Similar","Paper-making Material; paper and Articles Thereof","Textiles and Textile Articles","Articles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Thereof","Optical, Photographic, Cinematographic, Clocks and Watches parts Thereof",]],</t>
  </si>
  <si>
    <t xml:space="preserve">            ["Spain", ["Live Animals; Animal Products","Animal and Vegetable Products;","Prepared Foodstuffs; Beverages and Vinegar; Tobacco","Mineral products.","Chemical and Allied Industries products","Plastics, Rubber and Articles Thereof","Raw Hides and skins, Leather, Furs and Articles Thereof; Suitcases; Handbags and Similar","Paper-making Material; paper and Articles Thereof","Textiles and Textile Articles","Articles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Thereof","Optical, Photographic, Cinematographic, Clocks and Watches parts Thereof",]],</t>
  </si>
  <si>
    <t xml:space="preserve">            ["U.K", ["Live Animals; Animal Products","Plant Products","Animal and Vegetable Products;","Prepared Foodstuffs; Beverages and Vinegar; Tobacco","Mineral products.","Chemical and Allied Industries products","Plastics, Rubber and Articles Thereof","Wood and Articles of Wood Charcoal; Cork and Articles of Cork.","Paper-making Material; paper and Articles Thereof","Textiles and Textile Articles","Articles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Thereof","Optical, Photographic, Cinematographic, Clocks and Watches parts Thereof",]],</t>
  </si>
  <si>
    <t xml:space="preserve">            ["Australia", ["Live Animals; Animal Products","Plant Products","Prepared Foodstuffs; Beverages and Vinegar; Tobacco","Chemical and Allied Industries products","Plastics, Rubber and Articles Thereof","Textiles and Textile Articles","Articles of Stone, of Plaster, Cement, Asbestos, Mica, Ceramic Products, Glassware","Pearls, Precious and Semi-Precious, False Jewelry","Base Metals and Articles of Base Metals","Machinery and Mechanical Appliances; Electrical Equipment; Parts Thereof","Transport Equipment and Parts Thereof","Optical, Photographic, Cinematographic, Clocks and Watches parts Thereof",]],</t>
  </si>
  <si>
    <t xml:space="preserve">            ["Canada", ["Live Animals; Animal Products","Plant Products","Prepared Foodstuffs; Beverages and Vinegar; Tobacco","Chemical and Allied Industries products","Plastics, Rubber and Articles Thereof","Wood and Articles of Wood Charcoal; Cork and Articles of Cork.","Paper-making Material; paper and Articles Thereof","Textiles and Textile Articles","Articles of Stone, of Plaster, Cement, Asbestos, Mica, Ceramic Products, Glassware","Base Metals and Articles of Base Metals","Machinery and Mechanical Appliances; Electrical Equipment; Parts Thereof","Optical, Photographic, Cinematographic, Clocks and Watches parts Thereof",]],</t>
  </si>
  <si>
    <t xml:space="preserve">            ["Brazil", ["Live Animals; Animal Products","Mineral products.","Chemical and Allied Industries products","Plastics, Rubber and Articles Thereof","Paper-making Material; paper and Articles Thereof","Textiles and Textile Articles","Articles of Stone, of Plaster, Cement, Asbestos, Mica, Ceramic Products, Glassware","Pearls, Precious and Semi-Precious, False Jewelry","Base Metals and Articles of Base Metals","Transport Equipment and Parts Thereof","Optical, Photographic, Cinematographic, Clocks and Watches parts Thereof",]]];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</si>
  <si>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</si>
  <si>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</si>
  <si>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</si>
  <si>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</si>
  <si>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</si>
  <si>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</si>
  <si>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</si>
  <si>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</si>
  <si>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</si>
  <si>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</si>
  <si>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</si>
  <si>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</si>
  <si>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</si>
  <si>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</si>
  <si>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</si>
  <si>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</si>
  <si>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</si>
  <si>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</si>
  <si>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</si>
  <si>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</si>
  <si>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</si>
  <si>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Live animals</t>
  </si>
  <si>
    <t>Plant products</t>
  </si>
  <si>
    <t>Mineral products</t>
  </si>
  <si>
    <t>Base metals</t>
  </si>
  <si>
    <t>Vegetable products</t>
  </si>
  <si>
    <t>Prepared Foodstuffs</t>
  </si>
  <si>
    <t>Chemical Products</t>
  </si>
  <si>
    <t>Plastics</t>
  </si>
  <si>
    <t>Raw Hide</t>
  </si>
  <si>
    <t>Wood</t>
  </si>
  <si>
    <t>Paper</t>
  </si>
  <si>
    <t>Footwear</t>
  </si>
  <si>
    <t>Textiles</t>
  </si>
  <si>
    <t>Construction</t>
  </si>
  <si>
    <t>Jewelery</t>
  </si>
  <si>
    <t>Machine</t>
  </si>
  <si>
    <t>Transport Equipment</t>
  </si>
  <si>
    <t>Optical</t>
  </si>
  <si>
    <t>Ammunition</t>
  </si>
  <si>
    <t>Mfd items</t>
  </si>
  <si>
    <t>Arts</t>
  </si>
  <si>
    <t>Togo</t>
  </si>
  <si>
    <t>Germany</t>
  </si>
  <si>
    <t>Portugal</t>
  </si>
  <si>
    <t>Hong Kong</t>
  </si>
  <si>
    <t>Brunei Darussalam</t>
  </si>
  <si>
    <t>Tunisia</t>
  </si>
  <si>
    <t>Sri Lanka</t>
  </si>
  <si>
    <t>Mozambique</t>
  </si>
  <si>
    <t>Bulgaria</t>
  </si>
  <si>
    <t>New Zealand</t>
  </si>
  <si>
    <t>Libya</t>
  </si>
  <si>
    <t>Lebanon</t>
  </si>
  <si>
    <t>Cote D'Ivoire</t>
  </si>
  <si>
    <t>Ghana</t>
  </si>
  <si>
    <t>Ukraine</t>
  </si>
  <si>
    <t>Peru</t>
  </si>
  <si>
    <t>Sweden</t>
  </si>
  <si>
    <t>Gibraltar</t>
  </si>
  <si>
    <t>Colombia</t>
  </si>
  <si>
    <t>Argentina</t>
  </si>
  <si>
    <t>Malta</t>
  </si>
  <si>
    <t>Russian Federation</t>
  </si>
  <si>
    <t>Exports</t>
  </si>
  <si>
    <t>Products</t>
  </si>
  <si>
    <t>Mexico</t>
  </si>
  <si>
    <t>South Africa</t>
  </si>
  <si>
    <t>Denmark</t>
  </si>
  <si>
    <t>Austria</t>
  </si>
  <si>
    <t>Congo, The Democratic Republic</t>
  </si>
  <si>
    <t>Greece</t>
  </si>
  <si>
    <t>Kuwait</t>
  </si>
  <si>
    <t>Pakistan</t>
  </si>
  <si>
    <t>Finland</t>
  </si>
  <si>
    <t>Romania</t>
  </si>
  <si>
    <t>Bangladesh</t>
  </si>
  <si>
    <t>Czech Republic</t>
  </si>
  <si>
    <t>Hungary</t>
  </si>
  <si>
    <t>Syria</t>
  </si>
  <si>
    <t>Norway</t>
  </si>
  <si>
    <t>Ethiopia</t>
  </si>
  <si>
    <t>Republic Of Yemen</t>
  </si>
  <si>
    <t>Slovakia</t>
  </si>
  <si>
    <t>Imports</t>
  </si>
  <si>
    <t>Russia</t>
  </si>
  <si>
    <t>Yemen</t>
  </si>
  <si>
    <t>UNITED ARAB EMIRATES</t>
  </si>
  <si>
    <t>CHINA</t>
  </si>
  <si>
    <t>INDIA</t>
  </si>
  <si>
    <t>TURKEY</t>
  </si>
  <si>
    <t>SINGAPORE</t>
  </si>
  <si>
    <t>U.S.A</t>
  </si>
  <si>
    <t>BELGIUM</t>
  </si>
  <si>
    <t>EGYPT</t>
  </si>
  <si>
    <t>BAHRAIN</t>
  </si>
  <si>
    <t>JORDAN</t>
  </si>
  <si>
    <t>KUWAIT</t>
  </si>
  <si>
    <t>UNITED KINGDOM</t>
  </si>
  <si>
    <t>SOUTH KOREA</t>
  </si>
  <si>
    <t>MALAYSIA</t>
  </si>
  <si>
    <t>BRAZIL</t>
  </si>
  <si>
    <t>PAKISTAN</t>
  </si>
  <si>
    <t>BANGLADESH</t>
  </si>
  <si>
    <t>SULTANATE OF OMAN</t>
  </si>
  <si>
    <t>JAPAN</t>
  </si>
  <si>
    <t>ITALY</t>
  </si>
  <si>
    <t>SWITZERLAND</t>
  </si>
  <si>
    <t>SPAIN</t>
  </si>
  <si>
    <t>IRAQ</t>
  </si>
  <si>
    <t>SOUTH AFRICA</t>
  </si>
  <si>
    <t>THAILAND</t>
  </si>
  <si>
    <t>ALGERIA</t>
  </si>
  <si>
    <t>VIETNAM</t>
  </si>
  <si>
    <t>SUDAN</t>
  </si>
  <si>
    <t>AUSTRALIA</t>
  </si>
  <si>
    <t>NETHERLANDS</t>
  </si>
  <si>
    <t>TAIWAN</t>
  </si>
  <si>
    <t>NIGERIA</t>
  </si>
  <si>
    <t>QATAR</t>
  </si>
  <si>
    <t>MOROCCO</t>
  </si>
  <si>
    <t>INDONESIA</t>
  </si>
  <si>
    <t>FRANCE</t>
  </si>
  <si>
    <t>GERMANY</t>
  </si>
  <si>
    <t>KENYA</t>
  </si>
  <si>
    <t>PORTUGAL</t>
  </si>
  <si>
    <t>HONG KONG</t>
  </si>
  <si>
    <t>POLAND</t>
  </si>
  <si>
    <t>TUNISIA</t>
  </si>
  <si>
    <t>GREECE</t>
  </si>
  <si>
    <t>NEW ZEALAND</t>
  </si>
  <si>
    <t>TANZANIA</t>
  </si>
  <si>
    <t>DJIBOUTI</t>
  </si>
  <si>
    <t>LIBYA</t>
  </si>
  <si>
    <t>COTE D'IVOIRE</t>
  </si>
  <si>
    <t>LEBANON</t>
  </si>
  <si>
    <t>GHANA</t>
  </si>
  <si>
    <t>UKRAINE</t>
  </si>
  <si>
    <t>PERU</t>
  </si>
  <si>
    <t>SWEDEN</t>
  </si>
  <si>
    <t>MOZAMBIQUE</t>
  </si>
  <si>
    <t>COLOMBIA</t>
  </si>
  <si>
    <t>ARGENTINA</t>
  </si>
  <si>
    <t>RUSSIAN FEDERATION</t>
  </si>
  <si>
    <t>GUATEMALA</t>
  </si>
  <si>
    <t>SRI LANKA</t>
  </si>
  <si>
    <t>ETHIOPIA</t>
  </si>
  <si>
    <t>SYRIA</t>
  </si>
  <si>
    <t>MEXICO</t>
  </si>
  <si>
    <t>CANADA</t>
  </si>
  <si>
    <t>PHILIPPINES</t>
  </si>
  <si>
    <t>ECUADOR</t>
  </si>
  <si>
    <t>BULGARIA</t>
  </si>
  <si>
    <t>PALESTINE</t>
  </si>
  <si>
    <t>ESTONIA</t>
  </si>
  <si>
    <t>TOGO</t>
  </si>
  <si>
    <t>SENEGAL</t>
  </si>
  <si>
    <t>DOMINICAN REPUBLIC</t>
  </si>
  <si>
    <t>SOMALIA</t>
  </si>
  <si>
    <t>MALTA</t>
  </si>
  <si>
    <t>GUINEA</t>
  </si>
  <si>
    <t>MAURITANIA</t>
  </si>
  <si>
    <t>DENMARK</t>
  </si>
  <si>
    <t>EUROPEAN UNION, N.E.S</t>
  </si>
  <si>
    <t>EL SALVADOR</t>
  </si>
  <si>
    <t>ANGOLA</t>
  </si>
  <si>
    <t>SLOVENIA</t>
  </si>
  <si>
    <t>CAMEROON</t>
  </si>
  <si>
    <t>CONGO, THE DEMOCRATIC REPUBLIC</t>
  </si>
  <si>
    <t>IRELAND</t>
  </si>
  <si>
    <t>MYANMAR</t>
  </si>
  <si>
    <t>UGANDA</t>
  </si>
  <si>
    <t>NORWAY</t>
  </si>
  <si>
    <t>PARAGUAY</t>
  </si>
  <si>
    <t>NEPAL</t>
  </si>
  <si>
    <t>HUNGARY</t>
  </si>
  <si>
    <t>MADAGASCAR</t>
  </si>
  <si>
    <t>LIBERIA</t>
  </si>
  <si>
    <t>COSTA RICA</t>
  </si>
  <si>
    <t>HONDURAS</t>
  </si>
  <si>
    <t>CONGO</t>
  </si>
  <si>
    <t>ROMANIA</t>
  </si>
  <si>
    <t>CZECH REPUBLIC</t>
  </si>
  <si>
    <t>FINLAND</t>
  </si>
  <si>
    <t>MALAWI</t>
  </si>
  <si>
    <t>PUERTO RICO</t>
  </si>
  <si>
    <t>CHILE</t>
  </si>
  <si>
    <t>AZERBAIJAN</t>
  </si>
  <si>
    <t>SIERRA LEONE</t>
  </si>
  <si>
    <t>CROATIA</t>
  </si>
  <si>
    <t>CYPRUS</t>
  </si>
  <si>
    <t>CUBA</t>
  </si>
  <si>
    <t>URUGUAY</t>
  </si>
  <si>
    <t>GABON</t>
  </si>
  <si>
    <t>MAURITIUS</t>
  </si>
  <si>
    <t>BAHAMAS</t>
  </si>
  <si>
    <t>AUSTRIA</t>
  </si>
  <si>
    <t>ERITREA</t>
  </si>
  <si>
    <t>BENIN</t>
  </si>
  <si>
    <t>NICARAGUA</t>
  </si>
  <si>
    <t>ALBANIA</t>
  </si>
  <si>
    <t>GAMBIA</t>
  </si>
  <si>
    <t>RWANDA</t>
  </si>
  <si>
    <t>CAMBODIA</t>
  </si>
  <si>
    <t>DOMINICA</t>
  </si>
  <si>
    <t>SOUTH SUDAN</t>
  </si>
  <si>
    <t>LITHUANIA</t>
  </si>
  <si>
    <t>CHAD</t>
  </si>
  <si>
    <t>BRUNEI DARUSSALAM</t>
  </si>
  <si>
    <t>NETHERLANDS ANTILLES</t>
  </si>
  <si>
    <t>GEORGIA</t>
  </si>
  <si>
    <t>MALDIVES</t>
  </si>
  <si>
    <t>KAZAKHSTAN</t>
  </si>
  <si>
    <t>SERBIA</t>
  </si>
  <si>
    <t>MALI</t>
  </si>
  <si>
    <t>TURKMENISTAN</t>
  </si>
  <si>
    <t>NIGER</t>
  </si>
  <si>
    <t>HAITI</t>
  </si>
  <si>
    <t>AFGHANISTAN</t>
  </si>
  <si>
    <t>VENEZUELA</t>
  </si>
  <si>
    <t>REUNION</t>
  </si>
  <si>
    <t>UZBEKISTAN</t>
  </si>
  <si>
    <t>LATVIA</t>
  </si>
  <si>
    <t>ZAMBIA</t>
  </si>
  <si>
    <t>LUXEMBOURG</t>
  </si>
  <si>
    <t>NAMIBIA</t>
  </si>
  <si>
    <t>TRINIDAD AND TOBAGO</t>
  </si>
  <si>
    <t>ARUBA</t>
  </si>
  <si>
    <t>MONGOLIA</t>
  </si>
  <si>
    <t>BOLIVIA</t>
  </si>
  <si>
    <t>BOSNIA AND HERZEGOVINA</t>
  </si>
  <si>
    <t>SLOVAKIA</t>
  </si>
  <si>
    <t>ICELAND</t>
  </si>
  <si>
    <t>BURKINA FASO</t>
  </si>
  <si>
    <t>MONACO</t>
  </si>
  <si>
    <t>ZIMBABWE</t>
  </si>
  <si>
    <t>ARMENIA</t>
  </si>
  <si>
    <t>MONTENEGRO</t>
  </si>
  <si>
    <t>PANAMA</t>
  </si>
  <si>
    <t>JAMAICA</t>
  </si>
  <si>
    <t>ESWATINI (SWAZILAND)</t>
  </si>
  <si>
    <t>MACEDONIA</t>
  </si>
  <si>
    <t>BURUNDI</t>
  </si>
  <si>
    <t>BELARUS</t>
  </si>
  <si>
    <t>EQUATORIAL GUINEA</t>
  </si>
  <si>
    <t>GUYANA</t>
  </si>
  <si>
    <t>TAJIKISTAN</t>
  </si>
  <si>
    <t>JERSEY</t>
  </si>
  <si>
    <t>SEYCHELLES</t>
  </si>
  <si>
    <t>CENTRAL AFRICAN REPUBLIC</t>
  </si>
  <si>
    <t>BOTSWANA</t>
  </si>
  <si>
    <t>ANDORRA</t>
  </si>
  <si>
    <t>BARBADOS</t>
  </si>
  <si>
    <t>KYRGYZSTAN</t>
  </si>
  <si>
    <t>TIMOR LESTE</t>
  </si>
  <si>
    <t>NEW CALEDONIA</t>
  </si>
  <si>
    <t>MAYOTTE</t>
  </si>
  <si>
    <t>CAPE VERDE</t>
  </si>
  <si>
    <t>CAYMAN ISLANDS</t>
  </si>
  <si>
    <t>MOLDOVA</t>
  </si>
  <si>
    <t>GIBRALTAR</t>
  </si>
  <si>
    <t>SURINAME</t>
  </si>
  <si>
    <t>ANGUILLA</t>
  </si>
  <si>
    <t>REPUBLIC OF KOSOVO</t>
  </si>
  <si>
    <t>CURACAO</t>
  </si>
  <si>
    <t>SOUTH GEORGIA AND SANDWICH ISLANDS</t>
  </si>
  <si>
    <t>FAROE ISLANDS</t>
  </si>
  <si>
    <t>County</t>
  </si>
  <si>
    <t>Rank</t>
  </si>
  <si>
    <t>test</t>
  </si>
  <si>
    <t>NAURU</t>
  </si>
  <si>
    <t>SAN MARINO</t>
  </si>
  <si>
    <t>OTHER COUNTRIESD</t>
  </si>
  <si>
    <t>SAINT VINCENT AND THE GRENADINES</t>
  </si>
  <si>
    <t>LIECHTENSTEIN</t>
  </si>
  <si>
    <t>LAOS</t>
  </si>
  <si>
    <t>VIRGIN ISLANDS BRITISH</t>
  </si>
  <si>
    <t>MACAO</t>
  </si>
  <si>
    <t>SOLOMON ISLANDS</t>
  </si>
  <si>
    <t>FIJI</t>
  </si>
  <si>
    <t>LESOTHO</t>
  </si>
  <si>
    <t>NORFOLK ISLANDS</t>
  </si>
  <si>
    <t>PAPUA</t>
  </si>
  <si>
    <t>BELIZE</t>
  </si>
  <si>
    <t>BRITISH INDIAN OCEAN TERRITORY</t>
  </si>
  <si>
    <t>HOLY SEE</t>
  </si>
  <si>
    <t>SAINT HELENA</t>
  </si>
  <si>
    <t>FALKLAND ISLANDS</t>
  </si>
  <si>
    <t>BERMUDA</t>
  </si>
  <si>
    <t>PITCAIRN</t>
  </si>
  <si>
    <t>FRENCH SOUTHERN TERRITORIES</t>
  </si>
  <si>
    <t>US MINOR QUTLYING ISLANDS</t>
  </si>
  <si>
    <t>GUERNSEY</t>
  </si>
  <si>
    <t>AMERICAN SAMOA</t>
  </si>
  <si>
    <t>GRENADA</t>
  </si>
  <si>
    <t>HEARD &amp; MCDONLD ISLANDS</t>
  </si>
  <si>
    <t>FRENCH POLYNESIA</t>
  </si>
  <si>
    <t>SAINT KITTS AND NEVIS</t>
  </si>
  <si>
    <t>SAO TOMé AND PRINCIPE</t>
  </si>
  <si>
    <t>COOK ISLANDS</t>
  </si>
  <si>
    <t>SVALBARD AND JAN MAYEN</t>
  </si>
  <si>
    <t>MICRONESIA,FEDERATED STATES OF</t>
  </si>
  <si>
    <t>MARSHALL ISLANDS</t>
  </si>
  <si>
    <t>TURKS AND CAICOS ISLANDS</t>
  </si>
  <si>
    <t>SAMOA</t>
  </si>
  <si>
    <t>SAINT LUCIA</t>
  </si>
  <si>
    <t>WESTERN SAHARA</t>
  </si>
  <si>
    <t>VANUATU</t>
  </si>
  <si>
    <t>THE COCOS (KEELING) ISLANDS</t>
  </si>
  <si>
    <t>GREENLAND</t>
  </si>
  <si>
    <t>VIRGIN ISLANDS USA</t>
  </si>
  <si>
    <t>PALAU</t>
  </si>
  <si>
    <t>ANTIGUA AND BARBUDA</t>
  </si>
  <si>
    <t>MONTSERRAT</t>
  </si>
  <si>
    <t>BHUTAN</t>
  </si>
  <si>
    <t>TONGA</t>
  </si>
  <si>
    <t>GUAM</t>
  </si>
  <si>
    <t>coutnry</t>
  </si>
  <si>
    <t>YEMEN</t>
  </si>
  <si>
    <t>Left</t>
  </si>
  <si>
    <t>Right</t>
  </si>
  <si>
    <t>Center ITEM</t>
  </si>
  <si>
    <t>This is one pair</t>
  </si>
  <si>
    <t>Lybia</t>
  </si>
  <si>
    <t>Gana</t>
  </si>
  <si>
    <t>….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</si>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</sst>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9BA8C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2" fillId="2" borderId="0" xfId="0" applyNumberFormat="1" applyFont="1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7DB5-6DA4-4DCE-B38E-2780CC9F7FAB}">
  <sheetPr codeName="Sheet1"/>
  <dimension ref="A2:Z52"/>
  <sheetViews>
    <sheetView tabSelected="1" zoomScale="70" zoomScaleNormal="70" workbookViewId="0">
      <selection activeCell="M1" sqref="M1"/>
    </sheetView>
  </sheetViews>
  <sheetFormatPr defaultRowHeight="15" x14ac:dyDescent="0.25"/>
  <cols>
    <col min="2" max="2" width="18" customWidth="1"/>
  </cols>
  <sheetData>
    <row r="2" spans="1:24" x14ac:dyDescent="0.25">
      <c r="B2" t="s">
        <v>16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  <c r="N2" t="s">
        <v>122</v>
      </c>
      <c r="O2" t="s">
        <v>123</v>
      </c>
      <c r="P2" t="s">
        <v>124</v>
      </c>
      <c r="Q2" t="s">
        <v>125</v>
      </c>
      <c r="R2" t="s">
        <v>126</v>
      </c>
      <c r="S2" t="s">
        <v>127</v>
      </c>
      <c r="T2" t="s">
        <v>128</v>
      </c>
      <c r="U2" t="s">
        <v>129</v>
      </c>
      <c r="V2" t="s">
        <v>130</v>
      </c>
      <c r="W2" t="s">
        <v>131</v>
      </c>
      <c r="X2" t="s">
        <v>154</v>
      </c>
    </row>
    <row r="3" spans="1:24" x14ac:dyDescent="0.25">
      <c r="B3" t="s">
        <v>337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</row>
    <row r="4" spans="1:24" x14ac:dyDescent="0.25">
      <c r="A4" t="s">
        <v>29</v>
      </c>
      <c r="B4" t="s">
        <v>90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395</v>
      </c>
      <c r="N4" t="s">
        <v>395</v>
      </c>
      <c r="O4" t="s">
        <v>18</v>
      </c>
      <c r="P4" t="s">
        <v>395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</row>
    <row r="5" spans="1:24" x14ac:dyDescent="0.25">
      <c r="B5" t="s">
        <v>91</v>
      </c>
      <c r="C5" t="s">
        <v>18</v>
      </c>
      <c r="D5" t="s">
        <v>395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395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</row>
    <row r="6" spans="1:24" x14ac:dyDescent="0.25">
      <c r="B6" t="s">
        <v>94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395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B7" t="s">
        <v>95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395</v>
      </c>
      <c r="N7" t="s">
        <v>395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</row>
    <row r="8" spans="1:24" x14ac:dyDescent="0.25">
      <c r="B8" t="s">
        <v>92</v>
      </c>
      <c r="C8" t="s">
        <v>18</v>
      </c>
      <c r="D8" t="s">
        <v>395</v>
      </c>
      <c r="E8" t="s">
        <v>18</v>
      </c>
      <c r="F8" t="s">
        <v>18</v>
      </c>
      <c r="G8" t="s">
        <v>18</v>
      </c>
      <c r="H8" t="s">
        <v>18</v>
      </c>
      <c r="I8" t="s">
        <v>395</v>
      </c>
      <c r="J8" t="s">
        <v>395</v>
      </c>
      <c r="K8" t="s">
        <v>18</v>
      </c>
      <c r="L8" t="s">
        <v>18</v>
      </c>
      <c r="M8" t="s">
        <v>18</v>
      </c>
      <c r="N8" t="s">
        <v>18</v>
      </c>
      <c r="O8" t="s">
        <v>395</v>
      </c>
      <c r="P8" t="s">
        <v>395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</row>
    <row r="9" spans="1:24" x14ac:dyDescent="0.25">
      <c r="B9" t="s">
        <v>96</v>
      </c>
      <c r="C9" t="s">
        <v>18</v>
      </c>
      <c r="D9" t="s">
        <v>395</v>
      </c>
      <c r="E9" t="s">
        <v>395</v>
      </c>
      <c r="F9" t="s">
        <v>395</v>
      </c>
      <c r="G9" t="s">
        <v>18</v>
      </c>
      <c r="H9" t="s">
        <v>395</v>
      </c>
      <c r="I9" t="s">
        <v>395</v>
      </c>
      <c r="J9" t="s">
        <v>395</v>
      </c>
      <c r="K9" t="s">
        <v>18</v>
      </c>
      <c r="L9" t="s">
        <v>395</v>
      </c>
      <c r="M9" t="s">
        <v>395</v>
      </c>
      <c r="N9" t="s">
        <v>395</v>
      </c>
      <c r="O9" t="s">
        <v>18</v>
      </c>
      <c r="P9" t="s">
        <v>395</v>
      </c>
      <c r="Q9" t="s">
        <v>395</v>
      </c>
      <c r="R9" t="s">
        <v>18</v>
      </c>
      <c r="S9" t="s">
        <v>18</v>
      </c>
      <c r="T9" t="s">
        <v>18</v>
      </c>
      <c r="U9" t="s">
        <v>395</v>
      </c>
      <c r="V9" t="s">
        <v>395</v>
      </c>
      <c r="W9" t="s">
        <v>395</v>
      </c>
      <c r="X9" t="s">
        <v>18</v>
      </c>
    </row>
    <row r="10" spans="1:24" x14ac:dyDescent="0.25">
      <c r="B10" t="s">
        <v>97</v>
      </c>
      <c r="C10" t="s">
        <v>395</v>
      </c>
      <c r="D10" t="s">
        <v>395</v>
      </c>
      <c r="E10" t="s">
        <v>395</v>
      </c>
      <c r="F10" t="s">
        <v>395</v>
      </c>
      <c r="G10" t="s">
        <v>18</v>
      </c>
      <c r="H10" t="s">
        <v>395</v>
      </c>
      <c r="I10" t="s">
        <v>395</v>
      </c>
      <c r="J10" t="s">
        <v>395</v>
      </c>
      <c r="K10" t="s">
        <v>395</v>
      </c>
      <c r="L10" t="s">
        <v>395</v>
      </c>
      <c r="M10" t="s">
        <v>395</v>
      </c>
      <c r="N10" t="s">
        <v>395</v>
      </c>
      <c r="O10" t="s">
        <v>395</v>
      </c>
      <c r="P10" t="s">
        <v>395</v>
      </c>
      <c r="Q10" t="s">
        <v>395</v>
      </c>
      <c r="R10" t="s">
        <v>395</v>
      </c>
      <c r="S10" t="s">
        <v>395</v>
      </c>
      <c r="T10" t="s">
        <v>18</v>
      </c>
      <c r="U10" t="s">
        <v>395</v>
      </c>
      <c r="V10" t="s">
        <v>395</v>
      </c>
      <c r="W10" t="s">
        <v>18</v>
      </c>
      <c r="X10" t="s">
        <v>18</v>
      </c>
    </row>
    <row r="11" spans="1:24" x14ac:dyDescent="0.25">
      <c r="B11" t="s">
        <v>98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</row>
    <row r="12" spans="1:24" x14ac:dyDescent="0.25">
      <c r="B12" t="s">
        <v>99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</row>
    <row r="13" spans="1:24" x14ac:dyDescent="0.25">
      <c r="B13" t="s">
        <v>100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395</v>
      </c>
      <c r="J13" t="s">
        <v>18</v>
      </c>
      <c r="K13" t="s">
        <v>18</v>
      </c>
      <c r="L13" t="s">
        <v>18</v>
      </c>
      <c r="M13" t="s">
        <v>395</v>
      </c>
      <c r="N13" t="s">
        <v>395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</row>
    <row r="14" spans="1:24" x14ac:dyDescent="0.25">
      <c r="B14" t="s">
        <v>102</v>
      </c>
      <c r="C14" t="s">
        <v>18</v>
      </c>
      <c r="D14" t="s">
        <v>395</v>
      </c>
      <c r="E14" t="s">
        <v>18</v>
      </c>
      <c r="F14" t="s">
        <v>18</v>
      </c>
      <c r="G14" t="s">
        <v>18</v>
      </c>
      <c r="H14" t="s">
        <v>395</v>
      </c>
      <c r="I14" t="s">
        <v>18</v>
      </c>
      <c r="J14" t="s">
        <v>18</v>
      </c>
      <c r="K14" t="s">
        <v>18</v>
      </c>
      <c r="L14" t="s">
        <v>395</v>
      </c>
      <c r="M14" t="s">
        <v>18</v>
      </c>
      <c r="N14" t="s">
        <v>395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</row>
    <row r="15" spans="1:24" x14ac:dyDescent="0.25">
      <c r="B15" t="s">
        <v>101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</row>
    <row r="16" spans="1:24" x14ac:dyDescent="0.25">
      <c r="B16" t="s">
        <v>103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395</v>
      </c>
      <c r="M16" t="s">
        <v>18</v>
      </c>
      <c r="N16" t="s">
        <v>395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</row>
    <row r="17" spans="1:26" x14ac:dyDescent="0.25">
      <c r="B17" t="s">
        <v>104</v>
      </c>
      <c r="C17" t="s">
        <v>18</v>
      </c>
      <c r="D17" t="s">
        <v>395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395</v>
      </c>
      <c r="O17" t="s">
        <v>18</v>
      </c>
      <c r="P17" t="s">
        <v>18</v>
      </c>
      <c r="Q17" t="s">
        <v>18</v>
      </c>
      <c r="R17" t="s">
        <v>18</v>
      </c>
      <c r="S17" t="s">
        <v>395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</row>
    <row r="18" spans="1:26" x14ac:dyDescent="0.25">
      <c r="B18" t="s">
        <v>93</v>
      </c>
      <c r="C18" t="s">
        <v>18</v>
      </c>
      <c r="D18" t="s">
        <v>395</v>
      </c>
      <c r="E18" t="s">
        <v>18</v>
      </c>
      <c r="F18" t="s">
        <v>395</v>
      </c>
      <c r="G18" t="s">
        <v>18</v>
      </c>
      <c r="H18" t="s">
        <v>395</v>
      </c>
      <c r="I18" t="s">
        <v>18</v>
      </c>
      <c r="J18" t="s">
        <v>18</v>
      </c>
      <c r="K18" t="s">
        <v>395</v>
      </c>
      <c r="L18" t="s">
        <v>18</v>
      </c>
      <c r="M18" t="s">
        <v>18</v>
      </c>
      <c r="N18" t="s">
        <v>395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395</v>
      </c>
      <c r="V18" t="s">
        <v>18</v>
      </c>
      <c r="W18" t="s">
        <v>18</v>
      </c>
      <c r="X18" t="s">
        <v>18</v>
      </c>
    </row>
    <row r="19" spans="1:26" x14ac:dyDescent="0.25">
      <c r="B19" t="s">
        <v>105</v>
      </c>
      <c r="C19" t="s">
        <v>18</v>
      </c>
      <c r="D19" t="s">
        <v>395</v>
      </c>
      <c r="E19" t="s">
        <v>18</v>
      </c>
      <c r="F19" t="s">
        <v>395</v>
      </c>
      <c r="G19" t="s">
        <v>18</v>
      </c>
      <c r="H19" t="s">
        <v>395</v>
      </c>
      <c r="I19" t="s">
        <v>18</v>
      </c>
      <c r="J19" t="s">
        <v>18</v>
      </c>
      <c r="K19" t="s">
        <v>395</v>
      </c>
      <c r="L19" t="s">
        <v>18</v>
      </c>
      <c r="M19" t="s">
        <v>395</v>
      </c>
      <c r="N19" t="s">
        <v>18</v>
      </c>
      <c r="O19" t="s">
        <v>18</v>
      </c>
      <c r="P19" t="s">
        <v>18</v>
      </c>
      <c r="Q19" t="s">
        <v>395</v>
      </c>
      <c r="R19" t="s">
        <v>18</v>
      </c>
      <c r="S19" t="s">
        <v>395</v>
      </c>
      <c r="T19" t="s">
        <v>18</v>
      </c>
      <c r="U19" t="s">
        <v>395</v>
      </c>
      <c r="V19" t="s">
        <v>18</v>
      </c>
      <c r="W19" t="s">
        <v>18</v>
      </c>
      <c r="X19" t="s">
        <v>18</v>
      </c>
    </row>
    <row r="20" spans="1:26" x14ac:dyDescent="0.25">
      <c r="B20" t="s">
        <v>106</v>
      </c>
      <c r="C20" t="s">
        <v>18</v>
      </c>
      <c r="D20" t="s">
        <v>395</v>
      </c>
      <c r="E20" t="s">
        <v>18</v>
      </c>
      <c r="F20" t="s">
        <v>395</v>
      </c>
      <c r="G20" t="s">
        <v>18</v>
      </c>
      <c r="H20" t="s">
        <v>395</v>
      </c>
      <c r="I20" t="s">
        <v>18</v>
      </c>
      <c r="J20" t="s">
        <v>18</v>
      </c>
      <c r="K20" t="s">
        <v>395</v>
      </c>
      <c r="L20" t="s">
        <v>18</v>
      </c>
      <c r="M20" t="s">
        <v>395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395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</row>
    <row r="21" spans="1:26" x14ac:dyDescent="0.25">
      <c r="B21" t="s">
        <v>107</v>
      </c>
      <c r="C21" t="s">
        <v>18</v>
      </c>
      <c r="D21" t="s">
        <v>395</v>
      </c>
      <c r="E21" t="s">
        <v>18</v>
      </c>
      <c r="F21" t="s">
        <v>395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</row>
    <row r="22" spans="1:26" x14ac:dyDescent="0.25">
      <c r="B22" t="s">
        <v>108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</row>
    <row r="23" spans="1:26" x14ac:dyDescent="0.25">
      <c r="B23" t="s">
        <v>109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1:26" x14ac:dyDescent="0.25">
      <c r="B24" t="s">
        <v>110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</row>
    <row r="26" spans="1:26" x14ac:dyDescent="0.25">
      <c r="C26" t="str">
        <f>IF(C9&lt;&gt;"n",""""&amp;C2&amp;""",","")</f>
        <v/>
      </c>
      <c r="D26" t="str">
        <f t="shared" ref="D26:X26" si="0">IF(D9&lt;&gt;"n",""""&amp;D2&amp;""",","")</f>
        <v>"Germany",</v>
      </c>
      <c r="E26" t="str">
        <f t="shared" si="0"/>
        <v>"Portugal",</v>
      </c>
      <c r="F26" t="str">
        <f t="shared" si="0"/>
        <v>"Hong Kong",</v>
      </c>
      <c r="G26" t="str">
        <f t="shared" si="0"/>
        <v/>
      </c>
      <c r="H26" t="str">
        <f t="shared" si="0"/>
        <v>"Tunisia",</v>
      </c>
      <c r="I26" t="str">
        <f t="shared" si="0"/>
        <v>"Sri Lanka",</v>
      </c>
      <c r="J26" t="str">
        <f t="shared" si="0"/>
        <v>"Mozambique",</v>
      </c>
      <c r="K26" t="str">
        <f t="shared" si="0"/>
        <v/>
      </c>
      <c r="L26" t="str">
        <f t="shared" si="0"/>
        <v>"New Zealand",</v>
      </c>
      <c r="M26" t="str">
        <f t="shared" si="0"/>
        <v>"Libya",</v>
      </c>
      <c r="N26" t="str">
        <f t="shared" si="0"/>
        <v>"Lebanon",</v>
      </c>
      <c r="O26" t="str">
        <f t="shared" si="0"/>
        <v/>
      </c>
      <c r="P26" t="str">
        <f t="shared" si="0"/>
        <v>"Ghana",</v>
      </c>
      <c r="Q26" t="str">
        <f t="shared" si="0"/>
        <v>"Ukraine",</v>
      </c>
      <c r="R26" t="str">
        <f t="shared" si="0"/>
        <v/>
      </c>
      <c r="S26" t="str">
        <f t="shared" si="0"/>
        <v/>
      </c>
      <c r="T26" t="str">
        <f t="shared" si="0"/>
        <v/>
      </c>
      <c r="U26" t="str">
        <f t="shared" si="0"/>
        <v>"Colombia",</v>
      </c>
      <c r="V26" t="str">
        <f t="shared" si="0"/>
        <v>"Argentina",</v>
      </c>
      <c r="W26" t="str">
        <f t="shared" si="0"/>
        <v>"Malta",</v>
      </c>
      <c r="X26" t="str">
        <f t="shared" si="0"/>
        <v/>
      </c>
      <c r="Z26" t="str">
        <f>CONCATENATE(C26,D26,E26,F26,G26,H26,I26,J26,K26,L26,M26,N26,O26,P26,Q26,R26,S26,T26,U26,V26,W26,X26)</f>
        <v>"Germany","Portugal","Hong Kong","Tunisia","Sri Lanka","Mozambique","New Zealand","Libya","Lebanon","Ghana","Ukraine","Colombia","Argentina","Malta",</v>
      </c>
    </row>
    <row r="27" spans="1:26" x14ac:dyDescent="0.25">
      <c r="C27" t="str">
        <f>IF(C4="n","","")</f>
        <v/>
      </c>
    </row>
    <row r="28" spans="1:26" x14ac:dyDescent="0.25">
      <c r="B28" t="s">
        <v>16</v>
      </c>
      <c r="C28" t="s">
        <v>135</v>
      </c>
      <c r="D28" t="s">
        <v>125</v>
      </c>
      <c r="E28" t="s">
        <v>136</v>
      </c>
      <c r="F28" t="s">
        <v>137</v>
      </c>
      <c r="G28" t="s">
        <v>138</v>
      </c>
      <c r="H28" t="s">
        <v>139</v>
      </c>
      <c r="I28" t="s">
        <v>140</v>
      </c>
      <c r="J28" t="s">
        <v>141</v>
      </c>
      <c r="K28" t="s">
        <v>142</v>
      </c>
      <c r="L28" t="s">
        <v>143</v>
      </c>
      <c r="M28" t="s">
        <v>144</v>
      </c>
      <c r="N28" t="s">
        <v>145</v>
      </c>
      <c r="O28" t="s">
        <v>146</v>
      </c>
      <c r="P28" t="s">
        <v>120</v>
      </c>
      <c r="Q28" t="s">
        <v>20</v>
      </c>
      <c r="R28" t="s">
        <v>147</v>
      </c>
      <c r="S28" t="s">
        <v>148</v>
      </c>
      <c r="T28" t="s">
        <v>119</v>
      </c>
      <c r="U28" t="s">
        <v>149</v>
      </c>
      <c r="V28" t="s">
        <v>150</v>
      </c>
      <c r="W28" t="s">
        <v>155</v>
      </c>
      <c r="X28" t="s">
        <v>152</v>
      </c>
    </row>
    <row r="29" spans="1:26" x14ac:dyDescent="0.2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</row>
    <row r="30" spans="1:26" x14ac:dyDescent="0.25">
      <c r="A30" t="s">
        <v>30</v>
      </c>
      <c r="B30" t="s">
        <v>90</v>
      </c>
      <c r="C30" t="s">
        <v>395</v>
      </c>
      <c r="D30" t="s">
        <v>395</v>
      </c>
      <c r="E30" t="s">
        <v>395</v>
      </c>
      <c r="F30" t="s">
        <v>395</v>
      </c>
      <c r="G30" t="s">
        <v>395</v>
      </c>
      <c r="H30" t="s">
        <v>18</v>
      </c>
      <c r="I30" t="s">
        <v>18</v>
      </c>
      <c r="J30" t="s">
        <v>395</v>
      </c>
      <c r="K30" t="s">
        <v>395</v>
      </c>
      <c r="L30" t="s">
        <v>395</v>
      </c>
      <c r="M30" t="s">
        <v>395</v>
      </c>
      <c r="N30" t="s">
        <v>395</v>
      </c>
      <c r="O30" t="s">
        <v>395</v>
      </c>
      <c r="P30" t="s">
        <v>395</v>
      </c>
      <c r="Q30" t="s">
        <v>395</v>
      </c>
      <c r="R30" t="s">
        <v>395</v>
      </c>
      <c r="S30" t="s">
        <v>395</v>
      </c>
      <c r="T30" t="s">
        <v>395</v>
      </c>
      <c r="U30" t="s">
        <v>395</v>
      </c>
      <c r="V30" t="s">
        <v>395</v>
      </c>
      <c r="W30" t="s">
        <v>395</v>
      </c>
      <c r="X30" t="s">
        <v>18</v>
      </c>
    </row>
    <row r="31" spans="1:26" x14ac:dyDescent="0.25">
      <c r="B31" t="s">
        <v>91</v>
      </c>
      <c r="C31" t="s">
        <v>395</v>
      </c>
      <c r="D31" t="s">
        <v>395</v>
      </c>
      <c r="E31" t="s">
        <v>395</v>
      </c>
      <c r="F31" t="s">
        <v>395</v>
      </c>
      <c r="G31" t="s">
        <v>18</v>
      </c>
      <c r="H31" t="s">
        <v>18</v>
      </c>
      <c r="I31" t="s">
        <v>395</v>
      </c>
      <c r="J31" t="s">
        <v>395</v>
      </c>
      <c r="K31" t="s">
        <v>395</v>
      </c>
      <c r="L31" t="s">
        <v>18</v>
      </c>
      <c r="M31" t="s">
        <v>395</v>
      </c>
      <c r="N31" t="s">
        <v>395</v>
      </c>
      <c r="O31" t="s">
        <v>395</v>
      </c>
      <c r="P31" t="s">
        <v>395</v>
      </c>
      <c r="Q31" t="s">
        <v>395</v>
      </c>
      <c r="R31" t="s">
        <v>395</v>
      </c>
      <c r="S31" t="s">
        <v>395</v>
      </c>
      <c r="T31" t="s">
        <v>395</v>
      </c>
      <c r="U31" t="s">
        <v>18</v>
      </c>
      <c r="V31" t="s">
        <v>395</v>
      </c>
      <c r="W31" t="s">
        <v>395</v>
      </c>
      <c r="X31" t="s">
        <v>18</v>
      </c>
    </row>
    <row r="32" spans="1:26" x14ac:dyDescent="0.25">
      <c r="B32" t="s">
        <v>94</v>
      </c>
      <c r="C32" t="s">
        <v>18</v>
      </c>
      <c r="D32" t="s">
        <v>395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395</v>
      </c>
      <c r="O32" t="s">
        <v>18</v>
      </c>
      <c r="P32" t="s">
        <v>395</v>
      </c>
      <c r="Q32" t="s">
        <v>18</v>
      </c>
      <c r="R32" t="s">
        <v>18</v>
      </c>
      <c r="S32" t="s">
        <v>395</v>
      </c>
      <c r="T32" t="s">
        <v>395</v>
      </c>
      <c r="U32" t="s">
        <v>18</v>
      </c>
      <c r="V32" t="s">
        <v>18</v>
      </c>
      <c r="W32" t="s">
        <v>395</v>
      </c>
      <c r="X32" t="s">
        <v>18</v>
      </c>
    </row>
    <row r="33" spans="2:24" x14ac:dyDescent="0.25">
      <c r="B33" t="s">
        <v>95</v>
      </c>
      <c r="C33" t="s">
        <v>395</v>
      </c>
      <c r="D33" t="s">
        <v>395</v>
      </c>
      <c r="E33" t="s">
        <v>395</v>
      </c>
      <c r="F33" t="s">
        <v>395</v>
      </c>
      <c r="G33" t="s">
        <v>395</v>
      </c>
      <c r="H33" t="s">
        <v>18</v>
      </c>
      <c r="I33" t="s">
        <v>395</v>
      </c>
      <c r="J33" t="s">
        <v>395</v>
      </c>
      <c r="K33" t="s">
        <v>395</v>
      </c>
      <c r="L33" t="s">
        <v>18</v>
      </c>
      <c r="M33" t="s">
        <v>18</v>
      </c>
      <c r="N33" t="s">
        <v>395</v>
      </c>
      <c r="O33" t="s">
        <v>395</v>
      </c>
      <c r="P33" t="s">
        <v>395</v>
      </c>
      <c r="Q33" t="s">
        <v>395</v>
      </c>
      <c r="R33" t="s">
        <v>395</v>
      </c>
      <c r="S33" t="s">
        <v>395</v>
      </c>
      <c r="T33" t="s">
        <v>395</v>
      </c>
      <c r="U33" t="s">
        <v>395</v>
      </c>
      <c r="V33" t="s">
        <v>18</v>
      </c>
      <c r="W33" t="s">
        <v>395</v>
      </c>
      <c r="X33" t="s">
        <v>395</v>
      </c>
    </row>
    <row r="34" spans="2:24" x14ac:dyDescent="0.25">
      <c r="B34" t="s">
        <v>92</v>
      </c>
      <c r="C34" t="s">
        <v>18</v>
      </c>
      <c r="D34" t="s">
        <v>395</v>
      </c>
      <c r="E34" t="s">
        <v>395</v>
      </c>
      <c r="F34" t="s">
        <v>18</v>
      </c>
      <c r="G34" t="s">
        <v>395</v>
      </c>
      <c r="H34" t="s">
        <v>18</v>
      </c>
      <c r="I34" t="s">
        <v>395</v>
      </c>
      <c r="J34" t="s">
        <v>395</v>
      </c>
      <c r="K34" t="s">
        <v>395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395</v>
      </c>
      <c r="U34" t="s">
        <v>18</v>
      </c>
      <c r="V34" t="s">
        <v>18</v>
      </c>
      <c r="W34" t="s">
        <v>18</v>
      </c>
      <c r="X34" t="s">
        <v>18</v>
      </c>
    </row>
    <row r="35" spans="2:24" x14ac:dyDescent="0.25">
      <c r="B35" t="s">
        <v>96</v>
      </c>
      <c r="C35" t="s">
        <v>395</v>
      </c>
      <c r="D35" t="s">
        <v>18</v>
      </c>
      <c r="E35" t="s">
        <v>395</v>
      </c>
      <c r="F35" t="s">
        <v>395</v>
      </c>
      <c r="G35" t="s">
        <v>395</v>
      </c>
      <c r="H35" t="s">
        <v>18</v>
      </c>
      <c r="I35" t="s">
        <v>395</v>
      </c>
      <c r="J35" t="s">
        <v>395</v>
      </c>
      <c r="K35" t="s">
        <v>395</v>
      </c>
      <c r="L35" t="s">
        <v>395</v>
      </c>
      <c r="M35" t="s">
        <v>395</v>
      </c>
      <c r="N35" t="s">
        <v>18</v>
      </c>
      <c r="O35" t="s">
        <v>395</v>
      </c>
      <c r="P35" t="s">
        <v>395</v>
      </c>
      <c r="Q35" t="s">
        <v>18</v>
      </c>
      <c r="R35" t="s">
        <v>395</v>
      </c>
      <c r="S35" t="s">
        <v>18</v>
      </c>
      <c r="T35" t="s">
        <v>395</v>
      </c>
      <c r="U35" t="s">
        <v>395</v>
      </c>
      <c r="V35" t="s">
        <v>18</v>
      </c>
      <c r="W35" t="s">
        <v>18</v>
      </c>
      <c r="X35" t="s">
        <v>395</v>
      </c>
    </row>
    <row r="36" spans="2:24" x14ac:dyDescent="0.25">
      <c r="B36" t="s">
        <v>97</v>
      </c>
      <c r="C36" t="s">
        <v>395</v>
      </c>
      <c r="D36" t="s">
        <v>18</v>
      </c>
      <c r="E36" t="s">
        <v>395</v>
      </c>
      <c r="F36" t="s">
        <v>395</v>
      </c>
      <c r="G36" t="s">
        <v>395</v>
      </c>
      <c r="H36" t="s">
        <v>18</v>
      </c>
      <c r="I36" t="s">
        <v>395</v>
      </c>
      <c r="J36" t="s">
        <v>395</v>
      </c>
      <c r="K36" t="s">
        <v>18</v>
      </c>
      <c r="L36" t="s">
        <v>395</v>
      </c>
      <c r="M36" t="s">
        <v>395</v>
      </c>
      <c r="N36" t="s">
        <v>18</v>
      </c>
      <c r="O36" t="s">
        <v>395</v>
      </c>
      <c r="P36" t="s">
        <v>18</v>
      </c>
      <c r="Q36" t="s">
        <v>18</v>
      </c>
      <c r="R36" t="s">
        <v>395</v>
      </c>
      <c r="S36" t="s">
        <v>18</v>
      </c>
      <c r="T36" t="s">
        <v>395</v>
      </c>
      <c r="U36" t="s">
        <v>395</v>
      </c>
      <c r="V36" t="s">
        <v>18</v>
      </c>
      <c r="W36" t="s">
        <v>18</v>
      </c>
      <c r="X36" t="s">
        <v>395</v>
      </c>
    </row>
    <row r="37" spans="2:24" x14ac:dyDescent="0.25">
      <c r="B37" t="s">
        <v>98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395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</row>
    <row r="38" spans="2:24" x14ac:dyDescent="0.25">
      <c r="B38" t="s">
        <v>99</v>
      </c>
      <c r="C38" t="s">
        <v>395</v>
      </c>
      <c r="D38" t="s">
        <v>395</v>
      </c>
      <c r="E38" t="s">
        <v>395</v>
      </c>
      <c r="F38" t="s">
        <v>18</v>
      </c>
      <c r="G38" t="s">
        <v>395</v>
      </c>
      <c r="H38" t="s">
        <v>18</v>
      </c>
      <c r="I38" t="s">
        <v>18</v>
      </c>
      <c r="J38" t="s">
        <v>18</v>
      </c>
      <c r="K38" t="s">
        <v>18</v>
      </c>
      <c r="L38" t="s">
        <v>395</v>
      </c>
      <c r="M38" t="s">
        <v>395</v>
      </c>
      <c r="N38" t="s">
        <v>18</v>
      </c>
      <c r="O38" t="s">
        <v>18</v>
      </c>
      <c r="P38" t="s">
        <v>395</v>
      </c>
      <c r="Q38" t="s">
        <v>18</v>
      </c>
      <c r="R38" t="s">
        <v>18</v>
      </c>
      <c r="S38" t="s">
        <v>18</v>
      </c>
      <c r="T38" t="s">
        <v>395</v>
      </c>
      <c r="U38" t="s">
        <v>395</v>
      </c>
      <c r="V38" t="s">
        <v>18</v>
      </c>
      <c r="W38" t="s">
        <v>18</v>
      </c>
      <c r="X38" t="s">
        <v>18</v>
      </c>
    </row>
    <row r="39" spans="2:24" x14ac:dyDescent="0.25">
      <c r="B39" t="s">
        <v>100</v>
      </c>
      <c r="C39" t="s">
        <v>18</v>
      </c>
      <c r="D39" t="s">
        <v>18</v>
      </c>
      <c r="E39" t="s">
        <v>395</v>
      </c>
      <c r="F39" t="s">
        <v>18</v>
      </c>
      <c r="G39" t="s">
        <v>395</v>
      </c>
      <c r="H39" t="s">
        <v>18</v>
      </c>
      <c r="I39" t="s">
        <v>18</v>
      </c>
      <c r="J39" t="s">
        <v>395</v>
      </c>
      <c r="K39" t="s">
        <v>395</v>
      </c>
      <c r="L39" t="s">
        <v>395</v>
      </c>
      <c r="M39" t="s">
        <v>18</v>
      </c>
      <c r="N39" t="s">
        <v>18</v>
      </c>
      <c r="O39" t="s">
        <v>18</v>
      </c>
      <c r="P39" t="s">
        <v>395</v>
      </c>
      <c r="Q39" t="s">
        <v>18</v>
      </c>
      <c r="R39" t="s">
        <v>395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</row>
    <row r="40" spans="2:24" x14ac:dyDescent="0.25">
      <c r="B40" t="s">
        <v>102</v>
      </c>
      <c r="C40" t="s">
        <v>395</v>
      </c>
      <c r="D40" t="s">
        <v>18</v>
      </c>
      <c r="E40" t="s">
        <v>395</v>
      </c>
      <c r="F40" t="s">
        <v>395</v>
      </c>
      <c r="G40" t="s">
        <v>18</v>
      </c>
      <c r="H40" t="s">
        <v>18</v>
      </c>
      <c r="I40" t="s">
        <v>395</v>
      </c>
      <c r="J40" t="s">
        <v>395</v>
      </c>
      <c r="K40" t="s">
        <v>395</v>
      </c>
      <c r="L40" t="s">
        <v>18</v>
      </c>
      <c r="M40" t="s">
        <v>395</v>
      </c>
      <c r="N40" t="s">
        <v>395</v>
      </c>
      <c r="O40" t="s">
        <v>395</v>
      </c>
      <c r="P40" t="s">
        <v>18</v>
      </c>
      <c r="Q40" t="s">
        <v>18</v>
      </c>
      <c r="R40" t="s">
        <v>18</v>
      </c>
      <c r="S40" t="s">
        <v>395</v>
      </c>
      <c r="T40" t="s">
        <v>395</v>
      </c>
      <c r="U40" t="s">
        <v>18</v>
      </c>
      <c r="V40" t="s">
        <v>18</v>
      </c>
      <c r="W40" t="s">
        <v>18</v>
      </c>
      <c r="X40" t="s">
        <v>18</v>
      </c>
    </row>
    <row r="41" spans="2:24" x14ac:dyDescent="0.25">
      <c r="B41" t="s">
        <v>101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395</v>
      </c>
      <c r="L41" t="s">
        <v>18</v>
      </c>
      <c r="M41" t="s">
        <v>18</v>
      </c>
      <c r="N41" t="s">
        <v>395</v>
      </c>
      <c r="O41" t="s">
        <v>18</v>
      </c>
      <c r="P41" t="s">
        <v>18</v>
      </c>
      <c r="Q41" t="s">
        <v>18</v>
      </c>
      <c r="R41" t="s">
        <v>18</v>
      </c>
      <c r="S41" t="s">
        <v>395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</row>
    <row r="42" spans="2:24" x14ac:dyDescent="0.25">
      <c r="B42" t="s">
        <v>103</v>
      </c>
      <c r="C42" t="s">
        <v>18</v>
      </c>
      <c r="D42" t="s">
        <v>18</v>
      </c>
      <c r="E42" t="s">
        <v>18</v>
      </c>
      <c r="F42" t="s">
        <v>18</v>
      </c>
      <c r="G42" t="s">
        <v>395</v>
      </c>
      <c r="H42" t="s">
        <v>18</v>
      </c>
      <c r="I42" t="s">
        <v>395</v>
      </c>
      <c r="J42" t="s">
        <v>395</v>
      </c>
      <c r="K42" t="s">
        <v>395</v>
      </c>
      <c r="L42" t="s">
        <v>18</v>
      </c>
      <c r="M42" t="s">
        <v>18</v>
      </c>
      <c r="N42" t="s">
        <v>18</v>
      </c>
      <c r="O42" t="s">
        <v>395</v>
      </c>
      <c r="P42" t="s">
        <v>18</v>
      </c>
      <c r="Q42" t="s">
        <v>18</v>
      </c>
      <c r="R42" t="s">
        <v>18</v>
      </c>
      <c r="S42" t="s">
        <v>395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</row>
    <row r="43" spans="2:24" x14ac:dyDescent="0.25">
      <c r="B43" t="s">
        <v>104</v>
      </c>
      <c r="C43" t="s">
        <v>18</v>
      </c>
      <c r="D43" t="s">
        <v>18</v>
      </c>
      <c r="E43" t="s">
        <v>395</v>
      </c>
      <c r="F43" t="s">
        <v>18</v>
      </c>
      <c r="G43" t="s">
        <v>395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</row>
    <row r="44" spans="2:24" x14ac:dyDescent="0.25">
      <c r="B44" t="s">
        <v>93</v>
      </c>
      <c r="C44" t="s">
        <v>395</v>
      </c>
      <c r="D44" t="s">
        <v>395</v>
      </c>
      <c r="E44" t="s">
        <v>395</v>
      </c>
      <c r="F44" t="s">
        <v>395</v>
      </c>
      <c r="G44" t="s">
        <v>395</v>
      </c>
      <c r="H44" t="s">
        <v>395</v>
      </c>
      <c r="I44" t="s">
        <v>395</v>
      </c>
      <c r="J44" t="s">
        <v>395</v>
      </c>
      <c r="K44" t="s">
        <v>395</v>
      </c>
      <c r="L44" t="s">
        <v>395</v>
      </c>
      <c r="M44" t="s">
        <v>395</v>
      </c>
      <c r="N44" t="s">
        <v>18</v>
      </c>
      <c r="O44" t="s">
        <v>395</v>
      </c>
      <c r="P44" t="s">
        <v>18</v>
      </c>
      <c r="Q44" t="s">
        <v>18</v>
      </c>
      <c r="R44" t="s">
        <v>395</v>
      </c>
      <c r="S44" t="s">
        <v>395</v>
      </c>
      <c r="T44" t="s">
        <v>395</v>
      </c>
      <c r="U44" t="s">
        <v>395</v>
      </c>
      <c r="V44" t="s">
        <v>18</v>
      </c>
      <c r="W44" t="s">
        <v>18</v>
      </c>
      <c r="X44" t="s">
        <v>18</v>
      </c>
    </row>
    <row r="45" spans="2:24" x14ac:dyDescent="0.25">
      <c r="B45" t="s">
        <v>105</v>
      </c>
      <c r="C45" t="s">
        <v>395</v>
      </c>
      <c r="D45" t="s">
        <v>395</v>
      </c>
      <c r="E45" t="s">
        <v>395</v>
      </c>
      <c r="F45" t="s">
        <v>395</v>
      </c>
      <c r="G45" t="s">
        <v>395</v>
      </c>
      <c r="H45" t="s">
        <v>18</v>
      </c>
      <c r="I45" t="s">
        <v>395</v>
      </c>
      <c r="J45" t="s">
        <v>395</v>
      </c>
      <c r="K45" t="s">
        <v>395</v>
      </c>
      <c r="L45" t="s">
        <v>395</v>
      </c>
      <c r="M45" t="s">
        <v>395</v>
      </c>
      <c r="N45" t="s">
        <v>18</v>
      </c>
      <c r="O45" t="s">
        <v>395</v>
      </c>
      <c r="P45" t="s">
        <v>395</v>
      </c>
      <c r="Q45" t="s">
        <v>18</v>
      </c>
      <c r="R45" t="s">
        <v>395</v>
      </c>
      <c r="S45" t="s">
        <v>18</v>
      </c>
      <c r="T45" t="s">
        <v>395</v>
      </c>
      <c r="U45" t="s">
        <v>395</v>
      </c>
      <c r="V45" t="s">
        <v>18</v>
      </c>
      <c r="W45" t="s">
        <v>18</v>
      </c>
      <c r="X45" t="s">
        <v>395</v>
      </c>
    </row>
    <row r="46" spans="2:24" x14ac:dyDescent="0.25">
      <c r="B46" t="s">
        <v>106</v>
      </c>
      <c r="C46" t="s">
        <v>395</v>
      </c>
      <c r="D46" t="s">
        <v>395</v>
      </c>
      <c r="E46" t="s">
        <v>395</v>
      </c>
      <c r="F46" t="s">
        <v>395</v>
      </c>
      <c r="G46" t="s">
        <v>395</v>
      </c>
      <c r="H46" t="s">
        <v>18</v>
      </c>
      <c r="I46" t="s">
        <v>395</v>
      </c>
      <c r="J46" t="s">
        <v>395</v>
      </c>
      <c r="K46" t="s">
        <v>395</v>
      </c>
      <c r="L46" t="s">
        <v>395</v>
      </c>
      <c r="M46" t="s">
        <v>395</v>
      </c>
      <c r="N46" t="s">
        <v>18</v>
      </c>
      <c r="O46" t="s">
        <v>395</v>
      </c>
      <c r="P46" t="s">
        <v>18</v>
      </c>
      <c r="Q46" t="s">
        <v>18</v>
      </c>
      <c r="R46" t="s">
        <v>395</v>
      </c>
      <c r="S46" t="s">
        <v>18</v>
      </c>
      <c r="T46" t="s">
        <v>18</v>
      </c>
      <c r="U46" t="s">
        <v>395</v>
      </c>
      <c r="V46" t="s">
        <v>18</v>
      </c>
      <c r="W46" t="s">
        <v>395</v>
      </c>
      <c r="X46" t="s">
        <v>395</v>
      </c>
    </row>
    <row r="47" spans="2:24" x14ac:dyDescent="0.25">
      <c r="B47" t="s">
        <v>107</v>
      </c>
      <c r="C47" t="s">
        <v>395</v>
      </c>
      <c r="D47" t="s">
        <v>395</v>
      </c>
      <c r="E47" t="s">
        <v>395</v>
      </c>
      <c r="F47" t="s">
        <v>395</v>
      </c>
      <c r="G47" t="s">
        <v>395</v>
      </c>
      <c r="H47" t="s">
        <v>18</v>
      </c>
      <c r="I47" t="s">
        <v>18</v>
      </c>
      <c r="J47" t="s">
        <v>18</v>
      </c>
      <c r="K47" t="s">
        <v>395</v>
      </c>
      <c r="L47" t="s">
        <v>395</v>
      </c>
      <c r="M47" t="s">
        <v>395</v>
      </c>
      <c r="N47" t="s">
        <v>18</v>
      </c>
      <c r="O47" t="s">
        <v>395</v>
      </c>
      <c r="P47" t="s">
        <v>395</v>
      </c>
      <c r="Q47" t="s">
        <v>18</v>
      </c>
      <c r="R47" t="s">
        <v>395</v>
      </c>
      <c r="S47" t="s">
        <v>18</v>
      </c>
      <c r="T47" t="s">
        <v>18</v>
      </c>
      <c r="U47" t="s">
        <v>395</v>
      </c>
      <c r="V47" t="s">
        <v>18</v>
      </c>
      <c r="W47" t="s">
        <v>18</v>
      </c>
      <c r="X47" t="s">
        <v>395</v>
      </c>
    </row>
    <row r="48" spans="2:24" x14ac:dyDescent="0.25">
      <c r="B48" t="s">
        <v>108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395</v>
      </c>
      <c r="J48" t="s">
        <v>18</v>
      </c>
      <c r="K48" t="s">
        <v>395</v>
      </c>
      <c r="L48" t="s">
        <v>18</v>
      </c>
      <c r="M48" t="s">
        <v>18</v>
      </c>
      <c r="N48" t="s">
        <v>18</v>
      </c>
      <c r="O48" t="s">
        <v>395</v>
      </c>
      <c r="P48" t="s">
        <v>18</v>
      </c>
      <c r="Q48" t="s">
        <v>18</v>
      </c>
      <c r="R48" t="s">
        <v>18</v>
      </c>
      <c r="S48" t="s">
        <v>18</v>
      </c>
      <c r="T48" t="s">
        <v>395</v>
      </c>
      <c r="U48" t="s">
        <v>18</v>
      </c>
      <c r="V48" t="s">
        <v>18</v>
      </c>
      <c r="W48" t="s">
        <v>18</v>
      </c>
      <c r="X48" t="s">
        <v>18</v>
      </c>
    </row>
    <row r="49" spans="2:26" x14ac:dyDescent="0.25">
      <c r="B49" t="s">
        <v>109</v>
      </c>
      <c r="C49" t="s">
        <v>395</v>
      </c>
      <c r="D49" t="s">
        <v>395</v>
      </c>
      <c r="E49" t="s">
        <v>18</v>
      </c>
      <c r="F49" t="s">
        <v>395</v>
      </c>
      <c r="G49" t="s">
        <v>395</v>
      </c>
      <c r="H49" t="s">
        <v>18</v>
      </c>
      <c r="I49" t="s">
        <v>395</v>
      </c>
      <c r="J49" t="s">
        <v>395</v>
      </c>
      <c r="K49" t="s">
        <v>395</v>
      </c>
      <c r="L49" t="s">
        <v>395</v>
      </c>
      <c r="M49" t="s">
        <v>395</v>
      </c>
      <c r="N49" t="s">
        <v>18</v>
      </c>
      <c r="O49" t="s">
        <v>395</v>
      </c>
      <c r="P49" t="s">
        <v>18</v>
      </c>
      <c r="Q49" t="s">
        <v>18</v>
      </c>
      <c r="R49" t="s">
        <v>395</v>
      </c>
      <c r="S49" t="s">
        <v>18</v>
      </c>
      <c r="T49" t="s">
        <v>395</v>
      </c>
      <c r="U49" t="s">
        <v>18</v>
      </c>
      <c r="V49" t="s">
        <v>18</v>
      </c>
      <c r="W49" t="s">
        <v>18</v>
      </c>
      <c r="X49" t="s">
        <v>395</v>
      </c>
    </row>
    <row r="50" spans="2:26" x14ac:dyDescent="0.25">
      <c r="B50" t="s">
        <v>110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395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</row>
    <row r="52" spans="2:26" x14ac:dyDescent="0.25">
      <c r="C52" t="str">
        <f>IF(C35&gt;"n",""""&amp;C28&amp;""",","")</f>
        <v>"Mexico",</v>
      </c>
      <c r="D52" t="str">
        <f t="shared" ref="D52:X52" si="1">IF(D35&gt;"n",""""&amp;D28&amp;""",","")</f>
        <v/>
      </c>
      <c r="E52" t="str">
        <f t="shared" si="1"/>
        <v>"South Africa",</v>
      </c>
      <c r="F52" t="str">
        <f t="shared" si="1"/>
        <v>"Denmark",</v>
      </c>
      <c r="G52" t="str">
        <f t="shared" si="1"/>
        <v>"Austria",</v>
      </c>
      <c r="H52" t="str">
        <f t="shared" si="1"/>
        <v/>
      </c>
      <c r="I52" t="str">
        <f t="shared" si="1"/>
        <v>"Greece",</v>
      </c>
      <c r="J52" t="str">
        <f t="shared" si="1"/>
        <v>"Kuwait",</v>
      </c>
      <c r="K52" t="str">
        <f t="shared" si="1"/>
        <v>"Pakistan",</v>
      </c>
      <c r="L52" t="str">
        <f t="shared" si="1"/>
        <v>"Finland",</v>
      </c>
      <c r="M52" t="str">
        <f t="shared" si="1"/>
        <v>"Romania",</v>
      </c>
      <c r="N52" t="str">
        <f t="shared" si="1"/>
        <v/>
      </c>
      <c r="O52" t="str">
        <f t="shared" si="1"/>
        <v>"Czech Republic",</v>
      </c>
      <c r="P52" t="str">
        <f t="shared" si="1"/>
        <v>"New Zealand",</v>
      </c>
      <c r="Q52" t="str">
        <f t="shared" si="1"/>
        <v/>
      </c>
      <c r="R52" t="str">
        <f t="shared" si="1"/>
        <v>"Hungary",</v>
      </c>
      <c r="S52" t="str">
        <f t="shared" si="1"/>
        <v/>
      </c>
      <c r="T52" t="str">
        <f t="shared" si="1"/>
        <v>"Bulgaria",</v>
      </c>
      <c r="U52" t="str">
        <f t="shared" si="1"/>
        <v>"Norway",</v>
      </c>
      <c r="V52" t="str">
        <f t="shared" si="1"/>
        <v/>
      </c>
      <c r="W52" t="str">
        <f t="shared" si="1"/>
        <v/>
      </c>
      <c r="X52" t="str">
        <f t="shared" si="1"/>
        <v>"Slovakia",</v>
      </c>
      <c r="Z52" t="str">
        <f>CONCATENATE(C52,D52,E52,F52,G52,H52,I52,J52,K52,L52,M52,N52,O52,P52,Q52,R52,S52,T52,U52,V52,W52,X52)</f>
        <v>"Mexico","South Africa","Denmark","Austria","Greece","Kuwait","Pakistan","Finland","Romania","Czech Republic","New Zealand","Hungary","Bulgaria","Norway","Slovakia",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DB74-15CC-46FE-8D31-BE4C3458C258}">
  <sheetPr codeName="Sheet2"/>
  <dimension ref="A2:AA52"/>
  <sheetViews>
    <sheetView topLeftCell="B1" zoomScale="70" zoomScaleNormal="70" workbookViewId="0">
      <selection activeCell="I21" sqref="I21"/>
    </sheetView>
  </sheetViews>
  <sheetFormatPr defaultRowHeight="15" x14ac:dyDescent="0.25"/>
  <cols>
    <col min="2" max="2" width="18" customWidth="1"/>
    <col min="27" max="27" width="12.140625" customWidth="1"/>
    <col min="28" max="28" width="15.85546875" customWidth="1"/>
  </cols>
  <sheetData>
    <row r="2" spans="1:27" x14ac:dyDescent="0.25">
      <c r="B2" t="s">
        <v>16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  <c r="N2" t="s">
        <v>122</v>
      </c>
      <c r="O2" t="s">
        <v>123</v>
      </c>
      <c r="P2" t="s">
        <v>124</v>
      </c>
      <c r="Q2" t="s">
        <v>125</v>
      </c>
      <c r="R2" t="s">
        <v>126</v>
      </c>
      <c r="S2" t="s">
        <v>127</v>
      </c>
      <c r="T2" t="s">
        <v>128</v>
      </c>
      <c r="U2" t="s">
        <v>129</v>
      </c>
      <c r="V2" t="s">
        <v>130</v>
      </c>
      <c r="W2" t="s">
        <v>131</v>
      </c>
      <c r="X2" t="s">
        <v>154</v>
      </c>
    </row>
    <row r="3" spans="1:27" x14ac:dyDescent="0.25">
      <c r="B3" t="s">
        <v>337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</row>
    <row r="4" spans="1:27" x14ac:dyDescent="0.25">
      <c r="A4" t="s">
        <v>29</v>
      </c>
      <c r="B4" t="s">
        <v>90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19</v>
      </c>
      <c r="N4" t="s">
        <v>19</v>
      </c>
      <c r="O4" t="s">
        <v>18</v>
      </c>
      <c r="P4" t="s">
        <v>19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AA4" t="s">
        <v>90</v>
      </c>
    </row>
    <row r="5" spans="1:27" x14ac:dyDescent="0.25">
      <c r="B5" t="s">
        <v>91</v>
      </c>
      <c r="C5" t="s">
        <v>18</v>
      </c>
      <c r="D5" t="s">
        <v>19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19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AA5" t="s">
        <v>91</v>
      </c>
    </row>
    <row r="6" spans="1:27" x14ac:dyDescent="0.25">
      <c r="B6" t="s">
        <v>94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19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AA6" t="s">
        <v>94</v>
      </c>
    </row>
    <row r="7" spans="1:27" x14ac:dyDescent="0.25">
      <c r="B7" t="s">
        <v>95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19</v>
      </c>
      <c r="N7" t="s">
        <v>19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AA7" t="s">
        <v>95</v>
      </c>
    </row>
    <row r="8" spans="1:27" x14ac:dyDescent="0.25">
      <c r="B8" t="s">
        <v>92</v>
      </c>
      <c r="C8" t="s">
        <v>18</v>
      </c>
      <c r="D8" t="s">
        <v>19</v>
      </c>
      <c r="E8" t="s">
        <v>18</v>
      </c>
      <c r="F8" t="s">
        <v>18</v>
      </c>
      <c r="G8" t="s">
        <v>18</v>
      </c>
      <c r="H8" t="s">
        <v>18</v>
      </c>
      <c r="I8" t="s">
        <v>19</v>
      </c>
      <c r="J8" t="s">
        <v>19</v>
      </c>
      <c r="K8" t="s">
        <v>18</v>
      </c>
      <c r="L8" t="s">
        <v>18</v>
      </c>
      <c r="M8" t="s">
        <v>18</v>
      </c>
      <c r="N8" t="s">
        <v>18</v>
      </c>
      <c r="O8" t="s">
        <v>19</v>
      </c>
      <c r="P8" t="s">
        <v>19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AA8" t="s">
        <v>92</v>
      </c>
    </row>
    <row r="9" spans="1:27" x14ac:dyDescent="0.25">
      <c r="B9" t="s">
        <v>96</v>
      </c>
      <c r="C9" t="s">
        <v>18</v>
      </c>
      <c r="D9" t="s">
        <v>19</v>
      </c>
      <c r="E9" t="s">
        <v>19</v>
      </c>
      <c r="F9" t="s">
        <v>19</v>
      </c>
      <c r="G9" t="s">
        <v>18</v>
      </c>
      <c r="H9" t="s">
        <v>19</v>
      </c>
      <c r="I9" t="s">
        <v>19</v>
      </c>
      <c r="J9" t="s">
        <v>19</v>
      </c>
      <c r="K9" t="s">
        <v>18</v>
      </c>
      <c r="L9" t="s">
        <v>19</v>
      </c>
      <c r="M9" t="s">
        <v>19</v>
      </c>
      <c r="N9" t="s">
        <v>19</v>
      </c>
      <c r="O9" t="s">
        <v>18</v>
      </c>
      <c r="P9" t="s">
        <v>19</v>
      </c>
      <c r="Q9" t="s">
        <v>19</v>
      </c>
      <c r="R9" t="s">
        <v>18</v>
      </c>
      <c r="S9" t="s">
        <v>18</v>
      </c>
      <c r="T9" t="s">
        <v>18</v>
      </c>
      <c r="U9" t="s">
        <v>19</v>
      </c>
      <c r="V9" t="s">
        <v>19</v>
      </c>
      <c r="W9" t="s">
        <v>19</v>
      </c>
      <c r="X9" t="s">
        <v>18</v>
      </c>
      <c r="AA9" t="s">
        <v>96</v>
      </c>
    </row>
    <row r="10" spans="1:27" x14ac:dyDescent="0.25">
      <c r="B10" t="s">
        <v>97</v>
      </c>
      <c r="C10" t="s">
        <v>19</v>
      </c>
      <c r="D10" t="s">
        <v>19</v>
      </c>
      <c r="E10" t="s">
        <v>19</v>
      </c>
      <c r="F10" t="s">
        <v>19</v>
      </c>
      <c r="G10" t="s">
        <v>18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18</v>
      </c>
      <c r="U10" t="s">
        <v>19</v>
      </c>
      <c r="V10" t="s">
        <v>19</v>
      </c>
      <c r="W10" t="s">
        <v>18</v>
      </c>
      <c r="X10" t="s">
        <v>18</v>
      </c>
      <c r="AA10" t="s">
        <v>97</v>
      </c>
    </row>
    <row r="11" spans="1:27" x14ac:dyDescent="0.25">
      <c r="B11" t="s">
        <v>98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AA11" t="s">
        <v>98</v>
      </c>
    </row>
    <row r="12" spans="1:27" x14ac:dyDescent="0.25">
      <c r="B12" t="s">
        <v>99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AA12" t="s">
        <v>99</v>
      </c>
    </row>
    <row r="13" spans="1:27" x14ac:dyDescent="0.25">
      <c r="B13" t="s">
        <v>100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19</v>
      </c>
      <c r="J13" t="s">
        <v>18</v>
      </c>
      <c r="K13" t="s">
        <v>18</v>
      </c>
      <c r="L13" t="s">
        <v>18</v>
      </c>
      <c r="M13" t="s">
        <v>19</v>
      </c>
      <c r="N13" t="s">
        <v>19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AA13" t="s">
        <v>100</v>
      </c>
    </row>
    <row r="14" spans="1:27" x14ac:dyDescent="0.25">
      <c r="B14" t="s">
        <v>102</v>
      </c>
      <c r="C14" t="s">
        <v>18</v>
      </c>
      <c r="D14" t="s">
        <v>19</v>
      </c>
      <c r="E14" t="s">
        <v>18</v>
      </c>
      <c r="F14" t="s">
        <v>18</v>
      </c>
      <c r="G14" t="s">
        <v>18</v>
      </c>
      <c r="H14" t="s">
        <v>19</v>
      </c>
      <c r="I14" t="s">
        <v>18</v>
      </c>
      <c r="J14" t="s">
        <v>18</v>
      </c>
      <c r="K14" t="s">
        <v>18</v>
      </c>
      <c r="L14" t="s">
        <v>19</v>
      </c>
      <c r="M14" t="s">
        <v>18</v>
      </c>
      <c r="N14" t="s">
        <v>19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AA14" t="s">
        <v>102</v>
      </c>
    </row>
    <row r="15" spans="1:27" x14ac:dyDescent="0.25">
      <c r="B15" t="s">
        <v>101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AA15" t="s">
        <v>101</v>
      </c>
    </row>
    <row r="16" spans="1:27" x14ac:dyDescent="0.25">
      <c r="B16" t="s">
        <v>103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19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AA16" t="s">
        <v>103</v>
      </c>
    </row>
    <row r="17" spans="1:27" x14ac:dyDescent="0.25">
      <c r="B17" t="s">
        <v>104</v>
      </c>
      <c r="C17" t="s">
        <v>18</v>
      </c>
      <c r="D17" t="s">
        <v>19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19</v>
      </c>
      <c r="O17" t="s">
        <v>18</v>
      </c>
      <c r="P17" t="s">
        <v>18</v>
      </c>
      <c r="Q17" t="s">
        <v>18</v>
      </c>
      <c r="R17" t="s">
        <v>18</v>
      </c>
      <c r="S17" t="s">
        <v>19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AA17" t="s">
        <v>104</v>
      </c>
    </row>
    <row r="18" spans="1:27" x14ac:dyDescent="0.25">
      <c r="B18" t="s">
        <v>93</v>
      </c>
      <c r="C18" t="s">
        <v>18</v>
      </c>
      <c r="D18" t="s">
        <v>19</v>
      </c>
      <c r="E18" t="s">
        <v>18</v>
      </c>
      <c r="F18" t="s">
        <v>19</v>
      </c>
      <c r="G18" t="s">
        <v>18</v>
      </c>
      <c r="H18" t="s">
        <v>19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19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19</v>
      </c>
      <c r="V18" t="s">
        <v>18</v>
      </c>
      <c r="W18" t="s">
        <v>18</v>
      </c>
      <c r="X18" t="s">
        <v>18</v>
      </c>
      <c r="AA18" t="s">
        <v>93</v>
      </c>
    </row>
    <row r="19" spans="1:27" x14ac:dyDescent="0.25">
      <c r="B19" t="s">
        <v>105</v>
      </c>
      <c r="C19" t="s">
        <v>18</v>
      </c>
      <c r="D19" t="s">
        <v>19</v>
      </c>
      <c r="E19" t="s">
        <v>18</v>
      </c>
      <c r="F19" t="s">
        <v>19</v>
      </c>
      <c r="G19" t="s">
        <v>18</v>
      </c>
      <c r="H19" t="s">
        <v>19</v>
      </c>
      <c r="I19" t="s">
        <v>18</v>
      </c>
      <c r="J19" t="s">
        <v>18</v>
      </c>
      <c r="K19" t="s">
        <v>19</v>
      </c>
      <c r="L19" t="s">
        <v>18</v>
      </c>
      <c r="M19" t="s">
        <v>19</v>
      </c>
      <c r="N19" t="s">
        <v>18</v>
      </c>
      <c r="O19" t="s">
        <v>18</v>
      </c>
      <c r="P19" t="s">
        <v>18</v>
      </c>
      <c r="Q19" t="s">
        <v>19</v>
      </c>
      <c r="R19" t="s">
        <v>18</v>
      </c>
      <c r="S19" t="s">
        <v>19</v>
      </c>
      <c r="T19" t="s">
        <v>18</v>
      </c>
      <c r="U19" t="s">
        <v>19</v>
      </c>
      <c r="V19" t="s">
        <v>18</v>
      </c>
      <c r="W19" t="s">
        <v>18</v>
      </c>
      <c r="X19" t="s">
        <v>18</v>
      </c>
      <c r="AA19" t="s">
        <v>105</v>
      </c>
    </row>
    <row r="20" spans="1:27" x14ac:dyDescent="0.25">
      <c r="B20" t="s">
        <v>106</v>
      </c>
      <c r="C20" t="s">
        <v>18</v>
      </c>
      <c r="D20" t="s">
        <v>19</v>
      </c>
      <c r="E20" t="s">
        <v>18</v>
      </c>
      <c r="F20" t="s">
        <v>19</v>
      </c>
      <c r="G20" t="s">
        <v>18</v>
      </c>
      <c r="H20" t="s">
        <v>19</v>
      </c>
      <c r="I20" t="s">
        <v>18</v>
      </c>
      <c r="J20" t="s">
        <v>18</v>
      </c>
      <c r="K20" t="s">
        <v>19</v>
      </c>
      <c r="L20" t="s">
        <v>18</v>
      </c>
      <c r="M20" t="s">
        <v>19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19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AA20" t="s">
        <v>106</v>
      </c>
    </row>
    <row r="21" spans="1:27" x14ac:dyDescent="0.25">
      <c r="B21" t="s">
        <v>107</v>
      </c>
      <c r="C21" t="s">
        <v>18</v>
      </c>
      <c r="D21" t="s">
        <v>19</v>
      </c>
      <c r="E21" t="s">
        <v>18</v>
      </c>
      <c r="F21" t="s">
        <v>19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AA21" t="s">
        <v>107</v>
      </c>
    </row>
    <row r="22" spans="1:27" x14ac:dyDescent="0.25">
      <c r="B22" t="s">
        <v>108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AA22" t="s">
        <v>108</v>
      </c>
    </row>
    <row r="23" spans="1:27" x14ac:dyDescent="0.25">
      <c r="B23" t="s">
        <v>109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AA23" t="s">
        <v>109</v>
      </c>
    </row>
    <row r="24" spans="1:27" x14ac:dyDescent="0.25">
      <c r="B24" t="s">
        <v>110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AA24" t="s">
        <v>110</v>
      </c>
    </row>
    <row r="26" spans="1:27" x14ac:dyDescent="0.25">
      <c r="C26" t="str">
        <f>IF(C9&lt;&gt;"n",""""&amp;C2&amp;""",","")</f>
        <v/>
      </c>
      <c r="D26" t="str">
        <f t="shared" ref="D26:X26" si="0">IF(D9&lt;&gt;"n",""""&amp;D2&amp;""",","")</f>
        <v>"Germany",</v>
      </c>
      <c r="E26" t="str">
        <f t="shared" si="0"/>
        <v>"Portugal",</v>
      </c>
      <c r="F26" t="str">
        <f t="shared" si="0"/>
        <v>"Hong Kong",</v>
      </c>
      <c r="G26" t="str">
        <f t="shared" si="0"/>
        <v/>
      </c>
      <c r="H26" t="str">
        <f t="shared" si="0"/>
        <v>"Tunisia",</v>
      </c>
      <c r="I26" t="str">
        <f t="shared" si="0"/>
        <v>"Sri Lanka",</v>
      </c>
      <c r="J26" t="str">
        <f t="shared" si="0"/>
        <v>"Mozambique",</v>
      </c>
      <c r="K26" t="str">
        <f t="shared" si="0"/>
        <v/>
      </c>
      <c r="L26" t="str">
        <f t="shared" si="0"/>
        <v>"New Zealand",</v>
      </c>
      <c r="M26" t="str">
        <f t="shared" si="0"/>
        <v>"Libya",</v>
      </c>
      <c r="N26" t="str">
        <f t="shared" si="0"/>
        <v>"Lebanon",</v>
      </c>
      <c r="O26" t="str">
        <f t="shared" si="0"/>
        <v/>
      </c>
      <c r="P26" t="str">
        <f t="shared" si="0"/>
        <v>"Ghana",</v>
      </c>
      <c r="Q26" t="str">
        <f t="shared" si="0"/>
        <v>"Ukraine",</v>
      </c>
      <c r="R26" t="str">
        <f t="shared" si="0"/>
        <v/>
      </c>
      <c r="S26" t="str">
        <f t="shared" si="0"/>
        <v/>
      </c>
      <c r="T26" t="str">
        <f t="shared" si="0"/>
        <v/>
      </c>
      <c r="U26" t="str">
        <f t="shared" si="0"/>
        <v>"Colombia",</v>
      </c>
      <c r="V26" t="str">
        <f t="shared" si="0"/>
        <v>"Argentina",</v>
      </c>
      <c r="W26" t="str">
        <f t="shared" si="0"/>
        <v>"Malta",</v>
      </c>
      <c r="X26" t="str">
        <f t="shared" si="0"/>
        <v/>
      </c>
    </row>
    <row r="27" spans="1:27" x14ac:dyDescent="0.25">
      <c r="C27" t="str">
        <f>IF(C4="n","","")</f>
        <v/>
      </c>
    </row>
    <row r="28" spans="1:27" x14ac:dyDescent="0.25">
      <c r="B28" t="s">
        <v>16</v>
      </c>
      <c r="C28" t="s">
        <v>135</v>
      </c>
      <c r="D28" t="s">
        <v>125</v>
      </c>
      <c r="E28" t="s">
        <v>136</v>
      </c>
      <c r="F28" t="s">
        <v>137</v>
      </c>
      <c r="G28" t="s">
        <v>138</v>
      </c>
      <c r="H28" t="s">
        <v>139</v>
      </c>
      <c r="I28" t="s">
        <v>140</v>
      </c>
      <c r="J28" t="s">
        <v>141</v>
      </c>
      <c r="K28" t="s">
        <v>142</v>
      </c>
      <c r="L28" t="s">
        <v>143</v>
      </c>
      <c r="M28" t="s">
        <v>144</v>
      </c>
      <c r="N28" t="s">
        <v>145</v>
      </c>
      <c r="O28" t="s">
        <v>146</v>
      </c>
      <c r="P28" t="s">
        <v>120</v>
      </c>
      <c r="Q28" t="s">
        <v>20</v>
      </c>
      <c r="R28" t="s">
        <v>147</v>
      </c>
      <c r="S28" t="s">
        <v>148</v>
      </c>
      <c r="T28" t="s">
        <v>119</v>
      </c>
      <c r="U28" t="s">
        <v>149</v>
      </c>
      <c r="V28" t="s">
        <v>150</v>
      </c>
      <c r="W28" t="s">
        <v>155</v>
      </c>
      <c r="X28" t="s">
        <v>152</v>
      </c>
    </row>
    <row r="29" spans="1:27" x14ac:dyDescent="0.2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</row>
    <row r="30" spans="1:27" x14ac:dyDescent="0.25">
      <c r="A30" t="s">
        <v>30</v>
      </c>
      <c r="B30" t="s">
        <v>90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18</v>
      </c>
      <c r="I30" t="s">
        <v>18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18</v>
      </c>
    </row>
    <row r="31" spans="1:27" x14ac:dyDescent="0.25">
      <c r="B31" t="s">
        <v>91</v>
      </c>
      <c r="C31" t="s">
        <v>19</v>
      </c>
      <c r="D31" t="s">
        <v>19</v>
      </c>
      <c r="E31" t="s">
        <v>19</v>
      </c>
      <c r="F31" t="s">
        <v>19</v>
      </c>
      <c r="G31" t="s">
        <v>18</v>
      </c>
      <c r="H31" t="s">
        <v>18</v>
      </c>
      <c r="I31" t="s">
        <v>19</v>
      </c>
      <c r="J31" t="s">
        <v>19</v>
      </c>
      <c r="K31" t="s">
        <v>19</v>
      </c>
      <c r="L31" t="s">
        <v>18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18</v>
      </c>
      <c r="V31" t="s">
        <v>19</v>
      </c>
      <c r="W31" t="s">
        <v>19</v>
      </c>
      <c r="X31" t="s">
        <v>18</v>
      </c>
    </row>
    <row r="32" spans="1:27" x14ac:dyDescent="0.25">
      <c r="B32" t="s">
        <v>94</v>
      </c>
      <c r="C32" t="s">
        <v>18</v>
      </c>
      <c r="D32" t="s">
        <v>19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19</v>
      </c>
      <c r="O32" t="s">
        <v>18</v>
      </c>
      <c r="P32" t="s">
        <v>19</v>
      </c>
      <c r="Q32" t="s">
        <v>18</v>
      </c>
      <c r="R32" t="s">
        <v>18</v>
      </c>
      <c r="S32" t="s">
        <v>19</v>
      </c>
      <c r="T32" t="s">
        <v>19</v>
      </c>
      <c r="U32" t="s">
        <v>18</v>
      </c>
      <c r="V32" t="s">
        <v>18</v>
      </c>
      <c r="W32" t="s">
        <v>19</v>
      </c>
      <c r="X32" t="s">
        <v>18</v>
      </c>
    </row>
    <row r="33" spans="2:24" x14ac:dyDescent="0.25">
      <c r="B33" t="s">
        <v>95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18</v>
      </c>
      <c r="I33" t="s">
        <v>19</v>
      </c>
      <c r="J33" t="s">
        <v>19</v>
      </c>
      <c r="K33" t="s">
        <v>19</v>
      </c>
      <c r="L33" t="s">
        <v>18</v>
      </c>
      <c r="M33" t="s">
        <v>18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 t="s">
        <v>18</v>
      </c>
      <c r="W33" t="s">
        <v>19</v>
      </c>
      <c r="X33" t="s">
        <v>19</v>
      </c>
    </row>
    <row r="34" spans="2:24" x14ac:dyDescent="0.25">
      <c r="B34" t="s">
        <v>92</v>
      </c>
      <c r="C34" t="s">
        <v>18</v>
      </c>
      <c r="D34" t="s">
        <v>19</v>
      </c>
      <c r="E34" t="s">
        <v>19</v>
      </c>
      <c r="F34" t="s">
        <v>18</v>
      </c>
      <c r="G34" t="s">
        <v>19</v>
      </c>
      <c r="H34" t="s">
        <v>18</v>
      </c>
      <c r="I34" t="s">
        <v>19</v>
      </c>
      <c r="J34" t="s">
        <v>19</v>
      </c>
      <c r="K34" t="s">
        <v>19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19</v>
      </c>
      <c r="U34" t="s">
        <v>18</v>
      </c>
      <c r="V34" t="s">
        <v>18</v>
      </c>
      <c r="W34" t="s">
        <v>18</v>
      </c>
      <c r="X34" t="s">
        <v>18</v>
      </c>
    </row>
    <row r="35" spans="2:24" x14ac:dyDescent="0.25">
      <c r="B35" t="s">
        <v>96</v>
      </c>
      <c r="C35" t="s">
        <v>19</v>
      </c>
      <c r="D35" t="s">
        <v>18</v>
      </c>
      <c r="E35" t="s">
        <v>19</v>
      </c>
      <c r="F35" t="s">
        <v>19</v>
      </c>
      <c r="G35" t="s">
        <v>19</v>
      </c>
      <c r="H35" t="s">
        <v>18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18</v>
      </c>
      <c r="O35" t="s">
        <v>19</v>
      </c>
      <c r="P35" t="s">
        <v>19</v>
      </c>
      <c r="Q35" t="s">
        <v>18</v>
      </c>
      <c r="R35" t="s">
        <v>19</v>
      </c>
      <c r="S35" t="s">
        <v>18</v>
      </c>
      <c r="T35" t="s">
        <v>19</v>
      </c>
      <c r="U35" t="s">
        <v>19</v>
      </c>
      <c r="V35" t="s">
        <v>18</v>
      </c>
      <c r="W35" t="s">
        <v>18</v>
      </c>
      <c r="X35" t="s">
        <v>19</v>
      </c>
    </row>
    <row r="36" spans="2:24" x14ac:dyDescent="0.25">
      <c r="B36" t="s">
        <v>97</v>
      </c>
      <c r="C36" t="s">
        <v>19</v>
      </c>
      <c r="D36" t="s">
        <v>18</v>
      </c>
      <c r="E36" t="s">
        <v>19</v>
      </c>
      <c r="F36" t="s">
        <v>19</v>
      </c>
      <c r="G36" t="s">
        <v>19</v>
      </c>
      <c r="H36" t="s">
        <v>18</v>
      </c>
      <c r="I36" t="s">
        <v>19</v>
      </c>
      <c r="J36" t="s">
        <v>19</v>
      </c>
      <c r="K36" t="s">
        <v>18</v>
      </c>
      <c r="L36" t="s">
        <v>19</v>
      </c>
      <c r="M36" t="s">
        <v>19</v>
      </c>
      <c r="N36" t="s">
        <v>18</v>
      </c>
      <c r="O36" t="s">
        <v>19</v>
      </c>
      <c r="P36" t="s">
        <v>18</v>
      </c>
      <c r="Q36" t="s">
        <v>18</v>
      </c>
      <c r="R36" t="s">
        <v>19</v>
      </c>
      <c r="S36" t="s">
        <v>18</v>
      </c>
      <c r="T36" t="s">
        <v>19</v>
      </c>
      <c r="U36" t="s">
        <v>19</v>
      </c>
      <c r="V36" t="s">
        <v>18</v>
      </c>
      <c r="W36" t="s">
        <v>18</v>
      </c>
      <c r="X36" t="s">
        <v>19</v>
      </c>
    </row>
    <row r="37" spans="2:24" x14ac:dyDescent="0.25">
      <c r="B37" t="s">
        <v>98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19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</row>
    <row r="38" spans="2:24" x14ac:dyDescent="0.25">
      <c r="B38" t="s">
        <v>99</v>
      </c>
      <c r="C38" t="s">
        <v>19</v>
      </c>
      <c r="D38" t="s">
        <v>19</v>
      </c>
      <c r="E38" t="s">
        <v>19</v>
      </c>
      <c r="F38" t="s">
        <v>18</v>
      </c>
      <c r="G38" t="s">
        <v>19</v>
      </c>
      <c r="H38" t="s">
        <v>18</v>
      </c>
      <c r="I38" t="s">
        <v>18</v>
      </c>
      <c r="J38" t="s">
        <v>18</v>
      </c>
      <c r="K38" t="s">
        <v>18</v>
      </c>
      <c r="L38" t="s">
        <v>19</v>
      </c>
      <c r="M38" t="s">
        <v>19</v>
      </c>
      <c r="N38" t="s">
        <v>18</v>
      </c>
      <c r="O38" t="s">
        <v>18</v>
      </c>
      <c r="P38" t="s">
        <v>19</v>
      </c>
      <c r="Q38" t="s">
        <v>18</v>
      </c>
      <c r="R38" t="s">
        <v>18</v>
      </c>
      <c r="S38" t="s">
        <v>18</v>
      </c>
      <c r="T38" t="s">
        <v>19</v>
      </c>
      <c r="U38" t="s">
        <v>19</v>
      </c>
      <c r="V38" t="s">
        <v>18</v>
      </c>
      <c r="W38" t="s">
        <v>18</v>
      </c>
      <c r="X38" t="s">
        <v>18</v>
      </c>
    </row>
    <row r="39" spans="2:24" x14ac:dyDescent="0.25">
      <c r="B39" t="s">
        <v>100</v>
      </c>
      <c r="C39" t="s">
        <v>18</v>
      </c>
      <c r="D39" t="s">
        <v>18</v>
      </c>
      <c r="E39" t="s">
        <v>19</v>
      </c>
      <c r="F39" t="s">
        <v>18</v>
      </c>
      <c r="G39" t="s">
        <v>19</v>
      </c>
      <c r="H39" t="s">
        <v>18</v>
      </c>
      <c r="I39" t="s">
        <v>18</v>
      </c>
      <c r="J39" t="s">
        <v>19</v>
      </c>
      <c r="K39" t="s">
        <v>19</v>
      </c>
      <c r="L39" t="s">
        <v>19</v>
      </c>
      <c r="M39" t="s">
        <v>18</v>
      </c>
      <c r="N39" t="s">
        <v>18</v>
      </c>
      <c r="O39" t="s">
        <v>18</v>
      </c>
      <c r="P39" t="s">
        <v>19</v>
      </c>
      <c r="Q39" t="s">
        <v>18</v>
      </c>
      <c r="R39" t="s">
        <v>19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</row>
    <row r="40" spans="2:24" x14ac:dyDescent="0.25">
      <c r="B40" t="s">
        <v>102</v>
      </c>
      <c r="C40" t="s">
        <v>19</v>
      </c>
      <c r="D40" t="s">
        <v>18</v>
      </c>
      <c r="E40" t="s">
        <v>19</v>
      </c>
      <c r="F40" t="s">
        <v>19</v>
      </c>
      <c r="G40" t="s">
        <v>18</v>
      </c>
      <c r="H40" t="s">
        <v>18</v>
      </c>
      <c r="I40" t="s">
        <v>19</v>
      </c>
      <c r="J40" t="s">
        <v>19</v>
      </c>
      <c r="K40" t="s">
        <v>19</v>
      </c>
      <c r="L40" t="s">
        <v>18</v>
      </c>
      <c r="M40" t="s">
        <v>19</v>
      </c>
      <c r="N40" t="s">
        <v>19</v>
      </c>
      <c r="O40" t="s">
        <v>19</v>
      </c>
      <c r="P40" t="s">
        <v>18</v>
      </c>
      <c r="Q40" t="s">
        <v>18</v>
      </c>
      <c r="R40" t="s">
        <v>18</v>
      </c>
      <c r="S40" t="s">
        <v>19</v>
      </c>
      <c r="T40" t="s">
        <v>19</v>
      </c>
      <c r="U40" t="s">
        <v>18</v>
      </c>
      <c r="V40" t="s">
        <v>18</v>
      </c>
      <c r="W40" t="s">
        <v>18</v>
      </c>
      <c r="X40" t="s">
        <v>18</v>
      </c>
    </row>
    <row r="41" spans="2:24" x14ac:dyDescent="0.25">
      <c r="B41" t="s">
        <v>101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19</v>
      </c>
      <c r="L41" t="s">
        <v>18</v>
      </c>
      <c r="M41" t="s">
        <v>18</v>
      </c>
      <c r="N41" t="s">
        <v>19</v>
      </c>
      <c r="O41" t="s">
        <v>18</v>
      </c>
      <c r="P41" t="s">
        <v>18</v>
      </c>
      <c r="Q41" t="s">
        <v>18</v>
      </c>
      <c r="R41" t="s">
        <v>18</v>
      </c>
      <c r="S41" t="s">
        <v>19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</row>
    <row r="42" spans="2:24" x14ac:dyDescent="0.25">
      <c r="B42" t="s">
        <v>103</v>
      </c>
      <c r="C42" t="s">
        <v>18</v>
      </c>
      <c r="D42" t="s">
        <v>18</v>
      </c>
      <c r="E42" t="s">
        <v>18</v>
      </c>
      <c r="F42" t="s">
        <v>18</v>
      </c>
      <c r="G42" t="s">
        <v>19</v>
      </c>
      <c r="H42" t="s">
        <v>18</v>
      </c>
      <c r="I42" t="s">
        <v>19</v>
      </c>
      <c r="J42" t="s">
        <v>19</v>
      </c>
      <c r="K42" t="s">
        <v>19</v>
      </c>
      <c r="L42" t="s">
        <v>18</v>
      </c>
      <c r="M42" t="s">
        <v>18</v>
      </c>
      <c r="N42" t="s">
        <v>18</v>
      </c>
      <c r="O42" t="s">
        <v>19</v>
      </c>
      <c r="P42" t="s">
        <v>18</v>
      </c>
      <c r="Q42" t="s">
        <v>18</v>
      </c>
      <c r="R42" t="s">
        <v>18</v>
      </c>
      <c r="S42" t="s">
        <v>19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</row>
    <row r="43" spans="2:24" x14ac:dyDescent="0.25">
      <c r="B43" t="s">
        <v>104</v>
      </c>
      <c r="C43" t="s">
        <v>18</v>
      </c>
      <c r="D43" t="s">
        <v>18</v>
      </c>
      <c r="E43" t="s">
        <v>19</v>
      </c>
      <c r="F43" t="s">
        <v>18</v>
      </c>
      <c r="G43" t="s">
        <v>19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</row>
    <row r="44" spans="2:24" x14ac:dyDescent="0.25">
      <c r="B44" t="s">
        <v>93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 t="s">
        <v>19</v>
      </c>
      <c r="N44" t="s">
        <v>18</v>
      </c>
      <c r="O44" t="s">
        <v>19</v>
      </c>
      <c r="P44" t="s">
        <v>18</v>
      </c>
      <c r="Q44" t="s">
        <v>18</v>
      </c>
      <c r="R44" t="s">
        <v>19</v>
      </c>
      <c r="S44" t="s">
        <v>19</v>
      </c>
      <c r="T44" t="s">
        <v>19</v>
      </c>
      <c r="U44" t="s">
        <v>19</v>
      </c>
      <c r="V44" t="s">
        <v>18</v>
      </c>
      <c r="W44" t="s">
        <v>18</v>
      </c>
      <c r="X44" t="s">
        <v>18</v>
      </c>
    </row>
    <row r="45" spans="2:24" x14ac:dyDescent="0.25">
      <c r="B45" t="s">
        <v>105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18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18</v>
      </c>
      <c r="O45" t="s">
        <v>19</v>
      </c>
      <c r="P45" t="s">
        <v>19</v>
      </c>
      <c r="Q45" t="s">
        <v>18</v>
      </c>
      <c r="R45" t="s">
        <v>19</v>
      </c>
      <c r="S45" t="s">
        <v>18</v>
      </c>
      <c r="T45" t="s">
        <v>19</v>
      </c>
      <c r="U45" t="s">
        <v>19</v>
      </c>
      <c r="V45" t="s">
        <v>18</v>
      </c>
      <c r="W45" t="s">
        <v>18</v>
      </c>
      <c r="X45" t="s">
        <v>19</v>
      </c>
    </row>
    <row r="46" spans="2:24" x14ac:dyDescent="0.25">
      <c r="B46" t="s">
        <v>106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18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18</v>
      </c>
      <c r="O46" t="s">
        <v>19</v>
      </c>
      <c r="P46" t="s">
        <v>18</v>
      </c>
      <c r="Q46" t="s">
        <v>18</v>
      </c>
      <c r="R46" t="s">
        <v>19</v>
      </c>
      <c r="S46" t="s">
        <v>18</v>
      </c>
      <c r="T46" t="s">
        <v>18</v>
      </c>
      <c r="U46" t="s">
        <v>19</v>
      </c>
      <c r="V46" t="s">
        <v>18</v>
      </c>
      <c r="W46" t="s">
        <v>19</v>
      </c>
      <c r="X46" t="s">
        <v>19</v>
      </c>
    </row>
    <row r="47" spans="2:24" x14ac:dyDescent="0.25">
      <c r="B47" t="s">
        <v>107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18</v>
      </c>
      <c r="I47" t="s">
        <v>18</v>
      </c>
      <c r="J47" t="s">
        <v>18</v>
      </c>
      <c r="K47" t="s">
        <v>19</v>
      </c>
      <c r="L47" t="s">
        <v>19</v>
      </c>
      <c r="M47" t="s">
        <v>19</v>
      </c>
      <c r="N47" t="s">
        <v>18</v>
      </c>
      <c r="O47" t="s">
        <v>19</v>
      </c>
      <c r="P47" t="s">
        <v>19</v>
      </c>
      <c r="Q47" t="s">
        <v>18</v>
      </c>
      <c r="R47" t="s">
        <v>19</v>
      </c>
      <c r="S47" t="s">
        <v>18</v>
      </c>
      <c r="T47" t="s">
        <v>18</v>
      </c>
      <c r="U47" t="s">
        <v>19</v>
      </c>
      <c r="V47" t="s">
        <v>18</v>
      </c>
      <c r="W47" t="s">
        <v>18</v>
      </c>
      <c r="X47" t="s">
        <v>19</v>
      </c>
    </row>
    <row r="48" spans="2:24" x14ac:dyDescent="0.25">
      <c r="B48" t="s">
        <v>108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19</v>
      </c>
      <c r="J48" t="s">
        <v>18</v>
      </c>
      <c r="K48" t="s">
        <v>19</v>
      </c>
      <c r="L48" t="s">
        <v>18</v>
      </c>
      <c r="M48" t="s">
        <v>18</v>
      </c>
      <c r="N48" t="s">
        <v>18</v>
      </c>
      <c r="O48" t="s">
        <v>19</v>
      </c>
      <c r="P48" t="s">
        <v>18</v>
      </c>
      <c r="Q48" t="s">
        <v>18</v>
      </c>
      <c r="R48" t="s">
        <v>18</v>
      </c>
      <c r="S48" t="s">
        <v>18</v>
      </c>
      <c r="T48" t="s">
        <v>19</v>
      </c>
      <c r="U48" t="s">
        <v>18</v>
      </c>
      <c r="V48" t="s">
        <v>18</v>
      </c>
      <c r="W48" t="s">
        <v>18</v>
      </c>
      <c r="X48" t="s">
        <v>18</v>
      </c>
    </row>
    <row r="49" spans="2:26" x14ac:dyDescent="0.25">
      <c r="B49" t="s">
        <v>109</v>
      </c>
      <c r="C49" t="s">
        <v>19</v>
      </c>
      <c r="D49" t="s">
        <v>19</v>
      </c>
      <c r="E49" t="s">
        <v>18</v>
      </c>
      <c r="F49" t="s">
        <v>19</v>
      </c>
      <c r="G49" t="s">
        <v>19</v>
      </c>
      <c r="H49" t="s">
        <v>18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 t="s">
        <v>18</v>
      </c>
      <c r="O49" t="s">
        <v>19</v>
      </c>
      <c r="P49" t="s">
        <v>18</v>
      </c>
      <c r="Q49" t="s">
        <v>18</v>
      </c>
      <c r="R49" t="s">
        <v>19</v>
      </c>
      <c r="S49" t="s">
        <v>18</v>
      </c>
      <c r="T49" t="s">
        <v>19</v>
      </c>
      <c r="U49" t="s">
        <v>18</v>
      </c>
      <c r="V49" t="s">
        <v>18</v>
      </c>
      <c r="W49" t="s">
        <v>18</v>
      </c>
      <c r="X49" t="s">
        <v>19</v>
      </c>
    </row>
    <row r="50" spans="2:26" x14ac:dyDescent="0.25">
      <c r="B50" t="s">
        <v>110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19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</row>
    <row r="52" spans="2:26" x14ac:dyDescent="0.25">
      <c r="C52" t="str">
        <f>IF(C35&gt;"n",""""&amp;C28&amp;""",","")</f>
        <v>"Mexico",</v>
      </c>
      <c r="D52" t="str">
        <f t="shared" ref="D52:X52" si="1">IF(D35&gt;"n",""""&amp;D28&amp;""",","")</f>
        <v/>
      </c>
      <c r="E52" t="str">
        <f t="shared" si="1"/>
        <v>"South Africa",</v>
      </c>
      <c r="F52" t="str">
        <f t="shared" si="1"/>
        <v>"Denmark",</v>
      </c>
      <c r="G52" t="str">
        <f t="shared" si="1"/>
        <v>"Austria",</v>
      </c>
      <c r="H52" t="str">
        <f t="shared" si="1"/>
        <v/>
      </c>
      <c r="I52" t="str">
        <f t="shared" si="1"/>
        <v>"Greece",</v>
      </c>
      <c r="J52" t="str">
        <f t="shared" si="1"/>
        <v>"Kuwait",</v>
      </c>
      <c r="K52" t="str">
        <f t="shared" si="1"/>
        <v>"Pakistan",</v>
      </c>
      <c r="L52" t="str">
        <f t="shared" si="1"/>
        <v>"Finland",</v>
      </c>
      <c r="M52" t="str">
        <f t="shared" si="1"/>
        <v>"Romania",</v>
      </c>
      <c r="N52" t="str">
        <f t="shared" si="1"/>
        <v/>
      </c>
      <c r="O52" t="str">
        <f t="shared" si="1"/>
        <v>"Czech Republic",</v>
      </c>
      <c r="P52" t="str">
        <f t="shared" si="1"/>
        <v>"New Zealand",</v>
      </c>
      <c r="Q52" t="str">
        <f t="shared" si="1"/>
        <v/>
      </c>
      <c r="R52" t="str">
        <f t="shared" si="1"/>
        <v>"Hungary",</v>
      </c>
      <c r="S52" t="str">
        <f t="shared" si="1"/>
        <v/>
      </c>
      <c r="T52" t="str">
        <f t="shared" si="1"/>
        <v>"Bulgaria",</v>
      </c>
      <c r="U52" t="str">
        <f t="shared" si="1"/>
        <v>"Norway",</v>
      </c>
      <c r="V52" t="str">
        <f t="shared" si="1"/>
        <v/>
      </c>
      <c r="W52" t="str">
        <f t="shared" si="1"/>
        <v/>
      </c>
      <c r="X52" t="str">
        <f t="shared" si="1"/>
        <v>"Slovakia",</v>
      </c>
      <c r="Z52" t="str">
        <f>CONCATENATE(C52,D52,E52,F52,G52,H52,I52,J52,K52,L52,M52,N52,O52,P52,Q52,R52,S52,T52,U52,V52,W52,X52)</f>
        <v>"Mexico","South Africa","Denmark","Austria","Greece","Kuwait","Pakistan","Finland","Romania","Czech Republic","New Zealand","Hungary","Bulgaria","Norway","Slovakia",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345C-968E-45B2-82B3-88B9F11CECC4}">
  <dimension ref="A2:AI52"/>
  <sheetViews>
    <sheetView topLeftCell="Y10" zoomScaleNormal="100" workbookViewId="0">
      <selection activeCell="AD15" sqref="AD15"/>
    </sheetView>
  </sheetViews>
  <sheetFormatPr defaultRowHeight="15" x14ac:dyDescent="0.25"/>
  <cols>
    <col min="2" max="2" width="18" customWidth="1"/>
    <col min="30" max="30" width="22.140625" customWidth="1"/>
  </cols>
  <sheetData>
    <row r="2" spans="1:35" x14ac:dyDescent="0.25">
      <c r="B2" t="s">
        <v>16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  <c r="N2" t="s">
        <v>122</v>
      </c>
      <c r="O2" t="s">
        <v>123</v>
      </c>
      <c r="P2" t="s">
        <v>124</v>
      </c>
      <c r="Q2" t="s">
        <v>125</v>
      </c>
      <c r="R2" t="s">
        <v>126</v>
      </c>
      <c r="S2" t="s">
        <v>127</v>
      </c>
      <c r="T2" t="s">
        <v>128</v>
      </c>
      <c r="U2" t="s">
        <v>129</v>
      </c>
      <c r="V2" t="s">
        <v>130</v>
      </c>
      <c r="W2" t="s">
        <v>131</v>
      </c>
      <c r="X2" t="s">
        <v>154</v>
      </c>
    </row>
    <row r="3" spans="1:35" x14ac:dyDescent="0.25">
      <c r="B3" t="s">
        <v>337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</row>
    <row r="4" spans="1:35" x14ac:dyDescent="0.25">
      <c r="A4" t="s">
        <v>29</v>
      </c>
      <c r="B4" t="s">
        <v>90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19</v>
      </c>
      <c r="N4" t="s">
        <v>19</v>
      </c>
      <c r="O4" t="s">
        <v>18</v>
      </c>
      <c r="P4" t="s">
        <v>19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</row>
    <row r="5" spans="1:35" x14ac:dyDescent="0.25">
      <c r="B5" t="s">
        <v>91</v>
      </c>
      <c r="C5" t="s">
        <v>18</v>
      </c>
      <c r="D5" t="s">
        <v>19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19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</row>
    <row r="6" spans="1:35" x14ac:dyDescent="0.25">
      <c r="B6" t="s">
        <v>94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19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35" x14ac:dyDescent="0.25">
      <c r="B7" t="s">
        <v>95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19</v>
      </c>
      <c r="N7" t="s">
        <v>19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</row>
    <row r="8" spans="1:35" x14ac:dyDescent="0.25">
      <c r="B8" t="s">
        <v>92</v>
      </c>
      <c r="C8" t="s">
        <v>18</v>
      </c>
      <c r="D8" t="s">
        <v>19</v>
      </c>
      <c r="E8" t="s">
        <v>18</v>
      </c>
      <c r="F8" t="s">
        <v>18</v>
      </c>
      <c r="G8" t="s">
        <v>18</v>
      </c>
      <c r="H8" t="s">
        <v>18</v>
      </c>
      <c r="I8" t="s">
        <v>19</v>
      </c>
      <c r="J8" t="s">
        <v>19</v>
      </c>
      <c r="K8" t="s">
        <v>18</v>
      </c>
      <c r="L8" t="s">
        <v>18</v>
      </c>
      <c r="M8" t="s">
        <v>18</v>
      </c>
      <c r="N8" t="s">
        <v>18</v>
      </c>
      <c r="O8" t="s">
        <v>19</v>
      </c>
      <c r="P8" t="s">
        <v>19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</row>
    <row r="9" spans="1:35" x14ac:dyDescent="0.25">
      <c r="B9" t="s">
        <v>96</v>
      </c>
      <c r="C9" t="s">
        <v>18</v>
      </c>
      <c r="D9" t="s">
        <v>19</v>
      </c>
      <c r="E9" t="s">
        <v>19</v>
      </c>
      <c r="F9" t="s">
        <v>19</v>
      </c>
      <c r="G9" t="s">
        <v>18</v>
      </c>
      <c r="H9" t="s">
        <v>19</v>
      </c>
      <c r="I9" t="s">
        <v>19</v>
      </c>
      <c r="J9" t="s">
        <v>19</v>
      </c>
      <c r="K9" t="s">
        <v>18</v>
      </c>
      <c r="L9" t="s">
        <v>19</v>
      </c>
      <c r="M9" t="s">
        <v>19</v>
      </c>
      <c r="N9" t="s">
        <v>19</v>
      </c>
      <c r="O9" t="s">
        <v>18</v>
      </c>
      <c r="P9" t="s">
        <v>19</v>
      </c>
      <c r="Q9" t="s">
        <v>19</v>
      </c>
      <c r="R9" t="s">
        <v>18</v>
      </c>
      <c r="S9" t="s">
        <v>18</v>
      </c>
      <c r="T9" t="s">
        <v>18</v>
      </c>
      <c r="U9" t="s">
        <v>19</v>
      </c>
      <c r="V9" t="s">
        <v>19</v>
      </c>
      <c r="W9" t="s">
        <v>19</v>
      </c>
      <c r="X9" t="s">
        <v>18</v>
      </c>
    </row>
    <row r="10" spans="1:35" x14ac:dyDescent="0.25">
      <c r="B10" t="s">
        <v>97</v>
      </c>
      <c r="C10" t="s">
        <v>19</v>
      </c>
      <c r="D10" t="s">
        <v>19</v>
      </c>
      <c r="E10" t="s">
        <v>19</v>
      </c>
      <c r="F10" t="s">
        <v>19</v>
      </c>
      <c r="G10" t="s">
        <v>18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18</v>
      </c>
      <c r="U10" t="s">
        <v>19</v>
      </c>
      <c r="V10" t="s">
        <v>19</v>
      </c>
      <c r="W10" t="s">
        <v>18</v>
      </c>
      <c r="X10" t="s">
        <v>18</v>
      </c>
      <c r="AE10" s="6" t="s">
        <v>391</v>
      </c>
      <c r="AF10" s="6"/>
      <c r="AG10" s="6" t="s">
        <v>391</v>
      </c>
      <c r="AH10" s="6"/>
    </row>
    <row r="11" spans="1:35" x14ac:dyDescent="0.25">
      <c r="B11" t="s">
        <v>98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AD11" s="2" t="s">
        <v>390</v>
      </c>
      <c r="AE11" s="3" t="s">
        <v>388</v>
      </c>
      <c r="AF11" s="3" t="s">
        <v>389</v>
      </c>
      <c r="AG11" s="4" t="s">
        <v>388</v>
      </c>
      <c r="AH11" s="4" t="s">
        <v>389</v>
      </c>
      <c r="AI11" t="s">
        <v>394</v>
      </c>
    </row>
    <row r="12" spans="1:35" x14ac:dyDescent="0.25">
      <c r="B12" t="s">
        <v>99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AD12" t="s">
        <v>90</v>
      </c>
      <c r="AE12" t="s">
        <v>392</v>
      </c>
      <c r="AF12" t="s">
        <v>122</v>
      </c>
      <c r="AG12" s="5" t="s">
        <v>393</v>
      </c>
      <c r="AH12" t="s">
        <v>135</v>
      </c>
      <c r="AI12" t="s">
        <v>394</v>
      </c>
    </row>
    <row r="13" spans="1:35" x14ac:dyDescent="0.25">
      <c r="B13" t="s">
        <v>100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19</v>
      </c>
      <c r="J13" t="s">
        <v>18</v>
      </c>
      <c r="K13" t="s">
        <v>18</v>
      </c>
      <c r="L13" t="s">
        <v>18</v>
      </c>
      <c r="M13" t="s">
        <v>19</v>
      </c>
      <c r="N13" t="s">
        <v>19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AD13" t="s">
        <v>91</v>
      </c>
      <c r="AI13" t="s">
        <v>394</v>
      </c>
    </row>
    <row r="14" spans="1:35" x14ac:dyDescent="0.25">
      <c r="B14" t="s">
        <v>102</v>
      </c>
      <c r="C14" t="s">
        <v>18</v>
      </c>
      <c r="D14" t="s">
        <v>19</v>
      </c>
      <c r="E14" t="s">
        <v>18</v>
      </c>
      <c r="F14" t="s">
        <v>18</v>
      </c>
      <c r="G14" t="s">
        <v>18</v>
      </c>
      <c r="H14" t="s">
        <v>19</v>
      </c>
      <c r="I14" t="s">
        <v>18</v>
      </c>
      <c r="J14" t="s">
        <v>18</v>
      </c>
      <c r="K14" t="s">
        <v>18</v>
      </c>
      <c r="L14" t="s">
        <v>19</v>
      </c>
      <c r="M14" t="s">
        <v>18</v>
      </c>
      <c r="N14" t="s">
        <v>19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AD14" t="s">
        <v>94</v>
      </c>
      <c r="AI14" t="s">
        <v>394</v>
      </c>
    </row>
    <row r="15" spans="1:35" x14ac:dyDescent="0.25">
      <c r="B15" t="s">
        <v>101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AD15" t="s">
        <v>95</v>
      </c>
      <c r="AI15" t="s">
        <v>394</v>
      </c>
    </row>
    <row r="16" spans="1:35" x14ac:dyDescent="0.25">
      <c r="B16" t="s">
        <v>103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19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AD16" t="s">
        <v>92</v>
      </c>
      <c r="AI16" t="s">
        <v>394</v>
      </c>
    </row>
    <row r="17" spans="1:35" x14ac:dyDescent="0.25">
      <c r="B17" t="s">
        <v>104</v>
      </c>
      <c r="C17" t="s">
        <v>18</v>
      </c>
      <c r="D17" t="s">
        <v>19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19</v>
      </c>
      <c r="O17" t="s">
        <v>18</v>
      </c>
      <c r="P17" t="s">
        <v>18</v>
      </c>
      <c r="Q17" t="s">
        <v>18</v>
      </c>
      <c r="R17" t="s">
        <v>18</v>
      </c>
      <c r="S17" t="s">
        <v>19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AD17" t="s">
        <v>96</v>
      </c>
      <c r="AI17" t="s">
        <v>394</v>
      </c>
    </row>
    <row r="18" spans="1:35" x14ac:dyDescent="0.25">
      <c r="B18" t="s">
        <v>93</v>
      </c>
      <c r="C18" t="s">
        <v>18</v>
      </c>
      <c r="D18" t="s">
        <v>19</v>
      </c>
      <c r="E18" t="s">
        <v>18</v>
      </c>
      <c r="F18" t="s">
        <v>19</v>
      </c>
      <c r="G18" t="s">
        <v>18</v>
      </c>
      <c r="H18" t="s">
        <v>19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19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19</v>
      </c>
      <c r="V18" t="s">
        <v>18</v>
      </c>
      <c r="W18" t="s">
        <v>18</v>
      </c>
      <c r="X18" t="s">
        <v>18</v>
      </c>
      <c r="AD18" t="s">
        <v>97</v>
      </c>
      <c r="AI18" t="s">
        <v>394</v>
      </c>
    </row>
    <row r="19" spans="1:35" x14ac:dyDescent="0.25">
      <c r="B19" t="s">
        <v>105</v>
      </c>
      <c r="C19" t="s">
        <v>18</v>
      </c>
      <c r="D19" t="s">
        <v>19</v>
      </c>
      <c r="E19" t="s">
        <v>18</v>
      </c>
      <c r="F19" t="s">
        <v>19</v>
      </c>
      <c r="G19" t="s">
        <v>18</v>
      </c>
      <c r="H19" t="s">
        <v>19</v>
      </c>
      <c r="I19" t="s">
        <v>18</v>
      </c>
      <c r="J19" t="s">
        <v>18</v>
      </c>
      <c r="K19" t="s">
        <v>19</v>
      </c>
      <c r="L19" t="s">
        <v>18</v>
      </c>
      <c r="M19" t="s">
        <v>19</v>
      </c>
      <c r="N19" t="s">
        <v>18</v>
      </c>
      <c r="O19" t="s">
        <v>18</v>
      </c>
      <c r="P19" t="s">
        <v>18</v>
      </c>
      <c r="Q19" t="s">
        <v>19</v>
      </c>
      <c r="R19" t="s">
        <v>18</v>
      </c>
      <c r="S19" t="s">
        <v>19</v>
      </c>
      <c r="T19" t="s">
        <v>18</v>
      </c>
      <c r="U19" t="s">
        <v>19</v>
      </c>
      <c r="V19" t="s">
        <v>18</v>
      </c>
      <c r="W19" t="s">
        <v>18</v>
      </c>
      <c r="X19" t="s">
        <v>18</v>
      </c>
      <c r="AD19" t="s">
        <v>98</v>
      </c>
      <c r="AI19" t="s">
        <v>394</v>
      </c>
    </row>
    <row r="20" spans="1:35" x14ac:dyDescent="0.25">
      <c r="B20" t="s">
        <v>106</v>
      </c>
      <c r="C20" t="s">
        <v>18</v>
      </c>
      <c r="D20" t="s">
        <v>19</v>
      </c>
      <c r="E20" t="s">
        <v>18</v>
      </c>
      <c r="F20" t="s">
        <v>19</v>
      </c>
      <c r="G20" t="s">
        <v>18</v>
      </c>
      <c r="H20" t="s">
        <v>19</v>
      </c>
      <c r="I20" t="s">
        <v>18</v>
      </c>
      <c r="J20" t="s">
        <v>18</v>
      </c>
      <c r="K20" t="s">
        <v>19</v>
      </c>
      <c r="L20" t="s">
        <v>18</v>
      </c>
      <c r="M20" t="s">
        <v>19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19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AD20" t="s">
        <v>99</v>
      </c>
      <c r="AI20" t="s">
        <v>394</v>
      </c>
    </row>
    <row r="21" spans="1:35" x14ac:dyDescent="0.25">
      <c r="B21" t="s">
        <v>107</v>
      </c>
      <c r="C21" t="s">
        <v>18</v>
      </c>
      <c r="D21" t="s">
        <v>19</v>
      </c>
      <c r="E21" t="s">
        <v>18</v>
      </c>
      <c r="F21" t="s">
        <v>19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AD21" t="s">
        <v>100</v>
      </c>
      <c r="AI21" t="s">
        <v>394</v>
      </c>
    </row>
    <row r="22" spans="1:35" x14ac:dyDescent="0.25">
      <c r="B22" t="s">
        <v>108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AD22" t="s">
        <v>102</v>
      </c>
      <c r="AI22" t="s">
        <v>394</v>
      </c>
    </row>
    <row r="23" spans="1:35" x14ac:dyDescent="0.25">
      <c r="B23" t="s">
        <v>109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AD23" t="s">
        <v>101</v>
      </c>
      <c r="AI23" t="s">
        <v>394</v>
      </c>
    </row>
    <row r="24" spans="1:35" x14ac:dyDescent="0.25">
      <c r="B24" t="s">
        <v>110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AD24" t="s">
        <v>103</v>
      </c>
      <c r="AI24" t="s">
        <v>394</v>
      </c>
    </row>
    <row r="25" spans="1:35" x14ac:dyDescent="0.25">
      <c r="AD25" t="s">
        <v>104</v>
      </c>
      <c r="AI25" t="s">
        <v>394</v>
      </c>
    </row>
    <row r="26" spans="1:35" x14ac:dyDescent="0.25">
      <c r="C26" t="str">
        <f>IF(C9&lt;&gt;"n",""""&amp;C2&amp;""",","")</f>
        <v/>
      </c>
      <c r="D26" t="str">
        <f t="shared" ref="D26:X26" si="0">IF(D9&lt;&gt;"n",""""&amp;D2&amp;""",","")</f>
        <v>"Germany",</v>
      </c>
      <c r="E26" t="str">
        <f t="shared" si="0"/>
        <v>"Portugal",</v>
      </c>
      <c r="F26" t="str">
        <f t="shared" si="0"/>
        <v>"Hong Kong",</v>
      </c>
      <c r="G26" t="str">
        <f t="shared" si="0"/>
        <v/>
      </c>
      <c r="H26" t="str">
        <f t="shared" si="0"/>
        <v>"Tunisia",</v>
      </c>
      <c r="I26" t="str">
        <f t="shared" si="0"/>
        <v>"Sri Lanka",</v>
      </c>
      <c r="J26" t="str">
        <f t="shared" si="0"/>
        <v>"Mozambique",</v>
      </c>
      <c r="K26" t="str">
        <f t="shared" si="0"/>
        <v/>
      </c>
      <c r="L26" t="str">
        <f t="shared" si="0"/>
        <v>"New Zealand",</v>
      </c>
      <c r="M26" t="str">
        <f t="shared" si="0"/>
        <v>"Libya",</v>
      </c>
      <c r="N26" t="str">
        <f t="shared" si="0"/>
        <v>"Lebanon",</v>
      </c>
      <c r="O26" t="str">
        <f t="shared" si="0"/>
        <v/>
      </c>
      <c r="P26" t="str">
        <f t="shared" si="0"/>
        <v>"Ghana",</v>
      </c>
      <c r="Q26" t="str">
        <f t="shared" si="0"/>
        <v>"Ukraine",</v>
      </c>
      <c r="R26" t="str">
        <f t="shared" si="0"/>
        <v/>
      </c>
      <c r="S26" t="str">
        <f t="shared" si="0"/>
        <v/>
      </c>
      <c r="T26" t="str">
        <f t="shared" si="0"/>
        <v/>
      </c>
      <c r="U26" t="str">
        <f t="shared" si="0"/>
        <v>"Colombia",</v>
      </c>
      <c r="V26" t="str">
        <f t="shared" si="0"/>
        <v>"Argentina",</v>
      </c>
      <c r="W26" t="str">
        <f t="shared" si="0"/>
        <v>"Malta",</v>
      </c>
      <c r="X26" t="str">
        <f t="shared" si="0"/>
        <v/>
      </c>
      <c r="AD26" t="s">
        <v>93</v>
      </c>
      <c r="AI26" t="s">
        <v>394</v>
      </c>
    </row>
    <row r="27" spans="1:35" x14ac:dyDescent="0.25">
      <c r="C27" t="str">
        <f>IF(C4="n","","")</f>
        <v/>
      </c>
      <c r="AD27" t="s">
        <v>105</v>
      </c>
      <c r="AI27" t="s">
        <v>394</v>
      </c>
    </row>
    <row r="28" spans="1:35" x14ac:dyDescent="0.25">
      <c r="B28" t="s">
        <v>16</v>
      </c>
      <c r="C28" t="s">
        <v>135</v>
      </c>
      <c r="D28" t="s">
        <v>125</v>
      </c>
      <c r="E28" t="s">
        <v>136</v>
      </c>
      <c r="F28" t="s">
        <v>137</v>
      </c>
      <c r="G28" t="s">
        <v>138</v>
      </c>
      <c r="H28" t="s">
        <v>139</v>
      </c>
      <c r="I28" t="s">
        <v>140</v>
      </c>
      <c r="J28" t="s">
        <v>141</v>
      </c>
      <c r="K28" t="s">
        <v>142</v>
      </c>
      <c r="L28" t="s">
        <v>143</v>
      </c>
      <c r="M28" t="s">
        <v>144</v>
      </c>
      <c r="N28" t="s">
        <v>145</v>
      </c>
      <c r="O28" t="s">
        <v>146</v>
      </c>
      <c r="P28" t="s">
        <v>120</v>
      </c>
      <c r="Q28" t="s">
        <v>20</v>
      </c>
      <c r="R28" t="s">
        <v>147</v>
      </c>
      <c r="S28" t="s">
        <v>148</v>
      </c>
      <c r="T28" t="s">
        <v>119</v>
      </c>
      <c r="U28" t="s">
        <v>149</v>
      </c>
      <c r="V28" t="s">
        <v>150</v>
      </c>
      <c r="W28" t="s">
        <v>155</v>
      </c>
      <c r="X28" t="s">
        <v>152</v>
      </c>
      <c r="AD28" t="s">
        <v>106</v>
      </c>
      <c r="AI28" t="s">
        <v>394</v>
      </c>
    </row>
    <row r="29" spans="1:35" x14ac:dyDescent="0.2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AD29" t="s">
        <v>107</v>
      </c>
      <c r="AI29" t="s">
        <v>394</v>
      </c>
    </row>
    <row r="30" spans="1:35" x14ac:dyDescent="0.25">
      <c r="A30" t="s">
        <v>30</v>
      </c>
      <c r="B30" t="s">
        <v>90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18</v>
      </c>
      <c r="I30" t="s">
        <v>18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18</v>
      </c>
      <c r="AD30" t="s">
        <v>108</v>
      </c>
    </row>
    <row r="31" spans="1:35" x14ac:dyDescent="0.25">
      <c r="B31" t="s">
        <v>91</v>
      </c>
      <c r="C31" t="s">
        <v>19</v>
      </c>
      <c r="D31" t="s">
        <v>19</v>
      </c>
      <c r="E31" t="s">
        <v>19</v>
      </c>
      <c r="F31" t="s">
        <v>19</v>
      </c>
      <c r="G31" t="s">
        <v>18</v>
      </c>
      <c r="H31" t="s">
        <v>18</v>
      </c>
      <c r="I31" t="s">
        <v>19</v>
      </c>
      <c r="J31" t="s">
        <v>19</v>
      </c>
      <c r="K31" t="s">
        <v>19</v>
      </c>
      <c r="L31" t="s">
        <v>18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18</v>
      </c>
      <c r="V31" t="s">
        <v>19</v>
      </c>
      <c r="W31" t="s">
        <v>19</v>
      </c>
      <c r="X31" t="s">
        <v>18</v>
      </c>
      <c r="AD31" t="s">
        <v>109</v>
      </c>
    </row>
    <row r="32" spans="1:35" x14ac:dyDescent="0.25">
      <c r="B32" t="s">
        <v>94</v>
      </c>
      <c r="C32" t="s">
        <v>18</v>
      </c>
      <c r="D32" t="s">
        <v>19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19</v>
      </c>
      <c r="O32" t="s">
        <v>18</v>
      </c>
      <c r="P32" t="s">
        <v>19</v>
      </c>
      <c r="Q32" t="s">
        <v>18</v>
      </c>
      <c r="R32" t="s">
        <v>18</v>
      </c>
      <c r="S32" t="s">
        <v>19</v>
      </c>
      <c r="T32" t="s">
        <v>19</v>
      </c>
      <c r="U32" t="s">
        <v>18</v>
      </c>
      <c r="V32" t="s">
        <v>18</v>
      </c>
      <c r="W32" t="s">
        <v>19</v>
      </c>
      <c r="X32" t="s">
        <v>18</v>
      </c>
      <c r="AD32" t="s">
        <v>110</v>
      </c>
    </row>
    <row r="33" spans="2:24" x14ac:dyDescent="0.25">
      <c r="B33" t="s">
        <v>95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18</v>
      </c>
      <c r="I33" t="s">
        <v>19</v>
      </c>
      <c r="J33" t="s">
        <v>19</v>
      </c>
      <c r="K33" t="s">
        <v>19</v>
      </c>
      <c r="L33" t="s">
        <v>18</v>
      </c>
      <c r="M33" t="s">
        <v>18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 t="s">
        <v>18</v>
      </c>
      <c r="W33" t="s">
        <v>19</v>
      </c>
      <c r="X33" t="s">
        <v>19</v>
      </c>
    </row>
    <row r="34" spans="2:24" x14ac:dyDescent="0.25">
      <c r="B34" t="s">
        <v>92</v>
      </c>
      <c r="C34" t="s">
        <v>18</v>
      </c>
      <c r="D34" t="s">
        <v>19</v>
      </c>
      <c r="E34" t="s">
        <v>19</v>
      </c>
      <c r="F34" t="s">
        <v>18</v>
      </c>
      <c r="G34" t="s">
        <v>19</v>
      </c>
      <c r="H34" t="s">
        <v>18</v>
      </c>
      <c r="I34" t="s">
        <v>19</v>
      </c>
      <c r="J34" t="s">
        <v>19</v>
      </c>
      <c r="K34" t="s">
        <v>19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19</v>
      </c>
      <c r="U34" t="s">
        <v>18</v>
      </c>
      <c r="V34" t="s">
        <v>18</v>
      </c>
      <c r="W34" t="s">
        <v>18</v>
      </c>
      <c r="X34" t="s">
        <v>18</v>
      </c>
    </row>
    <row r="35" spans="2:24" x14ac:dyDescent="0.25">
      <c r="B35" t="s">
        <v>96</v>
      </c>
      <c r="C35" t="s">
        <v>19</v>
      </c>
      <c r="D35" t="s">
        <v>18</v>
      </c>
      <c r="E35" t="s">
        <v>19</v>
      </c>
      <c r="F35" t="s">
        <v>19</v>
      </c>
      <c r="G35" t="s">
        <v>19</v>
      </c>
      <c r="H35" t="s">
        <v>18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18</v>
      </c>
      <c r="O35" t="s">
        <v>19</v>
      </c>
      <c r="P35" t="s">
        <v>19</v>
      </c>
      <c r="Q35" t="s">
        <v>18</v>
      </c>
      <c r="R35" t="s">
        <v>19</v>
      </c>
      <c r="S35" t="s">
        <v>18</v>
      </c>
      <c r="T35" t="s">
        <v>19</v>
      </c>
      <c r="U35" t="s">
        <v>19</v>
      </c>
      <c r="V35" t="s">
        <v>18</v>
      </c>
      <c r="W35" t="s">
        <v>18</v>
      </c>
      <c r="X35" t="s">
        <v>19</v>
      </c>
    </row>
    <row r="36" spans="2:24" x14ac:dyDescent="0.25">
      <c r="B36" t="s">
        <v>97</v>
      </c>
      <c r="C36" t="s">
        <v>19</v>
      </c>
      <c r="D36" t="s">
        <v>18</v>
      </c>
      <c r="E36" t="s">
        <v>19</v>
      </c>
      <c r="F36" t="s">
        <v>19</v>
      </c>
      <c r="G36" t="s">
        <v>19</v>
      </c>
      <c r="H36" t="s">
        <v>18</v>
      </c>
      <c r="I36" t="s">
        <v>19</v>
      </c>
      <c r="J36" t="s">
        <v>19</v>
      </c>
      <c r="K36" t="s">
        <v>18</v>
      </c>
      <c r="L36" t="s">
        <v>19</v>
      </c>
      <c r="M36" t="s">
        <v>19</v>
      </c>
      <c r="N36" t="s">
        <v>18</v>
      </c>
      <c r="O36" t="s">
        <v>19</v>
      </c>
      <c r="P36" t="s">
        <v>18</v>
      </c>
      <c r="Q36" t="s">
        <v>18</v>
      </c>
      <c r="R36" t="s">
        <v>19</v>
      </c>
      <c r="S36" t="s">
        <v>18</v>
      </c>
      <c r="T36" t="s">
        <v>19</v>
      </c>
      <c r="U36" t="s">
        <v>19</v>
      </c>
      <c r="V36" t="s">
        <v>18</v>
      </c>
      <c r="W36" t="s">
        <v>18</v>
      </c>
      <c r="X36" t="s">
        <v>19</v>
      </c>
    </row>
    <row r="37" spans="2:24" x14ac:dyDescent="0.25">
      <c r="B37" t="s">
        <v>98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19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</row>
    <row r="38" spans="2:24" x14ac:dyDescent="0.25">
      <c r="B38" t="s">
        <v>99</v>
      </c>
      <c r="C38" t="s">
        <v>19</v>
      </c>
      <c r="D38" t="s">
        <v>19</v>
      </c>
      <c r="E38" t="s">
        <v>19</v>
      </c>
      <c r="F38" t="s">
        <v>18</v>
      </c>
      <c r="G38" t="s">
        <v>19</v>
      </c>
      <c r="H38" t="s">
        <v>18</v>
      </c>
      <c r="I38" t="s">
        <v>18</v>
      </c>
      <c r="J38" t="s">
        <v>18</v>
      </c>
      <c r="K38" t="s">
        <v>18</v>
      </c>
      <c r="L38" t="s">
        <v>19</v>
      </c>
      <c r="M38" t="s">
        <v>19</v>
      </c>
      <c r="N38" t="s">
        <v>18</v>
      </c>
      <c r="O38" t="s">
        <v>18</v>
      </c>
      <c r="P38" t="s">
        <v>19</v>
      </c>
      <c r="Q38" t="s">
        <v>18</v>
      </c>
      <c r="R38" t="s">
        <v>18</v>
      </c>
      <c r="S38" t="s">
        <v>18</v>
      </c>
      <c r="T38" t="s">
        <v>19</v>
      </c>
      <c r="U38" t="s">
        <v>19</v>
      </c>
      <c r="V38" t="s">
        <v>18</v>
      </c>
      <c r="W38" t="s">
        <v>18</v>
      </c>
      <c r="X38" t="s">
        <v>18</v>
      </c>
    </row>
    <row r="39" spans="2:24" x14ac:dyDescent="0.25">
      <c r="B39" t="s">
        <v>100</v>
      </c>
      <c r="C39" t="s">
        <v>18</v>
      </c>
      <c r="D39" t="s">
        <v>18</v>
      </c>
      <c r="E39" t="s">
        <v>19</v>
      </c>
      <c r="F39" t="s">
        <v>18</v>
      </c>
      <c r="G39" t="s">
        <v>19</v>
      </c>
      <c r="H39" t="s">
        <v>18</v>
      </c>
      <c r="I39" t="s">
        <v>18</v>
      </c>
      <c r="J39" t="s">
        <v>19</v>
      </c>
      <c r="K39" t="s">
        <v>19</v>
      </c>
      <c r="L39" t="s">
        <v>19</v>
      </c>
      <c r="M39" t="s">
        <v>18</v>
      </c>
      <c r="N39" t="s">
        <v>18</v>
      </c>
      <c r="O39" t="s">
        <v>18</v>
      </c>
      <c r="P39" t="s">
        <v>19</v>
      </c>
      <c r="Q39" t="s">
        <v>18</v>
      </c>
      <c r="R39" t="s">
        <v>19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</row>
    <row r="40" spans="2:24" x14ac:dyDescent="0.25">
      <c r="B40" t="s">
        <v>102</v>
      </c>
      <c r="C40" t="s">
        <v>19</v>
      </c>
      <c r="D40" t="s">
        <v>18</v>
      </c>
      <c r="E40" t="s">
        <v>19</v>
      </c>
      <c r="F40" t="s">
        <v>19</v>
      </c>
      <c r="G40" t="s">
        <v>18</v>
      </c>
      <c r="H40" t="s">
        <v>18</v>
      </c>
      <c r="I40" t="s">
        <v>19</v>
      </c>
      <c r="J40" t="s">
        <v>19</v>
      </c>
      <c r="K40" t="s">
        <v>19</v>
      </c>
      <c r="L40" t="s">
        <v>18</v>
      </c>
      <c r="M40" t="s">
        <v>19</v>
      </c>
      <c r="N40" t="s">
        <v>19</v>
      </c>
      <c r="O40" t="s">
        <v>19</v>
      </c>
      <c r="P40" t="s">
        <v>18</v>
      </c>
      <c r="Q40" t="s">
        <v>18</v>
      </c>
      <c r="R40" t="s">
        <v>18</v>
      </c>
      <c r="S40" t="s">
        <v>19</v>
      </c>
      <c r="T40" t="s">
        <v>19</v>
      </c>
      <c r="U40" t="s">
        <v>18</v>
      </c>
      <c r="V40" t="s">
        <v>18</v>
      </c>
      <c r="W40" t="s">
        <v>18</v>
      </c>
      <c r="X40" t="s">
        <v>18</v>
      </c>
    </row>
    <row r="41" spans="2:24" x14ac:dyDescent="0.25">
      <c r="B41" t="s">
        <v>101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19</v>
      </c>
      <c r="L41" t="s">
        <v>18</v>
      </c>
      <c r="M41" t="s">
        <v>18</v>
      </c>
      <c r="N41" t="s">
        <v>19</v>
      </c>
      <c r="O41" t="s">
        <v>18</v>
      </c>
      <c r="P41" t="s">
        <v>18</v>
      </c>
      <c r="Q41" t="s">
        <v>18</v>
      </c>
      <c r="R41" t="s">
        <v>18</v>
      </c>
      <c r="S41" t="s">
        <v>19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</row>
    <row r="42" spans="2:24" x14ac:dyDescent="0.25">
      <c r="B42" t="s">
        <v>103</v>
      </c>
      <c r="C42" t="s">
        <v>18</v>
      </c>
      <c r="D42" t="s">
        <v>18</v>
      </c>
      <c r="E42" t="s">
        <v>18</v>
      </c>
      <c r="F42" t="s">
        <v>18</v>
      </c>
      <c r="G42" t="s">
        <v>19</v>
      </c>
      <c r="H42" t="s">
        <v>18</v>
      </c>
      <c r="I42" t="s">
        <v>19</v>
      </c>
      <c r="J42" t="s">
        <v>19</v>
      </c>
      <c r="K42" t="s">
        <v>19</v>
      </c>
      <c r="L42" t="s">
        <v>18</v>
      </c>
      <c r="M42" t="s">
        <v>18</v>
      </c>
      <c r="N42" t="s">
        <v>18</v>
      </c>
      <c r="O42" t="s">
        <v>19</v>
      </c>
      <c r="P42" t="s">
        <v>18</v>
      </c>
      <c r="Q42" t="s">
        <v>18</v>
      </c>
      <c r="R42" t="s">
        <v>18</v>
      </c>
      <c r="S42" t="s">
        <v>19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</row>
    <row r="43" spans="2:24" x14ac:dyDescent="0.25">
      <c r="B43" t="s">
        <v>104</v>
      </c>
      <c r="C43" t="s">
        <v>18</v>
      </c>
      <c r="D43" t="s">
        <v>18</v>
      </c>
      <c r="E43" t="s">
        <v>19</v>
      </c>
      <c r="F43" t="s">
        <v>18</v>
      </c>
      <c r="G43" t="s">
        <v>19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</row>
    <row r="44" spans="2:24" x14ac:dyDescent="0.25">
      <c r="B44" t="s">
        <v>93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 t="s">
        <v>19</v>
      </c>
      <c r="N44" t="s">
        <v>18</v>
      </c>
      <c r="O44" t="s">
        <v>19</v>
      </c>
      <c r="P44" t="s">
        <v>18</v>
      </c>
      <c r="Q44" t="s">
        <v>18</v>
      </c>
      <c r="R44" t="s">
        <v>19</v>
      </c>
      <c r="S44" t="s">
        <v>19</v>
      </c>
      <c r="T44" t="s">
        <v>19</v>
      </c>
      <c r="U44" t="s">
        <v>19</v>
      </c>
      <c r="V44" t="s">
        <v>18</v>
      </c>
      <c r="W44" t="s">
        <v>18</v>
      </c>
      <c r="X44" t="s">
        <v>18</v>
      </c>
    </row>
    <row r="45" spans="2:24" x14ac:dyDescent="0.25">
      <c r="B45" t="s">
        <v>105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18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18</v>
      </c>
      <c r="O45" t="s">
        <v>19</v>
      </c>
      <c r="P45" t="s">
        <v>19</v>
      </c>
      <c r="Q45" t="s">
        <v>18</v>
      </c>
      <c r="R45" t="s">
        <v>19</v>
      </c>
      <c r="S45" t="s">
        <v>18</v>
      </c>
      <c r="T45" t="s">
        <v>19</v>
      </c>
      <c r="U45" t="s">
        <v>19</v>
      </c>
      <c r="V45" t="s">
        <v>18</v>
      </c>
      <c r="W45" t="s">
        <v>18</v>
      </c>
      <c r="X45" t="s">
        <v>19</v>
      </c>
    </row>
    <row r="46" spans="2:24" x14ac:dyDescent="0.25">
      <c r="B46" t="s">
        <v>106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18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18</v>
      </c>
      <c r="O46" t="s">
        <v>19</v>
      </c>
      <c r="P46" t="s">
        <v>18</v>
      </c>
      <c r="Q46" t="s">
        <v>18</v>
      </c>
      <c r="R46" t="s">
        <v>19</v>
      </c>
      <c r="S46" t="s">
        <v>18</v>
      </c>
      <c r="T46" t="s">
        <v>18</v>
      </c>
      <c r="U46" t="s">
        <v>19</v>
      </c>
      <c r="V46" t="s">
        <v>18</v>
      </c>
      <c r="W46" t="s">
        <v>19</v>
      </c>
      <c r="X46" t="s">
        <v>19</v>
      </c>
    </row>
    <row r="47" spans="2:24" x14ac:dyDescent="0.25">
      <c r="B47" t="s">
        <v>107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18</v>
      </c>
      <c r="I47" t="s">
        <v>18</v>
      </c>
      <c r="J47" t="s">
        <v>18</v>
      </c>
      <c r="K47" t="s">
        <v>19</v>
      </c>
      <c r="L47" t="s">
        <v>19</v>
      </c>
      <c r="M47" t="s">
        <v>19</v>
      </c>
      <c r="N47" t="s">
        <v>18</v>
      </c>
      <c r="O47" t="s">
        <v>19</v>
      </c>
      <c r="P47" t="s">
        <v>19</v>
      </c>
      <c r="Q47" t="s">
        <v>18</v>
      </c>
      <c r="R47" t="s">
        <v>19</v>
      </c>
      <c r="S47" t="s">
        <v>18</v>
      </c>
      <c r="T47" t="s">
        <v>18</v>
      </c>
      <c r="U47" t="s">
        <v>19</v>
      </c>
      <c r="V47" t="s">
        <v>18</v>
      </c>
      <c r="W47" t="s">
        <v>18</v>
      </c>
      <c r="X47" t="s">
        <v>19</v>
      </c>
    </row>
    <row r="48" spans="2:24" x14ac:dyDescent="0.25">
      <c r="B48" t="s">
        <v>108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19</v>
      </c>
      <c r="J48" t="s">
        <v>18</v>
      </c>
      <c r="K48" t="s">
        <v>19</v>
      </c>
      <c r="L48" t="s">
        <v>18</v>
      </c>
      <c r="M48" t="s">
        <v>18</v>
      </c>
      <c r="N48" t="s">
        <v>18</v>
      </c>
      <c r="O48" t="s">
        <v>19</v>
      </c>
      <c r="P48" t="s">
        <v>18</v>
      </c>
      <c r="Q48" t="s">
        <v>18</v>
      </c>
      <c r="R48" t="s">
        <v>18</v>
      </c>
      <c r="S48" t="s">
        <v>18</v>
      </c>
      <c r="T48" t="s">
        <v>19</v>
      </c>
      <c r="U48" t="s">
        <v>18</v>
      </c>
      <c r="V48" t="s">
        <v>18</v>
      </c>
      <c r="W48" t="s">
        <v>18</v>
      </c>
      <c r="X48" t="s">
        <v>18</v>
      </c>
    </row>
    <row r="49" spans="2:26" x14ac:dyDescent="0.25">
      <c r="B49" t="s">
        <v>109</v>
      </c>
      <c r="C49" t="s">
        <v>19</v>
      </c>
      <c r="D49" t="s">
        <v>19</v>
      </c>
      <c r="E49" t="s">
        <v>18</v>
      </c>
      <c r="F49" t="s">
        <v>19</v>
      </c>
      <c r="G49" t="s">
        <v>19</v>
      </c>
      <c r="H49" t="s">
        <v>18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 t="s">
        <v>18</v>
      </c>
      <c r="O49" t="s">
        <v>19</v>
      </c>
      <c r="P49" t="s">
        <v>18</v>
      </c>
      <c r="Q49" t="s">
        <v>18</v>
      </c>
      <c r="R49" t="s">
        <v>19</v>
      </c>
      <c r="S49" t="s">
        <v>18</v>
      </c>
      <c r="T49" t="s">
        <v>19</v>
      </c>
      <c r="U49" t="s">
        <v>18</v>
      </c>
      <c r="V49" t="s">
        <v>18</v>
      </c>
      <c r="W49" t="s">
        <v>18</v>
      </c>
      <c r="X49" t="s">
        <v>19</v>
      </c>
    </row>
    <row r="50" spans="2:26" x14ac:dyDescent="0.25">
      <c r="B50" t="s">
        <v>110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19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</row>
    <row r="52" spans="2:26" x14ac:dyDescent="0.25">
      <c r="C52" t="str">
        <f>IF(C35&gt;"n",""""&amp;C28&amp;""",","")</f>
        <v>"Mexico",</v>
      </c>
      <c r="D52" t="str">
        <f t="shared" ref="D52:X52" si="1">IF(D35&gt;"n",""""&amp;D28&amp;""",","")</f>
        <v/>
      </c>
      <c r="E52" t="str">
        <f t="shared" si="1"/>
        <v>"South Africa",</v>
      </c>
      <c r="F52" t="str">
        <f t="shared" si="1"/>
        <v>"Denmark",</v>
      </c>
      <c r="G52" t="str">
        <f t="shared" si="1"/>
        <v>"Austria",</v>
      </c>
      <c r="H52" t="str">
        <f t="shared" si="1"/>
        <v/>
      </c>
      <c r="I52" t="str">
        <f t="shared" si="1"/>
        <v>"Greece",</v>
      </c>
      <c r="J52" t="str">
        <f t="shared" si="1"/>
        <v>"Kuwait",</v>
      </c>
      <c r="K52" t="str">
        <f t="shared" si="1"/>
        <v>"Pakistan",</v>
      </c>
      <c r="L52" t="str">
        <f t="shared" si="1"/>
        <v>"Finland",</v>
      </c>
      <c r="M52" t="str">
        <f t="shared" si="1"/>
        <v>"Romania",</v>
      </c>
      <c r="N52" t="str">
        <f t="shared" si="1"/>
        <v/>
      </c>
      <c r="O52" t="str">
        <f t="shared" si="1"/>
        <v>"Czech Republic",</v>
      </c>
      <c r="P52" t="str">
        <f t="shared" si="1"/>
        <v>"New Zealand",</v>
      </c>
      <c r="Q52" t="str">
        <f t="shared" si="1"/>
        <v/>
      </c>
      <c r="R52" t="str">
        <f t="shared" si="1"/>
        <v>"Hungary",</v>
      </c>
      <c r="S52" t="str">
        <f t="shared" si="1"/>
        <v/>
      </c>
      <c r="T52" t="str">
        <f t="shared" si="1"/>
        <v>"Bulgaria",</v>
      </c>
      <c r="U52" t="str">
        <f t="shared" si="1"/>
        <v>"Norway",</v>
      </c>
      <c r="V52" t="str">
        <f t="shared" si="1"/>
        <v/>
      </c>
      <c r="W52" t="str">
        <f t="shared" si="1"/>
        <v/>
      </c>
      <c r="X52" t="str">
        <f t="shared" si="1"/>
        <v>"Slovakia",</v>
      </c>
      <c r="Z52" t="str">
        <f>CONCATENATE(C52,D52,E52,F52,G52,H52,I52,J52,K52,L52,M52,N52,O52,P52,Q52,R52,S52,T52,U52,V52,W52,X52)</f>
        <v>"Mexico","South Africa","Denmark","Austria","Greece","Kuwait","Pakistan","Finland","Romania","Czech Republic","New Zealand","Hungary","Bulgaria","Norway","Slovakia",</v>
      </c>
    </row>
  </sheetData>
  <mergeCells count="2">
    <mergeCell ref="AE10:AF10"/>
    <mergeCell ref="AG10:AH10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8E4A-73DE-4C78-848F-5BADCB3B34A2}">
  <sheetPr codeName="Sheet3"/>
  <dimension ref="B1:X51"/>
  <sheetViews>
    <sheetView topLeftCell="A24" workbookViewId="0">
      <selection activeCell="C24" sqref="C24"/>
    </sheetView>
  </sheetViews>
  <sheetFormatPr defaultRowHeight="15" x14ac:dyDescent="0.25"/>
  <cols>
    <col min="4" max="4" width="9.85546875" customWidth="1"/>
  </cols>
  <sheetData>
    <row r="1" spans="2:24" x14ac:dyDescent="0.25">
      <c r="D1" t="s">
        <v>29</v>
      </c>
    </row>
    <row r="2" spans="2:24" x14ac:dyDescent="0.25">
      <c r="B2" t="s">
        <v>16</v>
      </c>
      <c r="C2" t="s">
        <v>337</v>
      </c>
      <c r="D2" t="s">
        <v>90</v>
      </c>
      <c r="E2" t="s">
        <v>91</v>
      </c>
      <c r="F2" t="s">
        <v>94</v>
      </c>
      <c r="G2" t="s">
        <v>95</v>
      </c>
      <c r="H2" t="s">
        <v>92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102</v>
      </c>
      <c r="O2" t="s">
        <v>101</v>
      </c>
      <c r="P2" t="s">
        <v>103</v>
      </c>
      <c r="Q2" t="s">
        <v>104</v>
      </c>
      <c r="R2" t="s">
        <v>93</v>
      </c>
      <c r="S2" t="s">
        <v>105</v>
      </c>
      <c r="T2" t="s">
        <v>106</v>
      </c>
      <c r="U2" t="s">
        <v>107</v>
      </c>
      <c r="V2" t="s">
        <v>108</v>
      </c>
      <c r="W2" t="s">
        <v>109</v>
      </c>
      <c r="X2" t="s">
        <v>110</v>
      </c>
    </row>
    <row r="3" spans="2:24" x14ac:dyDescent="0.25">
      <c r="B3" t="s">
        <v>111</v>
      </c>
      <c r="C3">
        <v>1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19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</row>
    <row r="4" spans="2:24" x14ac:dyDescent="0.25">
      <c r="B4" t="s">
        <v>112</v>
      </c>
      <c r="C4">
        <v>2</v>
      </c>
      <c r="D4" t="s">
        <v>18</v>
      </c>
      <c r="E4" t="s">
        <v>19</v>
      </c>
      <c r="F4" t="s">
        <v>18</v>
      </c>
      <c r="G4" t="s">
        <v>18</v>
      </c>
      <c r="H4" t="s">
        <v>19</v>
      </c>
      <c r="I4" t="s">
        <v>19</v>
      </c>
      <c r="J4" t="s">
        <v>19</v>
      </c>
      <c r="K4" t="s">
        <v>18</v>
      </c>
      <c r="L4" t="s">
        <v>18</v>
      </c>
      <c r="M4" t="s">
        <v>18</v>
      </c>
      <c r="N4" t="s">
        <v>19</v>
      </c>
      <c r="O4" t="s">
        <v>18</v>
      </c>
      <c r="P4" t="s">
        <v>18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18</v>
      </c>
      <c r="W4" t="s">
        <v>18</v>
      </c>
      <c r="X4" t="s">
        <v>18</v>
      </c>
    </row>
    <row r="5" spans="2:24" x14ac:dyDescent="0.25">
      <c r="B5" t="s">
        <v>113</v>
      </c>
      <c r="C5">
        <v>3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19</v>
      </c>
      <c r="J5" t="s">
        <v>19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</row>
    <row r="6" spans="2:24" x14ac:dyDescent="0.25">
      <c r="B6" t="s">
        <v>114</v>
      </c>
      <c r="C6">
        <v>4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19</v>
      </c>
      <c r="J6" t="s">
        <v>19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19</v>
      </c>
      <c r="S6" t="s">
        <v>19</v>
      </c>
      <c r="T6" t="s">
        <v>19</v>
      </c>
      <c r="U6" t="s">
        <v>19</v>
      </c>
      <c r="V6" t="s">
        <v>18</v>
      </c>
      <c r="W6" t="s">
        <v>18</v>
      </c>
      <c r="X6" t="s">
        <v>18</v>
      </c>
    </row>
    <row r="7" spans="2:24" x14ac:dyDescent="0.25">
      <c r="B7" t="s">
        <v>115</v>
      </c>
      <c r="C7">
        <v>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</row>
    <row r="8" spans="2:24" x14ac:dyDescent="0.25">
      <c r="B8" t="s">
        <v>116</v>
      </c>
      <c r="C8">
        <v>6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19</v>
      </c>
      <c r="J8" t="s">
        <v>19</v>
      </c>
      <c r="K8" t="s">
        <v>18</v>
      </c>
      <c r="L8" t="s">
        <v>18</v>
      </c>
      <c r="M8" t="s">
        <v>18</v>
      </c>
      <c r="N8" t="s">
        <v>19</v>
      </c>
      <c r="O8" t="s">
        <v>18</v>
      </c>
      <c r="P8" t="s">
        <v>18</v>
      </c>
      <c r="Q8" t="s">
        <v>18</v>
      </c>
      <c r="R8" t="s">
        <v>19</v>
      </c>
      <c r="S8" t="s">
        <v>19</v>
      </c>
      <c r="T8" t="s">
        <v>19</v>
      </c>
      <c r="U8" t="s">
        <v>18</v>
      </c>
      <c r="V8" t="s">
        <v>18</v>
      </c>
      <c r="W8" t="s">
        <v>18</v>
      </c>
      <c r="X8" t="s">
        <v>18</v>
      </c>
    </row>
    <row r="9" spans="2:24" x14ac:dyDescent="0.25">
      <c r="B9" t="s">
        <v>117</v>
      </c>
      <c r="C9">
        <v>7</v>
      </c>
      <c r="D9" t="s">
        <v>18</v>
      </c>
      <c r="E9" t="s">
        <v>18</v>
      </c>
      <c r="F9" t="s">
        <v>18</v>
      </c>
      <c r="G9" t="s">
        <v>18</v>
      </c>
      <c r="H9" t="s">
        <v>19</v>
      </c>
      <c r="I9" t="s">
        <v>19</v>
      </c>
      <c r="J9" t="s">
        <v>19</v>
      </c>
      <c r="K9" t="s">
        <v>18</v>
      </c>
      <c r="L9" t="s">
        <v>18</v>
      </c>
      <c r="M9" t="s">
        <v>19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</row>
    <row r="10" spans="2:24" x14ac:dyDescent="0.25">
      <c r="B10" t="s">
        <v>118</v>
      </c>
      <c r="C10">
        <v>8</v>
      </c>
      <c r="D10" t="s">
        <v>18</v>
      </c>
      <c r="E10" t="s">
        <v>18</v>
      </c>
      <c r="F10" t="s">
        <v>18</v>
      </c>
      <c r="G10" t="s">
        <v>18</v>
      </c>
      <c r="H10" t="s">
        <v>19</v>
      </c>
      <c r="I10" t="s">
        <v>19</v>
      </c>
      <c r="J10" t="s">
        <v>19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</row>
    <row r="11" spans="2:24" x14ac:dyDescent="0.25">
      <c r="B11" t="s">
        <v>119</v>
      </c>
      <c r="C11">
        <v>9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19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19</v>
      </c>
      <c r="S11" t="s">
        <v>19</v>
      </c>
      <c r="T11" t="s">
        <v>19</v>
      </c>
      <c r="U11" t="s">
        <v>18</v>
      </c>
      <c r="V11" t="s">
        <v>18</v>
      </c>
      <c r="W11" t="s">
        <v>18</v>
      </c>
      <c r="X11" t="s">
        <v>18</v>
      </c>
    </row>
    <row r="12" spans="2:24" x14ac:dyDescent="0.25">
      <c r="B12" t="s">
        <v>120</v>
      </c>
      <c r="C12">
        <v>10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19</v>
      </c>
      <c r="J12" t="s">
        <v>19</v>
      </c>
      <c r="K12" t="s">
        <v>18</v>
      </c>
      <c r="L12" t="s">
        <v>18</v>
      </c>
      <c r="M12" t="s">
        <v>18</v>
      </c>
      <c r="N12" t="s">
        <v>19</v>
      </c>
      <c r="O12" t="s">
        <v>18</v>
      </c>
      <c r="P12" t="s">
        <v>19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</row>
    <row r="13" spans="2:24" x14ac:dyDescent="0.25">
      <c r="B13" t="s">
        <v>121</v>
      </c>
      <c r="C13">
        <v>11</v>
      </c>
      <c r="D13" t="s">
        <v>19</v>
      </c>
      <c r="E13" t="s">
        <v>18</v>
      </c>
      <c r="F13" t="s">
        <v>18</v>
      </c>
      <c r="G13" t="s">
        <v>19</v>
      </c>
      <c r="H13" t="s">
        <v>18</v>
      </c>
      <c r="I13" t="s">
        <v>19</v>
      </c>
      <c r="J13" t="s">
        <v>19</v>
      </c>
      <c r="K13" t="s">
        <v>18</v>
      </c>
      <c r="L13" t="s">
        <v>18</v>
      </c>
      <c r="M13" t="s">
        <v>19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19</v>
      </c>
      <c r="T13" t="s">
        <v>19</v>
      </c>
      <c r="U13" t="s">
        <v>18</v>
      </c>
      <c r="V13" t="s">
        <v>18</v>
      </c>
      <c r="W13" t="s">
        <v>18</v>
      </c>
      <c r="X13" t="s">
        <v>18</v>
      </c>
    </row>
    <row r="14" spans="2:24" x14ac:dyDescent="0.25">
      <c r="B14" t="s">
        <v>122</v>
      </c>
      <c r="C14">
        <v>12</v>
      </c>
      <c r="D14" t="s">
        <v>19</v>
      </c>
      <c r="E14" t="s">
        <v>19</v>
      </c>
      <c r="F14" t="s">
        <v>19</v>
      </c>
      <c r="G14" t="s">
        <v>19</v>
      </c>
      <c r="H14" t="s">
        <v>18</v>
      </c>
      <c r="I14" t="s">
        <v>19</v>
      </c>
      <c r="J14" t="s">
        <v>19</v>
      </c>
      <c r="K14" t="s">
        <v>18</v>
      </c>
      <c r="L14" t="s">
        <v>18</v>
      </c>
      <c r="M14" t="s">
        <v>19</v>
      </c>
      <c r="N14" t="s">
        <v>19</v>
      </c>
      <c r="O14" t="s">
        <v>18</v>
      </c>
      <c r="P14" t="s">
        <v>19</v>
      </c>
      <c r="Q14" t="s">
        <v>19</v>
      </c>
      <c r="R14" t="s">
        <v>19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</row>
    <row r="15" spans="2:24" x14ac:dyDescent="0.25">
      <c r="B15" t="s">
        <v>123</v>
      </c>
      <c r="C15">
        <v>13</v>
      </c>
      <c r="D15" t="s">
        <v>18</v>
      </c>
      <c r="E15" t="s">
        <v>18</v>
      </c>
      <c r="F15" t="s">
        <v>18</v>
      </c>
      <c r="G15" t="s">
        <v>18</v>
      </c>
      <c r="H15" t="s">
        <v>19</v>
      </c>
      <c r="I15" t="s">
        <v>18</v>
      </c>
      <c r="J15" t="s">
        <v>19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</row>
    <row r="16" spans="2:24" x14ac:dyDescent="0.25">
      <c r="B16" t="s">
        <v>124</v>
      </c>
      <c r="C16">
        <v>14</v>
      </c>
      <c r="D16" t="s">
        <v>19</v>
      </c>
      <c r="E16" t="s">
        <v>18</v>
      </c>
      <c r="F16" t="s">
        <v>18</v>
      </c>
      <c r="G16" t="s">
        <v>18</v>
      </c>
      <c r="H16" t="s">
        <v>19</v>
      </c>
      <c r="I16" t="s">
        <v>19</v>
      </c>
      <c r="J16" t="s">
        <v>19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</row>
    <row r="17" spans="2:24" x14ac:dyDescent="0.25">
      <c r="B17" t="s">
        <v>125</v>
      </c>
      <c r="C17">
        <v>15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19</v>
      </c>
      <c r="J17" t="s">
        <v>19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19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</row>
    <row r="18" spans="2:24" x14ac:dyDescent="0.25">
      <c r="B18" t="s">
        <v>126</v>
      </c>
      <c r="C18">
        <v>16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19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</row>
    <row r="19" spans="2:24" x14ac:dyDescent="0.25">
      <c r="B19" t="s">
        <v>127</v>
      </c>
      <c r="C19">
        <v>17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19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19</v>
      </c>
      <c r="R19" t="s">
        <v>18</v>
      </c>
      <c r="S19" t="s">
        <v>19</v>
      </c>
      <c r="T19" t="s">
        <v>19</v>
      </c>
      <c r="U19" t="s">
        <v>18</v>
      </c>
      <c r="V19" t="s">
        <v>18</v>
      </c>
      <c r="W19" t="s">
        <v>18</v>
      </c>
      <c r="X19" t="s">
        <v>18</v>
      </c>
    </row>
    <row r="20" spans="2:24" x14ac:dyDescent="0.25">
      <c r="B20" t="s">
        <v>128</v>
      </c>
      <c r="C20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</row>
    <row r="21" spans="2:24" x14ac:dyDescent="0.25">
      <c r="B21" t="s">
        <v>129</v>
      </c>
      <c r="C21">
        <v>19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19</v>
      </c>
      <c r="J21" t="s">
        <v>19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19</v>
      </c>
      <c r="S21" t="s">
        <v>19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</row>
    <row r="22" spans="2:24" x14ac:dyDescent="0.25">
      <c r="B22" t="s">
        <v>130</v>
      </c>
      <c r="C22">
        <v>20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19</v>
      </c>
      <c r="J22" t="s">
        <v>19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</row>
    <row r="23" spans="2:24" x14ac:dyDescent="0.25">
      <c r="B23" t="s">
        <v>131</v>
      </c>
      <c r="C23">
        <v>21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19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2:24" x14ac:dyDescent="0.25">
      <c r="B24" t="s">
        <v>154</v>
      </c>
      <c r="C24">
        <v>22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</row>
    <row r="28" spans="2:24" x14ac:dyDescent="0.25">
      <c r="D28" t="s">
        <v>30</v>
      </c>
    </row>
    <row r="29" spans="2:24" x14ac:dyDescent="0.25">
      <c r="B29" t="s">
        <v>16</v>
      </c>
      <c r="D29" t="s">
        <v>90</v>
      </c>
      <c r="E29" t="s">
        <v>91</v>
      </c>
      <c r="F29" t="s">
        <v>94</v>
      </c>
      <c r="G29" t="s">
        <v>95</v>
      </c>
      <c r="H29" t="s">
        <v>92</v>
      </c>
      <c r="I29" t="s">
        <v>96</v>
      </c>
      <c r="J29" t="s">
        <v>97</v>
      </c>
      <c r="K29" t="s">
        <v>98</v>
      </c>
      <c r="L29" t="s">
        <v>99</v>
      </c>
      <c r="M29" t="s">
        <v>100</v>
      </c>
      <c r="N29" t="s">
        <v>102</v>
      </c>
      <c r="O29" t="s">
        <v>101</v>
      </c>
      <c r="P29" t="s">
        <v>103</v>
      </c>
      <c r="Q29" t="s">
        <v>104</v>
      </c>
      <c r="R29" t="s">
        <v>93</v>
      </c>
      <c r="S29" t="s">
        <v>105</v>
      </c>
      <c r="T29" t="s">
        <v>106</v>
      </c>
      <c r="U29" t="s">
        <v>107</v>
      </c>
      <c r="V29" t="s">
        <v>108</v>
      </c>
      <c r="W29" t="s">
        <v>109</v>
      </c>
      <c r="X29" t="s">
        <v>110</v>
      </c>
    </row>
    <row r="30" spans="2:24" x14ac:dyDescent="0.25">
      <c r="B30" t="s">
        <v>135</v>
      </c>
      <c r="C30">
        <v>1</v>
      </c>
      <c r="D30" t="s">
        <v>19</v>
      </c>
      <c r="E30" t="s">
        <v>19</v>
      </c>
      <c r="F30" t="s">
        <v>18</v>
      </c>
      <c r="G30" t="s">
        <v>19</v>
      </c>
      <c r="H30" t="s">
        <v>18</v>
      </c>
      <c r="I30" t="s">
        <v>19</v>
      </c>
      <c r="J30" t="s">
        <v>19</v>
      </c>
      <c r="K30" t="s">
        <v>18</v>
      </c>
      <c r="L30" t="s">
        <v>19</v>
      </c>
      <c r="M30" t="s">
        <v>18</v>
      </c>
      <c r="N30" t="s">
        <v>19</v>
      </c>
      <c r="O30" t="s">
        <v>18</v>
      </c>
      <c r="P30" t="s">
        <v>18</v>
      </c>
      <c r="Q30" t="s">
        <v>18</v>
      </c>
      <c r="R30" t="s">
        <v>19</v>
      </c>
      <c r="S30" t="s">
        <v>19</v>
      </c>
      <c r="T30" t="s">
        <v>19</v>
      </c>
      <c r="U30" t="s">
        <v>19</v>
      </c>
      <c r="V30" t="s">
        <v>18</v>
      </c>
      <c r="W30" t="s">
        <v>19</v>
      </c>
      <c r="X30" t="s">
        <v>18</v>
      </c>
    </row>
    <row r="31" spans="2:24" x14ac:dyDescent="0.25">
      <c r="B31" t="s">
        <v>125</v>
      </c>
      <c r="C31">
        <v>2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18</v>
      </c>
      <c r="J31" t="s">
        <v>18</v>
      </c>
      <c r="K31" t="s">
        <v>18</v>
      </c>
      <c r="L31" t="s">
        <v>19</v>
      </c>
      <c r="M31" t="s">
        <v>18</v>
      </c>
      <c r="N31" t="s">
        <v>18</v>
      </c>
      <c r="O31" t="s">
        <v>18</v>
      </c>
      <c r="P31" t="s">
        <v>18</v>
      </c>
      <c r="Q31" t="s">
        <v>18</v>
      </c>
      <c r="R31" t="s">
        <v>19</v>
      </c>
      <c r="S31" t="s">
        <v>19</v>
      </c>
      <c r="T31" t="s">
        <v>19</v>
      </c>
      <c r="U31" t="s">
        <v>19</v>
      </c>
      <c r="V31" t="s">
        <v>18</v>
      </c>
      <c r="W31" t="s">
        <v>19</v>
      </c>
      <c r="X31" t="s">
        <v>18</v>
      </c>
    </row>
    <row r="32" spans="2:24" x14ac:dyDescent="0.25">
      <c r="B32" t="s">
        <v>136</v>
      </c>
      <c r="C32">
        <v>3</v>
      </c>
      <c r="D32" t="s">
        <v>19</v>
      </c>
      <c r="E32" t="s">
        <v>19</v>
      </c>
      <c r="F32" t="s">
        <v>18</v>
      </c>
      <c r="G32" t="s">
        <v>19</v>
      </c>
      <c r="H32" t="s">
        <v>19</v>
      </c>
      <c r="I32" t="s">
        <v>19</v>
      </c>
      <c r="J32" t="s">
        <v>19</v>
      </c>
      <c r="K32" t="s">
        <v>18</v>
      </c>
      <c r="L32" t="s">
        <v>19</v>
      </c>
      <c r="M32" t="s">
        <v>19</v>
      </c>
      <c r="N32" t="s">
        <v>19</v>
      </c>
      <c r="O32" t="s">
        <v>18</v>
      </c>
      <c r="P32" t="s">
        <v>18</v>
      </c>
      <c r="Q32" t="s">
        <v>19</v>
      </c>
      <c r="R32" t="s">
        <v>19</v>
      </c>
      <c r="S32" t="s">
        <v>19</v>
      </c>
      <c r="T32" t="s">
        <v>19</v>
      </c>
      <c r="U32" t="s">
        <v>19</v>
      </c>
      <c r="V32" t="s">
        <v>18</v>
      </c>
      <c r="W32" t="s">
        <v>18</v>
      </c>
      <c r="X32" t="s">
        <v>18</v>
      </c>
    </row>
    <row r="33" spans="2:24" x14ac:dyDescent="0.25">
      <c r="B33" t="s">
        <v>137</v>
      </c>
      <c r="C33">
        <v>4</v>
      </c>
      <c r="D33" t="s">
        <v>19</v>
      </c>
      <c r="E33" t="s">
        <v>19</v>
      </c>
      <c r="F33" t="s">
        <v>18</v>
      </c>
      <c r="G33" t="s">
        <v>19</v>
      </c>
      <c r="H33" t="s">
        <v>18</v>
      </c>
      <c r="I33" t="s">
        <v>19</v>
      </c>
      <c r="J33" t="s">
        <v>19</v>
      </c>
      <c r="K33" t="s">
        <v>18</v>
      </c>
      <c r="L33" t="s">
        <v>18</v>
      </c>
      <c r="M33" t="s">
        <v>18</v>
      </c>
      <c r="N33" t="s">
        <v>19</v>
      </c>
      <c r="O33" t="s">
        <v>18</v>
      </c>
      <c r="P33" t="s">
        <v>18</v>
      </c>
      <c r="Q33" t="s">
        <v>18</v>
      </c>
      <c r="R33" t="s">
        <v>19</v>
      </c>
      <c r="S33" t="s">
        <v>19</v>
      </c>
      <c r="T33" t="s">
        <v>19</v>
      </c>
      <c r="U33" t="s">
        <v>19</v>
      </c>
      <c r="V33" t="s">
        <v>18</v>
      </c>
      <c r="W33" t="s">
        <v>19</v>
      </c>
      <c r="X33" t="s">
        <v>18</v>
      </c>
    </row>
    <row r="34" spans="2:24" x14ac:dyDescent="0.25">
      <c r="B34" t="s">
        <v>138</v>
      </c>
      <c r="C34">
        <v>5</v>
      </c>
      <c r="D34" t="s">
        <v>19</v>
      </c>
      <c r="E34" t="s">
        <v>18</v>
      </c>
      <c r="F34" t="s">
        <v>18</v>
      </c>
      <c r="G34" t="s">
        <v>19</v>
      </c>
      <c r="H34" t="s">
        <v>19</v>
      </c>
      <c r="I34" t="s">
        <v>19</v>
      </c>
      <c r="J34" t="s">
        <v>19</v>
      </c>
      <c r="K34" t="s">
        <v>18</v>
      </c>
      <c r="L34" t="s">
        <v>19</v>
      </c>
      <c r="M34" t="s">
        <v>19</v>
      </c>
      <c r="N34" t="s">
        <v>18</v>
      </c>
      <c r="O34" t="s">
        <v>18</v>
      </c>
      <c r="P34" t="s">
        <v>19</v>
      </c>
      <c r="Q34" t="s">
        <v>19</v>
      </c>
      <c r="R34" t="s">
        <v>19</v>
      </c>
      <c r="S34" t="s">
        <v>19</v>
      </c>
      <c r="T34" t="s">
        <v>19</v>
      </c>
      <c r="U34" t="s">
        <v>19</v>
      </c>
      <c r="V34" t="s">
        <v>18</v>
      </c>
      <c r="W34" t="s">
        <v>19</v>
      </c>
      <c r="X34" t="s">
        <v>18</v>
      </c>
    </row>
    <row r="35" spans="2:24" x14ac:dyDescent="0.25">
      <c r="B35" t="s">
        <v>139</v>
      </c>
      <c r="C35">
        <v>6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19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</row>
    <row r="36" spans="2:24" x14ac:dyDescent="0.25">
      <c r="B36" t="s">
        <v>140</v>
      </c>
      <c r="C36">
        <v>7</v>
      </c>
      <c r="D36" t="s">
        <v>18</v>
      </c>
      <c r="E36" t="s">
        <v>19</v>
      </c>
      <c r="F36" t="s">
        <v>18</v>
      </c>
      <c r="G36" t="s">
        <v>19</v>
      </c>
      <c r="H36" t="s">
        <v>19</v>
      </c>
      <c r="I36" t="s">
        <v>19</v>
      </c>
      <c r="J36" t="s">
        <v>19</v>
      </c>
      <c r="K36" t="s">
        <v>18</v>
      </c>
      <c r="L36" t="s">
        <v>18</v>
      </c>
      <c r="M36" t="s">
        <v>18</v>
      </c>
      <c r="N36" t="s">
        <v>19</v>
      </c>
      <c r="O36" t="s">
        <v>18</v>
      </c>
      <c r="P36" t="s">
        <v>19</v>
      </c>
      <c r="Q36" t="s">
        <v>18</v>
      </c>
      <c r="R36" t="s">
        <v>19</v>
      </c>
      <c r="S36" t="s">
        <v>19</v>
      </c>
      <c r="T36" t="s">
        <v>19</v>
      </c>
      <c r="U36" t="s">
        <v>18</v>
      </c>
      <c r="V36" t="s">
        <v>19</v>
      </c>
      <c r="W36" t="s">
        <v>19</v>
      </c>
      <c r="X36" t="s">
        <v>18</v>
      </c>
    </row>
    <row r="37" spans="2:24" x14ac:dyDescent="0.25">
      <c r="B37" t="s">
        <v>141</v>
      </c>
      <c r="C37">
        <v>8</v>
      </c>
      <c r="D37" t="s">
        <v>19</v>
      </c>
      <c r="E37" t="s">
        <v>19</v>
      </c>
      <c r="F37" t="s">
        <v>18</v>
      </c>
      <c r="G37" t="s">
        <v>19</v>
      </c>
      <c r="H37" t="s">
        <v>19</v>
      </c>
      <c r="I37" t="s">
        <v>19</v>
      </c>
      <c r="J37" t="s">
        <v>19</v>
      </c>
      <c r="K37" t="s">
        <v>18</v>
      </c>
      <c r="L37" t="s">
        <v>18</v>
      </c>
      <c r="M37" t="s">
        <v>19</v>
      </c>
      <c r="N37" t="s">
        <v>19</v>
      </c>
      <c r="O37" t="s">
        <v>18</v>
      </c>
      <c r="P37" t="s">
        <v>19</v>
      </c>
      <c r="Q37" t="s">
        <v>18</v>
      </c>
      <c r="R37" t="s">
        <v>19</v>
      </c>
      <c r="S37" t="s">
        <v>19</v>
      </c>
      <c r="T37" t="s">
        <v>19</v>
      </c>
      <c r="U37" t="s">
        <v>18</v>
      </c>
      <c r="V37" t="s">
        <v>18</v>
      </c>
      <c r="W37" t="s">
        <v>19</v>
      </c>
      <c r="X37" t="s">
        <v>19</v>
      </c>
    </row>
    <row r="38" spans="2:24" x14ac:dyDescent="0.25">
      <c r="B38" t="s">
        <v>142</v>
      </c>
      <c r="C38">
        <v>9</v>
      </c>
      <c r="D38" t="s">
        <v>19</v>
      </c>
      <c r="E38" t="s">
        <v>19</v>
      </c>
      <c r="F38" t="s">
        <v>18</v>
      </c>
      <c r="G38" t="s">
        <v>19</v>
      </c>
      <c r="H38" t="s">
        <v>19</v>
      </c>
      <c r="I38" t="s">
        <v>19</v>
      </c>
      <c r="J38" t="s">
        <v>18</v>
      </c>
      <c r="K38" t="s">
        <v>19</v>
      </c>
      <c r="L38" t="s">
        <v>18</v>
      </c>
      <c r="M38" t="s">
        <v>19</v>
      </c>
      <c r="N38" t="s">
        <v>19</v>
      </c>
      <c r="O38" t="s">
        <v>19</v>
      </c>
      <c r="P38" t="s">
        <v>19</v>
      </c>
      <c r="Q38" t="s">
        <v>18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 t="s">
        <v>18</v>
      </c>
    </row>
    <row r="39" spans="2:24" x14ac:dyDescent="0.25">
      <c r="B39" t="s">
        <v>143</v>
      </c>
      <c r="C39">
        <v>10</v>
      </c>
      <c r="D39" t="s">
        <v>19</v>
      </c>
      <c r="E39" t="s">
        <v>18</v>
      </c>
      <c r="F39" t="s">
        <v>18</v>
      </c>
      <c r="G39" t="s">
        <v>18</v>
      </c>
      <c r="H39" t="s">
        <v>18</v>
      </c>
      <c r="I39" t="s">
        <v>19</v>
      </c>
      <c r="J39" t="s">
        <v>19</v>
      </c>
      <c r="K39" t="s">
        <v>18</v>
      </c>
      <c r="L39" t="s">
        <v>19</v>
      </c>
      <c r="M39" t="s">
        <v>19</v>
      </c>
      <c r="N39" t="s">
        <v>18</v>
      </c>
      <c r="O39" t="s">
        <v>18</v>
      </c>
      <c r="P39" t="s">
        <v>18</v>
      </c>
      <c r="Q39" t="s">
        <v>18</v>
      </c>
      <c r="R39" t="s">
        <v>19</v>
      </c>
      <c r="S39" t="s">
        <v>19</v>
      </c>
      <c r="T39" t="s">
        <v>19</v>
      </c>
      <c r="U39" t="s">
        <v>19</v>
      </c>
      <c r="V39" t="s">
        <v>18</v>
      </c>
      <c r="W39" t="s">
        <v>19</v>
      </c>
      <c r="X39" t="s">
        <v>18</v>
      </c>
    </row>
    <row r="40" spans="2:24" x14ac:dyDescent="0.25">
      <c r="B40" t="s">
        <v>144</v>
      </c>
      <c r="C40">
        <v>11</v>
      </c>
      <c r="D40" t="s">
        <v>19</v>
      </c>
      <c r="E40" t="s">
        <v>19</v>
      </c>
      <c r="F40" t="s">
        <v>18</v>
      </c>
      <c r="G40" t="s">
        <v>18</v>
      </c>
      <c r="H40" t="s">
        <v>18</v>
      </c>
      <c r="I40" t="s">
        <v>19</v>
      </c>
      <c r="J40" t="s">
        <v>19</v>
      </c>
      <c r="K40" t="s">
        <v>18</v>
      </c>
      <c r="L40" t="s">
        <v>19</v>
      </c>
      <c r="M40" t="s">
        <v>18</v>
      </c>
      <c r="N40" t="s">
        <v>19</v>
      </c>
      <c r="O40" t="s">
        <v>18</v>
      </c>
      <c r="P40" t="s">
        <v>18</v>
      </c>
      <c r="Q40" t="s">
        <v>18</v>
      </c>
      <c r="R40" t="s">
        <v>19</v>
      </c>
      <c r="S40" t="s">
        <v>19</v>
      </c>
      <c r="T40" t="s">
        <v>19</v>
      </c>
      <c r="U40" t="s">
        <v>19</v>
      </c>
      <c r="V40" t="s">
        <v>18</v>
      </c>
      <c r="W40" t="s">
        <v>19</v>
      </c>
      <c r="X40" t="s">
        <v>18</v>
      </c>
    </row>
    <row r="41" spans="2:24" x14ac:dyDescent="0.25">
      <c r="B41" t="s">
        <v>145</v>
      </c>
      <c r="C41">
        <v>12</v>
      </c>
      <c r="D41" t="s">
        <v>19</v>
      </c>
      <c r="E41" t="s">
        <v>19</v>
      </c>
      <c r="F41" t="s">
        <v>19</v>
      </c>
      <c r="G41" t="s">
        <v>19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19</v>
      </c>
      <c r="O41" t="s">
        <v>19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</row>
    <row r="42" spans="2:24" x14ac:dyDescent="0.25">
      <c r="B42" t="s">
        <v>146</v>
      </c>
      <c r="C42">
        <v>13</v>
      </c>
      <c r="D42" t="s">
        <v>19</v>
      </c>
      <c r="E42" t="s">
        <v>19</v>
      </c>
      <c r="F42" t="s">
        <v>18</v>
      </c>
      <c r="G42" t="s">
        <v>19</v>
      </c>
      <c r="H42" t="s">
        <v>18</v>
      </c>
      <c r="I42" t="s">
        <v>19</v>
      </c>
      <c r="J42" t="s">
        <v>19</v>
      </c>
      <c r="K42" t="s">
        <v>18</v>
      </c>
      <c r="L42" t="s">
        <v>18</v>
      </c>
      <c r="M42" t="s">
        <v>18</v>
      </c>
      <c r="N42" t="s">
        <v>19</v>
      </c>
      <c r="O42" t="s">
        <v>18</v>
      </c>
      <c r="P42" t="s">
        <v>19</v>
      </c>
      <c r="Q42" t="s">
        <v>18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18</v>
      </c>
    </row>
    <row r="43" spans="2:24" x14ac:dyDescent="0.25">
      <c r="B43" t="s">
        <v>120</v>
      </c>
      <c r="C43">
        <v>14</v>
      </c>
      <c r="D43" t="s">
        <v>19</v>
      </c>
      <c r="E43" t="s">
        <v>19</v>
      </c>
      <c r="F43" t="s">
        <v>19</v>
      </c>
      <c r="G43" t="s">
        <v>19</v>
      </c>
      <c r="H43" t="s">
        <v>18</v>
      </c>
      <c r="I43" t="s">
        <v>19</v>
      </c>
      <c r="J43" t="s">
        <v>18</v>
      </c>
      <c r="K43" t="s">
        <v>18</v>
      </c>
      <c r="L43" t="s">
        <v>19</v>
      </c>
      <c r="M43" t="s">
        <v>19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19</v>
      </c>
      <c r="T43" t="s">
        <v>18</v>
      </c>
      <c r="U43" t="s">
        <v>19</v>
      </c>
      <c r="V43" t="s">
        <v>18</v>
      </c>
      <c r="W43" t="s">
        <v>18</v>
      </c>
      <c r="X43" t="s">
        <v>18</v>
      </c>
    </row>
    <row r="44" spans="2:24" x14ac:dyDescent="0.25">
      <c r="B44" t="s">
        <v>20</v>
      </c>
      <c r="C44">
        <v>15</v>
      </c>
      <c r="D44" t="s">
        <v>19</v>
      </c>
      <c r="E44" t="s">
        <v>19</v>
      </c>
      <c r="F44" t="s">
        <v>18</v>
      </c>
      <c r="G44" t="s">
        <v>19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</row>
    <row r="45" spans="2:24" x14ac:dyDescent="0.25">
      <c r="B45" t="s">
        <v>147</v>
      </c>
      <c r="C45">
        <v>16</v>
      </c>
      <c r="D45" t="s">
        <v>19</v>
      </c>
      <c r="E45" t="s">
        <v>19</v>
      </c>
      <c r="F45" t="s">
        <v>18</v>
      </c>
      <c r="G45" t="s">
        <v>19</v>
      </c>
      <c r="H45" t="s">
        <v>18</v>
      </c>
      <c r="I45" t="s">
        <v>19</v>
      </c>
      <c r="J45" t="s">
        <v>19</v>
      </c>
      <c r="K45" t="s">
        <v>18</v>
      </c>
      <c r="L45" t="s">
        <v>18</v>
      </c>
      <c r="M45" t="s">
        <v>19</v>
      </c>
      <c r="N45" t="s">
        <v>18</v>
      </c>
      <c r="O45" t="s">
        <v>18</v>
      </c>
      <c r="P45" t="s">
        <v>18</v>
      </c>
      <c r="Q45" t="s">
        <v>18</v>
      </c>
      <c r="R45" t="s">
        <v>19</v>
      </c>
      <c r="S45" t="s">
        <v>19</v>
      </c>
      <c r="T45" t="s">
        <v>19</v>
      </c>
      <c r="U45" t="s">
        <v>19</v>
      </c>
      <c r="V45" t="s">
        <v>18</v>
      </c>
      <c r="W45" t="s">
        <v>19</v>
      </c>
      <c r="X45" t="s">
        <v>18</v>
      </c>
    </row>
    <row r="46" spans="2:24" x14ac:dyDescent="0.25">
      <c r="B46" t="s">
        <v>148</v>
      </c>
      <c r="C46">
        <v>17</v>
      </c>
      <c r="D46" t="s">
        <v>19</v>
      </c>
      <c r="E46" t="s">
        <v>19</v>
      </c>
      <c r="F46" t="s">
        <v>19</v>
      </c>
      <c r="G46" t="s">
        <v>19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19</v>
      </c>
      <c r="O46" t="s">
        <v>19</v>
      </c>
      <c r="P46" t="s">
        <v>19</v>
      </c>
      <c r="Q46" t="s">
        <v>18</v>
      </c>
      <c r="R46" t="s">
        <v>19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</row>
    <row r="47" spans="2:24" x14ac:dyDescent="0.25">
      <c r="B47" t="s">
        <v>119</v>
      </c>
      <c r="C47">
        <v>18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18</v>
      </c>
      <c r="L47" t="s">
        <v>19</v>
      </c>
      <c r="M47" t="s">
        <v>18</v>
      </c>
      <c r="N47" t="s">
        <v>19</v>
      </c>
      <c r="O47" t="s">
        <v>18</v>
      </c>
      <c r="P47" t="s">
        <v>18</v>
      </c>
      <c r="Q47" t="s">
        <v>18</v>
      </c>
      <c r="R47" t="s">
        <v>19</v>
      </c>
      <c r="S47" t="s">
        <v>19</v>
      </c>
      <c r="T47" t="s">
        <v>18</v>
      </c>
      <c r="U47" t="s">
        <v>18</v>
      </c>
      <c r="V47" t="s">
        <v>19</v>
      </c>
      <c r="W47" t="s">
        <v>19</v>
      </c>
      <c r="X47" t="s">
        <v>18</v>
      </c>
    </row>
    <row r="48" spans="2:24" x14ac:dyDescent="0.25">
      <c r="B48" t="s">
        <v>149</v>
      </c>
      <c r="C48">
        <v>19</v>
      </c>
      <c r="D48" t="s">
        <v>19</v>
      </c>
      <c r="E48" t="s">
        <v>18</v>
      </c>
      <c r="F48" t="s">
        <v>18</v>
      </c>
      <c r="G48" t="s">
        <v>19</v>
      </c>
      <c r="H48" t="s">
        <v>18</v>
      </c>
      <c r="I48" t="s">
        <v>19</v>
      </c>
      <c r="J48" t="s">
        <v>19</v>
      </c>
      <c r="K48" t="s">
        <v>18</v>
      </c>
      <c r="L48" t="s">
        <v>19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19</v>
      </c>
      <c r="S48" t="s">
        <v>19</v>
      </c>
      <c r="T48" t="s">
        <v>19</v>
      </c>
      <c r="U48" t="s">
        <v>19</v>
      </c>
      <c r="V48" t="s">
        <v>18</v>
      </c>
      <c r="W48" t="s">
        <v>18</v>
      </c>
      <c r="X48" t="s">
        <v>18</v>
      </c>
    </row>
    <row r="49" spans="2:24" x14ac:dyDescent="0.25">
      <c r="B49" t="s">
        <v>150</v>
      </c>
      <c r="C49">
        <v>20</v>
      </c>
      <c r="D49" t="s">
        <v>19</v>
      </c>
      <c r="E49" t="s">
        <v>19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</row>
    <row r="50" spans="2:24" x14ac:dyDescent="0.25">
      <c r="B50" t="s">
        <v>155</v>
      </c>
      <c r="C50">
        <v>21</v>
      </c>
      <c r="D50" t="s">
        <v>19</v>
      </c>
      <c r="E50" t="s">
        <v>19</v>
      </c>
      <c r="F50" t="s">
        <v>19</v>
      </c>
      <c r="G50" t="s">
        <v>19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19</v>
      </c>
      <c r="U50" t="s">
        <v>18</v>
      </c>
      <c r="V50" t="s">
        <v>18</v>
      </c>
      <c r="W50" t="s">
        <v>18</v>
      </c>
      <c r="X50" t="s">
        <v>18</v>
      </c>
    </row>
    <row r="51" spans="2:24" x14ac:dyDescent="0.25">
      <c r="B51" t="s">
        <v>152</v>
      </c>
      <c r="C51">
        <v>22</v>
      </c>
      <c r="D51" t="s">
        <v>18</v>
      </c>
      <c r="E51" t="s">
        <v>18</v>
      </c>
      <c r="F51" t="s">
        <v>18</v>
      </c>
      <c r="G51" t="s">
        <v>19</v>
      </c>
      <c r="H51" t="s">
        <v>18</v>
      </c>
      <c r="I51" t="s">
        <v>19</v>
      </c>
      <c r="J51" t="s">
        <v>19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  <c r="S51" t="s">
        <v>19</v>
      </c>
      <c r="T51" t="s">
        <v>19</v>
      </c>
      <c r="U51" t="s">
        <v>19</v>
      </c>
      <c r="V51" t="s">
        <v>18</v>
      </c>
      <c r="W51" t="s">
        <v>19</v>
      </c>
      <c r="X5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6FA6-9CDC-4673-B493-78AF1EBE65B7}">
  <sheetPr codeName="Sheet4"/>
  <dimension ref="A2:W23"/>
  <sheetViews>
    <sheetView workbookViewId="0">
      <selection activeCell="B2" sqref="B2"/>
    </sheetView>
  </sheetViews>
  <sheetFormatPr defaultRowHeight="15" x14ac:dyDescent="0.25"/>
  <sheetData>
    <row r="2" spans="1:23" x14ac:dyDescent="0.25">
      <c r="A2" t="s">
        <v>336</v>
      </c>
      <c r="B2" t="s">
        <v>338</v>
      </c>
      <c r="C2" t="s">
        <v>90</v>
      </c>
      <c r="D2" t="s">
        <v>91</v>
      </c>
      <c r="E2" t="s">
        <v>94</v>
      </c>
      <c r="F2" t="s">
        <v>95</v>
      </c>
      <c r="G2" t="s">
        <v>92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102</v>
      </c>
      <c r="N2" t="s">
        <v>101</v>
      </c>
      <c r="O2" t="s">
        <v>103</v>
      </c>
      <c r="P2" t="s">
        <v>104</v>
      </c>
      <c r="Q2" t="s">
        <v>93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</row>
    <row r="3" spans="1:23" x14ac:dyDescent="0.25">
      <c r="A3" t="s">
        <v>224</v>
      </c>
      <c r="B3">
        <v>1</v>
      </c>
      <c r="C3" s="1">
        <v>0.55316599999999994</v>
      </c>
      <c r="D3" s="1">
        <v>3.5891420000000003</v>
      </c>
      <c r="E3" s="1">
        <v>0</v>
      </c>
      <c r="F3" s="1">
        <v>0.44255500000000009</v>
      </c>
      <c r="G3" s="1">
        <v>5.5625629999999999</v>
      </c>
      <c r="H3" s="1">
        <v>0.289267</v>
      </c>
      <c r="I3" s="1">
        <v>173.382284</v>
      </c>
      <c r="J3" s="1">
        <v>0</v>
      </c>
      <c r="K3" s="1">
        <v>0</v>
      </c>
      <c r="L3" s="1">
        <v>1.2805</v>
      </c>
      <c r="M3" s="1">
        <v>0.3528</v>
      </c>
      <c r="N3" s="1">
        <v>0</v>
      </c>
      <c r="O3" s="1">
        <v>4.3000000000000003E-2</v>
      </c>
      <c r="P3" s="1">
        <v>0</v>
      </c>
      <c r="Q3" s="1">
        <v>2.5000000000000005E-2</v>
      </c>
      <c r="R3" s="1">
        <v>0.31457900000000005</v>
      </c>
      <c r="S3" s="1">
        <v>0.58294400000000013</v>
      </c>
      <c r="T3" s="1">
        <v>0</v>
      </c>
      <c r="U3" s="1">
        <v>0</v>
      </c>
      <c r="V3" s="1">
        <v>0.25119999999999998</v>
      </c>
      <c r="W3" s="1">
        <v>0.14064600000000002</v>
      </c>
    </row>
    <row r="4" spans="1:23" x14ac:dyDescent="0.25">
      <c r="A4" t="s">
        <v>192</v>
      </c>
      <c r="B4">
        <v>2</v>
      </c>
      <c r="C4" s="1">
        <v>3.9999999999999998E-6</v>
      </c>
      <c r="D4" s="1">
        <v>12.24522</v>
      </c>
      <c r="E4" s="1">
        <v>6.0000000000000001E-3</v>
      </c>
      <c r="F4" s="1">
        <v>2.477414</v>
      </c>
      <c r="G4" s="1">
        <v>174.97815900000001</v>
      </c>
      <c r="H4" s="1">
        <v>180.331334</v>
      </c>
      <c r="I4" s="1">
        <v>108.061342</v>
      </c>
      <c r="J4" s="1">
        <v>0.44588100000000003</v>
      </c>
      <c r="K4" s="1">
        <v>5.2501470000000019</v>
      </c>
      <c r="L4" s="1">
        <v>2.3324980000000002</v>
      </c>
      <c r="M4" s="1">
        <v>25.821030999999998</v>
      </c>
      <c r="N4" s="1">
        <v>1.484299</v>
      </c>
      <c r="O4" s="1">
        <v>2.1290159999999996</v>
      </c>
      <c r="P4" s="1">
        <v>87.243413000000004</v>
      </c>
      <c r="Q4" s="1">
        <v>204.14254299999999</v>
      </c>
      <c r="R4" s="1">
        <v>458.52333099999993</v>
      </c>
      <c r="S4" s="1">
        <v>279.90484999999995</v>
      </c>
      <c r="T4" s="1">
        <v>57.42120400000001</v>
      </c>
      <c r="U4" s="1">
        <v>2.9401630000000001</v>
      </c>
      <c r="V4" s="1">
        <v>4.7042040000000007</v>
      </c>
      <c r="W4" s="1">
        <v>0.62927100000000002</v>
      </c>
    </row>
    <row r="5" spans="1:23" x14ac:dyDescent="0.25">
      <c r="A5" t="s">
        <v>194</v>
      </c>
      <c r="B5">
        <v>3</v>
      </c>
      <c r="C5" s="1">
        <v>2.0349999999999999E-3</v>
      </c>
      <c r="D5" s="1">
        <v>3.1029999999999999E-3</v>
      </c>
      <c r="E5" s="1">
        <v>0</v>
      </c>
      <c r="F5" s="1">
        <v>0</v>
      </c>
      <c r="G5" s="1">
        <v>0</v>
      </c>
      <c r="H5" s="1">
        <v>946.54726700000003</v>
      </c>
      <c r="I5" s="1">
        <v>467.12836299999998</v>
      </c>
      <c r="J5" s="1">
        <v>1.411888</v>
      </c>
      <c r="K5" s="1">
        <v>0</v>
      </c>
      <c r="L5" s="1">
        <v>0</v>
      </c>
      <c r="M5" s="1">
        <v>9.3943239999999992</v>
      </c>
      <c r="N5" s="1">
        <v>0</v>
      </c>
      <c r="O5" s="1">
        <v>5.7123010000000001</v>
      </c>
      <c r="P5" s="1">
        <v>0</v>
      </c>
      <c r="Q5" s="1">
        <v>1.8069000000000002E-2</v>
      </c>
      <c r="R5" s="1">
        <v>0.70142900000000008</v>
      </c>
      <c r="S5" s="1">
        <v>1.083663</v>
      </c>
      <c r="T5" s="1">
        <v>2.6999999999999999E-5</v>
      </c>
      <c r="U5" s="1">
        <v>0</v>
      </c>
      <c r="V5" s="1">
        <v>0</v>
      </c>
      <c r="W5" s="1">
        <v>6.5875000000000003E-2</v>
      </c>
    </row>
    <row r="6" spans="1:23" x14ac:dyDescent="0.25">
      <c r="A6" t="s">
        <v>195</v>
      </c>
      <c r="B6">
        <v>4</v>
      </c>
      <c r="C6" s="1">
        <v>3.0466819999999997</v>
      </c>
      <c r="D6" s="1">
        <v>1.5676800000000002</v>
      </c>
      <c r="E6" s="1">
        <v>0</v>
      </c>
      <c r="F6" s="1">
        <v>1.7263710000000001</v>
      </c>
      <c r="G6" s="1">
        <v>2.2144E-2</v>
      </c>
      <c r="H6" s="1">
        <v>11.115815</v>
      </c>
      <c r="I6" s="1">
        <v>299.49785599999996</v>
      </c>
      <c r="J6" s="1">
        <v>1.8022490000000002</v>
      </c>
      <c r="K6" s="1">
        <v>0</v>
      </c>
      <c r="L6" s="1">
        <v>2.4896000000000001E-2</v>
      </c>
      <c r="M6" s="1">
        <v>8.9869760000000003</v>
      </c>
      <c r="N6" s="1">
        <v>1.17E-4</v>
      </c>
      <c r="O6" s="1">
        <v>1.5985370000000001</v>
      </c>
      <c r="P6" s="1">
        <v>1.713938</v>
      </c>
      <c r="Q6" s="1">
        <v>350.89995799999991</v>
      </c>
      <c r="R6" s="1">
        <v>277.37604600000003</v>
      </c>
      <c r="S6" s="1">
        <v>97.801024999999981</v>
      </c>
      <c r="T6" s="1">
        <v>322.39136500000001</v>
      </c>
      <c r="U6" s="1">
        <v>0</v>
      </c>
      <c r="V6" s="1">
        <v>0</v>
      </c>
      <c r="W6" s="1">
        <v>1.422148</v>
      </c>
    </row>
    <row r="7" spans="1:23" x14ac:dyDescent="0.25">
      <c r="A7" t="s">
        <v>277</v>
      </c>
      <c r="B7">
        <v>5</v>
      </c>
      <c r="C7" s="1">
        <v>0.267156</v>
      </c>
      <c r="D7" s="1">
        <v>5.5181620000000002</v>
      </c>
      <c r="E7" s="1">
        <v>0</v>
      </c>
      <c r="F7" s="1">
        <v>1.214718</v>
      </c>
      <c r="G7" s="1">
        <v>7.0207999999999993E-2</v>
      </c>
      <c r="H7" s="1">
        <v>1.053499</v>
      </c>
      <c r="I7" s="1">
        <v>2.5999999999999999E-2</v>
      </c>
      <c r="J7" s="1">
        <v>0</v>
      </c>
      <c r="K7" s="1">
        <v>0</v>
      </c>
      <c r="L7" s="1">
        <v>0</v>
      </c>
      <c r="M7" s="1">
        <v>2.6407259999999999</v>
      </c>
      <c r="N7" s="1">
        <v>0</v>
      </c>
      <c r="O7" s="1">
        <v>0</v>
      </c>
      <c r="P7" s="1">
        <v>0</v>
      </c>
      <c r="Q7" s="1">
        <v>9.165899999999999E-2</v>
      </c>
      <c r="R7" s="1">
        <v>0.106498</v>
      </c>
      <c r="S7" s="1">
        <v>0.03</v>
      </c>
      <c r="T7" s="1">
        <v>2.8714E-2</v>
      </c>
      <c r="U7" s="1">
        <v>0</v>
      </c>
      <c r="V7" s="1">
        <v>2.5000000000000001E-4</v>
      </c>
      <c r="W7" s="1">
        <v>0.126969</v>
      </c>
    </row>
    <row r="8" spans="1:23" x14ac:dyDescent="0.25">
      <c r="A8" t="s">
        <v>197</v>
      </c>
      <c r="B8">
        <v>6</v>
      </c>
      <c r="C8" s="1">
        <v>1.8975489999999999</v>
      </c>
      <c r="D8" s="1">
        <v>1.2805710000000001</v>
      </c>
      <c r="E8" s="1">
        <v>0</v>
      </c>
      <c r="F8" s="1">
        <v>5.6427240000000003</v>
      </c>
      <c r="G8" s="1">
        <v>7.5245999999999993E-2</v>
      </c>
      <c r="H8" s="1">
        <v>85.874975000000006</v>
      </c>
      <c r="I8" s="1">
        <v>689.71147800000006</v>
      </c>
      <c r="J8" s="1">
        <v>1.1753879999999999</v>
      </c>
      <c r="K8" s="1">
        <v>6.7499999999999999E-3</v>
      </c>
      <c r="L8" s="1">
        <v>9.6631919999999987</v>
      </c>
      <c r="M8" s="1">
        <v>20.789777999999998</v>
      </c>
      <c r="N8" s="1">
        <v>0</v>
      </c>
      <c r="O8" s="1">
        <v>4.2791320000000006</v>
      </c>
      <c r="P8" s="1">
        <v>3.8000000000000002E-5</v>
      </c>
      <c r="Q8" s="1">
        <v>76.865442000000002</v>
      </c>
      <c r="R8" s="1">
        <v>23.927808000000002</v>
      </c>
      <c r="S8" s="1">
        <v>49.478894000000011</v>
      </c>
      <c r="T8" s="1">
        <v>0.403088</v>
      </c>
      <c r="U8" s="1">
        <v>0</v>
      </c>
      <c r="V8" s="1">
        <v>0.28704800000000003</v>
      </c>
      <c r="W8" s="1">
        <v>4.8682560000000006</v>
      </c>
    </row>
    <row r="9" spans="1:23" x14ac:dyDescent="0.25">
      <c r="A9" t="s">
        <v>214</v>
      </c>
      <c r="B9">
        <v>7</v>
      </c>
      <c r="C9" s="1">
        <v>0.100212</v>
      </c>
      <c r="D9" s="1">
        <v>3.6814240000000003</v>
      </c>
      <c r="E9" s="1">
        <v>1.6953130000000001</v>
      </c>
      <c r="F9" s="1">
        <v>3.4509080000000001</v>
      </c>
      <c r="G9" s="1">
        <v>11.021970000000001</v>
      </c>
      <c r="H9" s="1">
        <v>14.770708000000001</v>
      </c>
      <c r="I9" s="1">
        <v>221.56815800000001</v>
      </c>
      <c r="J9" s="1">
        <v>0</v>
      </c>
      <c r="K9" s="1">
        <v>0.31318800000000002</v>
      </c>
      <c r="L9" s="1">
        <v>14.937100000000001</v>
      </c>
      <c r="M9" s="1">
        <v>1.4814530000000004</v>
      </c>
      <c r="N9" s="1">
        <v>0</v>
      </c>
      <c r="O9" s="1">
        <v>1.716469</v>
      </c>
      <c r="P9" s="1">
        <v>0</v>
      </c>
      <c r="Q9" s="1">
        <v>2.6003220000000002</v>
      </c>
      <c r="R9" s="1">
        <v>4.2083369999999993</v>
      </c>
      <c r="S9" s="1">
        <v>0</v>
      </c>
      <c r="T9" s="1">
        <v>0</v>
      </c>
      <c r="U9" s="1">
        <v>0</v>
      </c>
      <c r="V9" s="1">
        <v>1.8078799999999999</v>
      </c>
      <c r="W9" s="1">
        <v>1.9752589999999999</v>
      </c>
    </row>
    <row r="10" spans="1:23" x14ac:dyDescent="0.25">
      <c r="A10" t="s">
        <v>209</v>
      </c>
      <c r="B10">
        <v>8</v>
      </c>
      <c r="C10" s="1">
        <v>0.92928299999999997</v>
      </c>
      <c r="D10" s="1">
        <v>0</v>
      </c>
      <c r="E10" s="1">
        <v>0</v>
      </c>
      <c r="F10" s="1">
        <v>0</v>
      </c>
      <c r="G10" s="1">
        <v>79.639301000000003</v>
      </c>
      <c r="H10" s="1">
        <v>163.46386200000001</v>
      </c>
      <c r="I10" s="1">
        <v>116.57144600000001</v>
      </c>
      <c r="J10" s="1">
        <v>0</v>
      </c>
      <c r="K10" s="1">
        <v>0</v>
      </c>
      <c r="L10" s="1">
        <v>0</v>
      </c>
      <c r="M10" s="1">
        <v>9.4190000000000003E-3</v>
      </c>
      <c r="N10" s="1">
        <v>0</v>
      </c>
      <c r="O10" s="1">
        <v>0.59751799999999999</v>
      </c>
      <c r="P10" s="1">
        <v>0</v>
      </c>
      <c r="Q10" s="1">
        <v>0</v>
      </c>
      <c r="R10" s="1">
        <v>3.7713999999999998E-2</v>
      </c>
      <c r="S10" s="1">
        <v>0.1</v>
      </c>
      <c r="T10" s="1">
        <v>0.11690600000000001</v>
      </c>
      <c r="U10" s="1">
        <v>0</v>
      </c>
      <c r="V10" s="1">
        <v>0.43394100000000002</v>
      </c>
      <c r="W10" s="1">
        <v>2.7755999999999999E-2</v>
      </c>
    </row>
    <row r="11" spans="1:23" x14ac:dyDescent="0.25">
      <c r="A11" t="s">
        <v>221</v>
      </c>
      <c r="B11">
        <v>9</v>
      </c>
      <c r="C11" s="1">
        <v>0</v>
      </c>
      <c r="D11" s="1">
        <v>0.26677500000000004</v>
      </c>
      <c r="E11" s="1">
        <v>0</v>
      </c>
      <c r="F11" s="1">
        <v>0.31864500000000001</v>
      </c>
      <c r="G11" s="1">
        <v>0</v>
      </c>
      <c r="H11" s="1">
        <v>1.43662</v>
      </c>
      <c r="I11" s="1">
        <v>81.619839999999996</v>
      </c>
      <c r="J11" s="1">
        <v>0</v>
      </c>
      <c r="K11" s="1">
        <v>0</v>
      </c>
      <c r="L11" s="1">
        <v>0</v>
      </c>
      <c r="M11" s="1">
        <v>0.61445700000000003</v>
      </c>
      <c r="N11" s="1">
        <v>0</v>
      </c>
      <c r="O11" s="1">
        <v>0.34070500000000004</v>
      </c>
      <c r="P11" s="1">
        <v>0</v>
      </c>
      <c r="Q11" s="1">
        <v>69.651329000000004</v>
      </c>
      <c r="R11" s="1">
        <v>29.280337000000003</v>
      </c>
      <c r="S11" s="1">
        <v>10.417016</v>
      </c>
      <c r="T11" s="1">
        <v>0</v>
      </c>
      <c r="U11" s="1">
        <v>0</v>
      </c>
      <c r="V11" s="1">
        <v>1.0782039999999999</v>
      </c>
      <c r="W11" s="1">
        <v>1.2532000000000001E-2</v>
      </c>
    </row>
    <row r="12" spans="1:23" x14ac:dyDescent="0.25">
      <c r="A12" t="s">
        <v>199</v>
      </c>
      <c r="B12">
        <v>10</v>
      </c>
      <c r="C12" s="1">
        <v>1.2848190000000002</v>
      </c>
      <c r="D12" s="1">
        <v>0.30429200000000001</v>
      </c>
      <c r="E12" s="1">
        <v>0</v>
      </c>
      <c r="F12" s="1">
        <v>6.7204E-2</v>
      </c>
      <c r="G12" s="1">
        <v>2.7928369999999996</v>
      </c>
      <c r="H12" s="1">
        <v>643.70698000000004</v>
      </c>
      <c r="I12" s="1">
        <v>25.744797000000005</v>
      </c>
      <c r="J12" s="1">
        <v>0</v>
      </c>
      <c r="K12" s="1">
        <v>0</v>
      </c>
      <c r="L12" s="1">
        <v>0.116136</v>
      </c>
      <c r="M12" s="1">
        <v>18.684123000000003</v>
      </c>
      <c r="N12" s="1">
        <v>0</v>
      </c>
      <c r="O12" s="1">
        <v>23.236719999999998</v>
      </c>
      <c r="P12" s="1">
        <v>0</v>
      </c>
      <c r="Q12" s="1">
        <v>8.2236309999999992</v>
      </c>
      <c r="R12" s="1">
        <v>8.704498000000001</v>
      </c>
      <c r="S12" s="1">
        <v>1.751134</v>
      </c>
      <c r="T12" s="1">
        <v>0.68803099999999995</v>
      </c>
      <c r="U12" s="1">
        <v>0</v>
      </c>
      <c r="V12" s="1">
        <v>0</v>
      </c>
      <c r="W12" s="1">
        <v>7.0857000000000003E-2</v>
      </c>
    </row>
    <row r="13" spans="1:23" x14ac:dyDescent="0.25">
      <c r="A13" t="s">
        <v>202</v>
      </c>
      <c r="B13">
        <v>11</v>
      </c>
      <c r="C13" s="1">
        <v>56.036595999999996</v>
      </c>
      <c r="D13" s="1">
        <v>3.5548710000000008</v>
      </c>
      <c r="E13" s="1">
        <v>0.15340900000000002</v>
      </c>
      <c r="F13" s="1">
        <v>86.696405000000027</v>
      </c>
      <c r="G13" s="1">
        <v>1.209E-2</v>
      </c>
      <c r="H13" s="1">
        <v>34.873414999999994</v>
      </c>
      <c r="I13" s="1">
        <v>138.11980199999999</v>
      </c>
      <c r="J13" s="1">
        <v>0</v>
      </c>
      <c r="K13" s="1">
        <v>0.11842800000000001</v>
      </c>
      <c r="L13" s="1">
        <v>114.74789700000001</v>
      </c>
      <c r="M13" s="1">
        <v>6.4744590000000013</v>
      </c>
      <c r="N13" s="1">
        <v>0.167408</v>
      </c>
      <c r="O13" s="1">
        <v>0.433334</v>
      </c>
      <c r="P13" s="1">
        <v>0</v>
      </c>
      <c r="Q13" s="1">
        <v>2.6005190000000002</v>
      </c>
      <c r="R13" s="1">
        <v>12.229379</v>
      </c>
      <c r="S13" s="1">
        <v>156.054541</v>
      </c>
      <c r="T13" s="1">
        <v>0.15750400000000001</v>
      </c>
      <c r="U13" s="1">
        <v>0</v>
      </c>
      <c r="V13" s="1">
        <v>0.64521000000000006</v>
      </c>
      <c r="W13" s="1">
        <v>0.22595599999999999</v>
      </c>
    </row>
    <row r="14" spans="1:23" x14ac:dyDescent="0.25">
      <c r="A14" t="s">
        <v>204</v>
      </c>
      <c r="B14">
        <v>12</v>
      </c>
      <c r="C14" s="1">
        <v>24.202944000000002</v>
      </c>
      <c r="D14" s="1">
        <v>14.846128000000002</v>
      </c>
      <c r="E14" s="1">
        <v>19.12144</v>
      </c>
      <c r="F14" s="1">
        <v>29.174676000000002</v>
      </c>
      <c r="G14" s="1">
        <v>2.1317970000000002</v>
      </c>
      <c r="H14" s="1">
        <v>87.414943999999934</v>
      </c>
      <c r="I14" s="1">
        <v>261.38108500000004</v>
      </c>
      <c r="J14" s="1">
        <v>0</v>
      </c>
      <c r="K14" s="1">
        <v>0.180313</v>
      </c>
      <c r="L14" s="1">
        <v>23.012016000000003</v>
      </c>
      <c r="M14" s="1">
        <v>11.272612999999998</v>
      </c>
      <c r="N14" s="1">
        <v>0</v>
      </c>
      <c r="O14" s="1">
        <v>13.82812</v>
      </c>
      <c r="P14" s="1">
        <v>18.938122</v>
      </c>
      <c r="Q14" s="1">
        <v>17.262687</v>
      </c>
      <c r="R14" s="1">
        <v>4.8093260000000004</v>
      </c>
      <c r="S14" s="1">
        <v>5.0794779999999999</v>
      </c>
      <c r="T14" s="1">
        <v>1.1620460000000001</v>
      </c>
      <c r="U14" s="1">
        <v>4.5142259999999998</v>
      </c>
      <c r="V14" s="1">
        <v>2.3829020000000001</v>
      </c>
      <c r="W14" s="1">
        <v>1.9397259999999998</v>
      </c>
    </row>
    <row r="15" spans="1:23" x14ac:dyDescent="0.25">
      <c r="A15" t="s">
        <v>203</v>
      </c>
      <c r="B15">
        <v>13</v>
      </c>
      <c r="C15" s="1">
        <v>0</v>
      </c>
      <c r="D15" s="1">
        <v>0.43429200000000007</v>
      </c>
      <c r="E15" s="1">
        <v>0</v>
      </c>
      <c r="F15" s="1">
        <v>0.46103499999999997</v>
      </c>
      <c r="G15" s="1">
        <v>41.325065000000002</v>
      </c>
      <c r="H15" s="1">
        <v>7.2338050000000012</v>
      </c>
      <c r="I15" s="1">
        <v>478.18692599999991</v>
      </c>
      <c r="J15" s="1">
        <v>0</v>
      </c>
      <c r="K15" s="1">
        <v>3.6359999999999999E-3</v>
      </c>
      <c r="L15" s="1">
        <v>1.5180000000000001E-2</v>
      </c>
      <c r="M15" s="1">
        <v>0.60880099999999981</v>
      </c>
      <c r="N15" s="1">
        <v>0</v>
      </c>
      <c r="O15" s="1">
        <v>0.75819700000000001</v>
      </c>
      <c r="P15" s="1">
        <v>0</v>
      </c>
      <c r="Q15" s="1">
        <v>2.187322</v>
      </c>
      <c r="R15" s="1">
        <v>7.2277950000000004</v>
      </c>
      <c r="S15" s="1">
        <v>2.8064419999999997</v>
      </c>
      <c r="T15" s="1">
        <v>9.2038999999999996E-2</v>
      </c>
      <c r="U15" s="1">
        <v>0</v>
      </c>
      <c r="V15" s="1">
        <v>2.891305</v>
      </c>
      <c r="W15" s="1">
        <v>7.3465000000000003E-2</v>
      </c>
    </row>
    <row r="16" spans="1:23" x14ac:dyDescent="0.25">
      <c r="A16" t="s">
        <v>205</v>
      </c>
      <c r="B16">
        <v>14</v>
      </c>
      <c r="C16" s="1">
        <v>40.005662000000001</v>
      </c>
      <c r="D16" s="1">
        <v>0.44256700000000004</v>
      </c>
      <c r="E16" s="1">
        <v>0</v>
      </c>
      <c r="F16" s="1">
        <v>8.5644209999999994</v>
      </c>
      <c r="G16" s="1">
        <v>108.90376799999999</v>
      </c>
      <c r="H16" s="1">
        <v>14.315275</v>
      </c>
      <c r="I16" s="1">
        <v>348.78323900000009</v>
      </c>
      <c r="J16" s="1">
        <v>7.8549999999999995E-2</v>
      </c>
      <c r="K16" s="1">
        <v>6.0000000000000001E-3</v>
      </c>
      <c r="L16" s="1">
        <v>1.257036</v>
      </c>
      <c r="M16" s="1">
        <v>4.8496849999999991</v>
      </c>
      <c r="N16" s="1">
        <v>2.2099999999999998E-2</v>
      </c>
      <c r="O16" s="1">
        <v>1.2751970000000001</v>
      </c>
      <c r="P16" s="1">
        <v>0</v>
      </c>
      <c r="Q16" s="1">
        <v>1.6882249999999999</v>
      </c>
      <c r="R16" s="1">
        <v>5.866416000000001</v>
      </c>
      <c r="S16" s="1">
        <v>0.30641000000000002</v>
      </c>
      <c r="T16" s="1">
        <v>4.6215349999999997</v>
      </c>
      <c r="U16" s="1">
        <v>0</v>
      </c>
      <c r="V16" s="1">
        <v>0.11638799999999999</v>
      </c>
      <c r="W16" s="1">
        <v>0.5554150000000001</v>
      </c>
    </row>
    <row r="17" spans="1:23" x14ac:dyDescent="0.25">
      <c r="A17" t="s">
        <v>206</v>
      </c>
      <c r="B17">
        <v>15</v>
      </c>
      <c r="C17" s="1">
        <v>2.5423400000000003</v>
      </c>
      <c r="D17" s="1">
        <v>6.6751999999999992E-2</v>
      </c>
      <c r="E17" s="1">
        <v>0</v>
      </c>
      <c r="F17" s="1">
        <v>0</v>
      </c>
      <c r="G17" s="1">
        <v>0</v>
      </c>
      <c r="H17" s="1">
        <v>47.153464</v>
      </c>
      <c r="I17" s="1">
        <v>397.67890399999999</v>
      </c>
      <c r="J17" s="1">
        <v>0</v>
      </c>
      <c r="K17" s="1">
        <v>0.50785800000000003</v>
      </c>
      <c r="L17" s="1">
        <v>1.4999999999999999E-2</v>
      </c>
      <c r="M17" s="1">
        <v>0.74761</v>
      </c>
      <c r="N17" s="1">
        <v>0.21747900000000001</v>
      </c>
      <c r="O17" s="1">
        <v>0.36587999999999998</v>
      </c>
      <c r="P17" s="1">
        <v>0</v>
      </c>
      <c r="Q17" s="1">
        <v>9.5433000000000004E-2</v>
      </c>
      <c r="R17" s="1">
        <v>17.004463999999999</v>
      </c>
      <c r="S17" s="1">
        <v>4.8055590000000006</v>
      </c>
      <c r="T17" s="1">
        <v>0</v>
      </c>
      <c r="U17" s="1">
        <v>0</v>
      </c>
      <c r="V17" s="1">
        <v>9.6115000000000006E-2</v>
      </c>
      <c r="W17" s="1">
        <v>1.4835999999999998E-2</v>
      </c>
    </row>
    <row r="18" spans="1:23" x14ac:dyDescent="0.25">
      <c r="A18" t="s">
        <v>207</v>
      </c>
      <c r="B18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3.3733659999999999</v>
      </c>
      <c r="I18" s="1">
        <v>406.94463899999994</v>
      </c>
      <c r="J18" s="1">
        <v>0</v>
      </c>
      <c r="K18" s="1">
        <v>0</v>
      </c>
      <c r="L18" s="1">
        <v>0</v>
      </c>
      <c r="M18" s="1">
        <v>2.9130419999999999</v>
      </c>
      <c r="N18" s="1">
        <v>0</v>
      </c>
      <c r="O18" s="1">
        <v>2.6230289999999998</v>
      </c>
      <c r="P18" s="1">
        <v>0</v>
      </c>
      <c r="Q18" s="1">
        <v>0</v>
      </c>
      <c r="R18" s="1">
        <v>3.8699999999999997E-4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t="s">
        <v>208</v>
      </c>
      <c r="B19">
        <v>17</v>
      </c>
      <c r="C19" s="1">
        <v>0</v>
      </c>
      <c r="D19" s="1">
        <v>4.8114739999999996</v>
      </c>
      <c r="E19" s="1">
        <v>3.0219999999999999E-3</v>
      </c>
      <c r="F19" s="1">
        <v>1.4273340000000001</v>
      </c>
      <c r="G19" s="1">
        <v>4.7464440000000003</v>
      </c>
      <c r="H19" s="1">
        <v>2.40557</v>
      </c>
      <c r="I19" s="1">
        <v>337.309729</v>
      </c>
      <c r="J19" s="1">
        <v>0</v>
      </c>
      <c r="K19" s="1">
        <v>0.66454499999999994</v>
      </c>
      <c r="L19" s="1">
        <v>0.9320210000000001</v>
      </c>
      <c r="M19" s="1">
        <v>4.2403000000000003E-2</v>
      </c>
      <c r="N19" s="1">
        <v>0</v>
      </c>
      <c r="O19" s="1">
        <v>2.7449000000000001E-2</v>
      </c>
      <c r="P19" s="1">
        <v>32.607761000000004</v>
      </c>
      <c r="Q19" s="1">
        <v>4.1557969999999997</v>
      </c>
      <c r="R19" s="1">
        <v>13.452480999999999</v>
      </c>
      <c r="S19" s="1">
        <v>12.582532999999998</v>
      </c>
      <c r="T19" s="1">
        <v>4.1975999999999999E-2</v>
      </c>
      <c r="U19" s="1">
        <v>0</v>
      </c>
      <c r="V19" s="1">
        <v>6.1619999999999999E-3</v>
      </c>
      <c r="W19" s="1">
        <v>0.11201599999999999</v>
      </c>
    </row>
    <row r="20" spans="1:23" x14ac:dyDescent="0.25">
      <c r="A20" t="s">
        <v>329</v>
      </c>
      <c r="B20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2.9170999999999999E-2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t="s">
        <v>210</v>
      </c>
      <c r="B2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72.491254000000012</v>
      </c>
      <c r="I21" s="1">
        <v>206.106089</v>
      </c>
      <c r="J21" s="1">
        <v>0</v>
      </c>
      <c r="K21" s="1">
        <v>6.0109999999999999E-3</v>
      </c>
      <c r="L21" s="1">
        <v>0</v>
      </c>
      <c r="M21" s="1">
        <v>7.0511000000000004E-2</v>
      </c>
      <c r="N21" s="1">
        <v>0</v>
      </c>
      <c r="O21" s="1">
        <v>0.43185800000000002</v>
      </c>
      <c r="P21" s="1">
        <v>0</v>
      </c>
      <c r="Q21" s="1">
        <v>23.567283000000003</v>
      </c>
      <c r="R21" s="1">
        <v>20.228079000000001</v>
      </c>
      <c r="S21" s="1">
        <v>0</v>
      </c>
      <c r="T21" s="1">
        <v>2.706607</v>
      </c>
      <c r="U21" s="1">
        <v>0</v>
      </c>
      <c r="V21" s="1">
        <v>0</v>
      </c>
      <c r="W21" s="1">
        <v>8.4023E-2</v>
      </c>
    </row>
    <row r="22" spans="1:23" x14ac:dyDescent="0.25">
      <c r="A22" t="s">
        <v>211</v>
      </c>
      <c r="B22">
        <v>20</v>
      </c>
      <c r="C22" s="1">
        <v>0</v>
      </c>
      <c r="D22" s="1">
        <v>2.8275999999999999E-2</v>
      </c>
      <c r="E22" s="1">
        <v>0</v>
      </c>
      <c r="F22" s="1">
        <v>0</v>
      </c>
      <c r="G22" s="1">
        <v>0</v>
      </c>
      <c r="H22" s="1">
        <v>137.332976</v>
      </c>
      <c r="I22" s="1">
        <v>155.93146599999997</v>
      </c>
      <c r="J22" s="1">
        <v>0</v>
      </c>
      <c r="K22" s="1">
        <v>0</v>
      </c>
      <c r="L22" s="1">
        <v>1.9900000000000001E-4</v>
      </c>
      <c r="M22" s="1">
        <v>0.96004599999999995</v>
      </c>
      <c r="N22" s="1">
        <v>0</v>
      </c>
      <c r="O22" s="1">
        <v>4.5708970000000004</v>
      </c>
      <c r="P22" s="1">
        <v>0</v>
      </c>
      <c r="Q22" s="1">
        <v>1.1588770000000002</v>
      </c>
      <c r="R22" s="1">
        <v>5.9839740000000008</v>
      </c>
      <c r="S22" s="1">
        <v>1.0932469999999999</v>
      </c>
      <c r="T22" s="1">
        <v>1.4377600000000001</v>
      </c>
      <c r="U22" s="1">
        <v>0</v>
      </c>
      <c r="V22" s="1">
        <v>0</v>
      </c>
      <c r="W22" s="1">
        <v>0.64377200000000001</v>
      </c>
    </row>
    <row r="23" spans="1:23" x14ac:dyDescent="0.25">
      <c r="A23" t="s">
        <v>228</v>
      </c>
      <c r="B23">
        <v>21</v>
      </c>
      <c r="C23" s="1">
        <v>0</v>
      </c>
      <c r="D23" s="1">
        <v>0</v>
      </c>
      <c r="E23" s="1">
        <v>0</v>
      </c>
      <c r="F23" s="1">
        <v>0.87026500000000007</v>
      </c>
      <c r="G23" s="1">
        <v>0</v>
      </c>
      <c r="H23" s="1">
        <v>161.448183</v>
      </c>
      <c r="I23" s="1">
        <v>1.6154250000000001</v>
      </c>
      <c r="J23" s="1">
        <v>0</v>
      </c>
      <c r="K23" s="1">
        <v>0</v>
      </c>
      <c r="L23" s="1">
        <v>0.77465099999999998</v>
      </c>
      <c r="M23" s="1">
        <v>2.2500000000000003E-2</v>
      </c>
      <c r="N23" s="1">
        <v>0</v>
      </c>
      <c r="O23" s="1">
        <v>0.11388999999999999</v>
      </c>
      <c r="P23" s="1">
        <v>0</v>
      </c>
      <c r="Q23" s="1">
        <v>6.5148999999999999E-2</v>
      </c>
      <c r="R23" s="1">
        <v>7.3027000000000009E-2</v>
      </c>
      <c r="S23" s="1">
        <v>0.33239799999999997</v>
      </c>
      <c r="T23" s="1">
        <v>0</v>
      </c>
      <c r="U23" s="1">
        <v>0</v>
      </c>
      <c r="V23" s="1">
        <v>8.0000000000000002E-3</v>
      </c>
      <c r="W23" s="1">
        <v>4.4721999999999998E-2</v>
      </c>
    </row>
  </sheetData>
  <autoFilter ref="A2:W23" xr:uid="{C2626FA6-9CDC-4673-B493-78AF1EBE65B7}">
    <sortState xmlns:xlrd2="http://schemas.microsoft.com/office/spreadsheetml/2017/richdata2" ref="A3:W23">
      <sortCondition ref="B2:B2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2F02-44D9-43A5-AB28-ED51F34A4B9B}">
  <sheetPr codeName="Sheet5"/>
  <dimension ref="A1:W24"/>
  <sheetViews>
    <sheetView workbookViewId="0">
      <selection activeCell="B17" sqref="B17"/>
    </sheetView>
  </sheetViews>
  <sheetFormatPr defaultRowHeight="15" x14ac:dyDescent="0.25"/>
  <cols>
    <col min="1" max="1" width="8.85546875" bestFit="1" customWidth="1"/>
    <col min="2" max="2" width="83.140625" bestFit="1" customWidth="1"/>
    <col min="3" max="3" width="52" bestFit="1" customWidth="1"/>
    <col min="4" max="4" width="54" bestFit="1" customWidth="1"/>
    <col min="5" max="5" width="55.42578125" bestFit="1" customWidth="1"/>
    <col min="6" max="6" width="83.140625" bestFit="1" customWidth="1"/>
    <col min="7" max="7" width="49.140625" bestFit="1" customWidth="1"/>
    <col min="8" max="8" width="55.42578125" bestFit="1" customWidth="1"/>
    <col min="9" max="9" width="83.140625" bestFit="1" customWidth="1"/>
    <col min="10" max="10" width="57.85546875" bestFit="1" customWidth="1"/>
    <col min="11" max="11" width="70.85546875" bestFit="1" customWidth="1"/>
    <col min="12" max="12" width="38.85546875" bestFit="1" customWidth="1"/>
    <col min="13" max="13" width="74.28515625" bestFit="1" customWidth="1"/>
    <col min="14" max="14" width="255.7109375" bestFit="1" customWidth="1"/>
    <col min="15" max="15" width="45.85546875" bestFit="1" customWidth="1"/>
    <col min="16" max="16" width="39" bestFit="1" customWidth="1"/>
    <col min="17" max="17" width="70.85546875" bestFit="1" customWidth="1"/>
    <col min="18" max="18" width="38.85546875" bestFit="1" customWidth="1"/>
    <col min="19" max="19" width="68.42578125" bestFit="1" customWidth="1"/>
    <col min="20" max="20" width="49.42578125" bestFit="1" customWidth="1"/>
    <col min="21" max="21" width="34.5703125" bestFit="1" customWidth="1"/>
    <col min="22" max="22" width="43.28515625" bestFit="1" customWidth="1"/>
  </cols>
  <sheetData>
    <row r="1" spans="1:23" x14ac:dyDescent="0.25">
      <c r="B1" t="s">
        <v>29</v>
      </c>
    </row>
    <row r="2" spans="1:23" x14ac:dyDescent="0.25">
      <c r="A2" t="s">
        <v>16</v>
      </c>
      <c r="B2" t="s">
        <v>0</v>
      </c>
      <c r="C2" t="s">
        <v>1</v>
      </c>
      <c r="D2" t="s">
        <v>32</v>
      </c>
      <c r="E2" t="s">
        <v>2</v>
      </c>
      <c r="F2" t="s">
        <v>3</v>
      </c>
      <c r="G2" t="s">
        <v>33</v>
      </c>
      <c r="H2" t="s">
        <v>34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35</v>
      </c>
      <c r="T2" t="s">
        <v>14</v>
      </c>
      <c r="U2" t="s">
        <v>15</v>
      </c>
      <c r="V2" t="s">
        <v>36</v>
      </c>
    </row>
    <row r="3" spans="1:23" x14ac:dyDescent="0.25"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83</v>
      </c>
      <c r="Q3" t="s">
        <v>84</v>
      </c>
      <c r="R3" t="s">
        <v>85</v>
      </c>
      <c r="S3" t="s">
        <v>86</v>
      </c>
      <c r="T3" t="s">
        <v>87</v>
      </c>
      <c r="U3" t="s">
        <v>88</v>
      </c>
      <c r="V3" t="s">
        <v>89</v>
      </c>
    </row>
    <row r="4" spans="1:23" x14ac:dyDescent="0.25">
      <c r="A4" t="s">
        <v>17</v>
      </c>
      <c r="B4" t="s">
        <v>18</v>
      </c>
      <c r="C4" t="s">
        <v>19</v>
      </c>
      <c r="D4" t="s">
        <v>18</v>
      </c>
      <c r="E4" t="s">
        <v>19</v>
      </c>
      <c r="F4" t="s">
        <v>19</v>
      </c>
      <c r="G4" t="s">
        <v>18</v>
      </c>
      <c r="H4" t="s">
        <v>18</v>
      </c>
      <c r="I4" t="s">
        <v>18</v>
      </c>
      <c r="J4" t="s">
        <v>19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19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</row>
    <row r="5" spans="1:23" x14ac:dyDescent="0.25">
      <c r="A5" t="s">
        <v>20</v>
      </c>
      <c r="B5" t="s">
        <v>19</v>
      </c>
      <c r="C5" t="s">
        <v>19</v>
      </c>
      <c r="D5" t="s">
        <v>19</v>
      </c>
      <c r="E5" t="s">
        <v>19</v>
      </c>
      <c r="F5" t="s">
        <v>18</v>
      </c>
      <c r="G5" t="s">
        <v>18</v>
      </c>
      <c r="H5" t="s">
        <v>18</v>
      </c>
      <c r="I5" t="s">
        <v>18</v>
      </c>
      <c r="J5" t="s">
        <v>19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</row>
    <row r="6" spans="1:23" x14ac:dyDescent="0.25">
      <c r="A6" t="s">
        <v>21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</row>
    <row r="7" spans="1:23" x14ac:dyDescent="0.25">
      <c r="A7" t="s">
        <v>22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</row>
    <row r="8" spans="1:23" x14ac:dyDescent="0.25">
      <c r="A8" t="s">
        <v>23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</row>
    <row r="9" spans="1:23" x14ac:dyDescent="0.25">
      <c r="A9" t="s">
        <v>24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</row>
    <row r="10" spans="1:23" x14ac:dyDescent="0.25">
      <c r="A10" t="s">
        <v>25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</row>
    <row r="11" spans="1:23" x14ac:dyDescent="0.25">
      <c r="A11" t="s">
        <v>26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18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18</v>
      </c>
      <c r="U11" t="s">
        <v>19</v>
      </c>
      <c r="V11" t="s">
        <v>19</v>
      </c>
    </row>
    <row r="12" spans="1:23" x14ac:dyDescent="0.25">
      <c r="A12" t="s">
        <v>27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18</v>
      </c>
      <c r="J12" t="s">
        <v>19</v>
      </c>
      <c r="K12" t="s">
        <v>19</v>
      </c>
      <c r="L12" t="s">
        <v>19</v>
      </c>
      <c r="M12" t="s">
        <v>18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</row>
    <row r="13" spans="1:23" x14ac:dyDescent="0.25">
      <c r="A13" t="s">
        <v>28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18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</row>
    <row r="15" spans="1:23" x14ac:dyDescent="0.25">
      <c r="A15" t="s">
        <v>17</v>
      </c>
      <c r="B15" t="str">
        <f>IF(B4&lt;&gt;"n","""" &amp; B$3 &amp; """,","")</f>
        <v/>
      </c>
      <c r="C15" t="str">
        <f t="shared" ref="C15:V15" si="0">IF(C4&lt;&gt;"n","""" &amp; C$3 &amp; """,","")</f>
        <v>"L23",</v>
      </c>
      <c r="D15" t="str">
        <f t="shared" si="0"/>
        <v/>
      </c>
      <c r="E15" t="str">
        <f t="shared" si="0"/>
        <v>"L25",</v>
      </c>
      <c r="F15" t="str">
        <f t="shared" si="0"/>
        <v>"L26",</v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>"L30",</v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>"L36",</v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>_xlfn.CONCAT(B15:S15)</f>
        <v>"L23","L25","L26","L30","L36",</v>
      </c>
    </row>
    <row r="16" spans="1:23" x14ac:dyDescent="0.25">
      <c r="A16" t="s">
        <v>20</v>
      </c>
      <c r="B16" t="str">
        <f t="shared" ref="B16:V16" si="1">IF(B5&lt;&gt;"n","""" &amp; B$3 &amp; """,","")</f>
        <v>"L22",</v>
      </c>
      <c r="C16" t="str">
        <f t="shared" si="1"/>
        <v>"L23",</v>
      </c>
      <c r="D16" t="str">
        <f t="shared" si="1"/>
        <v>"L24",</v>
      </c>
      <c r="E16" t="str">
        <f t="shared" si="1"/>
        <v>"L25",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>"L30",</v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ref="W16:W24" si="2">_xlfn.CONCAT(B16:S16)</f>
        <v>"L22","L23","L24","L25","L30",</v>
      </c>
    </row>
    <row r="17" spans="1:23" x14ac:dyDescent="0.25">
      <c r="A17" t="s">
        <v>21</v>
      </c>
      <c r="B17" t="str">
        <f t="shared" ref="B17:V17" si="3">IF(B6&lt;&gt;"n","""" &amp; B$3 &amp; """,","")</f>
        <v>"L22",</v>
      </c>
      <c r="C17" t="str">
        <f t="shared" si="3"/>
        <v>"L23",</v>
      </c>
      <c r="D17" t="str">
        <f t="shared" si="3"/>
        <v>"L24",</v>
      </c>
      <c r="E17" t="str">
        <f t="shared" si="3"/>
        <v>"L25",</v>
      </c>
      <c r="F17" t="str">
        <f t="shared" si="3"/>
        <v>"L26",</v>
      </c>
      <c r="G17" t="str">
        <f t="shared" si="3"/>
        <v>"L27",</v>
      </c>
      <c r="H17" t="str">
        <f t="shared" si="3"/>
        <v>"L28",</v>
      </c>
      <c r="I17" t="str">
        <f t="shared" si="3"/>
        <v>"L29",</v>
      </c>
      <c r="J17" t="str">
        <f t="shared" si="3"/>
        <v>"L30",</v>
      </c>
      <c r="K17" t="str">
        <f t="shared" si="3"/>
        <v>"L31",</v>
      </c>
      <c r="L17" t="str">
        <f t="shared" si="3"/>
        <v>"L32",</v>
      </c>
      <c r="M17" t="str">
        <f t="shared" si="3"/>
        <v>"L33",</v>
      </c>
      <c r="N17" t="str">
        <f t="shared" si="3"/>
        <v>"L34",</v>
      </c>
      <c r="O17" t="str">
        <f t="shared" si="3"/>
        <v>"L35",</v>
      </c>
      <c r="P17" t="str">
        <f t="shared" si="3"/>
        <v>"L36",</v>
      </c>
      <c r="Q17" t="str">
        <f t="shared" si="3"/>
        <v>"L37",</v>
      </c>
      <c r="R17" t="str">
        <f t="shared" si="3"/>
        <v>"L38",</v>
      </c>
      <c r="S17" t="str">
        <f t="shared" si="3"/>
        <v>"L39",</v>
      </c>
      <c r="T17" t="str">
        <f t="shared" si="3"/>
        <v>"L40",</v>
      </c>
      <c r="U17" t="str">
        <f t="shared" si="3"/>
        <v>"L41",</v>
      </c>
      <c r="V17" t="str">
        <f t="shared" si="3"/>
        <v>"L42",</v>
      </c>
      <c r="W17" t="str">
        <f t="shared" si="2"/>
        <v>"L22","L23","L24","L25","L26","L27","L28","L29","L30","L31","L32","L33","L34","L35","L36","L37","L38","L39",</v>
      </c>
    </row>
    <row r="18" spans="1:23" x14ac:dyDescent="0.25">
      <c r="A18" t="s">
        <v>22</v>
      </c>
      <c r="B18" t="str">
        <f t="shared" ref="B18:V18" si="4">IF(B7&lt;&gt;"n","""" &amp; B$3 &amp; """,","")</f>
        <v>"L22",</v>
      </c>
      <c r="C18" t="str">
        <f t="shared" si="4"/>
        <v>"L23",</v>
      </c>
      <c r="D18" t="str">
        <f t="shared" si="4"/>
        <v>"L24",</v>
      </c>
      <c r="E18" t="str">
        <f t="shared" si="4"/>
        <v>"L25",</v>
      </c>
      <c r="F18" t="str">
        <f t="shared" si="4"/>
        <v>"L26",</v>
      </c>
      <c r="G18" t="str">
        <f t="shared" si="4"/>
        <v>"L27",</v>
      </c>
      <c r="H18" t="str">
        <f t="shared" si="4"/>
        <v>"L28",</v>
      </c>
      <c r="I18" t="str">
        <f t="shared" si="4"/>
        <v>"L29",</v>
      </c>
      <c r="J18" t="str">
        <f t="shared" si="4"/>
        <v>"L30",</v>
      </c>
      <c r="K18" t="str">
        <f t="shared" si="4"/>
        <v>"L31",</v>
      </c>
      <c r="L18" t="str">
        <f t="shared" si="4"/>
        <v>"L32",</v>
      </c>
      <c r="M18" t="str">
        <f t="shared" si="4"/>
        <v>"L33",</v>
      </c>
      <c r="N18" t="str">
        <f t="shared" si="4"/>
        <v>"L34",</v>
      </c>
      <c r="O18" t="str">
        <f t="shared" si="4"/>
        <v>"L35",</v>
      </c>
      <c r="P18" t="str">
        <f t="shared" si="4"/>
        <v>"L36",</v>
      </c>
      <c r="Q18" t="str">
        <f t="shared" si="4"/>
        <v>"L37",</v>
      </c>
      <c r="R18" t="str">
        <f t="shared" si="4"/>
        <v>"L38",</v>
      </c>
      <c r="S18" t="str">
        <f t="shared" si="4"/>
        <v>"L39",</v>
      </c>
      <c r="T18" t="str">
        <f t="shared" si="4"/>
        <v>"L40",</v>
      </c>
      <c r="U18" t="str">
        <f t="shared" si="4"/>
        <v>"L41",</v>
      </c>
      <c r="V18" t="str">
        <f t="shared" si="4"/>
        <v>"L42",</v>
      </c>
      <c r="W18" t="str">
        <f t="shared" si="2"/>
        <v>"L22","L23","L24","L25","L26","L27","L28","L29","L30","L31","L32","L33","L34","L35","L36","L37","L38","L39",</v>
      </c>
    </row>
    <row r="19" spans="1:23" x14ac:dyDescent="0.25">
      <c r="A19" t="s">
        <v>23</v>
      </c>
      <c r="B19" t="str">
        <f t="shared" ref="B19:V19" si="5">IF(B8&lt;&gt;"n","""" &amp; B$3 &amp; """,","")</f>
        <v>"L22",</v>
      </c>
      <c r="C19" t="str">
        <f t="shared" si="5"/>
        <v>"L23",</v>
      </c>
      <c r="D19" t="str">
        <f t="shared" si="5"/>
        <v>"L24",</v>
      </c>
      <c r="E19" t="str">
        <f t="shared" si="5"/>
        <v>"L25",</v>
      </c>
      <c r="F19" t="str">
        <f t="shared" si="5"/>
        <v>"L26",</v>
      </c>
      <c r="G19" t="str">
        <f t="shared" si="5"/>
        <v>"L27",</v>
      </c>
      <c r="H19" t="str">
        <f t="shared" si="5"/>
        <v>"L28",</v>
      </c>
      <c r="I19" t="str">
        <f t="shared" si="5"/>
        <v>"L29",</v>
      </c>
      <c r="J19" t="str">
        <f t="shared" si="5"/>
        <v>"L30",</v>
      </c>
      <c r="K19" t="str">
        <f t="shared" si="5"/>
        <v>"L31",</v>
      </c>
      <c r="L19" t="str">
        <f t="shared" si="5"/>
        <v>"L32",</v>
      </c>
      <c r="M19" t="str">
        <f t="shared" si="5"/>
        <v>"L33",</v>
      </c>
      <c r="N19" t="str">
        <f t="shared" si="5"/>
        <v>"L34",</v>
      </c>
      <c r="O19" t="str">
        <f t="shared" si="5"/>
        <v>"L35",</v>
      </c>
      <c r="P19" t="str">
        <f t="shared" si="5"/>
        <v>"L36",</v>
      </c>
      <c r="Q19" t="str">
        <f t="shared" si="5"/>
        <v>"L37",</v>
      </c>
      <c r="R19" t="str">
        <f t="shared" si="5"/>
        <v>"L38",</v>
      </c>
      <c r="S19" t="str">
        <f t="shared" si="5"/>
        <v>"L39",</v>
      </c>
      <c r="T19" t="str">
        <f t="shared" si="5"/>
        <v>"L40",</v>
      </c>
      <c r="U19" t="str">
        <f t="shared" si="5"/>
        <v>"L41",</v>
      </c>
      <c r="V19" t="str">
        <f t="shared" si="5"/>
        <v>"L42",</v>
      </c>
      <c r="W19" t="str">
        <f t="shared" si="2"/>
        <v>"L22","L23","L24","L25","L26","L27","L28","L29","L30","L31","L32","L33","L34","L35","L36","L37","L38","L39",</v>
      </c>
    </row>
    <row r="20" spans="1:23" x14ac:dyDescent="0.25">
      <c r="A20" t="s">
        <v>24</v>
      </c>
      <c r="B20" t="str">
        <f t="shared" ref="B20:V20" si="6">IF(B9&lt;&gt;"n","""" &amp; B$3 &amp; """,","")</f>
        <v>"L22",</v>
      </c>
      <c r="C20" t="str">
        <f t="shared" si="6"/>
        <v>"L23",</v>
      </c>
      <c r="D20" t="str">
        <f t="shared" si="6"/>
        <v>"L24",</v>
      </c>
      <c r="E20" t="str">
        <f t="shared" si="6"/>
        <v>"L25",</v>
      </c>
      <c r="F20" t="str">
        <f t="shared" si="6"/>
        <v>"L26",</v>
      </c>
      <c r="G20" t="str">
        <f t="shared" si="6"/>
        <v>"L27",</v>
      </c>
      <c r="H20" t="str">
        <f t="shared" si="6"/>
        <v>"L28",</v>
      </c>
      <c r="I20" t="str">
        <f t="shared" si="6"/>
        <v>"L29",</v>
      </c>
      <c r="J20" t="str">
        <f t="shared" si="6"/>
        <v>"L30",</v>
      </c>
      <c r="K20" t="str">
        <f t="shared" si="6"/>
        <v>"L31",</v>
      </c>
      <c r="L20" t="str">
        <f t="shared" si="6"/>
        <v>"L32",</v>
      </c>
      <c r="M20" t="str">
        <f t="shared" si="6"/>
        <v>"L33",</v>
      </c>
      <c r="N20" t="str">
        <f t="shared" si="6"/>
        <v>"L34",</v>
      </c>
      <c r="O20" t="str">
        <f t="shared" si="6"/>
        <v>"L35",</v>
      </c>
      <c r="P20" t="str">
        <f t="shared" si="6"/>
        <v>"L36",</v>
      </c>
      <c r="Q20" t="str">
        <f t="shared" si="6"/>
        <v>"L37",</v>
      </c>
      <c r="R20" t="str">
        <f t="shared" si="6"/>
        <v>"L38",</v>
      </c>
      <c r="S20" t="str">
        <f t="shared" si="6"/>
        <v>"L39",</v>
      </c>
      <c r="T20" t="str">
        <f t="shared" si="6"/>
        <v>"L40",</v>
      </c>
      <c r="U20" t="str">
        <f t="shared" si="6"/>
        <v>"L41",</v>
      </c>
      <c r="V20" t="str">
        <f t="shared" si="6"/>
        <v>"L42",</v>
      </c>
      <c r="W20" t="str">
        <f t="shared" si="2"/>
        <v>"L22","L23","L24","L25","L26","L27","L28","L29","L30","L31","L32","L33","L34","L35","L36","L37","L38","L39",</v>
      </c>
    </row>
    <row r="21" spans="1:23" x14ac:dyDescent="0.25">
      <c r="A21" t="s">
        <v>25</v>
      </c>
      <c r="B21" t="str">
        <f t="shared" ref="B21:V21" si="7">IF(B10&lt;&gt;"n","""" &amp; B$3 &amp; """,","")</f>
        <v>"L22",</v>
      </c>
      <c r="C21" t="str">
        <f t="shared" si="7"/>
        <v>"L23",</v>
      </c>
      <c r="D21" t="str">
        <f t="shared" si="7"/>
        <v>"L24",</v>
      </c>
      <c r="E21" t="str">
        <f t="shared" si="7"/>
        <v>"L25",</v>
      </c>
      <c r="F21" t="str">
        <f t="shared" si="7"/>
        <v>"L26",</v>
      </c>
      <c r="G21" t="str">
        <f t="shared" si="7"/>
        <v>"L27",</v>
      </c>
      <c r="H21" t="str">
        <f t="shared" si="7"/>
        <v>"L28",</v>
      </c>
      <c r="I21" t="str">
        <f t="shared" si="7"/>
        <v>"L29",</v>
      </c>
      <c r="J21" t="str">
        <f t="shared" si="7"/>
        <v>"L30",</v>
      </c>
      <c r="K21" t="str">
        <f t="shared" si="7"/>
        <v>"L31",</v>
      </c>
      <c r="L21" t="str">
        <f t="shared" si="7"/>
        <v>"L32",</v>
      </c>
      <c r="M21" t="str">
        <f t="shared" si="7"/>
        <v>"L33",</v>
      </c>
      <c r="N21" t="str">
        <f t="shared" si="7"/>
        <v>"L34",</v>
      </c>
      <c r="O21" t="str">
        <f t="shared" si="7"/>
        <v>"L35",</v>
      </c>
      <c r="P21" t="str">
        <f t="shared" si="7"/>
        <v>"L36",</v>
      </c>
      <c r="Q21" t="str">
        <f t="shared" si="7"/>
        <v>"L37",</v>
      </c>
      <c r="R21" t="str">
        <f t="shared" si="7"/>
        <v>"L38",</v>
      </c>
      <c r="S21" t="str">
        <f t="shared" si="7"/>
        <v>"L39",</v>
      </c>
      <c r="T21" t="str">
        <f t="shared" si="7"/>
        <v>"L40",</v>
      </c>
      <c r="U21" t="str">
        <f t="shared" si="7"/>
        <v>"L41",</v>
      </c>
      <c r="V21" t="str">
        <f t="shared" si="7"/>
        <v>"L42",</v>
      </c>
      <c r="W21" t="str">
        <f t="shared" si="2"/>
        <v>"L22","L23","L24","L25","L26","L27","L28","L29","L30","L31","L32","L33","L34","L35","L36","L37","L38","L39",</v>
      </c>
    </row>
    <row r="22" spans="1:23" x14ac:dyDescent="0.25">
      <c r="A22" t="s">
        <v>26</v>
      </c>
      <c r="B22" t="str">
        <f t="shared" ref="B22:V22" si="8">IF(B11&lt;&gt;"n","""" &amp; B$3 &amp; """,","")</f>
        <v>"L22",</v>
      </c>
      <c r="C22" t="str">
        <f t="shared" si="8"/>
        <v>"L23",</v>
      </c>
      <c r="D22" t="str">
        <f t="shared" si="8"/>
        <v>"L24",</v>
      </c>
      <c r="E22" t="str">
        <f t="shared" si="8"/>
        <v>"L25",</v>
      </c>
      <c r="F22" t="str">
        <f t="shared" si="8"/>
        <v>"L26",</v>
      </c>
      <c r="G22" t="str">
        <f t="shared" si="8"/>
        <v>"L27",</v>
      </c>
      <c r="H22" t="str">
        <f t="shared" si="8"/>
        <v>"L28",</v>
      </c>
      <c r="I22" t="str">
        <f t="shared" si="8"/>
        <v/>
      </c>
      <c r="J22" t="str">
        <f t="shared" si="8"/>
        <v>"L30",</v>
      </c>
      <c r="K22" t="str">
        <f t="shared" si="8"/>
        <v>"L31",</v>
      </c>
      <c r="L22" t="str">
        <f t="shared" si="8"/>
        <v>"L32",</v>
      </c>
      <c r="M22" t="str">
        <f t="shared" si="8"/>
        <v>"L33",</v>
      </c>
      <c r="N22" t="str">
        <f t="shared" si="8"/>
        <v>"L34",</v>
      </c>
      <c r="O22" t="str">
        <f t="shared" si="8"/>
        <v>"L35",</v>
      </c>
      <c r="P22" t="str">
        <f t="shared" si="8"/>
        <v>"L36",</v>
      </c>
      <c r="Q22" t="str">
        <f t="shared" si="8"/>
        <v>"L37",</v>
      </c>
      <c r="R22" t="str">
        <f t="shared" si="8"/>
        <v>"L38",</v>
      </c>
      <c r="S22" t="str">
        <f t="shared" si="8"/>
        <v>"L39",</v>
      </c>
      <c r="T22" t="str">
        <f t="shared" si="8"/>
        <v/>
      </c>
      <c r="U22" t="str">
        <f t="shared" si="8"/>
        <v>"L41",</v>
      </c>
      <c r="V22" t="str">
        <f t="shared" si="8"/>
        <v>"L42",</v>
      </c>
      <c r="W22" t="str">
        <f t="shared" si="2"/>
        <v>"L22","L23","L24","L25","L26","L27","L28","L30","L31","L32","L33","L34","L35","L36","L37","L38","L39",</v>
      </c>
    </row>
    <row r="23" spans="1:23" x14ac:dyDescent="0.25">
      <c r="A23" t="s">
        <v>27</v>
      </c>
      <c r="B23" t="str">
        <f t="shared" ref="B23:V23" si="9">IF(B12&lt;&gt;"n","""" &amp; B$3 &amp; """,","")</f>
        <v>"L22",</v>
      </c>
      <c r="C23" t="str">
        <f t="shared" si="9"/>
        <v>"L23",</v>
      </c>
      <c r="D23" t="str">
        <f t="shared" si="9"/>
        <v>"L24",</v>
      </c>
      <c r="E23" t="str">
        <f t="shared" si="9"/>
        <v>"L25",</v>
      </c>
      <c r="F23" t="str">
        <f t="shared" si="9"/>
        <v>"L26",</v>
      </c>
      <c r="G23" t="str">
        <f t="shared" si="9"/>
        <v>"L27",</v>
      </c>
      <c r="H23" t="str">
        <f t="shared" si="9"/>
        <v>"L28",</v>
      </c>
      <c r="I23" t="str">
        <f t="shared" si="9"/>
        <v/>
      </c>
      <c r="J23" t="str">
        <f t="shared" si="9"/>
        <v>"L30",</v>
      </c>
      <c r="K23" t="str">
        <f t="shared" si="9"/>
        <v>"L31",</v>
      </c>
      <c r="L23" t="str">
        <f t="shared" si="9"/>
        <v>"L32",</v>
      </c>
      <c r="M23" t="str">
        <f t="shared" si="9"/>
        <v/>
      </c>
      <c r="N23" t="str">
        <f t="shared" si="9"/>
        <v>"L34",</v>
      </c>
      <c r="O23" t="str">
        <f t="shared" si="9"/>
        <v>"L35",</v>
      </c>
      <c r="P23" t="str">
        <f t="shared" si="9"/>
        <v>"L36",</v>
      </c>
      <c r="Q23" t="str">
        <f t="shared" si="9"/>
        <v>"L37",</v>
      </c>
      <c r="R23" t="str">
        <f t="shared" si="9"/>
        <v>"L38",</v>
      </c>
      <c r="S23" t="str">
        <f t="shared" si="9"/>
        <v>"L39",</v>
      </c>
      <c r="T23" t="str">
        <f t="shared" si="9"/>
        <v>"L40",</v>
      </c>
      <c r="U23" t="str">
        <f t="shared" si="9"/>
        <v>"L41",</v>
      </c>
      <c r="V23" t="str">
        <f t="shared" si="9"/>
        <v>"L42",</v>
      </c>
      <c r="W23" t="str">
        <f t="shared" si="2"/>
        <v>"L22","L23","L24","L25","L26","L27","L28","L30","L31","L32","L34","L35","L36","L37","L38","L39",</v>
      </c>
    </row>
    <row r="24" spans="1:23" x14ac:dyDescent="0.25">
      <c r="A24" t="s">
        <v>28</v>
      </c>
      <c r="B24" t="str">
        <f t="shared" ref="B24:V24" si="10">IF(B13&lt;&gt;"n","""" &amp; B$3 &amp; """,","")</f>
        <v>"L22",</v>
      </c>
      <c r="C24" t="str">
        <f t="shared" si="10"/>
        <v>"L23",</v>
      </c>
      <c r="D24" t="str">
        <f t="shared" si="10"/>
        <v>"L24",</v>
      </c>
      <c r="E24" t="str">
        <f t="shared" si="10"/>
        <v>"L25",</v>
      </c>
      <c r="F24" t="str">
        <f t="shared" si="10"/>
        <v>"L26",</v>
      </c>
      <c r="G24" t="str">
        <f t="shared" si="10"/>
        <v>"L27",</v>
      </c>
      <c r="H24" t="str">
        <f t="shared" si="10"/>
        <v>"L28",</v>
      </c>
      <c r="I24" t="str">
        <f t="shared" si="10"/>
        <v/>
      </c>
      <c r="J24" t="str">
        <f t="shared" si="10"/>
        <v>"L30",</v>
      </c>
      <c r="K24" t="str">
        <f t="shared" si="10"/>
        <v>"L31",</v>
      </c>
      <c r="L24" t="str">
        <f t="shared" si="10"/>
        <v>"L32",</v>
      </c>
      <c r="M24" t="str">
        <f t="shared" si="10"/>
        <v>"L33",</v>
      </c>
      <c r="N24" t="str">
        <f t="shared" si="10"/>
        <v>"L34",</v>
      </c>
      <c r="O24" t="str">
        <f t="shared" si="10"/>
        <v/>
      </c>
      <c r="P24" t="str">
        <f t="shared" si="10"/>
        <v>"L36",</v>
      </c>
      <c r="Q24" t="str">
        <f t="shared" si="10"/>
        <v>"L37",</v>
      </c>
      <c r="R24" t="str">
        <f t="shared" si="10"/>
        <v>"L38",</v>
      </c>
      <c r="S24" t="str">
        <f t="shared" si="10"/>
        <v>"L39",</v>
      </c>
      <c r="T24" t="str">
        <f t="shared" si="10"/>
        <v>"L40",</v>
      </c>
      <c r="U24" t="str">
        <f t="shared" si="10"/>
        <v>"L41",</v>
      </c>
      <c r="V24" t="str">
        <f t="shared" si="10"/>
        <v>"L42",</v>
      </c>
      <c r="W24" t="str">
        <f t="shared" si="2"/>
        <v>"L22","L23","L24","L25","L26","L27","L28","L30","L31","L32","L33","L34","L36","L37","L38","L39",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925-4546-4B7E-AE52-081844A91854}">
  <sheetPr codeName="Sheet6"/>
  <dimension ref="A1:W229"/>
  <sheetViews>
    <sheetView topLeftCell="A5" workbookViewId="0">
      <selection activeCell="A27" sqref="A27"/>
    </sheetView>
  </sheetViews>
  <sheetFormatPr defaultRowHeight="15" x14ac:dyDescent="0.25"/>
  <sheetData>
    <row r="1" spans="1:23" x14ac:dyDescent="0.25">
      <c r="A1" t="s">
        <v>386</v>
      </c>
      <c r="B1" t="s">
        <v>338</v>
      </c>
      <c r="C1" t="s">
        <v>90</v>
      </c>
      <c r="D1" t="s">
        <v>91</v>
      </c>
      <c r="E1" t="s">
        <v>94</v>
      </c>
      <c r="F1" t="s">
        <v>95</v>
      </c>
      <c r="G1" t="s">
        <v>92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102</v>
      </c>
      <c r="N1" t="s">
        <v>101</v>
      </c>
      <c r="O1" t="s">
        <v>103</v>
      </c>
      <c r="P1" t="s">
        <v>104</v>
      </c>
      <c r="Q1" t="s">
        <v>93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</row>
    <row r="2" spans="1:23" x14ac:dyDescent="0.25">
      <c r="A2" t="s">
        <v>217</v>
      </c>
      <c r="B2">
        <f>VLOOKUP(A2,Sheet1!$B$30:$C$51,2,FALSE)</f>
        <v>1</v>
      </c>
      <c r="C2" s="1">
        <v>38.726728000000001</v>
      </c>
      <c r="D2" s="1">
        <v>101.91587200000002</v>
      </c>
      <c r="E2" s="1">
        <v>0.64425200000000005</v>
      </c>
      <c r="F2" s="1">
        <v>66.941958000000014</v>
      </c>
      <c r="G2" s="1">
        <v>1.253314</v>
      </c>
      <c r="H2" s="1">
        <v>80.424988000000013</v>
      </c>
      <c r="I2" s="1">
        <v>79.674455000000009</v>
      </c>
      <c r="J2" s="1">
        <v>0.64686899999999992</v>
      </c>
      <c r="K2" s="1">
        <v>11.770894</v>
      </c>
      <c r="L2" s="1">
        <v>4.575323</v>
      </c>
      <c r="M2" s="1">
        <v>11.456265</v>
      </c>
      <c r="N2" s="1">
        <v>0.78283199999999997</v>
      </c>
      <c r="O2" s="1">
        <v>5.692715999999999</v>
      </c>
      <c r="P2" s="1">
        <v>1.2112000000000001E-2</v>
      </c>
      <c r="Q2" s="1">
        <v>139.89145400000001</v>
      </c>
      <c r="R2" s="1">
        <v>1284.7378900000001</v>
      </c>
      <c r="S2" s="1">
        <v>780.43184100000008</v>
      </c>
      <c r="T2" s="1">
        <v>649.97502300000019</v>
      </c>
      <c r="U2" s="1">
        <v>0</v>
      </c>
      <c r="V2" s="1">
        <v>52.394269000000008</v>
      </c>
      <c r="W2" s="1">
        <v>0.17249500000000001</v>
      </c>
    </row>
    <row r="3" spans="1:23" x14ac:dyDescent="0.25">
      <c r="A3" t="s">
        <v>206</v>
      </c>
      <c r="B3">
        <f>VLOOKUP(A3,Sheet1!$B$30:$C$51,2,FALSE)</f>
        <v>2</v>
      </c>
      <c r="C3" s="1">
        <v>785.59239899999989</v>
      </c>
      <c r="D3" s="1">
        <v>1012.795387</v>
      </c>
      <c r="E3" s="1">
        <v>467.77545800000001</v>
      </c>
      <c r="F3" s="1">
        <v>302.32790199999999</v>
      </c>
      <c r="G3" s="1">
        <v>26.986122999999996</v>
      </c>
      <c r="H3" s="1">
        <v>6.7896100000000006</v>
      </c>
      <c r="I3" s="1">
        <v>1.2797209999999999</v>
      </c>
      <c r="J3" s="1">
        <v>0.16603599999999999</v>
      </c>
      <c r="K3" s="1">
        <v>20.423957999999999</v>
      </c>
      <c r="L3" s="1">
        <v>8.7943509999999989</v>
      </c>
      <c r="M3" s="1">
        <v>9.2568760000000001</v>
      </c>
      <c r="N3" s="1">
        <v>0.33635999999999999</v>
      </c>
      <c r="O3" s="1">
        <v>1.3786389999999999</v>
      </c>
      <c r="P3" s="1">
        <v>5.4900000000000001E-3</v>
      </c>
      <c r="Q3" s="1">
        <v>387.84899999999999</v>
      </c>
      <c r="R3" s="1">
        <v>48.096930999999998</v>
      </c>
      <c r="S3" s="1">
        <v>69.737029000000021</v>
      </c>
      <c r="T3" s="1">
        <v>20.597655000000003</v>
      </c>
      <c r="U3" s="1">
        <v>0.67820599999999986</v>
      </c>
      <c r="V3" s="1">
        <v>18.795846000000001</v>
      </c>
      <c r="W3" s="1">
        <v>2.9076999999999999E-2</v>
      </c>
    </row>
    <row r="4" spans="1:23" x14ac:dyDescent="0.25">
      <c r="A4" t="s">
        <v>179</v>
      </c>
      <c r="B4">
        <f>VLOOKUP(A4,Sheet1!$B$30:$C$51,2,FALSE)</f>
        <v>3</v>
      </c>
      <c r="C4" s="1">
        <v>11.608252999999998</v>
      </c>
      <c r="D4" s="1">
        <v>948.03991199999996</v>
      </c>
      <c r="E4" s="1">
        <v>9.280621</v>
      </c>
      <c r="F4" s="1">
        <v>70.185196000000005</v>
      </c>
      <c r="G4" s="1">
        <v>386.70384699999994</v>
      </c>
      <c r="H4" s="1">
        <v>228.32150900000005</v>
      </c>
      <c r="I4" s="1">
        <v>21.279684</v>
      </c>
      <c r="J4" s="1">
        <v>1.430396</v>
      </c>
      <c r="K4" s="1">
        <v>24.655096999999998</v>
      </c>
      <c r="L4" s="1">
        <v>12.647978000000004</v>
      </c>
      <c r="M4" s="1">
        <v>10.875795</v>
      </c>
      <c r="N4" s="1">
        <v>5.1979650000000008</v>
      </c>
      <c r="O4" s="1">
        <v>2.5982019999999997</v>
      </c>
      <c r="P4" s="1">
        <v>977.614105</v>
      </c>
      <c r="Q4" s="1">
        <v>101.58774899999997</v>
      </c>
      <c r="R4" s="1">
        <v>123.426256</v>
      </c>
      <c r="S4" s="1">
        <v>196.35332899999997</v>
      </c>
      <c r="T4" s="1">
        <v>10.652994</v>
      </c>
      <c r="U4" s="1">
        <v>0.28352100000000002</v>
      </c>
      <c r="V4" s="1">
        <v>2.2967209999999998</v>
      </c>
      <c r="W4" s="1">
        <v>1.6522059999999996</v>
      </c>
    </row>
    <row r="5" spans="1:23" x14ac:dyDescent="0.25">
      <c r="A5" t="s">
        <v>231</v>
      </c>
      <c r="B5">
        <f>VLOOKUP(A5,Sheet1!$B$30:$C$51,2,FALSE)</f>
        <v>4</v>
      </c>
      <c r="C5" s="1">
        <v>621.89867400000003</v>
      </c>
      <c r="D5" s="1">
        <v>15.799133000000001</v>
      </c>
      <c r="E5" s="1">
        <v>9.5302229999999994</v>
      </c>
      <c r="F5" s="1">
        <v>336.63931899999989</v>
      </c>
      <c r="G5" s="1">
        <v>9.8892410000000002</v>
      </c>
      <c r="H5" s="1">
        <v>1293.4877089999998</v>
      </c>
      <c r="I5" s="1">
        <v>23.479532999999996</v>
      </c>
      <c r="J5" s="1">
        <v>0.28584199999999998</v>
      </c>
      <c r="K5" s="1">
        <v>0.66178300000000001</v>
      </c>
      <c r="L5" s="1">
        <v>9.9637050000000045</v>
      </c>
      <c r="M5" s="1">
        <v>15.879532000000003</v>
      </c>
      <c r="N5" s="1">
        <v>0.20430199999999998</v>
      </c>
      <c r="O5" s="1">
        <v>3.033868</v>
      </c>
      <c r="P5" s="1">
        <v>0.39688500000000004</v>
      </c>
      <c r="Q5" s="1">
        <v>52.862010999999995</v>
      </c>
      <c r="R5" s="1">
        <v>251.32142800000005</v>
      </c>
      <c r="S5" s="1">
        <v>25.892816999999997</v>
      </c>
      <c r="T5" s="1">
        <v>92.242989999999978</v>
      </c>
      <c r="U5" s="1">
        <v>3.3807999999999998E-2</v>
      </c>
      <c r="V5" s="1">
        <v>24.484046000000003</v>
      </c>
      <c r="W5" s="1">
        <v>0.91340200000000016</v>
      </c>
    </row>
    <row r="6" spans="1:23" x14ac:dyDescent="0.25">
      <c r="A6" t="s">
        <v>265</v>
      </c>
      <c r="B6">
        <f>VLOOKUP(A6,Sheet1!$B$30:$C$51,2,FALSE)</f>
        <v>5</v>
      </c>
      <c r="C6" s="1">
        <v>12.548641</v>
      </c>
      <c r="D6" s="1">
        <v>4.9407870000000003</v>
      </c>
      <c r="E6" s="1">
        <v>0.91788200000000009</v>
      </c>
      <c r="F6" s="1">
        <v>144.36499699999996</v>
      </c>
      <c r="G6" s="1">
        <v>22.073157999999999</v>
      </c>
      <c r="H6" s="1">
        <v>432.20776599999994</v>
      </c>
      <c r="I6" s="1">
        <v>30.736819000000001</v>
      </c>
      <c r="J6" s="1">
        <v>0.26501799999999998</v>
      </c>
      <c r="K6" s="1">
        <v>257.057299</v>
      </c>
      <c r="L6" s="1">
        <v>33.177383999999996</v>
      </c>
      <c r="M6" s="1">
        <v>3.9716800000000001</v>
      </c>
      <c r="N6" s="1">
        <v>0.23334199999999999</v>
      </c>
      <c r="O6" s="1">
        <v>29.263089999999998</v>
      </c>
      <c r="P6" s="1">
        <v>96.75309</v>
      </c>
      <c r="Q6" s="1">
        <v>164.19017100000002</v>
      </c>
      <c r="R6" s="1">
        <v>428.00278199999991</v>
      </c>
      <c r="S6" s="1">
        <v>544.87736600000005</v>
      </c>
      <c r="T6" s="1">
        <v>99.444786000000008</v>
      </c>
      <c r="U6" s="1">
        <v>0.63347100000000001</v>
      </c>
      <c r="V6" s="1">
        <v>26.389454999999995</v>
      </c>
      <c r="W6" s="1">
        <v>0.25681899999999996</v>
      </c>
    </row>
    <row r="7" spans="1:23" x14ac:dyDescent="0.25">
      <c r="A7" t="s">
        <v>237</v>
      </c>
      <c r="B7">
        <f>VLOOKUP(A7,Sheet1!$B$30:$C$51,2,FALSE)</f>
        <v>6</v>
      </c>
      <c r="C7" s="1">
        <v>0.03</v>
      </c>
      <c r="D7" s="1">
        <v>0.70406100000000005</v>
      </c>
      <c r="E7" s="1">
        <v>0</v>
      </c>
      <c r="F7" s="1">
        <v>0</v>
      </c>
      <c r="G7" s="1">
        <v>0</v>
      </c>
      <c r="H7" s="1">
        <v>0.11092500000000001</v>
      </c>
      <c r="I7" s="1">
        <v>2.1819999999999999E-3</v>
      </c>
      <c r="J7" s="1">
        <v>0</v>
      </c>
      <c r="K7" s="1">
        <v>1.8976560000000002</v>
      </c>
      <c r="L7" s="1">
        <v>0</v>
      </c>
      <c r="M7" s="1">
        <v>2.9619999999999998E-3</v>
      </c>
      <c r="N7" s="1">
        <v>0</v>
      </c>
      <c r="O7" s="1">
        <v>2.04E-4</v>
      </c>
      <c r="P7" s="1">
        <v>0</v>
      </c>
      <c r="Q7" s="1">
        <v>2219.8678650000002</v>
      </c>
      <c r="R7" s="1">
        <v>4.4850000000000001E-2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t="s">
        <v>198</v>
      </c>
      <c r="B8">
        <f>VLOOKUP(A8,Sheet1!$B$30:$C$51,2,FALSE)</f>
        <v>7</v>
      </c>
      <c r="C8" s="1">
        <v>6.6075389999999992</v>
      </c>
      <c r="D8" s="1">
        <v>132.02161600000002</v>
      </c>
      <c r="E8" s="1">
        <v>7.676139</v>
      </c>
      <c r="F8" s="1">
        <v>135.35088100000004</v>
      </c>
      <c r="G8" s="1">
        <v>1234.7001690000002</v>
      </c>
      <c r="H8" s="1">
        <v>153.40805499999999</v>
      </c>
      <c r="I8" s="1">
        <v>12.617407</v>
      </c>
      <c r="J8" s="1">
        <v>0.65279600000000004</v>
      </c>
      <c r="K8" s="1">
        <v>1.5687219999999997</v>
      </c>
      <c r="L8" s="1">
        <v>3.0428199999999999</v>
      </c>
      <c r="M8" s="1">
        <v>15.495083999999999</v>
      </c>
      <c r="N8" s="1">
        <v>0.17012900000000003</v>
      </c>
      <c r="O8" s="1">
        <v>54.783810999999986</v>
      </c>
      <c r="P8" s="1">
        <v>1.6781250000000001</v>
      </c>
      <c r="Q8" s="1">
        <v>72.612740000000002</v>
      </c>
      <c r="R8" s="1">
        <v>65.912742999999992</v>
      </c>
      <c r="S8" s="1">
        <v>34.110038000000003</v>
      </c>
      <c r="T8" s="1">
        <v>8.5634270000000008</v>
      </c>
      <c r="U8" s="1">
        <v>179.14875000000001</v>
      </c>
      <c r="V8" s="1">
        <v>59.485637999999994</v>
      </c>
      <c r="W8" s="1">
        <v>3.9199999999999999E-2</v>
      </c>
    </row>
    <row r="9" spans="1:23" x14ac:dyDescent="0.25">
      <c r="A9" t="s">
        <v>166</v>
      </c>
      <c r="B9">
        <f>VLOOKUP(A9,Sheet1!$B$30:$C$51,2,FALSE)</f>
        <v>8</v>
      </c>
      <c r="C9" s="1">
        <v>78.465198999999998</v>
      </c>
      <c r="D9" s="1">
        <v>164.886763</v>
      </c>
      <c r="E9" s="1">
        <v>4.9309999999999996E-3</v>
      </c>
      <c r="F9" s="1">
        <v>363.761169</v>
      </c>
      <c r="G9" s="1">
        <v>295.32444599999997</v>
      </c>
      <c r="H9" s="1">
        <v>157.08838799999998</v>
      </c>
      <c r="I9" s="1">
        <v>152.46994699999999</v>
      </c>
      <c r="J9" s="1">
        <v>2.0226910000000005</v>
      </c>
      <c r="K9" s="1">
        <v>1.9418499999999994</v>
      </c>
      <c r="L9" s="1">
        <v>219.17047799999995</v>
      </c>
      <c r="M9" s="1">
        <v>30.160294999999998</v>
      </c>
      <c r="N9" s="1">
        <v>4.2012030000000005</v>
      </c>
      <c r="O9" s="1">
        <v>76.046409999999995</v>
      </c>
      <c r="P9" s="1">
        <v>0.78271899999999994</v>
      </c>
      <c r="Q9" s="1">
        <v>327.41322599999984</v>
      </c>
      <c r="R9" s="1">
        <v>93.480536000000029</v>
      </c>
      <c r="S9" s="1">
        <v>13.256525999999999</v>
      </c>
      <c r="T9" s="1">
        <v>1.6283370000000001</v>
      </c>
      <c r="U9" s="1">
        <v>8.8859999999999998E-3</v>
      </c>
      <c r="V9" s="1">
        <v>58.290500999999992</v>
      </c>
      <c r="W9" s="1">
        <v>84.158682999999996</v>
      </c>
    </row>
    <row r="10" spans="1:23" x14ac:dyDescent="0.25">
      <c r="A10" t="s">
        <v>171</v>
      </c>
      <c r="B10">
        <f>VLOOKUP(A10,Sheet1!$B$30:$C$51,2,FALSE)</f>
        <v>9</v>
      </c>
      <c r="C10" s="1">
        <v>289.58286499999997</v>
      </c>
      <c r="D10" s="1">
        <v>588.48085500000002</v>
      </c>
      <c r="E10" s="1">
        <v>0.71383399999999997</v>
      </c>
      <c r="F10" s="1">
        <v>94.153261999999998</v>
      </c>
      <c r="G10" s="1">
        <v>15.043450000000002</v>
      </c>
      <c r="H10" s="1">
        <v>28.755383999999996</v>
      </c>
      <c r="I10" s="1">
        <v>9.1095230000000011</v>
      </c>
      <c r="J10" s="1">
        <v>23.506913999999998</v>
      </c>
      <c r="K10" s="1">
        <v>5.1433950000000008</v>
      </c>
      <c r="L10" s="1">
        <v>13.765302000000002</v>
      </c>
      <c r="M10" s="1">
        <v>563.94639099999995</v>
      </c>
      <c r="N10" s="1">
        <v>45.570733999999987</v>
      </c>
      <c r="O10" s="1">
        <v>15.498439000000005</v>
      </c>
      <c r="P10" s="1">
        <v>0.43610099999999996</v>
      </c>
      <c r="Q10" s="1">
        <v>35.329155999999998</v>
      </c>
      <c r="R10" s="1">
        <v>17.615803</v>
      </c>
      <c r="S10" s="1">
        <v>68.898290999999972</v>
      </c>
      <c r="T10" s="1">
        <v>11.509738</v>
      </c>
      <c r="U10" s="1">
        <v>203.72020900000001</v>
      </c>
      <c r="V10" s="1">
        <v>35.894576000000022</v>
      </c>
      <c r="W10" s="1">
        <v>2.3537149999999998</v>
      </c>
    </row>
    <row r="11" spans="1:23" x14ac:dyDescent="0.25">
      <c r="A11" t="s">
        <v>252</v>
      </c>
      <c r="B11">
        <f>VLOOKUP(A11,Sheet1!$B$30:$C$51,2,FALSE)</f>
        <v>10</v>
      </c>
      <c r="C11" s="1">
        <v>25.594970000000004</v>
      </c>
      <c r="D11" s="1">
        <v>0.64664500000000003</v>
      </c>
      <c r="E11" s="1">
        <v>3.6493870000000004</v>
      </c>
      <c r="F11" s="1">
        <v>5.5424670000000003</v>
      </c>
      <c r="G11" s="1">
        <v>3.1406160000000005</v>
      </c>
      <c r="H11" s="1">
        <v>159.347227</v>
      </c>
      <c r="I11" s="1">
        <v>34.713536999999995</v>
      </c>
      <c r="J11" s="1">
        <v>0</v>
      </c>
      <c r="K11" s="1">
        <v>561.49597900000003</v>
      </c>
      <c r="L11" s="1">
        <v>306.06388499999991</v>
      </c>
      <c r="M11" s="1">
        <v>1.1016930000000003</v>
      </c>
      <c r="N11" s="1">
        <v>5.051400000000001E-2</v>
      </c>
      <c r="O11" s="1">
        <v>3.7251809999999996</v>
      </c>
      <c r="P11" s="1">
        <v>2.4836999999999998E-2</v>
      </c>
      <c r="Q11" s="1">
        <v>27.869732000000006</v>
      </c>
      <c r="R11" s="1">
        <v>700.60371099999998</v>
      </c>
      <c r="S11" s="1">
        <v>23.674926000000003</v>
      </c>
      <c r="T11" s="1">
        <v>56.310694999999996</v>
      </c>
      <c r="U11" s="1">
        <v>0</v>
      </c>
      <c r="V11" s="1">
        <v>25.732730000000004</v>
      </c>
      <c r="W11" s="1">
        <v>0.90835100000000002</v>
      </c>
    </row>
    <row r="12" spans="1:23" x14ac:dyDescent="0.25">
      <c r="A12" t="s">
        <v>250</v>
      </c>
      <c r="B12">
        <f>VLOOKUP(A12,Sheet1!$B$30:$C$51,2,FALSE)</f>
        <v>11</v>
      </c>
      <c r="C12" s="1">
        <v>351.25792499999989</v>
      </c>
      <c r="D12" s="1">
        <v>247.51079899999999</v>
      </c>
      <c r="E12" s="1">
        <v>9.9425000000000013E-2</v>
      </c>
      <c r="F12" s="1">
        <v>5.2181310000000014</v>
      </c>
      <c r="G12" s="1">
        <v>9.4976999999999978E-2</v>
      </c>
      <c r="H12" s="1">
        <v>18.901086999999997</v>
      </c>
      <c r="I12" s="1">
        <v>48.890879999999996</v>
      </c>
      <c r="J12" s="1">
        <v>2.8987080000000001</v>
      </c>
      <c r="K12" s="1">
        <v>220.39255400000005</v>
      </c>
      <c r="L12" s="1">
        <v>0.43211499999999992</v>
      </c>
      <c r="M12" s="1">
        <v>45.114623000000002</v>
      </c>
      <c r="N12" s="1">
        <v>1.5861690000000004</v>
      </c>
      <c r="O12" s="1">
        <v>4.3646150000000006</v>
      </c>
      <c r="P12" s="1">
        <v>0.45715399999999995</v>
      </c>
      <c r="Q12" s="1">
        <v>237.27966700000005</v>
      </c>
      <c r="R12" s="1">
        <v>435.09298200000001</v>
      </c>
      <c r="S12" s="1">
        <v>208.43538599999999</v>
      </c>
      <c r="T12" s="1">
        <v>25.876414999999998</v>
      </c>
      <c r="U12" s="1">
        <v>0</v>
      </c>
      <c r="V12" s="1">
        <v>52.196510999999994</v>
      </c>
      <c r="W12" s="1">
        <v>4.7724999999999997E-2</v>
      </c>
    </row>
    <row r="13" spans="1:23" x14ac:dyDescent="0.25">
      <c r="A13" t="s">
        <v>172</v>
      </c>
      <c r="B13">
        <f>VLOOKUP(A13,Sheet1!$B$30:$C$51,2,FALSE)</f>
        <v>12</v>
      </c>
      <c r="C13" s="1">
        <v>14.796978999999999</v>
      </c>
      <c r="D13" s="1">
        <v>163.11879099999999</v>
      </c>
      <c r="E13" s="1">
        <v>12.398884999999998</v>
      </c>
      <c r="F13" s="1">
        <v>68.559937000000019</v>
      </c>
      <c r="G13" s="1">
        <v>1.9139E-2</v>
      </c>
      <c r="H13" s="1">
        <v>0.94374800000000003</v>
      </c>
      <c r="I13" s="1">
        <v>6.4712420000000002</v>
      </c>
      <c r="J13" s="1">
        <v>6.8194949999999999</v>
      </c>
      <c r="K13" s="1">
        <v>2.8461709999999996</v>
      </c>
      <c r="L13" s="1">
        <v>0.41168299999999997</v>
      </c>
      <c r="M13" s="1">
        <v>1537.2175589999999</v>
      </c>
      <c r="N13" s="1">
        <v>17.389605999999997</v>
      </c>
      <c r="O13" s="1">
        <v>0.93471399999999982</v>
      </c>
      <c r="P13" s="1">
        <v>0.59902300000000008</v>
      </c>
      <c r="Q13" s="1">
        <v>1.4033369999999998</v>
      </c>
      <c r="R13" s="1">
        <v>7.1665209999999995</v>
      </c>
      <c r="S13" s="1">
        <v>2.5793999999999997E-2</v>
      </c>
      <c r="T13" s="1">
        <v>2.0973679999999999</v>
      </c>
      <c r="U13" s="1">
        <v>0</v>
      </c>
      <c r="V13" s="1">
        <v>6.4955140000000009</v>
      </c>
      <c r="W13" s="1">
        <v>1.0222E-2</v>
      </c>
    </row>
    <row r="14" spans="1:23" x14ac:dyDescent="0.25">
      <c r="A14" t="s">
        <v>251</v>
      </c>
      <c r="B14">
        <f>VLOOKUP(A14,Sheet1!$B$30:$C$51,2,FALSE)</f>
        <v>13</v>
      </c>
      <c r="C14" s="1">
        <v>59.103972999999996</v>
      </c>
      <c r="D14" s="1">
        <v>17.195924000000002</v>
      </c>
      <c r="E14" s="1">
        <v>9.7739999999999997E-3</v>
      </c>
      <c r="F14" s="1">
        <v>60.354400999999996</v>
      </c>
      <c r="G14" s="1">
        <v>0.28746900000000003</v>
      </c>
      <c r="H14" s="1">
        <v>92.700043999999991</v>
      </c>
      <c r="I14" s="1">
        <v>55.466720000000009</v>
      </c>
      <c r="J14" s="1">
        <v>0.96009099999999992</v>
      </c>
      <c r="K14" s="1">
        <v>1.3737019999999998</v>
      </c>
      <c r="L14" s="1">
        <v>8.6902980000000021</v>
      </c>
      <c r="M14" s="1">
        <v>22.391504999999992</v>
      </c>
      <c r="N14" s="1">
        <v>0.94819000000000009</v>
      </c>
      <c r="O14" s="1">
        <v>26.976760000000006</v>
      </c>
      <c r="P14" s="1">
        <v>0.32962000000000002</v>
      </c>
      <c r="Q14" s="1">
        <v>67.608591000000033</v>
      </c>
      <c r="R14" s="1">
        <v>753.835015</v>
      </c>
      <c r="S14" s="1">
        <v>427.04963800000007</v>
      </c>
      <c r="T14" s="1">
        <v>45.837037999999993</v>
      </c>
      <c r="U14" s="1">
        <v>63.06935</v>
      </c>
      <c r="V14" s="1">
        <v>98.866218000000018</v>
      </c>
      <c r="W14" s="1">
        <v>5.6002320000000001</v>
      </c>
    </row>
    <row r="15" spans="1:23" x14ac:dyDescent="0.25">
      <c r="A15" t="s">
        <v>199</v>
      </c>
      <c r="B15">
        <f>VLOOKUP(A15,Sheet1!$B$30:$C$51,2,FALSE)</f>
        <v>14</v>
      </c>
      <c r="C15" s="1">
        <v>1332.3321269999999</v>
      </c>
      <c r="D15" s="1">
        <v>33.387960000000007</v>
      </c>
      <c r="E15" s="1">
        <v>46.345453999999997</v>
      </c>
      <c r="F15" s="1">
        <v>45.698335000000007</v>
      </c>
      <c r="G15" s="1">
        <v>0.52949600000000008</v>
      </c>
      <c r="H15" s="1">
        <v>40.186467</v>
      </c>
      <c r="I15" s="1">
        <v>5.5383549999999993</v>
      </c>
      <c r="J15" s="1">
        <v>2.4134000000000003E-2</v>
      </c>
      <c r="K15" s="1">
        <v>65.645871999999983</v>
      </c>
      <c r="L15" s="1">
        <v>43.283262999999991</v>
      </c>
      <c r="M15" s="1">
        <v>0.38282400000000005</v>
      </c>
      <c r="N15" s="1">
        <v>1.1667E-2</v>
      </c>
      <c r="O15" s="1">
        <v>8.6912000000000017E-2</v>
      </c>
      <c r="P15" s="1">
        <v>5.4032999999999998E-2</v>
      </c>
      <c r="Q15" s="1">
        <v>7.0546510000000007</v>
      </c>
      <c r="R15" s="1">
        <v>26.418310000000002</v>
      </c>
      <c r="S15" s="1">
        <v>1.0066470000000001</v>
      </c>
      <c r="T15" s="1">
        <v>19.857848999999995</v>
      </c>
      <c r="U15" s="1">
        <v>0</v>
      </c>
      <c r="V15" s="1">
        <v>0.338889</v>
      </c>
      <c r="W15" s="1">
        <v>0.166266</v>
      </c>
    </row>
    <row r="16" spans="1:23" x14ac:dyDescent="0.25">
      <c r="A16" t="s">
        <v>183</v>
      </c>
      <c r="B16">
        <f>VLOOKUP(A16,Sheet1!$B$30:$C$51,2,FALSE)</f>
        <v>15</v>
      </c>
      <c r="C16" s="1">
        <v>990.78340399999968</v>
      </c>
      <c r="D16" s="1">
        <v>177.19130000000004</v>
      </c>
      <c r="E16" s="1">
        <v>2.144692</v>
      </c>
      <c r="F16" s="1">
        <v>103.362145</v>
      </c>
      <c r="G16" s="1">
        <v>1.8899999999999999E-4</v>
      </c>
      <c r="H16" s="1">
        <v>9.1180000000000011E-3</v>
      </c>
      <c r="I16" s="1">
        <v>5.4180000000000001E-3</v>
      </c>
      <c r="J16" s="1">
        <v>3.6430000000000004E-3</v>
      </c>
      <c r="K16" s="1">
        <v>2.1537000000000002</v>
      </c>
      <c r="L16" s="1">
        <v>7.6500000000000005E-3</v>
      </c>
      <c r="M16" s="1">
        <v>5.28E-3</v>
      </c>
      <c r="N16" s="1">
        <v>4.7039999999999998E-3</v>
      </c>
      <c r="O16" s="1">
        <v>0</v>
      </c>
      <c r="P16" s="1">
        <v>0</v>
      </c>
      <c r="Q16" s="1">
        <v>2.4400999999999999E-2</v>
      </c>
      <c r="R16" s="1">
        <v>2.7635999999999997E-2</v>
      </c>
      <c r="S16" s="1">
        <v>3.4385460000000001</v>
      </c>
      <c r="T16" s="1">
        <v>0</v>
      </c>
      <c r="U16" s="1">
        <v>0</v>
      </c>
      <c r="V16" s="1">
        <v>8.7670000000000005E-3</v>
      </c>
      <c r="W16" s="1">
        <v>2.1798000000000001E-2</v>
      </c>
    </row>
    <row r="17" spans="1:23" x14ac:dyDescent="0.25">
      <c r="A17" t="s">
        <v>244</v>
      </c>
      <c r="B17">
        <f>VLOOKUP(A17,Sheet1!$B$30:$C$51,2,FALSE)</f>
        <v>16</v>
      </c>
      <c r="C17" s="1">
        <v>98.215721000000002</v>
      </c>
      <c r="D17" s="1">
        <v>77.426737000000003</v>
      </c>
      <c r="E17" s="1">
        <v>0.25949</v>
      </c>
      <c r="F17" s="1">
        <v>31.461736000000009</v>
      </c>
      <c r="G17" s="1">
        <v>1.1220000000000001E-2</v>
      </c>
      <c r="H17" s="1">
        <v>141.70876599999997</v>
      </c>
      <c r="I17" s="1">
        <v>40.299022999999998</v>
      </c>
      <c r="J17" s="1">
        <v>0.245892</v>
      </c>
      <c r="K17" s="1">
        <v>0.17707800000000004</v>
      </c>
      <c r="L17" s="1">
        <v>14.514636999999997</v>
      </c>
      <c r="M17" s="1">
        <v>2.7123979999999999</v>
      </c>
      <c r="N17" s="1">
        <v>6.2267999999999997E-2</v>
      </c>
      <c r="O17" s="1">
        <v>7.0113859999999981</v>
      </c>
      <c r="P17" s="1">
        <v>1.609E-3</v>
      </c>
      <c r="Q17" s="1">
        <v>39.133681999999986</v>
      </c>
      <c r="R17" s="1">
        <v>498.91381800000005</v>
      </c>
      <c r="S17" s="1">
        <v>132.72127900000004</v>
      </c>
      <c r="T17" s="1">
        <v>56.759402999999999</v>
      </c>
      <c r="U17" s="1">
        <v>2.2686000000000001E-2</v>
      </c>
      <c r="V17" s="1">
        <v>81.18655200000002</v>
      </c>
      <c r="W17" s="1">
        <v>0.80131600000000003</v>
      </c>
    </row>
    <row r="18" spans="1:23" x14ac:dyDescent="0.25">
      <c r="A18" t="s">
        <v>216</v>
      </c>
      <c r="B18">
        <f>VLOOKUP(A18,Sheet1!$B$30:$C$51,2,FALSE)</f>
        <v>17</v>
      </c>
      <c r="C18" s="1">
        <v>39.341839999999998</v>
      </c>
      <c r="D18" s="1">
        <v>560.58295099999975</v>
      </c>
      <c r="E18" s="1">
        <v>135.1514</v>
      </c>
      <c r="F18" s="1">
        <v>191.64954299999997</v>
      </c>
      <c r="G18" s="1">
        <v>0.75281000000000009</v>
      </c>
      <c r="H18" s="1">
        <v>4.5446189999999991</v>
      </c>
      <c r="I18" s="1">
        <v>4.0052639999999995</v>
      </c>
      <c r="J18" s="1">
        <v>7.4911289999999999</v>
      </c>
      <c r="K18" s="1">
        <v>5.0343980000000021</v>
      </c>
      <c r="L18" s="1">
        <v>6.5047979999999992</v>
      </c>
      <c r="M18" s="1">
        <v>159.32298799999998</v>
      </c>
      <c r="N18" s="1">
        <v>36.284239000000007</v>
      </c>
      <c r="O18" s="1">
        <v>33.383116000000001</v>
      </c>
      <c r="P18" s="1">
        <v>2.6821000000000001E-2</v>
      </c>
      <c r="Q18" s="1">
        <v>17.674634000000005</v>
      </c>
      <c r="R18" s="1">
        <v>4.8820740000000011</v>
      </c>
      <c r="S18" s="1">
        <v>0.93862999999999996</v>
      </c>
      <c r="T18" s="1">
        <v>1.3528909999999998</v>
      </c>
      <c r="U18" s="1">
        <v>2.4639999999999996E-3</v>
      </c>
      <c r="V18" s="1">
        <v>9.864154000000001</v>
      </c>
      <c r="W18" s="1">
        <v>0.12525799999999998</v>
      </c>
    </row>
    <row r="19" spans="1:23" x14ac:dyDescent="0.25">
      <c r="A19" t="s">
        <v>221</v>
      </c>
      <c r="B19">
        <f>VLOOKUP(A19,Sheet1!$B$30:$C$51,2,FALSE)</f>
        <v>18</v>
      </c>
      <c r="C19" s="1">
        <v>29.309084000000002</v>
      </c>
      <c r="D19" s="1">
        <v>13.986747999999999</v>
      </c>
      <c r="E19" s="1">
        <v>31.495051</v>
      </c>
      <c r="F19" s="1">
        <v>30.046248999999989</v>
      </c>
      <c r="G19" s="1">
        <v>90.449886000000006</v>
      </c>
      <c r="H19" s="1">
        <v>214.55636699999997</v>
      </c>
      <c r="I19" s="1">
        <v>10.790568000000002</v>
      </c>
      <c r="J19" s="1">
        <v>1.227368</v>
      </c>
      <c r="K19" s="1">
        <v>22.517948999999998</v>
      </c>
      <c r="L19" s="1">
        <v>5.8968439999999998</v>
      </c>
      <c r="M19" s="1">
        <v>240.38889300000005</v>
      </c>
      <c r="N19" s="1">
        <v>2.8389499999999996</v>
      </c>
      <c r="O19" s="1">
        <v>4.0978349999999999</v>
      </c>
      <c r="P19" s="1">
        <v>8.6409999999999994E-3</v>
      </c>
      <c r="Q19" s="1">
        <v>28.928535999999998</v>
      </c>
      <c r="R19" s="1">
        <v>124.29617000000002</v>
      </c>
      <c r="S19" s="1">
        <v>4.0236710000000002</v>
      </c>
      <c r="T19" s="1">
        <v>7.8071270000000004</v>
      </c>
      <c r="U19" s="1">
        <v>106.353257</v>
      </c>
      <c r="V19" s="1">
        <v>41.315398000000009</v>
      </c>
      <c r="W19" s="1">
        <v>1.2874E-2</v>
      </c>
    </row>
    <row r="20" spans="1:23" x14ac:dyDescent="0.25">
      <c r="A20" t="s">
        <v>241</v>
      </c>
      <c r="B20">
        <f>VLOOKUP(A20,Sheet1!$B$30:$C$51,2,FALSE)</f>
        <v>19</v>
      </c>
      <c r="C20" s="1">
        <v>241.58300400000002</v>
      </c>
      <c r="D20" s="1">
        <v>1.74E-4</v>
      </c>
      <c r="E20" s="1">
        <v>0.20100399999999999</v>
      </c>
      <c r="F20" s="1">
        <v>12.325446999999999</v>
      </c>
      <c r="G20" s="1">
        <v>3.293066</v>
      </c>
      <c r="H20" s="1">
        <v>153.39855999999995</v>
      </c>
      <c r="I20" s="1">
        <v>32.339526999999997</v>
      </c>
      <c r="J20" s="1">
        <v>5.5445000000000001E-2</v>
      </c>
      <c r="K20" s="1">
        <v>10.06752</v>
      </c>
      <c r="L20" s="1">
        <v>2.1430160000000003</v>
      </c>
      <c r="M20" s="1">
        <v>0.41117100000000001</v>
      </c>
      <c r="N20" s="1">
        <v>6.0759999999999998E-3</v>
      </c>
      <c r="O20" s="1">
        <v>0.45611400000000002</v>
      </c>
      <c r="P20" s="1">
        <v>5.4709000000000008E-2</v>
      </c>
      <c r="Q20" s="1">
        <v>54.970628999999995</v>
      </c>
      <c r="R20" s="1">
        <v>105.84604200000001</v>
      </c>
      <c r="S20" s="1">
        <v>231.76494299999996</v>
      </c>
      <c r="T20" s="1">
        <v>22.295540000000003</v>
      </c>
      <c r="U20" s="1">
        <v>0</v>
      </c>
      <c r="V20" s="1">
        <v>1.4488510000000008</v>
      </c>
      <c r="W20" s="1">
        <v>1.8883999999999998E-2</v>
      </c>
    </row>
    <row r="21" spans="1:23" x14ac:dyDescent="0.25">
      <c r="A21" t="s">
        <v>215</v>
      </c>
      <c r="B21">
        <f>VLOOKUP(A21,Sheet1!$B$30:$C$51,2,FALSE)</f>
        <v>20</v>
      </c>
      <c r="C21" s="1">
        <v>131.09791999999999</v>
      </c>
      <c r="D21" s="1">
        <v>727.48712500000022</v>
      </c>
      <c r="E21" s="1">
        <v>0</v>
      </c>
      <c r="F21" s="1">
        <v>0.10445099999999999</v>
      </c>
      <c r="G21" s="1">
        <v>0.21101600000000001</v>
      </c>
      <c r="H21" s="1">
        <v>0.13856399999999999</v>
      </c>
      <c r="I21" s="1">
        <v>0.154277</v>
      </c>
      <c r="J21" s="1">
        <v>3.9599999999999998E-4</v>
      </c>
      <c r="K21" s="1">
        <v>0</v>
      </c>
      <c r="L21" s="1">
        <v>2.8414999999999999E-2</v>
      </c>
      <c r="M21" s="1">
        <v>1.613629</v>
      </c>
      <c r="N21" s="1">
        <v>2.2102E-2</v>
      </c>
      <c r="O21" s="1">
        <v>0.159417</v>
      </c>
      <c r="P21" s="1">
        <v>0</v>
      </c>
      <c r="Q21" s="1">
        <v>1.073E-3</v>
      </c>
      <c r="R21" s="1">
        <v>1.1856999999999999E-2</v>
      </c>
      <c r="S21" s="1">
        <v>0</v>
      </c>
      <c r="T21" s="1">
        <v>3.4870000000000001E-3</v>
      </c>
      <c r="U21" s="1">
        <v>0</v>
      </c>
      <c r="V21" s="1">
        <v>2.0743999999999999E-2</v>
      </c>
      <c r="W21" s="1">
        <v>2.0690000000000001E-3</v>
      </c>
    </row>
    <row r="22" spans="1:23" x14ac:dyDescent="0.25">
      <c r="A22" t="s">
        <v>387</v>
      </c>
      <c r="B22">
        <f>VLOOKUP(A22,Sheet1!$B$30:$C$51,2,FALSE)</f>
        <v>21</v>
      </c>
      <c r="C22" s="1">
        <v>311.38600899999994</v>
      </c>
      <c r="D22" s="1">
        <v>482.23527799999982</v>
      </c>
      <c r="E22" s="1">
        <v>14.495367</v>
      </c>
      <c r="F22" s="1">
        <v>10.900171999999996</v>
      </c>
      <c r="G22" s="1">
        <v>2.0250000000000001E-2</v>
      </c>
      <c r="H22" s="1">
        <v>2.8983999999999999E-2</v>
      </c>
      <c r="I22" s="1">
        <v>7.9754999999999993E-2</v>
      </c>
      <c r="J22" s="1">
        <v>7.6099999999999987E-2</v>
      </c>
      <c r="K22" s="1">
        <v>0.64976699999999998</v>
      </c>
      <c r="L22" s="1">
        <v>1.6315E-2</v>
      </c>
      <c r="M22" s="1">
        <v>0.40969900000000004</v>
      </c>
      <c r="N22" s="1">
        <v>0</v>
      </c>
      <c r="O22" s="1">
        <v>3.4071939999999987</v>
      </c>
      <c r="P22" s="1">
        <v>0.107236</v>
      </c>
      <c r="Q22" s="1">
        <v>1.7313210000000001</v>
      </c>
      <c r="R22" s="1">
        <v>1.0072999999999999E-2</v>
      </c>
      <c r="S22" s="1">
        <v>22.951499999999999</v>
      </c>
      <c r="T22" s="1">
        <v>1.719E-3</v>
      </c>
      <c r="U22" s="1">
        <v>0</v>
      </c>
      <c r="V22" s="1">
        <v>0.18065000000000003</v>
      </c>
      <c r="W22" s="1">
        <v>0</v>
      </c>
    </row>
    <row r="23" spans="1:23" x14ac:dyDescent="0.25">
      <c r="A23" t="s">
        <v>300</v>
      </c>
      <c r="B23">
        <f>VLOOKUP(A23,Sheet1!$B$30:$C$51,2,FALSE)</f>
        <v>22</v>
      </c>
      <c r="C23" s="1">
        <v>1.0379590000000001</v>
      </c>
      <c r="D23" s="1">
        <v>2.2791950000000001</v>
      </c>
      <c r="E23" s="1">
        <v>0</v>
      </c>
      <c r="F23" s="1">
        <v>10.038990999999998</v>
      </c>
      <c r="G23" s="1">
        <v>4.6515000000000001E-2</v>
      </c>
      <c r="H23" s="1">
        <v>28.572367999999997</v>
      </c>
      <c r="I23" s="1">
        <v>29.086214999999999</v>
      </c>
      <c r="J23" s="1">
        <v>6.6678000000000001E-2</v>
      </c>
      <c r="K23" s="1">
        <v>2.5436389999999998</v>
      </c>
      <c r="L23" s="1">
        <v>9.6889500000000037</v>
      </c>
      <c r="M23" s="1">
        <v>1.3961569999999999</v>
      </c>
      <c r="N23" s="1">
        <v>0.54582399999999986</v>
      </c>
      <c r="O23" s="1">
        <v>1.2201919999999997</v>
      </c>
      <c r="P23" s="1">
        <v>3.8419999999999999E-3</v>
      </c>
      <c r="Q23" s="1">
        <v>7.2734710000000007</v>
      </c>
      <c r="R23" s="1">
        <v>156.98401300000003</v>
      </c>
      <c r="S23" s="1">
        <v>524.55869699999994</v>
      </c>
      <c r="T23" s="1">
        <v>10.415772</v>
      </c>
      <c r="U23" s="1">
        <v>1.3649909999999998</v>
      </c>
      <c r="V23" s="1">
        <v>26.790486999999995</v>
      </c>
      <c r="W23" s="1">
        <v>4.6494000000000008E-2</v>
      </c>
    </row>
    <row r="24" spans="1:23" x14ac:dyDescent="0.25">
      <c r="A24" t="s">
        <v>157</v>
      </c>
      <c r="B24" t="e">
        <f>VLOOKUP(A24,Sheet1!$B$30:$C$51,2,FALSE)</f>
        <v>#N/A</v>
      </c>
      <c r="C24" s="1">
        <v>24.443747999999996</v>
      </c>
      <c r="D24" s="1">
        <v>682.08306599999992</v>
      </c>
      <c r="E24" s="1">
        <v>6.5110570000000001</v>
      </c>
      <c r="F24" s="1">
        <v>471.52002600000003</v>
      </c>
      <c r="G24" s="1">
        <v>666.79377699999986</v>
      </c>
      <c r="H24" s="1">
        <v>4872.7999809999983</v>
      </c>
      <c r="I24" s="1">
        <v>6281.1269969999994</v>
      </c>
      <c r="J24" s="1">
        <v>833.61831199999983</v>
      </c>
      <c r="K24" s="1">
        <v>1209.6874290000005</v>
      </c>
      <c r="L24" s="1">
        <v>1231.4406859999997</v>
      </c>
      <c r="M24" s="1">
        <v>8617.6131700000024</v>
      </c>
      <c r="N24" s="1">
        <v>2235.6358060000002</v>
      </c>
      <c r="O24" s="1">
        <v>2115.1363730000003</v>
      </c>
      <c r="P24" s="1">
        <v>472.93949900000007</v>
      </c>
      <c r="Q24" s="1">
        <v>10038.798809000007</v>
      </c>
      <c r="R24" s="1">
        <v>47448.708817999992</v>
      </c>
      <c r="S24" s="1">
        <v>13265.058567999997</v>
      </c>
      <c r="T24" s="1">
        <v>1803.7867819999997</v>
      </c>
      <c r="U24" s="1">
        <v>1079.7231039999999</v>
      </c>
      <c r="V24" s="1">
        <v>8277.5045179999997</v>
      </c>
      <c r="W24" s="1">
        <v>1745.92579</v>
      </c>
    </row>
    <row r="25" spans="1:23" x14ac:dyDescent="0.25">
      <c r="A25" t="s">
        <v>161</v>
      </c>
      <c r="B25" t="e">
        <f>VLOOKUP(A25,Sheet1!$B$30:$C$51,2,FALSE)</f>
        <v>#N/A</v>
      </c>
      <c r="C25" s="1">
        <v>416.30283399999996</v>
      </c>
      <c r="D25" s="1">
        <v>3203.0602670000003</v>
      </c>
      <c r="E25" s="1">
        <v>370.033477</v>
      </c>
      <c r="F25" s="1">
        <v>1596.5175799999995</v>
      </c>
      <c r="G25" s="1">
        <v>412.04481100000004</v>
      </c>
      <c r="H25" s="1">
        <v>8805.2583240000022</v>
      </c>
      <c r="I25" s="1">
        <v>1747.5779829999999</v>
      </c>
      <c r="J25" s="1">
        <v>21.745235000000005</v>
      </c>
      <c r="K25" s="1">
        <v>64.93166500000001</v>
      </c>
      <c r="L25" s="1">
        <v>484.6894319999999</v>
      </c>
      <c r="M25" s="1">
        <v>279.46983200000005</v>
      </c>
      <c r="N25" s="1">
        <v>33.310676000000001</v>
      </c>
      <c r="O25" s="1">
        <v>156.99933799999999</v>
      </c>
      <c r="P25" s="1">
        <v>104.92581899999999</v>
      </c>
      <c r="Q25" s="1">
        <v>2098.2114009999991</v>
      </c>
      <c r="R25" s="1">
        <v>12077.123709999998</v>
      </c>
      <c r="S25" s="1">
        <v>15909.571792000001</v>
      </c>
      <c r="T25" s="1">
        <v>3399.8274809999984</v>
      </c>
      <c r="U25" s="1">
        <v>7702.2905360000004</v>
      </c>
      <c r="V25" s="1">
        <v>497.35573000000011</v>
      </c>
      <c r="W25" s="1">
        <v>1167.5435109999999</v>
      </c>
    </row>
    <row r="26" spans="1:23" x14ac:dyDescent="0.25">
      <c r="A26" t="s">
        <v>156</v>
      </c>
      <c r="B26" t="e">
        <f>VLOOKUP(A26,Sheet1!$B$30:$C$51,2,FALSE)</f>
        <v>#N/A</v>
      </c>
      <c r="C26" s="1">
        <v>875.95705000000009</v>
      </c>
      <c r="D26" s="1">
        <v>764.48359000000016</v>
      </c>
      <c r="E26" s="1">
        <v>272.12331400000005</v>
      </c>
      <c r="F26" s="1">
        <v>2458.9476860000004</v>
      </c>
      <c r="G26" s="1">
        <v>5942.1288849999992</v>
      </c>
      <c r="H26" s="1">
        <v>2861.5254929999983</v>
      </c>
      <c r="I26" s="1">
        <v>2007.0941209999999</v>
      </c>
      <c r="J26" s="1">
        <v>34.952838000000007</v>
      </c>
      <c r="K26" s="1">
        <v>35.035412000000001</v>
      </c>
      <c r="L26" s="1">
        <v>1034.3334699999998</v>
      </c>
      <c r="M26" s="1">
        <v>851.56078000000002</v>
      </c>
      <c r="N26" s="1">
        <v>12.193548</v>
      </c>
      <c r="O26" s="1">
        <v>807.16251200000011</v>
      </c>
      <c r="P26" s="1">
        <v>12978.057065000001</v>
      </c>
      <c r="Q26" s="1">
        <v>7436.6292789999989</v>
      </c>
      <c r="R26" s="1">
        <v>4197.0738399999991</v>
      </c>
      <c r="S26" s="1">
        <v>1252.7859580000002</v>
      </c>
      <c r="T26" s="1">
        <v>456.50811499999992</v>
      </c>
      <c r="U26" s="1">
        <v>12.131964</v>
      </c>
      <c r="V26" s="1">
        <v>421.89900099999994</v>
      </c>
      <c r="W26" s="1">
        <v>2057.3469279999999</v>
      </c>
    </row>
    <row r="27" spans="1:23" x14ac:dyDescent="0.25">
      <c r="A27" t="s">
        <v>158</v>
      </c>
      <c r="B27" t="e">
        <f>VLOOKUP(A27,Sheet1!$B$30:$C$51,2,FALSE)</f>
        <v>#N/A</v>
      </c>
      <c r="C27" s="1">
        <v>788.80849699999987</v>
      </c>
      <c r="D27" s="1">
        <v>4261.0190910000001</v>
      </c>
      <c r="E27" s="1">
        <v>35.045380000000002</v>
      </c>
      <c r="F27" s="1">
        <v>1331.4427989999992</v>
      </c>
      <c r="G27" s="1">
        <v>4457.2655329999998</v>
      </c>
      <c r="H27" s="1">
        <v>4127.9024979999995</v>
      </c>
      <c r="I27" s="1">
        <v>923.4489769999999</v>
      </c>
      <c r="J27" s="1">
        <v>37.922686999999996</v>
      </c>
      <c r="K27" s="1">
        <v>84.112366000000009</v>
      </c>
      <c r="L27" s="1">
        <v>487.79239999999999</v>
      </c>
      <c r="M27" s="1">
        <v>2691.6034990000012</v>
      </c>
      <c r="N27" s="1">
        <v>159.26293000000001</v>
      </c>
      <c r="O27" s="1">
        <v>1091.6299120000001</v>
      </c>
      <c r="P27" s="1">
        <v>743.03874200000007</v>
      </c>
      <c r="Q27" s="1">
        <v>2377.6079040000009</v>
      </c>
      <c r="R27" s="1">
        <v>3429.4114930000005</v>
      </c>
      <c r="S27" s="1">
        <v>2806.0640690000009</v>
      </c>
      <c r="T27" s="1">
        <v>138.92531100000005</v>
      </c>
      <c r="U27" s="1">
        <v>1.1616570000000002</v>
      </c>
      <c r="V27" s="1">
        <v>295.27462199999997</v>
      </c>
      <c r="W27" s="1">
        <v>8.0290389999999991</v>
      </c>
    </row>
    <row r="28" spans="1:23" x14ac:dyDescent="0.25">
      <c r="A28" t="s">
        <v>192</v>
      </c>
      <c r="B28" t="e">
        <f>VLOOKUP(A28,Sheet1!$B$30:$C$51,2,FALSE)</f>
        <v>#N/A</v>
      </c>
      <c r="C28" s="1">
        <v>416.00275200000004</v>
      </c>
      <c r="D28" s="1">
        <v>493.90487600000012</v>
      </c>
      <c r="E28" s="1">
        <v>13.253332000000002</v>
      </c>
      <c r="F28" s="1">
        <v>1072.1735629999998</v>
      </c>
      <c r="G28" s="1">
        <v>64.29940000000002</v>
      </c>
      <c r="H28" s="1">
        <v>7755.2369049999998</v>
      </c>
      <c r="I28" s="1">
        <v>1337.5516319999997</v>
      </c>
      <c r="J28" s="1">
        <v>11.841278000000001</v>
      </c>
      <c r="K28" s="1">
        <v>241.88228100000001</v>
      </c>
      <c r="L28" s="1">
        <v>247.46381199999996</v>
      </c>
      <c r="M28" s="1">
        <v>140.93380299999987</v>
      </c>
      <c r="N28" s="1">
        <v>13.171253000000002</v>
      </c>
      <c r="O28" s="1">
        <v>161.80879599999997</v>
      </c>
      <c r="P28" s="1">
        <v>50.661074000000006</v>
      </c>
      <c r="Q28" s="1">
        <v>1662.308313</v>
      </c>
      <c r="R28" s="1">
        <v>6983.2249709999987</v>
      </c>
      <c r="S28" s="1">
        <v>5164.389502</v>
      </c>
      <c r="T28" s="1">
        <v>1741.0400190000005</v>
      </c>
      <c r="U28" s="1">
        <v>37.245372000000003</v>
      </c>
      <c r="V28" s="1">
        <v>454.28410700000006</v>
      </c>
      <c r="W28" s="1">
        <v>30.094494999999995</v>
      </c>
    </row>
    <row r="29" spans="1:23" x14ac:dyDescent="0.25">
      <c r="A29" t="s">
        <v>174</v>
      </c>
      <c r="B29" t="e">
        <f>VLOOKUP(A29,Sheet1!$B$30:$C$51,2,FALSE)</f>
        <v>#N/A</v>
      </c>
      <c r="C29" s="1">
        <v>5.8220930000000006</v>
      </c>
      <c r="D29" s="1">
        <v>5.9042449999999995</v>
      </c>
      <c r="E29" s="1">
        <v>0.39788800000000002</v>
      </c>
      <c r="F29" s="1">
        <v>57.145026999999963</v>
      </c>
      <c r="G29" s="1">
        <v>50.736536999999998</v>
      </c>
      <c r="H29" s="1">
        <v>1013.6236309999996</v>
      </c>
      <c r="I29" s="1">
        <v>1284.4426360000004</v>
      </c>
      <c r="J29" s="1">
        <v>0.67106900000000003</v>
      </c>
      <c r="K29" s="1">
        <v>3.1317429999999997</v>
      </c>
      <c r="L29" s="1">
        <v>29.399021000000001</v>
      </c>
      <c r="M29" s="1">
        <v>330.18064599999991</v>
      </c>
      <c r="N29" s="1">
        <v>0.76113600000000003</v>
      </c>
      <c r="O29" s="1">
        <v>58.873084999999996</v>
      </c>
      <c r="P29" s="1">
        <v>2.2787100000000002</v>
      </c>
      <c r="Q29" s="1">
        <v>1179.6310819999999</v>
      </c>
      <c r="R29" s="1">
        <v>3107.4948709999999</v>
      </c>
      <c r="S29" s="1">
        <v>15019.129042</v>
      </c>
      <c r="T29" s="1">
        <v>514.72249000000011</v>
      </c>
      <c r="U29" s="1">
        <v>1.4170000000000001E-3</v>
      </c>
      <c r="V29" s="1">
        <v>66.744087999999991</v>
      </c>
      <c r="W29" s="1">
        <v>1.2485749999999998</v>
      </c>
    </row>
    <row r="30" spans="1:23" x14ac:dyDescent="0.25">
      <c r="A30" t="s">
        <v>175</v>
      </c>
      <c r="B30" t="e">
        <f>VLOOKUP(A30,Sheet1!$B$30:$C$51,2,FALSE)</f>
        <v>#N/A</v>
      </c>
      <c r="C30" s="1">
        <v>78.383122</v>
      </c>
      <c r="D30" s="1">
        <v>561.33094099999983</v>
      </c>
      <c r="E30" s="1">
        <v>53.354960000000005</v>
      </c>
      <c r="F30" s="1">
        <v>1110.0974479999998</v>
      </c>
      <c r="G30" s="1">
        <v>317.37243599999999</v>
      </c>
      <c r="H30" s="1">
        <v>2098.8694490000007</v>
      </c>
      <c r="I30" s="1">
        <v>440.04962600000005</v>
      </c>
      <c r="J30" s="1">
        <v>293.91047500000008</v>
      </c>
      <c r="K30" s="1">
        <v>91.28171999999995</v>
      </c>
      <c r="L30" s="1">
        <v>174.81006400000001</v>
      </c>
      <c r="M30" s="1">
        <v>532.89977499999998</v>
      </c>
      <c r="N30" s="1">
        <v>247.68543999999986</v>
      </c>
      <c r="O30" s="1">
        <v>501.46105799999998</v>
      </c>
      <c r="P30" s="1">
        <v>417.42811999999992</v>
      </c>
      <c r="Q30" s="1">
        <v>1605.5348059999994</v>
      </c>
      <c r="R30" s="1">
        <v>6254.7735859999984</v>
      </c>
      <c r="S30" s="1">
        <v>947.27208000000019</v>
      </c>
      <c r="T30" s="1">
        <v>605.69033899999999</v>
      </c>
      <c r="U30" s="1">
        <v>57.589233</v>
      </c>
      <c r="V30" s="1">
        <v>850.46495199999993</v>
      </c>
      <c r="W30" s="1">
        <v>4.1089359999999999</v>
      </c>
    </row>
    <row r="31" spans="1:23" x14ac:dyDescent="0.25">
      <c r="A31" t="s">
        <v>191</v>
      </c>
      <c r="B31" t="e">
        <f>VLOOKUP(A31,Sheet1!$B$30:$C$51,2,FALSE)</f>
        <v>#N/A</v>
      </c>
      <c r="C31" s="1">
        <v>704.35326500000019</v>
      </c>
      <c r="D31" s="1">
        <v>107.292788</v>
      </c>
      <c r="E31" s="1">
        <v>2.9796850000000004</v>
      </c>
      <c r="F31" s="1">
        <v>928.71401199999991</v>
      </c>
      <c r="G31" s="1">
        <v>234.73683899999997</v>
      </c>
      <c r="H31" s="1">
        <v>4319.4430530000009</v>
      </c>
      <c r="I31" s="1">
        <v>324.14530700000006</v>
      </c>
      <c r="J31" s="1">
        <v>197.131057</v>
      </c>
      <c r="K31" s="1">
        <v>73.618509000000003</v>
      </c>
      <c r="L31" s="1">
        <v>145.74615700000001</v>
      </c>
      <c r="M31" s="1">
        <v>137.15705100000005</v>
      </c>
      <c r="N31" s="1">
        <v>21.930810999999995</v>
      </c>
      <c r="O31" s="1">
        <v>65.186892999999998</v>
      </c>
      <c r="P31" s="1">
        <v>754.09745399999986</v>
      </c>
      <c r="Q31" s="1">
        <v>625.02197699999965</v>
      </c>
      <c r="R31" s="1">
        <v>2291.7567520000002</v>
      </c>
      <c r="S31" s="1">
        <v>3030.5572229999998</v>
      </c>
      <c r="T31" s="1">
        <v>683.8344390000002</v>
      </c>
      <c r="U31" s="1">
        <v>1168.346352</v>
      </c>
      <c r="V31" s="1">
        <v>157.56430400000005</v>
      </c>
      <c r="W31" s="1">
        <v>14.407900000000001</v>
      </c>
    </row>
    <row r="32" spans="1:23" x14ac:dyDescent="0.25">
      <c r="A32" t="s">
        <v>163</v>
      </c>
      <c r="B32" t="e">
        <f>VLOOKUP(A32,Sheet1!$B$30:$C$51,2,FALSE)</f>
        <v>#N/A</v>
      </c>
      <c r="C32" s="1">
        <v>320.29375499999998</v>
      </c>
      <c r="D32" s="1">
        <v>1767.3772760000006</v>
      </c>
      <c r="E32" s="1">
        <v>10.227420000000002</v>
      </c>
      <c r="F32" s="1">
        <v>1021.2116590000003</v>
      </c>
      <c r="G32" s="1">
        <v>8300.479421</v>
      </c>
      <c r="H32" s="1">
        <v>896.11109600000009</v>
      </c>
      <c r="I32" s="1">
        <v>187.44874100000004</v>
      </c>
      <c r="J32" s="1">
        <v>1.9088810000000003</v>
      </c>
      <c r="K32" s="1">
        <v>42.32784800000001</v>
      </c>
      <c r="L32" s="1">
        <v>216.85915400000005</v>
      </c>
      <c r="M32" s="1">
        <v>430.29658400000011</v>
      </c>
      <c r="N32" s="1">
        <v>6.1616849999999994</v>
      </c>
      <c r="O32" s="1">
        <v>274.39225599999997</v>
      </c>
      <c r="P32" s="1">
        <v>0.20900299999999999</v>
      </c>
      <c r="Q32" s="1">
        <v>1365.7484149999991</v>
      </c>
      <c r="R32" s="1">
        <v>553.47100299999988</v>
      </c>
      <c r="S32" s="1">
        <v>118.54000100000002</v>
      </c>
      <c r="T32" s="1">
        <v>6.6660980000000025</v>
      </c>
      <c r="U32" s="1">
        <v>0</v>
      </c>
      <c r="V32" s="1">
        <v>258.36373900000001</v>
      </c>
      <c r="W32" s="1">
        <v>3.129559</v>
      </c>
    </row>
    <row r="33" spans="1:23" x14ac:dyDescent="0.25">
      <c r="A33" t="s">
        <v>167</v>
      </c>
      <c r="B33" t="e">
        <f>VLOOKUP(A33,Sheet1!$B$30:$C$51,2,FALSE)</f>
        <v>#N/A</v>
      </c>
      <c r="C33" s="1">
        <v>149.33146699999998</v>
      </c>
      <c r="D33" s="1">
        <v>124.59177399999997</v>
      </c>
      <c r="E33" s="1">
        <v>2.1970209999999994</v>
      </c>
      <c r="F33" s="1">
        <v>701.7232349999997</v>
      </c>
      <c r="G33" s="1">
        <v>72.408607000000003</v>
      </c>
      <c r="H33" s="1">
        <v>2398.4832750000005</v>
      </c>
      <c r="I33" s="1">
        <v>321.17856700000004</v>
      </c>
      <c r="J33" s="1">
        <v>13.930713000000003</v>
      </c>
      <c r="K33" s="1">
        <v>10.853365</v>
      </c>
      <c r="L33" s="1">
        <v>89.863197999999983</v>
      </c>
      <c r="M33" s="1">
        <v>462.77346900000003</v>
      </c>
      <c r="N33" s="1">
        <v>118.19931299999999</v>
      </c>
      <c r="O33" s="1">
        <v>40.112837999999996</v>
      </c>
      <c r="P33" s="1">
        <v>949.50922100000003</v>
      </c>
      <c r="Q33" s="1">
        <v>729.39518799999996</v>
      </c>
      <c r="R33" s="1">
        <v>2119.7655979999995</v>
      </c>
      <c r="S33" s="1">
        <v>4007.9759389999999</v>
      </c>
      <c r="T33" s="1">
        <v>598.81857400000024</v>
      </c>
      <c r="U33" s="1">
        <v>73.767136999999991</v>
      </c>
      <c r="V33" s="1">
        <v>239.27113100000005</v>
      </c>
      <c r="W33" s="1">
        <v>539.977261</v>
      </c>
    </row>
    <row r="34" spans="1:23" x14ac:dyDescent="0.25">
      <c r="A34" t="s">
        <v>168</v>
      </c>
      <c r="B34" t="e">
        <f>VLOOKUP(A34,Sheet1!$B$30:$C$51,2,FALSE)</f>
        <v>#N/A</v>
      </c>
      <c r="C34" s="1">
        <v>0.47198999999999997</v>
      </c>
      <c r="D34" s="1">
        <v>3.3159120000000009</v>
      </c>
      <c r="E34" s="1">
        <v>0.43707900000000005</v>
      </c>
      <c r="F34" s="1">
        <v>91.316852000000026</v>
      </c>
      <c r="G34" s="1">
        <v>363.91361899999998</v>
      </c>
      <c r="H34" s="1">
        <v>866.04958200000044</v>
      </c>
      <c r="I34" s="1">
        <v>1295.3767440000001</v>
      </c>
      <c r="J34" s="1">
        <v>3.0627910000000003</v>
      </c>
      <c r="K34" s="1">
        <v>2.5934370000000007</v>
      </c>
      <c r="L34" s="1">
        <v>89.275064999999998</v>
      </c>
      <c r="M34" s="1">
        <v>227.26793899999987</v>
      </c>
      <c r="N34" s="1">
        <v>4.9252039999999999</v>
      </c>
      <c r="O34" s="1">
        <v>22.907102999999999</v>
      </c>
      <c r="P34" s="1">
        <v>2.4500279999999997</v>
      </c>
      <c r="Q34" s="1">
        <v>1463.379537999999</v>
      </c>
      <c r="R34" s="1">
        <v>3231.8138009999993</v>
      </c>
      <c r="S34" s="1">
        <v>4640.3347719999992</v>
      </c>
      <c r="T34" s="1">
        <v>280.01767700000011</v>
      </c>
      <c r="U34" s="1">
        <v>242.86933999999997</v>
      </c>
      <c r="V34" s="1">
        <v>63.54783800000002</v>
      </c>
      <c r="W34" s="1">
        <v>3.4625759999999999</v>
      </c>
    </row>
    <row r="35" spans="1:23" x14ac:dyDescent="0.25">
      <c r="A35" t="s">
        <v>164</v>
      </c>
      <c r="B35" t="e">
        <f>VLOOKUP(A35,Sheet1!$B$30:$C$51,2,FALSE)</f>
        <v>#N/A</v>
      </c>
      <c r="C35" s="1">
        <v>536.03736300000003</v>
      </c>
      <c r="D35" s="1">
        <v>19.346288000000001</v>
      </c>
      <c r="E35" s="1">
        <v>3.5E-4</v>
      </c>
      <c r="F35" s="1">
        <v>362.22629599999999</v>
      </c>
      <c r="G35" s="1">
        <v>1440.5471109999999</v>
      </c>
      <c r="H35" s="1">
        <v>422.56925900000005</v>
      </c>
      <c r="I35" s="1">
        <v>356.78585199999998</v>
      </c>
      <c r="J35" s="1">
        <v>0.69331300000000007</v>
      </c>
      <c r="K35" s="1">
        <v>17.948401999999998</v>
      </c>
      <c r="L35" s="1">
        <v>121.75004600000001</v>
      </c>
      <c r="M35" s="1">
        <v>8.3749519999999986</v>
      </c>
      <c r="N35" s="1">
        <v>0.87386800000000009</v>
      </c>
      <c r="O35" s="1">
        <v>210.27453600000001</v>
      </c>
      <c r="P35" s="1">
        <v>46.167816999999999</v>
      </c>
      <c r="Q35" s="1">
        <v>5657.4685259999978</v>
      </c>
      <c r="R35" s="1">
        <v>304.21649500000001</v>
      </c>
      <c r="S35" s="1">
        <v>32.358535000000003</v>
      </c>
      <c r="T35" s="1">
        <v>15.369686</v>
      </c>
      <c r="U35" s="1">
        <v>0</v>
      </c>
      <c r="V35" s="1">
        <v>119.66171199999998</v>
      </c>
      <c r="W35" s="1">
        <v>74.451464999999999</v>
      </c>
    </row>
    <row r="36" spans="1:23" x14ac:dyDescent="0.25">
      <c r="A36" t="s">
        <v>170</v>
      </c>
      <c r="B36" t="e">
        <f>VLOOKUP(A36,Sheet1!$B$30:$C$51,2,FALSE)</f>
        <v>#N/A</v>
      </c>
      <c r="C36" s="1">
        <v>3685.5401409999999</v>
      </c>
      <c r="D36" s="1">
        <v>1730.9946840000002</v>
      </c>
      <c r="E36" s="1">
        <v>22.621814000000004</v>
      </c>
      <c r="F36" s="1">
        <v>2287.5254989999994</v>
      </c>
      <c r="G36" s="1">
        <v>43.245337999999997</v>
      </c>
      <c r="H36" s="1">
        <v>88.392156000000028</v>
      </c>
      <c r="I36" s="1">
        <v>49.610231999999996</v>
      </c>
      <c r="J36" s="1">
        <v>0.45771500000000004</v>
      </c>
      <c r="K36" s="1">
        <v>142.963481</v>
      </c>
      <c r="L36" s="1">
        <v>201.27031199999999</v>
      </c>
      <c r="M36" s="1">
        <v>3.4486049999999997</v>
      </c>
      <c r="N36" s="1">
        <v>14.551936000000001</v>
      </c>
      <c r="O36" s="1">
        <v>40.821839000000004</v>
      </c>
      <c r="P36" s="1">
        <v>0.77374000000000009</v>
      </c>
      <c r="Q36" s="1">
        <v>502.63307799999978</v>
      </c>
      <c r="R36" s="1">
        <v>260.42269600000003</v>
      </c>
      <c r="S36" s="1">
        <v>68.392325000000014</v>
      </c>
      <c r="T36" s="1">
        <v>9.3328930000000003</v>
      </c>
      <c r="U36" s="1">
        <v>37.558867999999997</v>
      </c>
      <c r="V36" s="1">
        <v>33.257029000000017</v>
      </c>
      <c r="W36" s="1">
        <v>2.4958000000000004E-2</v>
      </c>
    </row>
    <row r="37" spans="1:23" x14ac:dyDescent="0.25">
      <c r="A37" t="s">
        <v>177</v>
      </c>
      <c r="B37" t="e">
        <f>VLOOKUP(A37,Sheet1!$B$30:$C$51,2,FALSE)</f>
        <v>#N/A</v>
      </c>
      <c r="C37" s="1">
        <v>393.47180200000014</v>
      </c>
      <c r="D37" s="1">
        <v>879.85047699999984</v>
      </c>
      <c r="E37" s="1">
        <v>170.76337799999999</v>
      </c>
      <c r="F37" s="1">
        <v>1079.6378870000001</v>
      </c>
      <c r="G37" s="1">
        <v>63.562789999999993</v>
      </c>
      <c r="H37" s="1">
        <v>1212.3993810000004</v>
      </c>
      <c r="I37" s="1">
        <v>283.44800300000003</v>
      </c>
      <c r="J37" s="1">
        <v>52.200399999999988</v>
      </c>
      <c r="K37" s="1">
        <v>41.096269000000014</v>
      </c>
      <c r="L37" s="1">
        <v>236.44008800000009</v>
      </c>
      <c r="M37" s="1">
        <v>70.271107000000001</v>
      </c>
      <c r="N37" s="1">
        <v>28.579340000000002</v>
      </c>
      <c r="O37" s="1">
        <v>772.13173700000016</v>
      </c>
      <c r="P37" s="1">
        <v>36.935635000000005</v>
      </c>
      <c r="Q37" s="1">
        <v>758.31891999999993</v>
      </c>
      <c r="R37" s="1">
        <v>1454.1919949999999</v>
      </c>
      <c r="S37" s="1">
        <v>315.80332799999985</v>
      </c>
      <c r="T37" s="1">
        <v>174.39622100000005</v>
      </c>
      <c r="U37" s="1">
        <v>634.77812899999992</v>
      </c>
      <c r="V37" s="1">
        <v>220.08628699999997</v>
      </c>
      <c r="W37" s="1">
        <v>2.0990470000000001</v>
      </c>
    </row>
    <row r="38" spans="1:23" x14ac:dyDescent="0.25">
      <c r="A38" t="s">
        <v>180</v>
      </c>
      <c r="B38" t="e">
        <f>VLOOKUP(A38,Sheet1!$B$30:$C$51,2,FALSE)</f>
        <v>#N/A</v>
      </c>
      <c r="C38" s="1">
        <v>83.368106000000012</v>
      </c>
      <c r="D38" s="1">
        <v>148.70512700000003</v>
      </c>
      <c r="E38" s="1">
        <v>0.20219100000000001</v>
      </c>
      <c r="F38" s="1">
        <v>651.05389200000002</v>
      </c>
      <c r="G38" s="1">
        <v>5.8894739999999999</v>
      </c>
      <c r="H38" s="1">
        <v>311.22915300000005</v>
      </c>
      <c r="I38" s="1">
        <v>688.01222200000007</v>
      </c>
      <c r="J38" s="1">
        <v>3.046189</v>
      </c>
      <c r="K38" s="1">
        <v>791.69558399999983</v>
      </c>
      <c r="L38" s="1">
        <v>51.823560999999991</v>
      </c>
      <c r="M38" s="1">
        <v>110.50686600000003</v>
      </c>
      <c r="N38" s="1">
        <v>16.665613999999998</v>
      </c>
      <c r="O38" s="1">
        <v>38.700279999999992</v>
      </c>
      <c r="P38" s="1">
        <v>263.14680199999998</v>
      </c>
      <c r="Q38" s="1">
        <v>121.96345400000001</v>
      </c>
      <c r="R38" s="1">
        <v>1839.4717640000001</v>
      </c>
      <c r="S38" s="1">
        <v>3521.8493890000009</v>
      </c>
      <c r="T38" s="1">
        <v>63.778625999999996</v>
      </c>
      <c r="U38" s="1">
        <v>0</v>
      </c>
      <c r="V38" s="1">
        <v>45.222077999999996</v>
      </c>
      <c r="W38" s="1">
        <v>0.14321999999999999</v>
      </c>
    </row>
    <row r="39" spans="1:23" x14ac:dyDescent="0.25">
      <c r="A39" t="s">
        <v>176</v>
      </c>
      <c r="B39" t="e">
        <f>VLOOKUP(A39,Sheet1!$B$30:$C$51,2,FALSE)</f>
        <v>#N/A</v>
      </c>
      <c r="C39" s="1">
        <v>14.284824000000002</v>
      </c>
      <c r="D39" s="1">
        <v>74.669698999999994</v>
      </c>
      <c r="E39" s="1">
        <v>8.6269999999999993E-3</v>
      </c>
      <c r="F39" s="1">
        <v>848.06671700000015</v>
      </c>
      <c r="G39" s="1">
        <v>1.38985</v>
      </c>
      <c r="H39" s="1">
        <v>1784.1700399999991</v>
      </c>
      <c r="I39" s="1">
        <v>45.881732999999997</v>
      </c>
      <c r="J39" s="1">
        <v>9.8031399999999991</v>
      </c>
      <c r="K39" s="1">
        <v>36.889485999999998</v>
      </c>
      <c r="L39" s="1">
        <v>7.6261039999999998</v>
      </c>
      <c r="M39" s="1">
        <v>17.112769</v>
      </c>
      <c r="N39" s="1">
        <v>8.7954430000000006</v>
      </c>
      <c r="O39" s="1">
        <v>7.9877979999999997</v>
      </c>
      <c r="P39" s="1">
        <v>2138.6287980000002</v>
      </c>
      <c r="Q39" s="1">
        <v>84.303429999999977</v>
      </c>
      <c r="R39" s="1">
        <v>890.64175900000009</v>
      </c>
      <c r="S39" s="1">
        <v>56.77612400000001</v>
      </c>
      <c r="T39" s="1">
        <v>1903.0600030000003</v>
      </c>
      <c r="U39" s="1">
        <v>235.02975799999999</v>
      </c>
      <c r="V39" s="1">
        <v>75.106325999999996</v>
      </c>
      <c r="W39" s="1">
        <v>6.112406</v>
      </c>
    </row>
    <row r="40" spans="1:23" x14ac:dyDescent="0.25">
      <c r="A40" t="s">
        <v>185</v>
      </c>
      <c r="B40" t="e">
        <f>VLOOKUP(A40,Sheet1!$B$30:$C$51,2,FALSE)</f>
        <v>#N/A</v>
      </c>
      <c r="C40" s="1">
        <v>944.89000599999986</v>
      </c>
      <c r="D40" s="1">
        <v>311.17064499999987</v>
      </c>
      <c r="E40" s="1">
        <v>17.337589000000001</v>
      </c>
      <c r="F40" s="1">
        <v>1292.6505960000004</v>
      </c>
      <c r="G40" s="1">
        <v>1761.0488260000002</v>
      </c>
      <c r="H40" s="1">
        <v>873.63091199999963</v>
      </c>
      <c r="I40" s="1">
        <v>511.27560900000014</v>
      </c>
      <c r="J40" s="1">
        <v>1.6216550000000001</v>
      </c>
      <c r="K40" s="1">
        <v>8.7232890000000012</v>
      </c>
      <c r="L40" s="1">
        <v>23.860207000000006</v>
      </c>
      <c r="M40" s="1">
        <v>31.098271999999994</v>
      </c>
      <c r="N40" s="1">
        <v>1.4196970000000002</v>
      </c>
      <c r="O40" s="1">
        <v>16.718873000000006</v>
      </c>
      <c r="P40" s="1">
        <v>1.0645419999999999</v>
      </c>
      <c r="Q40" s="1">
        <v>191.42577800000004</v>
      </c>
      <c r="R40" s="1">
        <v>1095.5974279999998</v>
      </c>
      <c r="S40" s="1">
        <v>376.40702699999997</v>
      </c>
      <c r="T40" s="1">
        <v>297.238248</v>
      </c>
      <c r="U40" s="1">
        <v>5.1271999999999998E-2</v>
      </c>
      <c r="V40" s="1">
        <v>100.520946</v>
      </c>
      <c r="W40" s="1">
        <v>16.921424999999999</v>
      </c>
    </row>
    <row r="41" spans="1:23" x14ac:dyDescent="0.25">
      <c r="A41" t="s">
        <v>218</v>
      </c>
      <c r="B41" t="e">
        <f>VLOOKUP(A41,Sheet1!$B$30:$C$51,2,FALSE)</f>
        <v>#N/A</v>
      </c>
      <c r="C41" s="1">
        <v>52.373214999999995</v>
      </c>
      <c r="D41" s="1">
        <v>172.99502600000002</v>
      </c>
      <c r="E41" s="1">
        <v>13.120547</v>
      </c>
      <c r="F41" s="1">
        <v>86.412653000000006</v>
      </c>
      <c r="G41" s="1">
        <v>3.3772329999999999</v>
      </c>
      <c r="H41" s="1">
        <v>344.49167799999981</v>
      </c>
      <c r="I41" s="1">
        <v>96.679015000000021</v>
      </c>
      <c r="J41" s="1">
        <v>0.80037999999999987</v>
      </c>
      <c r="K41" s="1">
        <v>33.930446000000003</v>
      </c>
      <c r="L41" s="1">
        <v>13.293398000000002</v>
      </c>
      <c r="M41" s="1">
        <v>4.6499939999999986</v>
      </c>
      <c r="N41" s="1">
        <v>0.67945199999999983</v>
      </c>
      <c r="O41" s="1">
        <v>6.19102</v>
      </c>
      <c r="P41" s="1">
        <v>0.32438800000000001</v>
      </c>
      <c r="Q41" s="1">
        <v>56.651683999999996</v>
      </c>
      <c r="R41" s="1">
        <v>470.20056700000004</v>
      </c>
      <c r="S41" s="1">
        <v>6034.7532889999984</v>
      </c>
      <c r="T41" s="1">
        <v>183.92613899999998</v>
      </c>
      <c r="U41" s="1">
        <v>15.247002</v>
      </c>
      <c r="V41" s="1">
        <v>48.510580999999988</v>
      </c>
      <c r="W41" s="1">
        <v>1.6668480000000001</v>
      </c>
    </row>
    <row r="42" spans="1:23" x14ac:dyDescent="0.25">
      <c r="A42" t="s">
        <v>190</v>
      </c>
      <c r="B42" t="e">
        <f>VLOOKUP(A42,Sheet1!$B$30:$C$51,2,FALSE)</f>
        <v>#N/A</v>
      </c>
      <c r="C42" s="1">
        <v>3.7545000000000002</v>
      </c>
      <c r="D42" s="1">
        <v>461.81706400000002</v>
      </c>
      <c r="E42" s="1">
        <v>834.80731100000003</v>
      </c>
      <c r="F42" s="1">
        <v>666.63256000000013</v>
      </c>
      <c r="G42" s="1">
        <v>23.649572999999997</v>
      </c>
      <c r="H42" s="1">
        <v>236.457717</v>
      </c>
      <c r="I42" s="1">
        <v>278.79969299999999</v>
      </c>
      <c r="J42" s="1">
        <v>48.898248000000009</v>
      </c>
      <c r="K42" s="1">
        <v>487.68551899999994</v>
      </c>
      <c r="L42" s="1">
        <v>360.3460070000001</v>
      </c>
      <c r="M42" s="1">
        <v>260.41417399999978</v>
      </c>
      <c r="N42" s="1">
        <v>165.80611299999995</v>
      </c>
      <c r="O42" s="1">
        <v>13.626379999999999</v>
      </c>
      <c r="P42" s="1">
        <v>13.930690999999999</v>
      </c>
      <c r="Q42" s="1">
        <v>264.77335099999999</v>
      </c>
      <c r="R42" s="1">
        <v>504.18204099999997</v>
      </c>
      <c r="S42" s="1">
        <v>2537.4774399999997</v>
      </c>
      <c r="T42" s="1">
        <v>28.816015</v>
      </c>
      <c r="U42" s="1">
        <v>2.0000000000000002E-5</v>
      </c>
      <c r="V42" s="1">
        <v>62.291469000000006</v>
      </c>
      <c r="W42" s="1">
        <v>0.30380699999999999</v>
      </c>
    </row>
    <row r="43" spans="1:23" x14ac:dyDescent="0.25">
      <c r="A43" t="s">
        <v>162</v>
      </c>
      <c r="B43" t="e">
        <f>VLOOKUP(A43,Sheet1!$B$30:$C$51,2,FALSE)</f>
        <v>#N/A</v>
      </c>
      <c r="C43" s="1">
        <v>142.494282</v>
      </c>
      <c r="D43" s="1">
        <v>39.865152999999992</v>
      </c>
      <c r="E43" s="1">
        <v>8.6206809999999994</v>
      </c>
      <c r="F43" s="1">
        <v>781.51024600000028</v>
      </c>
      <c r="G43" s="1">
        <v>79.215831000000009</v>
      </c>
      <c r="H43" s="1">
        <v>4074.696776000003</v>
      </c>
      <c r="I43" s="1">
        <v>462.46824200000003</v>
      </c>
      <c r="J43" s="1">
        <v>0.66310599999999997</v>
      </c>
      <c r="K43" s="1">
        <v>15.275688999999998</v>
      </c>
      <c r="L43" s="1">
        <v>10.149431999999999</v>
      </c>
      <c r="M43" s="1">
        <v>92.17832199999998</v>
      </c>
      <c r="N43" s="1">
        <v>1.0525329999999995</v>
      </c>
      <c r="O43" s="1">
        <v>15.337513999999999</v>
      </c>
      <c r="P43" s="1">
        <v>0.87321400000000005</v>
      </c>
      <c r="Q43" s="1">
        <v>276.99815799999999</v>
      </c>
      <c r="R43" s="1">
        <v>527.14353300000005</v>
      </c>
      <c r="S43" s="1">
        <v>359.39172300000001</v>
      </c>
      <c r="T43" s="1">
        <v>73.19825400000002</v>
      </c>
      <c r="U43" s="1">
        <v>240.86005499999999</v>
      </c>
      <c r="V43" s="1">
        <v>32.296242999999997</v>
      </c>
      <c r="W43" s="1">
        <v>1.1965600000000001</v>
      </c>
    </row>
    <row r="44" spans="1:23" x14ac:dyDescent="0.25">
      <c r="A44" t="s">
        <v>173</v>
      </c>
      <c r="B44" t="e">
        <f>VLOOKUP(A44,Sheet1!$B$30:$C$51,2,FALSE)</f>
        <v>#N/A</v>
      </c>
      <c r="C44" s="1">
        <v>288.33822999999995</v>
      </c>
      <c r="D44" s="1">
        <v>54.277686000000003</v>
      </c>
      <c r="E44" s="1">
        <v>276.28652399999999</v>
      </c>
      <c r="F44" s="1">
        <v>405.99510699999996</v>
      </c>
      <c r="G44" s="1">
        <v>25.167095000000003</v>
      </c>
      <c r="H44" s="1">
        <v>151.51366499999997</v>
      </c>
      <c r="I44" s="1">
        <v>145.78407300000001</v>
      </c>
      <c r="J44" s="1">
        <v>3.1842999999999996E-2</v>
      </c>
      <c r="K44" s="1">
        <v>6.8090269999999995</v>
      </c>
      <c r="L44" s="1">
        <v>25.175008000000005</v>
      </c>
      <c r="M44" s="1">
        <v>4.3751989999999985</v>
      </c>
      <c r="N44" s="1">
        <v>0.36635099999999998</v>
      </c>
      <c r="O44" s="1">
        <v>321.10016100000013</v>
      </c>
      <c r="P44" s="1">
        <v>0.368446</v>
      </c>
      <c r="Q44" s="1">
        <v>4120.2216260000014</v>
      </c>
      <c r="R44" s="1">
        <v>591.06876399999987</v>
      </c>
      <c r="S44" s="1">
        <v>239.187882</v>
      </c>
      <c r="T44" s="1">
        <v>21.923791999999999</v>
      </c>
      <c r="U44" s="1">
        <v>1.5510000000000001E-3</v>
      </c>
      <c r="V44" s="1">
        <v>29.946150000000006</v>
      </c>
      <c r="W44" s="1">
        <v>0.45294300000000004</v>
      </c>
    </row>
    <row r="45" spans="1:23" x14ac:dyDescent="0.25">
      <c r="A45" t="s">
        <v>184</v>
      </c>
      <c r="B45" t="e">
        <f>VLOOKUP(A45,Sheet1!$B$30:$C$51,2,FALSE)</f>
        <v>#N/A</v>
      </c>
      <c r="C45" s="1">
        <v>780.13723499999981</v>
      </c>
      <c r="D45" s="1">
        <v>4002.3413149999997</v>
      </c>
      <c r="E45" s="1">
        <v>4.1466760000000003</v>
      </c>
      <c r="F45" s="1">
        <v>58.446349999999995</v>
      </c>
      <c r="G45" s="1">
        <v>331.549555</v>
      </c>
      <c r="H45" s="1">
        <v>238.80923300000006</v>
      </c>
      <c r="I45" s="1">
        <v>19.148004</v>
      </c>
      <c r="J45" s="1">
        <v>0.35686899999999994</v>
      </c>
      <c r="K45" s="1">
        <v>1.8700759999999998</v>
      </c>
      <c r="L45" s="1">
        <v>11.993544999999997</v>
      </c>
      <c r="M45" s="1">
        <v>5.2246700000000015</v>
      </c>
      <c r="N45" s="1">
        <v>0.6582650000000001</v>
      </c>
      <c r="O45" s="1">
        <v>4.1164119999999986</v>
      </c>
      <c r="P45" s="1">
        <v>4.4317810000000009</v>
      </c>
      <c r="Q45" s="1">
        <v>106.16825600000001</v>
      </c>
      <c r="R45" s="1">
        <v>177.43602499999997</v>
      </c>
      <c r="S45" s="1">
        <v>68.804980000000015</v>
      </c>
      <c r="T45" s="1">
        <v>90.450507000000016</v>
      </c>
      <c r="U45" s="1">
        <v>5.4539999999999996E-3</v>
      </c>
      <c r="V45" s="1">
        <v>8.9336900000000057</v>
      </c>
      <c r="W45" s="1">
        <v>6.6279729999999999</v>
      </c>
    </row>
    <row r="46" spans="1:23" x14ac:dyDescent="0.25">
      <c r="A46" t="s">
        <v>169</v>
      </c>
      <c r="B46" t="e">
        <f>VLOOKUP(A46,Sheet1!$B$30:$C$51,2,FALSE)</f>
        <v>#N/A</v>
      </c>
      <c r="C46" s="1">
        <v>56.001733000000002</v>
      </c>
      <c r="D46" s="1">
        <v>31.251618999999998</v>
      </c>
      <c r="E46" s="1">
        <v>1443.5938430000001</v>
      </c>
      <c r="F46" s="1">
        <v>683.73828300000002</v>
      </c>
      <c r="G46" s="1">
        <v>380.27225999999996</v>
      </c>
      <c r="H46" s="1">
        <v>322.89288800000003</v>
      </c>
      <c r="I46" s="1">
        <v>389.721069</v>
      </c>
      <c r="J46" s="1">
        <v>0.78555799999999998</v>
      </c>
      <c r="K46" s="1">
        <v>68.72118399999998</v>
      </c>
      <c r="L46" s="1">
        <v>32.655839</v>
      </c>
      <c r="M46" s="1">
        <v>34.609094000000006</v>
      </c>
      <c r="N46" s="1">
        <v>2.4313480000000007</v>
      </c>
      <c r="O46" s="1">
        <v>30.429697999999998</v>
      </c>
      <c r="P46" s="1">
        <v>120.28280799999999</v>
      </c>
      <c r="Q46" s="1">
        <v>199.02437200000003</v>
      </c>
      <c r="R46" s="1">
        <v>1155.6827040000001</v>
      </c>
      <c r="S46" s="1">
        <v>163.59006999999997</v>
      </c>
      <c r="T46" s="1">
        <v>92.247122000000005</v>
      </c>
      <c r="U46" s="1">
        <v>0</v>
      </c>
      <c r="V46" s="1">
        <v>225.60681500000001</v>
      </c>
      <c r="W46" s="1">
        <v>3.0989680000000002</v>
      </c>
    </row>
    <row r="47" spans="1:23" x14ac:dyDescent="0.25">
      <c r="A47" t="s">
        <v>208</v>
      </c>
      <c r="B47" t="e">
        <f>VLOOKUP(A47,Sheet1!$B$30:$C$51,2,FALSE)</f>
        <v>#N/A</v>
      </c>
      <c r="C47" s="1">
        <v>3.9044659999999993</v>
      </c>
      <c r="D47" s="1">
        <v>1.0644529999999999</v>
      </c>
      <c r="E47" s="1">
        <v>1.6674090000000001</v>
      </c>
      <c r="F47" s="1">
        <v>19.158106000000007</v>
      </c>
      <c r="G47" s="1">
        <v>4.1380219999999994</v>
      </c>
      <c r="H47" s="1">
        <v>1102.3210350000002</v>
      </c>
      <c r="I47" s="1">
        <v>92.380579000000026</v>
      </c>
      <c r="J47" s="1">
        <v>0.17436499999999999</v>
      </c>
      <c r="K47" s="1">
        <v>424.44606800000003</v>
      </c>
      <c r="L47" s="1">
        <v>331.05733600000002</v>
      </c>
      <c r="M47" s="1">
        <v>6.0518410000000005</v>
      </c>
      <c r="N47" s="1">
        <v>0.7203219999999998</v>
      </c>
      <c r="O47" s="1">
        <v>2.5483089999999993</v>
      </c>
      <c r="P47" s="1">
        <v>0.32678400000000002</v>
      </c>
      <c r="Q47" s="1">
        <v>2507.6428110000002</v>
      </c>
      <c r="R47" s="1">
        <v>608.23223100000018</v>
      </c>
      <c r="S47" s="1">
        <v>156.00833500000005</v>
      </c>
      <c r="T47" s="1">
        <v>139.25466299999991</v>
      </c>
      <c r="U47" s="1">
        <v>3.1371369999999996</v>
      </c>
      <c r="V47" s="1">
        <v>19.267678</v>
      </c>
      <c r="W47" s="1">
        <v>0.575237</v>
      </c>
    </row>
    <row r="48" spans="1:23" x14ac:dyDescent="0.25">
      <c r="A48" t="s">
        <v>212</v>
      </c>
      <c r="B48" t="e">
        <f>VLOOKUP(A48,Sheet1!$B$30:$C$51,2,FALSE)</f>
        <v>#N/A</v>
      </c>
      <c r="C48" s="1">
        <v>379.262946</v>
      </c>
      <c r="D48" s="1">
        <v>1556.9728440000001</v>
      </c>
      <c r="E48" s="1">
        <v>198.66190799999998</v>
      </c>
      <c r="F48" s="1">
        <v>359.69752799999992</v>
      </c>
      <c r="G48" s="1">
        <v>531.470688</v>
      </c>
      <c r="H48" s="1">
        <v>355.66202900000013</v>
      </c>
      <c r="I48" s="1">
        <v>48.869777999999997</v>
      </c>
      <c r="J48" s="1">
        <v>0.10709100000000001</v>
      </c>
      <c r="K48" s="1">
        <v>85.555309000000008</v>
      </c>
      <c r="L48" s="1">
        <v>87.514224000000013</v>
      </c>
      <c r="M48" s="1">
        <v>14.894435999999995</v>
      </c>
      <c r="N48" s="1">
        <v>7.9386999999999985E-2</v>
      </c>
      <c r="O48" s="1">
        <v>5.5277589999999996</v>
      </c>
      <c r="P48" s="1">
        <v>9.4687999999999994E-2</v>
      </c>
      <c r="Q48" s="1">
        <v>1588.3876939999996</v>
      </c>
      <c r="R48" s="1">
        <v>115.83457300000001</v>
      </c>
      <c r="S48" s="1">
        <v>31.72825000000001</v>
      </c>
      <c r="T48" s="1">
        <v>11.088009</v>
      </c>
      <c r="U48" s="1">
        <v>0.472194</v>
      </c>
      <c r="V48" s="1">
        <v>17.708662999999998</v>
      </c>
      <c r="W48" s="1">
        <v>0.96276799999999996</v>
      </c>
    </row>
    <row r="49" spans="1:23" x14ac:dyDescent="0.25">
      <c r="A49" t="s">
        <v>182</v>
      </c>
      <c r="B49" t="e">
        <f>VLOOKUP(A49,Sheet1!$B$30:$C$51,2,FALSE)</f>
        <v>#N/A</v>
      </c>
      <c r="C49" s="1">
        <v>91.621183000000002</v>
      </c>
      <c r="D49" s="1">
        <v>331.76565000000005</v>
      </c>
      <c r="E49" s="1">
        <v>2.5080000000000002E-2</v>
      </c>
      <c r="F49" s="1">
        <v>61.97919599999998</v>
      </c>
      <c r="G49" s="1">
        <v>11.140922000000002</v>
      </c>
      <c r="H49" s="1">
        <v>85.897675000000035</v>
      </c>
      <c r="I49" s="1">
        <v>102.47829800000001</v>
      </c>
      <c r="J49" s="1">
        <v>49.355747000000008</v>
      </c>
      <c r="K49" s="1">
        <v>71.060580000000002</v>
      </c>
      <c r="L49" s="1">
        <v>6.8624690000000008</v>
      </c>
      <c r="M49" s="1">
        <v>426.26212100000009</v>
      </c>
      <c r="N49" s="1">
        <v>543.73908100000006</v>
      </c>
      <c r="O49" s="1">
        <v>49.150494000000002</v>
      </c>
      <c r="P49" s="1">
        <v>14.269354000000002</v>
      </c>
      <c r="Q49" s="1">
        <v>44.310794000000001</v>
      </c>
      <c r="R49" s="1">
        <v>2910.0872860000009</v>
      </c>
      <c r="S49" s="1">
        <v>3.98272</v>
      </c>
      <c r="T49" s="1">
        <v>90.619485999999995</v>
      </c>
      <c r="U49" s="1">
        <v>1.181E-3</v>
      </c>
      <c r="V49" s="1">
        <v>484.78398700000008</v>
      </c>
      <c r="W49" s="1">
        <v>0.12790799999999999</v>
      </c>
    </row>
    <row r="50" spans="1:23" x14ac:dyDescent="0.25">
      <c r="A50" t="s">
        <v>196</v>
      </c>
      <c r="B50" t="e">
        <f>VLOOKUP(A50,Sheet1!$B$30:$C$51,2,FALSE)</f>
        <v>#N/A</v>
      </c>
      <c r="C50" s="1">
        <v>453.42942199999999</v>
      </c>
      <c r="D50" s="1">
        <v>730.11194700000021</v>
      </c>
      <c r="E50" s="1">
        <v>4.3140999999999999E-2</v>
      </c>
      <c r="F50" s="1">
        <v>1910.0956490000003</v>
      </c>
      <c r="G50" s="1">
        <v>11.583657000000002</v>
      </c>
      <c r="H50" s="1">
        <v>314.03567299999992</v>
      </c>
      <c r="I50" s="1">
        <v>126.94008099999999</v>
      </c>
      <c r="J50" s="1">
        <v>0.47411600000000004</v>
      </c>
      <c r="K50" s="1">
        <v>17.807181999999994</v>
      </c>
      <c r="L50" s="1">
        <v>48.033581999999988</v>
      </c>
      <c r="M50" s="1">
        <v>14.800203</v>
      </c>
      <c r="N50" s="1">
        <v>1.035676</v>
      </c>
      <c r="O50" s="1">
        <v>20.702482000000003</v>
      </c>
      <c r="P50" s="1">
        <v>0.17767799999999997</v>
      </c>
      <c r="Q50" s="1">
        <v>284.47812699999997</v>
      </c>
      <c r="R50" s="1">
        <v>984.06801199999995</v>
      </c>
      <c r="S50" s="1">
        <v>98.267741000000001</v>
      </c>
      <c r="T50" s="1">
        <v>72.412556000000009</v>
      </c>
      <c r="U50" s="1">
        <v>0</v>
      </c>
      <c r="V50" s="1">
        <v>228.42323500000003</v>
      </c>
      <c r="W50" s="1">
        <v>0.74551400000000001</v>
      </c>
    </row>
    <row r="51" spans="1:23" x14ac:dyDescent="0.25">
      <c r="A51" t="s">
        <v>195</v>
      </c>
      <c r="B51" t="e">
        <f>VLOOKUP(A51,Sheet1!$B$30:$C$51,2,FALSE)</f>
        <v>#N/A</v>
      </c>
      <c r="C51" s="1">
        <v>0.33588800000000002</v>
      </c>
      <c r="D51" s="1">
        <v>9.8050999999999999E-2</v>
      </c>
      <c r="E51" s="1">
        <v>8.0780000000000001E-3</v>
      </c>
      <c r="F51" s="1">
        <v>0.75554700000000008</v>
      </c>
      <c r="G51" s="1">
        <v>0.26626899999999998</v>
      </c>
      <c r="H51" s="1">
        <v>44.470000999999996</v>
      </c>
      <c r="I51" s="1">
        <v>44.108199000000006</v>
      </c>
      <c r="J51" s="1">
        <v>33.987535999999999</v>
      </c>
      <c r="K51" s="1">
        <v>1.8492019999999998</v>
      </c>
      <c r="L51" s="1">
        <v>3.0979950000000001</v>
      </c>
      <c r="M51" s="1">
        <v>1088.7980349999998</v>
      </c>
      <c r="N51" s="1">
        <v>81.436452999999972</v>
      </c>
      <c r="O51" s="1">
        <v>21.317858999999999</v>
      </c>
      <c r="P51" s="1">
        <v>111.628702</v>
      </c>
      <c r="Q51" s="1">
        <v>10.518193999999999</v>
      </c>
      <c r="R51" s="1">
        <v>99.80035500000001</v>
      </c>
      <c r="S51" s="1">
        <v>5.4696689999999997</v>
      </c>
      <c r="T51" s="1">
        <v>15.908144000000002</v>
      </c>
      <c r="U51" s="1">
        <v>1.5275E-2</v>
      </c>
      <c r="V51" s="1">
        <v>22.464911000000001</v>
      </c>
      <c r="W51" s="1">
        <v>3425.8784819999992</v>
      </c>
    </row>
    <row r="52" spans="1:23" x14ac:dyDescent="0.25">
      <c r="A52" t="s">
        <v>165</v>
      </c>
      <c r="B52" t="e">
        <f>VLOOKUP(A52,Sheet1!$B$30:$C$51,2,FALSE)</f>
        <v>#N/A</v>
      </c>
      <c r="C52" s="1">
        <v>558.64494899999988</v>
      </c>
      <c r="D52" s="1">
        <v>879.4274260000002</v>
      </c>
      <c r="E52" s="1">
        <v>19.536237</v>
      </c>
      <c r="F52" s="1">
        <v>557.06664200000012</v>
      </c>
      <c r="G52" s="1">
        <v>28.205328999999992</v>
      </c>
      <c r="H52" s="1">
        <v>1604.9261170000002</v>
      </c>
      <c r="I52" s="1">
        <v>104.03613099999998</v>
      </c>
      <c r="J52" s="1">
        <v>0.98821899999999996</v>
      </c>
      <c r="K52" s="1">
        <v>9.0295169999999985</v>
      </c>
      <c r="L52" s="1">
        <v>207.10710800000007</v>
      </c>
      <c r="M52" s="1">
        <v>188.07630799999993</v>
      </c>
      <c r="N52" s="1">
        <v>0.11558299999999999</v>
      </c>
      <c r="O52" s="1">
        <v>126.06924900000001</v>
      </c>
      <c r="P52" s="1">
        <v>5.7344169999999997</v>
      </c>
      <c r="Q52" s="1">
        <v>305.98064299999987</v>
      </c>
      <c r="R52" s="1">
        <v>203.42920200000003</v>
      </c>
      <c r="S52" s="1">
        <v>41.844016999999994</v>
      </c>
      <c r="T52" s="1">
        <v>5.9132129999999998</v>
      </c>
      <c r="U52" s="1">
        <v>3.7606000000000001E-2</v>
      </c>
      <c r="V52" s="1">
        <v>161.76405700000001</v>
      </c>
      <c r="W52" s="1">
        <v>2.5101680000000002</v>
      </c>
    </row>
    <row r="53" spans="1:23" x14ac:dyDescent="0.25">
      <c r="A53" t="s">
        <v>186</v>
      </c>
      <c r="B53" t="e">
        <f>VLOOKUP(A53,Sheet1!$B$30:$C$51,2,FALSE)</f>
        <v>#N/A</v>
      </c>
      <c r="C53" s="1">
        <v>22.690673</v>
      </c>
      <c r="D53" s="1">
        <v>11.592062000000002</v>
      </c>
      <c r="E53" s="1">
        <v>1.3157150000000002</v>
      </c>
      <c r="F53" s="1">
        <v>8.3316150000000011</v>
      </c>
      <c r="G53" s="1">
        <v>13.748581000000001</v>
      </c>
      <c r="H53" s="1">
        <v>456.40773100000018</v>
      </c>
      <c r="I53" s="1">
        <v>586.84914300000003</v>
      </c>
      <c r="J53" s="1">
        <v>4.4733679999999998</v>
      </c>
      <c r="K53" s="1">
        <v>2.819115</v>
      </c>
      <c r="L53" s="1">
        <v>17.883150999999998</v>
      </c>
      <c r="M53" s="1">
        <v>102.17394300000002</v>
      </c>
      <c r="N53" s="1">
        <v>2.4358819999999994</v>
      </c>
      <c r="O53" s="1">
        <v>39.451340000000002</v>
      </c>
      <c r="P53" s="1">
        <v>0.15711700000000001</v>
      </c>
      <c r="Q53" s="1">
        <v>832.87068099999988</v>
      </c>
      <c r="R53" s="1">
        <v>1091.86392</v>
      </c>
      <c r="S53" s="1">
        <v>1149.0385580000004</v>
      </c>
      <c r="T53" s="1">
        <v>110.49484099999998</v>
      </c>
      <c r="U53" s="1">
        <v>0</v>
      </c>
      <c r="V53" s="1">
        <v>111.59635500000003</v>
      </c>
      <c r="W53" s="1">
        <v>0.72141200000000005</v>
      </c>
    </row>
    <row r="54" spans="1:23" x14ac:dyDescent="0.25">
      <c r="A54" t="s">
        <v>238</v>
      </c>
      <c r="B54" t="e">
        <f>VLOOKUP(A54,Sheet1!$B$30:$C$51,2,FALSE)</f>
        <v>#N/A</v>
      </c>
      <c r="C54" s="1">
        <v>228.48902600000002</v>
      </c>
      <c r="D54" s="1">
        <v>13.029962999999999</v>
      </c>
      <c r="E54" s="1">
        <v>0.44559500000000007</v>
      </c>
      <c r="F54" s="1">
        <v>1623.2881969999999</v>
      </c>
      <c r="G54" s="1">
        <v>18.684028000000005</v>
      </c>
      <c r="H54" s="1">
        <v>1758.7025160000007</v>
      </c>
      <c r="I54" s="1">
        <v>14.36341</v>
      </c>
      <c r="J54" s="1">
        <v>0.116297</v>
      </c>
      <c r="K54" s="1">
        <v>1.7675999999999997E-2</v>
      </c>
      <c r="L54" s="1">
        <v>7.6193299999999997</v>
      </c>
      <c r="M54" s="1">
        <v>2.1358029999999997</v>
      </c>
      <c r="N54" s="1">
        <v>1.7809999999999999E-2</v>
      </c>
      <c r="O54" s="1">
        <v>0.52744999999999997</v>
      </c>
      <c r="P54" s="1">
        <v>7.5479000000000004E-2</v>
      </c>
      <c r="Q54" s="1">
        <v>20.794204000000004</v>
      </c>
      <c r="R54" s="1">
        <v>365.985387</v>
      </c>
      <c r="S54" s="1">
        <v>12.625645</v>
      </c>
      <c r="T54" s="1">
        <v>449.58009399999997</v>
      </c>
      <c r="U54" s="1">
        <v>1.5303000000000001E-2</v>
      </c>
      <c r="V54" s="1">
        <v>23.355141</v>
      </c>
      <c r="W54" s="1">
        <v>3.6496490000000001</v>
      </c>
    </row>
    <row r="55" spans="1:23" x14ac:dyDescent="0.25">
      <c r="A55" t="s">
        <v>211</v>
      </c>
      <c r="B55" t="e">
        <f>VLOOKUP(A55,Sheet1!$B$30:$C$51,2,FALSE)</f>
        <v>#N/A</v>
      </c>
      <c r="C55" s="1">
        <v>197.21119599999997</v>
      </c>
      <c r="D55" s="1">
        <v>2160.4138599999997</v>
      </c>
      <c r="E55" s="1">
        <v>0.13449700000000001</v>
      </c>
      <c r="F55" s="1">
        <v>1434.2327609999998</v>
      </c>
      <c r="G55" s="1">
        <v>0</v>
      </c>
      <c r="H55" s="1">
        <v>4.176488</v>
      </c>
      <c r="I55" s="1">
        <v>0.17103999999999997</v>
      </c>
      <c r="J55" s="1">
        <v>1.1189209999999998</v>
      </c>
      <c r="K55" s="1">
        <v>8.8179999999999994E-3</v>
      </c>
      <c r="L55" s="1">
        <v>1.5948530000000001</v>
      </c>
      <c r="M55" s="1">
        <v>4.1475999999999999E-2</v>
      </c>
      <c r="N55" s="1">
        <v>1.3300000000000001E-4</v>
      </c>
      <c r="O55" s="1">
        <v>2.496597</v>
      </c>
      <c r="P55" s="1">
        <v>0</v>
      </c>
      <c r="Q55" s="1">
        <v>24.156400000000001</v>
      </c>
      <c r="R55" s="1">
        <v>14.724187000000001</v>
      </c>
      <c r="S55" s="1">
        <v>2.3874620000000002</v>
      </c>
      <c r="T55" s="1">
        <v>0.60155199999999986</v>
      </c>
      <c r="U55" s="1">
        <v>0</v>
      </c>
      <c r="V55" s="1">
        <v>0.24973999999999999</v>
      </c>
      <c r="W55" s="1">
        <v>0.24069099999999999</v>
      </c>
    </row>
    <row r="56" spans="1:23" x14ac:dyDescent="0.25">
      <c r="A56" t="s">
        <v>160</v>
      </c>
      <c r="B56" t="e">
        <f>VLOOKUP(A56,Sheet1!$B$30:$C$51,2,FALSE)</f>
        <v>#N/A</v>
      </c>
      <c r="C56" s="1">
        <v>25.772463000000002</v>
      </c>
      <c r="D56" s="1">
        <v>0.82831899999999992</v>
      </c>
      <c r="E56" s="1">
        <v>40.817946999999997</v>
      </c>
      <c r="F56" s="1">
        <v>259.83706600000011</v>
      </c>
      <c r="G56" s="1">
        <v>426.44755899999996</v>
      </c>
      <c r="H56" s="1">
        <v>408.41901999999999</v>
      </c>
      <c r="I56" s="1">
        <v>281.25906499999996</v>
      </c>
      <c r="J56" s="1">
        <v>2.502961</v>
      </c>
      <c r="K56" s="1">
        <v>0.21928800000000004</v>
      </c>
      <c r="L56" s="1">
        <v>29.678560000000001</v>
      </c>
      <c r="M56" s="1">
        <v>9.8265649999999987</v>
      </c>
      <c r="N56" s="1">
        <v>0.80435299999999998</v>
      </c>
      <c r="O56" s="1">
        <v>1.080138</v>
      </c>
      <c r="P56" s="1">
        <v>15.407337999999998</v>
      </c>
      <c r="Q56" s="1">
        <v>351.64540000000005</v>
      </c>
      <c r="R56" s="1">
        <v>857.07655999999986</v>
      </c>
      <c r="S56" s="1">
        <v>576.83677899999998</v>
      </c>
      <c r="T56" s="1">
        <v>246.543451</v>
      </c>
      <c r="U56" s="1">
        <v>0</v>
      </c>
      <c r="V56" s="1">
        <v>4.7406490000000003</v>
      </c>
      <c r="W56" s="1">
        <v>17.964317000000001</v>
      </c>
    </row>
    <row r="57" spans="1:23" x14ac:dyDescent="0.25">
      <c r="A57" t="s">
        <v>219</v>
      </c>
      <c r="B57" t="e">
        <f>VLOOKUP(A57,Sheet1!$B$30:$C$51,2,FALSE)</f>
        <v>#N/A</v>
      </c>
      <c r="C57" s="1">
        <v>1.3296489999999999</v>
      </c>
      <c r="D57" s="1">
        <v>257.47450000000009</v>
      </c>
      <c r="E57" s="1">
        <v>0.536524</v>
      </c>
      <c r="F57" s="1">
        <v>81.49036599999998</v>
      </c>
      <c r="G57" s="1">
        <v>3.1159999999999998E-3</v>
      </c>
      <c r="H57" s="1">
        <v>73.056859000000031</v>
      </c>
      <c r="I57" s="1">
        <v>7.2367600000000012</v>
      </c>
      <c r="J57" s="1">
        <v>5.2508150000000002</v>
      </c>
      <c r="K57" s="1">
        <v>2.1910530000000001</v>
      </c>
      <c r="L57" s="1">
        <v>1.5988779999999998</v>
      </c>
      <c r="M57" s="1">
        <v>30.373663000000008</v>
      </c>
      <c r="N57" s="1">
        <v>4.781631</v>
      </c>
      <c r="O57" s="1">
        <v>0.99134100000000014</v>
      </c>
      <c r="P57" s="1">
        <v>0.23435599999999998</v>
      </c>
      <c r="Q57" s="1">
        <v>4.4196980000000003</v>
      </c>
      <c r="R57" s="1">
        <v>188.35649100000001</v>
      </c>
      <c r="S57" s="1">
        <v>19.849309999999999</v>
      </c>
      <c r="T57" s="1">
        <v>12.746115</v>
      </c>
      <c r="U57" s="1">
        <v>0</v>
      </c>
      <c r="V57" s="1">
        <v>18.157681</v>
      </c>
      <c r="W57" s="1">
        <v>3.7946529999999998</v>
      </c>
    </row>
    <row r="58" spans="1:23" x14ac:dyDescent="0.25">
      <c r="A58" t="s">
        <v>213</v>
      </c>
      <c r="B58" t="e">
        <f>VLOOKUP(A58,Sheet1!$B$30:$C$51,2,FALSE)</f>
        <v>#N/A</v>
      </c>
      <c r="C58" s="1">
        <v>0</v>
      </c>
      <c r="D58" s="1">
        <v>692.38631299999997</v>
      </c>
      <c r="E58" s="1">
        <v>0</v>
      </c>
      <c r="F58" s="1">
        <v>3.5576889999999999</v>
      </c>
      <c r="G58" s="1">
        <v>0</v>
      </c>
      <c r="H58" s="1">
        <v>0</v>
      </c>
      <c r="I58" s="1">
        <v>0.26527400000000001</v>
      </c>
      <c r="J58" s="1">
        <v>7.0159999999999997E-3</v>
      </c>
      <c r="K58" s="1">
        <v>0</v>
      </c>
      <c r="L58" s="1">
        <v>0.88584799999999997</v>
      </c>
      <c r="M58" s="1">
        <v>3.2314949999999998</v>
      </c>
      <c r="N58" s="1">
        <v>0.20870600000000003</v>
      </c>
      <c r="O58" s="1">
        <v>0</v>
      </c>
      <c r="P58" s="1">
        <v>0</v>
      </c>
      <c r="Q58" s="1">
        <v>6.531523</v>
      </c>
      <c r="R58" s="1">
        <v>5.3259999999999991E-3</v>
      </c>
      <c r="S58" s="1">
        <v>0</v>
      </c>
      <c r="T58" s="1">
        <v>0.38820100000000007</v>
      </c>
      <c r="U58" s="1">
        <v>0</v>
      </c>
      <c r="V58" s="1">
        <v>7.5729999999999999E-3</v>
      </c>
      <c r="W58" s="1">
        <v>4.4999999999999998E-2</v>
      </c>
    </row>
    <row r="59" spans="1:23" x14ac:dyDescent="0.25">
      <c r="A59" t="s">
        <v>194</v>
      </c>
      <c r="B59" t="e">
        <f>VLOOKUP(A59,Sheet1!$B$30:$C$51,2,FALSE)</f>
        <v>#N/A</v>
      </c>
      <c r="C59" s="1">
        <v>43.974681999999994</v>
      </c>
      <c r="D59" s="1">
        <v>15.285340000000007</v>
      </c>
      <c r="E59" s="1">
        <v>7.3506000000000002E-2</v>
      </c>
      <c r="F59" s="1">
        <v>67.580071000000032</v>
      </c>
      <c r="G59" s="1">
        <v>3.3022799999999997</v>
      </c>
      <c r="H59" s="1">
        <v>76.358479000000045</v>
      </c>
      <c r="I59" s="1">
        <v>33.980123999999996</v>
      </c>
      <c r="J59" s="1">
        <v>1.8229499999999996</v>
      </c>
      <c r="K59" s="1">
        <v>13.250026</v>
      </c>
      <c r="L59" s="1">
        <v>7.7706660000000003</v>
      </c>
      <c r="M59" s="1">
        <v>129.61352500000007</v>
      </c>
      <c r="N59" s="1">
        <v>14.085446000000001</v>
      </c>
      <c r="O59" s="1">
        <v>77.983744000000016</v>
      </c>
      <c r="P59" s="1">
        <v>2.1348730000000002</v>
      </c>
      <c r="Q59" s="1">
        <v>21.434023999999997</v>
      </c>
      <c r="R59" s="1">
        <v>90.445155999999997</v>
      </c>
      <c r="S59" s="1">
        <v>48.365206999999998</v>
      </c>
      <c r="T59" s="1">
        <v>4.9488599999999998</v>
      </c>
      <c r="U59" s="1">
        <v>0.60110300000000005</v>
      </c>
      <c r="V59" s="1">
        <v>54.159587999999999</v>
      </c>
      <c r="W59" s="1">
        <v>8.5379999999999998E-2</v>
      </c>
    </row>
    <row r="60" spans="1:23" x14ac:dyDescent="0.25">
      <c r="A60" t="s">
        <v>189</v>
      </c>
      <c r="B60" t="e">
        <f>VLOOKUP(A60,Sheet1!$B$30:$C$51,2,FALSE)</f>
        <v>#N/A</v>
      </c>
      <c r="C60" s="1">
        <v>9.0151710000000005</v>
      </c>
      <c r="D60" s="1">
        <v>91.158612999999946</v>
      </c>
      <c r="E60" s="1">
        <v>3.5410470000000003</v>
      </c>
      <c r="F60" s="1">
        <v>37.440937999999996</v>
      </c>
      <c r="G60" s="1">
        <v>169.85154</v>
      </c>
      <c r="H60" s="1">
        <v>44.151579000000012</v>
      </c>
      <c r="I60" s="1">
        <v>2.6233219999999995</v>
      </c>
      <c r="J60" s="1">
        <v>0.15096700000000002</v>
      </c>
      <c r="K60" s="1">
        <v>3.2035809999999998</v>
      </c>
      <c r="L60" s="1">
        <v>0.46642499999999998</v>
      </c>
      <c r="M60" s="1">
        <v>173.012314</v>
      </c>
      <c r="N60" s="1">
        <v>1.8878239999999999</v>
      </c>
      <c r="O60" s="1">
        <v>2.0122340000000007</v>
      </c>
      <c r="P60" s="1">
        <v>0.99868800000000002</v>
      </c>
      <c r="Q60" s="1">
        <v>35.910718000000017</v>
      </c>
      <c r="R60" s="1">
        <v>4.331021999999999</v>
      </c>
      <c r="S60" s="1">
        <v>96.340449000000007</v>
      </c>
      <c r="T60" s="1">
        <v>0.53682099999999988</v>
      </c>
      <c r="U60" s="1">
        <v>0</v>
      </c>
      <c r="V60" s="1">
        <v>4.0616380000000012</v>
      </c>
      <c r="W60" s="1">
        <v>0.6228140000000002</v>
      </c>
    </row>
    <row r="61" spans="1:23" x14ac:dyDescent="0.25">
      <c r="A61" t="s">
        <v>204</v>
      </c>
      <c r="B61" t="e">
        <f>VLOOKUP(A61,Sheet1!$B$30:$C$51,2,FALSE)</f>
        <v>#N/A</v>
      </c>
      <c r="C61" s="1">
        <v>3.410864000000001</v>
      </c>
      <c r="D61" s="1">
        <v>62.877693999999998</v>
      </c>
      <c r="E61" s="1">
        <v>7.878349</v>
      </c>
      <c r="F61" s="1">
        <v>116.71265299999996</v>
      </c>
      <c r="G61" s="1">
        <v>2.745571</v>
      </c>
      <c r="H61" s="1">
        <v>91.156948</v>
      </c>
      <c r="I61" s="1">
        <v>27.733626000000001</v>
      </c>
      <c r="J61" s="1">
        <v>1.169602</v>
      </c>
      <c r="K61" s="1">
        <v>3.7302969999999993</v>
      </c>
      <c r="L61" s="1">
        <v>53.688468999999998</v>
      </c>
      <c r="M61" s="1">
        <v>18.299771000000007</v>
      </c>
      <c r="N61" s="1">
        <v>1.8612740000000003</v>
      </c>
      <c r="O61" s="1">
        <v>3.2165770000000005</v>
      </c>
      <c r="P61" s="1">
        <v>82.341739000000004</v>
      </c>
      <c r="Q61" s="1">
        <v>21.029886000000012</v>
      </c>
      <c r="R61" s="1">
        <v>54.828461999999995</v>
      </c>
      <c r="S61" s="1">
        <v>0.32364199999999993</v>
      </c>
      <c r="T61" s="1">
        <v>1.0098829999999999</v>
      </c>
      <c r="U61" s="1">
        <v>1.5544610000000001</v>
      </c>
      <c r="V61" s="1">
        <v>40.193365999999997</v>
      </c>
      <c r="W61" s="1">
        <v>0.56040699999999999</v>
      </c>
    </row>
    <row r="62" spans="1:23" x14ac:dyDescent="0.25">
      <c r="A62" t="s">
        <v>255</v>
      </c>
      <c r="B62" t="e">
        <f>VLOOKUP(A62,Sheet1!$B$30:$C$51,2,FALSE)</f>
        <v>#N/A</v>
      </c>
      <c r="C62" s="1">
        <v>1.0000499999999999</v>
      </c>
      <c r="D62" s="1">
        <v>260.80041299999993</v>
      </c>
      <c r="E62" s="1">
        <v>0</v>
      </c>
      <c r="F62" s="1">
        <v>29.216265999999997</v>
      </c>
      <c r="G62" s="1">
        <v>0</v>
      </c>
      <c r="H62" s="1">
        <v>31.783840000000009</v>
      </c>
      <c r="I62" s="1">
        <v>0.31201499999999999</v>
      </c>
      <c r="J62" s="1">
        <v>9.7669999999999996E-3</v>
      </c>
      <c r="K62" s="1">
        <v>154.45030699999998</v>
      </c>
      <c r="L62" s="1">
        <v>29.480523000000002</v>
      </c>
      <c r="M62" s="1">
        <v>0.40542800000000001</v>
      </c>
      <c r="N62" s="1">
        <v>4.2290000000000001E-3</v>
      </c>
      <c r="O62" s="1">
        <v>1.7242E-2</v>
      </c>
      <c r="P62" s="1">
        <v>0</v>
      </c>
      <c r="Q62" s="1">
        <v>20.085894999999997</v>
      </c>
      <c r="R62" s="1">
        <v>0.796713</v>
      </c>
      <c r="S62" s="1">
        <v>9.839144000000001</v>
      </c>
      <c r="T62" s="1">
        <v>0.32227899999999998</v>
      </c>
      <c r="U62" s="1">
        <v>0</v>
      </c>
      <c r="V62" s="1">
        <v>2.6293999999999998E-2</v>
      </c>
      <c r="W62" s="1">
        <v>0</v>
      </c>
    </row>
    <row r="63" spans="1:23" x14ac:dyDescent="0.25">
      <c r="A63" t="s">
        <v>220</v>
      </c>
      <c r="B63" t="e">
        <f>VLOOKUP(A63,Sheet1!$B$30:$C$51,2,FALSE)</f>
        <v>#N/A</v>
      </c>
      <c r="C63" s="1">
        <v>0</v>
      </c>
      <c r="D63" s="1">
        <v>497.18672599999996</v>
      </c>
      <c r="E63" s="1">
        <v>0</v>
      </c>
      <c r="F63" s="1">
        <v>4.8778659999999991</v>
      </c>
      <c r="G63" s="1">
        <v>0</v>
      </c>
      <c r="H63" s="1">
        <v>6.6627000000000006E-2</v>
      </c>
      <c r="I63" s="1">
        <v>1.6676999999999997E-2</v>
      </c>
      <c r="J63" s="1">
        <v>1.2152E-2</v>
      </c>
      <c r="K63" s="1">
        <v>6.4970000000000002E-3</v>
      </c>
      <c r="L63" s="1">
        <v>3.0630000000000002E-3</v>
      </c>
      <c r="M63" s="1">
        <v>1.1134999999999999E-2</v>
      </c>
      <c r="N63" s="1">
        <v>4.5189999999999996E-3</v>
      </c>
      <c r="O63" s="1">
        <v>3.1359999999999999E-3</v>
      </c>
      <c r="P63" s="1">
        <v>0</v>
      </c>
      <c r="Q63" s="1">
        <v>0.27133799999999997</v>
      </c>
      <c r="R63" s="1">
        <v>4.3871680000000008</v>
      </c>
      <c r="S63" s="1">
        <v>0</v>
      </c>
      <c r="T63" s="1">
        <v>1.3701999999999999E-2</v>
      </c>
      <c r="U63" s="1">
        <v>0</v>
      </c>
      <c r="V63" s="1">
        <v>1.24231</v>
      </c>
      <c r="W63" s="1">
        <v>5.7571999999999998E-2</v>
      </c>
    </row>
    <row r="64" spans="1:23" x14ac:dyDescent="0.25">
      <c r="A64" t="s">
        <v>258</v>
      </c>
      <c r="B64" t="e">
        <f>VLOOKUP(A64,Sheet1!$B$30:$C$51,2,FALSE)</f>
        <v>#N/A</v>
      </c>
      <c r="C64" s="1">
        <v>0.28469899999999998</v>
      </c>
      <c r="D64" s="1">
        <v>11.702264000000001</v>
      </c>
      <c r="E64" s="1">
        <v>2.3270000000000001E-3</v>
      </c>
      <c r="F64" s="1">
        <v>23.332159000000004</v>
      </c>
      <c r="G64" s="1">
        <v>0.343254</v>
      </c>
      <c r="H64" s="1">
        <v>32.914799999999993</v>
      </c>
      <c r="I64" s="1">
        <v>0.66521400000000019</v>
      </c>
      <c r="J64" s="1">
        <v>1.6905E-2</v>
      </c>
      <c r="K64" s="1">
        <v>1.2961919999999998</v>
      </c>
      <c r="L64" s="1">
        <v>0.30113600000000001</v>
      </c>
      <c r="M64" s="1">
        <v>0.30575399999999986</v>
      </c>
      <c r="N64" s="1">
        <v>0.89306300000000016</v>
      </c>
      <c r="O64" s="1">
        <v>8.7572000000000011E-2</v>
      </c>
      <c r="P64" s="1">
        <v>1.699E-3</v>
      </c>
      <c r="Q64" s="1">
        <v>5.7872760000000003</v>
      </c>
      <c r="R64" s="1">
        <v>91.735157000000001</v>
      </c>
      <c r="S64" s="1">
        <v>0.87133200000000011</v>
      </c>
      <c r="T64" s="1">
        <v>1.570271</v>
      </c>
      <c r="U64" s="1">
        <v>325.60593599999999</v>
      </c>
      <c r="V64" s="1">
        <v>2.938177</v>
      </c>
      <c r="W64" s="1">
        <v>0</v>
      </c>
    </row>
    <row r="65" spans="1:23" x14ac:dyDescent="0.25">
      <c r="A65" t="s">
        <v>279</v>
      </c>
      <c r="B65" t="e">
        <f>VLOOKUP(A65,Sheet1!$B$30:$C$51,2,FALSE)</f>
        <v>#N/A</v>
      </c>
      <c r="C65" s="1">
        <v>87.524700000000024</v>
      </c>
      <c r="D65" s="1">
        <v>17.148697000000002</v>
      </c>
      <c r="E65" s="1">
        <v>0</v>
      </c>
      <c r="F65" s="1">
        <v>6.2499890000000011</v>
      </c>
      <c r="G65" s="1">
        <v>288.53774800000002</v>
      </c>
      <c r="H65" s="1">
        <v>7.7825510000000016</v>
      </c>
      <c r="I65" s="1">
        <v>3.0146459999999995</v>
      </c>
      <c r="J65" s="1">
        <v>0.11085600000000001</v>
      </c>
      <c r="K65" s="1">
        <v>1.5300000000000001E-3</v>
      </c>
      <c r="L65" s="1">
        <v>3.3227000000000007E-2</v>
      </c>
      <c r="M65" s="1">
        <v>68.997575000000026</v>
      </c>
      <c r="N65" s="1">
        <v>0.89596900000000002</v>
      </c>
      <c r="O65" s="1">
        <v>5.0072999999999999E-2</v>
      </c>
      <c r="P65" s="1">
        <v>5.6240000000000005E-3</v>
      </c>
      <c r="Q65" s="1">
        <v>4.9641520000000003</v>
      </c>
      <c r="R65" s="1">
        <v>0.49744099999999997</v>
      </c>
      <c r="S65" s="1">
        <v>1.285944</v>
      </c>
      <c r="T65" s="1">
        <v>0.52469200000000005</v>
      </c>
      <c r="U65" s="1">
        <v>0</v>
      </c>
      <c r="V65" s="1">
        <v>2.5560280000000004</v>
      </c>
      <c r="W65" s="1">
        <v>1.4513999999999999E-2</v>
      </c>
    </row>
    <row r="66" spans="1:23" x14ac:dyDescent="0.25">
      <c r="A66" t="s">
        <v>159</v>
      </c>
      <c r="B66" t="e">
        <f>VLOOKUP(A66,Sheet1!$B$30:$C$51,2,FALSE)</f>
        <v>#N/A</v>
      </c>
      <c r="C66" s="1">
        <v>6.2498339999999999</v>
      </c>
      <c r="D66" s="1">
        <v>1.285412</v>
      </c>
      <c r="E66" s="1">
        <v>4.3179999999999998E-3</v>
      </c>
      <c r="F66" s="1">
        <v>2.5927279999999997</v>
      </c>
      <c r="G66" s="1">
        <v>7.5440529999999999</v>
      </c>
      <c r="H66" s="1">
        <v>26.655197000000001</v>
      </c>
      <c r="I66" s="1">
        <v>15.920411999999999</v>
      </c>
      <c r="J66" s="1">
        <v>0.2104</v>
      </c>
      <c r="K66" s="1">
        <v>3.6308430000000009</v>
      </c>
      <c r="L66" s="1">
        <v>3.1881680000000001</v>
      </c>
      <c r="M66" s="1">
        <v>13.276323</v>
      </c>
      <c r="N66" s="1">
        <v>0.26327899999999999</v>
      </c>
      <c r="O66" s="1">
        <v>5.2027310000000018</v>
      </c>
      <c r="P66" s="1">
        <v>0.21862899999999999</v>
      </c>
      <c r="Q66" s="1">
        <v>159.92784000000012</v>
      </c>
      <c r="R66" s="1">
        <v>188.724729</v>
      </c>
      <c r="S66" s="1">
        <v>16.532841000000001</v>
      </c>
      <c r="T66" s="1">
        <v>13.404248999999998</v>
      </c>
      <c r="U66" s="1">
        <v>0.11741800000000001</v>
      </c>
      <c r="V66" s="1">
        <v>18.952990999999994</v>
      </c>
      <c r="W66" s="1">
        <v>2.4506350000000006</v>
      </c>
    </row>
    <row r="67" spans="1:23" x14ac:dyDescent="0.25">
      <c r="A67" t="s">
        <v>232</v>
      </c>
      <c r="B67" t="e">
        <f>VLOOKUP(A67,Sheet1!$B$30:$C$51,2,FALSE)</f>
        <v>#N/A</v>
      </c>
      <c r="C67" s="1">
        <v>12.110487000000001</v>
      </c>
      <c r="D67" s="1">
        <v>36.269904999999987</v>
      </c>
      <c r="E67" s="1">
        <v>0.13428900000000002</v>
      </c>
      <c r="F67" s="1">
        <v>23.648613000000008</v>
      </c>
      <c r="G67" s="1">
        <v>0.21582999999999999</v>
      </c>
      <c r="H67" s="1">
        <v>73.454150000000013</v>
      </c>
      <c r="I67" s="1">
        <v>5.6428780000000014</v>
      </c>
      <c r="J67" s="1">
        <v>0.10752100000000001</v>
      </c>
      <c r="K67" s="1">
        <v>8.9073560000000001</v>
      </c>
      <c r="L67" s="1">
        <v>3.3745890000000007</v>
      </c>
      <c r="M67" s="1">
        <v>2.8426629999999991</v>
      </c>
      <c r="N67" s="1">
        <v>0.13151900000000002</v>
      </c>
      <c r="O67" s="1">
        <v>0.68596699999999988</v>
      </c>
      <c r="P67" s="1">
        <v>15.435684</v>
      </c>
      <c r="Q67" s="1">
        <v>11.863989000000004</v>
      </c>
      <c r="R67" s="1">
        <v>107.54132199999999</v>
      </c>
      <c r="S67" s="1">
        <v>98.676038999999989</v>
      </c>
      <c r="T67" s="1">
        <v>38.00856000000001</v>
      </c>
      <c r="U67" s="1">
        <v>0.46319300000000002</v>
      </c>
      <c r="V67" s="1">
        <v>6.2287799999999987</v>
      </c>
      <c r="W67" s="1">
        <v>34.143709999999999</v>
      </c>
    </row>
    <row r="68" spans="1:23" x14ac:dyDescent="0.25">
      <c r="A68" t="s">
        <v>214</v>
      </c>
      <c r="B68" t="e">
        <f>VLOOKUP(A68,Sheet1!$B$30:$C$51,2,FALSE)</f>
        <v>#N/A</v>
      </c>
      <c r="C68" s="1">
        <v>5.9069250000000011</v>
      </c>
      <c r="D68" s="1">
        <v>242.31255399999992</v>
      </c>
      <c r="E68" s="1">
        <v>9.1015870000000003</v>
      </c>
      <c r="F68" s="1">
        <v>4.673595999999999</v>
      </c>
      <c r="G68" s="1">
        <v>1.2266599999999999</v>
      </c>
      <c r="H68" s="1">
        <v>5.0348839999999999</v>
      </c>
      <c r="I68" s="1">
        <v>36.801062000000002</v>
      </c>
      <c r="J68" s="1">
        <v>0.40760199999999996</v>
      </c>
      <c r="K68" s="1">
        <v>0.91064000000000001</v>
      </c>
      <c r="L68" s="1">
        <v>1.0023960000000001</v>
      </c>
      <c r="M68" s="1">
        <v>102.40620299999999</v>
      </c>
      <c r="N68" s="1">
        <v>1.1386519999999998</v>
      </c>
      <c r="O68" s="1">
        <v>1.2503679999999997</v>
      </c>
      <c r="P68" s="1">
        <v>2.1919000000000001E-2</v>
      </c>
      <c r="Q68" s="1">
        <v>6.2933110000000001</v>
      </c>
      <c r="R68" s="1">
        <v>3.7545120000000001</v>
      </c>
      <c r="S68" s="1">
        <v>1.6113000000000002E-2</v>
      </c>
      <c r="T68" s="1">
        <v>9.085600000000002E-2</v>
      </c>
      <c r="U68" s="1">
        <v>0</v>
      </c>
      <c r="V68" s="1">
        <v>2.0877650000000001</v>
      </c>
      <c r="W68" s="1">
        <v>0.84651700000000007</v>
      </c>
    </row>
    <row r="69" spans="1:23" x14ac:dyDescent="0.25">
      <c r="A69" t="s">
        <v>188</v>
      </c>
      <c r="B69" t="e">
        <f>VLOOKUP(A69,Sheet1!$B$30:$C$51,2,FALSE)</f>
        <v>#N/A</v>
      </c>
      <c r="C69" s="1">
        <v>17.300532999999998</v>
      </c>
      <c r="D69" s="1">
        <v>0.27156199999999997</v>
      </c>
      <c r="E69" s="1">
        <v>0</v>
      </c>
      <c r="F69" s="1">
        <v>1.0243280000000001</v>
      </c>
      <c r="G69" s="1">
        <v>6.1790099999999999</v>
      </c>
      <c r="H69" s="1">
        <v>144.32591600000006</v>
      </c>
      <c r="I69" s="1">
        <v>1.5789070000000005</v>
      </c>
      <c r="J69" s="1">
        <v>0.34916100000000005</v>
      </c>
      <c r="K69" s="1">
        <v>45.768884</v>
      </c>
      <c r="L69" s="1">
        <v>0.37489300000000003</v>
      </c>
      <c r="M69" s="1">
        <v>0.68056699999999992</v>
      </c>
      <c r="N69" s="1">
        <v>0.15702499999999997</v>
      </c>
      <c r="O69" s="1">
        <v>4.1391999999999998E-2</v>
      </c>
      <c r="P69" s="1">
        <v>0.73331800000000003</v>
      </c>
      <c r="Q69" s="1">
        <v>38.731262000000008</v>
      </c>
      <c r="R69" s="1">
        <v>10.228724</v>
      </c>
      <c r="S69" s="1">
        <v>113.53792599999997</v>
      </c>
      <c r="T69" s="1">
        <v>1.2879919999999998</v>
      </c>
      <c r="U69" s="1">
        <v>0</v>
      </c>
      <c r="V69" s="1">
        <v>2.3244760000000007</v>
      </c>
      <c r="W69" s="1">
        <v>8.6713999999999999E-2</v>
      </c>
    </row>
    <row r="70" spans="1:23" x14ac:dyDescent="0.25">
      <c r="A70" t="s">
        <v>275</v>
      </c>
      <c r="B70" t="e">
        <f>VLOOKUP(A70,Sheet1!$B$30:$C$51,2,FALSE)</f>
        <v>#N/A</v>
      </c>
      <c r="C70" s="1">
        <v>58.951556999999994</v>
      </c>
      <c r="D70" s="1">
        <v>124.28365599999998</v>
      </c>
      <c r="E70" s="1">
        <v>0</v>
      </c>
      <c r="F70" s="1">
        <v>9.0696840000000005</v>
      </c>
      <c r="G70" s="1">
        <v>9.2895060000000012</v>
      </c>
      <c r="H70" s="1">
        <v>8.3182399999999976</v>
      </c>
      <c r="I70" s="1">
        <v>1.3061199999999997</v>
      </c>
      <c r="J70" s="1">
        <v>0.14657500000000001</v>
      </c>
      <c r="K70" s="1">
        <v>49.708970999999998</v>
      </c>
      <c r="L70" s="1">
        <v>0.350966</v>
      </c>
      <c r="M70" s="1">
        <v>2.7706359999999997</v>
      </c>
      <c r="N70" s="1">
        <v>0.13750100000000004</v>
      </c>
      <c r="O70" s="1">
        <v>1.1121269999999999</v>
      </c>
      <c r="P70" s="1">
        <v>1.6076999999999998E-2</v>
      </c>
      <c r="Q70" s="1">
        <v>0.68201099999999992</v>
      </c>
      <c r="R70" s="1">
        <v>29.956872999999998</v>
      </c>
      <c r="S70" s="1">
        <v>3.212653</v>
      </c>
      <c r="T70" s="1">
        <v>5.6699889999999993</v>
      </c>
      <c r="U70" s="1">
        <v>1.2600000000000001E-3</v>
      </c>
      <c r="V70" s="1">
        <v>58.154425999999994</v>
      </c>
      <c r="W70" s="1">
        <v>2.2844999999999997E-2</v>
      </c>
    </row>
    <row r="71" spans="1:23" x14ac:dyDescent="0.25">
      <c r="A71" t="s">
        <v>235</v>
      </c>
      <c r="B71" t="e">
        <f>VLOOKUP(A71,Sheet1!$B$30:$C$51,2,FALSE)</f>
        <v>#N/A</v>
      </c>
      <c r="C71" s="1">
        <v>0.79790300000000003</v>
      </c>
      <c r="D71" s="1">
        <v>1.494785</v>
      </c>
      <c r="E71" s="1">
        <v>0</v>
      </c>
      <c r="F71" s="1">
        <v>11.660048</v>
      </c>
      <c r="G71" s="1">
        <v>0.155804</v>
      </c>
      <c r="H71" s="1">
        <v>33.177905000000003</v>
      </c>
      <c r="I71" s="1">
        <v>37.394259000000005</v>
      </c>
      <c r="J71" s="1">
        <v>1.2440000000000001E-2</v>
      </c>
      <c r="K71" s="1">
        <v>10.053777999999999</v>
      </c>
      <c r="L71" s="1">
        <v>9.6874059999999975</v>
      </c>
      <c r="M71" s="1">
        <v>13.933039999999998</v>
      </c>
      <c r="N71" s="1">
        <v>3.6450999999999997E-2</v>
      </c>
      <c r="O71" s="1">
        <v>15.830362999999998</v>
      </c>
      <c r="P71" s="1">
        <v>7.4599999999999996E-3</v>
      </c>
      <c r="Q71" s="1">
        <v>22.108149999999995</v>
      </c>
      <c r="R71" s="1">
        <v>111.77445299999999</v>
      </c>
      <c r="S71" s="1">
        <v>2.8525639999999997</v>
      </c>
      <c r="T71" s="1">
        <v>12.9778</v>
      </c>
      <c r="U71" s="1">
        <v>70.747606000000005</v>
      </c>
      <c r="V71" s="1">
        <v>2.9708749999999999</v>
      </c>
      <c r="W71" s="1">
        <v>5.8209999999999998E-3</v>
      </c>
    </row>
    <row r="72" spans="1:23" x14ac:dyDescent="0.25">
      <c r="A72" t="s">
        <v>272</v>
      </c>
      <c r="B72" t="e">
        <f>VLOOKUP(A72,Sheet1!$B$30:$C$51,2,FALSE)</f>
        <v>#N/A</v>
      </c>
      <c r="C72" s="1">
        <v>0</v>
      </c>
      <c r="D72" s="1">
        <v>16.063006000000001</v>
      </c>
      <c r="E72" s="1">
        <v>0</v>
      </c>
      <c r="F72" s="1">
        <v>0</v>
      </c>
      <c r="G72" s="1">
        <v>0</v>
      </c>
      <c r="H72" s="1">
        <v>6.7959000000000006E-2</v>
      </c>
      <c r="I72" s="1">
        <v>4.7627849999999992</v>
      </c>
      <c r="J72" s="1">
        <v>20.739953</v>
      </c>
      <c r="K72" s="1">
        <v>9.92E-3</v>
      </c>
      <c r="L72" s="1">
        <v>0.19349800000000006</v>
      </c>
      <c r="M72" s="1">
        <v>259.50993799999998</v>
      </c>
      <c r="N72" s="1">
        <v>42.282457000000001</v>
      </c>
      <c r="O72" s="1">
        <v>0.49843500000000002</v>
      </c>
      <c r="P72" s="1">
        <v>2.8156E-2</v>
      </c>
      <c r="Q72" s="1">
        <v>0.12881999999999999</v>
      </c>
      <c r="R72" s="1">
        <v>0.56928200000000007</v>
      </c>
      <c r="S72" s="1">
        <v>0.59704700000000011</v>
      </c>
      <c r="T72" s="1">
        <v>7.2926000000000005E-2</v>
      </c>
      <c r="U72" s="1">
        <v>0</v>
      </c>
      <c r="V72" s="1">
        <v>0.61491299999999993</v>
      </c>
      <c r="W72" s="1">
        <v>1.0038999999999999E-2</v>
      </c>
    </row>
    <row r="73" spans="1:23" x14ac:dyDescent="0.25">
      <c r="A73" t="s">
        <v>223</v>
      </c>
      <c r="B73" t="e">
        <f>VLOOKUP(A73,Sheet1!$B$30:$C$51,2,FALSE)</f>
        <v>#N/A</v>
      </c>
      <c r="C73" s="1">
        <v>2.0019999999999999E-3</v>
      </c>
      <c r="D73" s="1">
        <v>143.20685399999999</v>
      </c>
      <c r="E73" s="1">
        <v>0</v>
      </c>
      <c r="F73" s="1">
        <v>0.45373400000000008</v>
      </c>
      <c r="G73" s="1">
        <v>134.293598</v>
      </c>
      <c r="H73" s="1">
        <v>10.223648999999996</v>
      </c>
      <c r="I73" s="1">
        <v>3.515517</v>
      </c>
      <c r="J73" s="1">
        <v>2.0871999999999998E-2</v>
      </c>
      <c r="K73" s="1">
        <v>12.335785</v>
      </c>
      <c r="L73" s="1">
        <v>1.7580370000000003</v>
      </c>
      <c r="M73" s="1">
        <v>0.68382000000000009</v>
      </c>
      <c r="N73" s="1">
        <v>1.4572000000000002E-2</v>
      </c>
      <c r="O73" s="1">
        <v>0.13173000000000001</v>
      </c>
      <c r="P73" s="1">
        <v>6.3740000000000003E-3</v>
      </c>
      <c r="Q73" s="1">
        <v>2.8524799999999999</v>
      </c>
      <c r="R73" s="1">
        <v>28.581448000000009</v>
      </c>
      <c r="S73" s="1">
        <v>0.72210399999999997</v>
      </c>
      <c r="T73" s="1">
        <v>2.4465859999999999</v>
      </c>
      <c r="U73" s="1">
        <v>0.40499500000000005</v>
      </c>
      <c r="V73" s="1">
        <v>1.78329</v>
      </c>
      <c r="W73" s="1">
        <v>2.2110999999999999E-2</v>
      </c>
    </row>
    <row r="74" spans="1:23" x14ac:dyDescent="0.25">
      <c r="A74" t="s">
        <v>193</v>
      </c>
      <c r="B74" t="e">
        <f>VLOOKUP(A74,Sheet1!$B$30:$C$51,2,FALSE)</f>
        <v>#N/A</v>
      </c>
      <c r="C74" s="1">
        <v>40.732400000000005</v>
      </c>
      <c r="D74" s="1">
        <v>266.66625900000008</v>
      </c>
      <c r="E74" s="1">
        <v>0.26963900000000002</v>
      </c>
      <c r="F74" s="1">
        <v>2.0650150000000003</v>
      </c>
      <c r="G74" s="1">
        <v>2.7580410000000004</v>
      </c>
      <c r="H74" s="1">
        <v>1.3223E-2</v>
      </c>
      <c r="I74" s="1">
        <v>0.41495200000000004</v>
      </c>
      <c r="J74" s="1">
        <v>0.120797</v>
      </c>
      <c r="K74" s="1">
        <v>2.8608860000000003</v>
      </c>
      <c r="L74" s="1">
        <v>5.6379999999999998E-3</v>
      </c>
      <c r="M74" s="1">
        <v>14.209435000000001</v>
      </c>
      <c r="N74" s="1">
        <v>0.12085300000000002</v>
      </c>
      <c r="O74" s="1">
        <v>0.11949699999999999</v>
      </c>
      <c r="P74" s="1">
        <v>6.4999999999999997E-4</v>
      </c>
      <c r="Q74" s="1">
        <v>0.11568100000000001</v>
      </c>
      <c r="R74" s="1">
        <v>1.5244000000000001E-2</v>
      </c>
      <c r="S74" s="1">
        <v>1.8966E-2</v>
      </c>
      <c r="T74" s="1">
        <v>0</v>
      </c>
      <c r="U74" s="1">
        <v>0</v>
      </c>
      <c r="V74" s="1">
        <v>7.1990000000000005E-3</v>
      </c>
      <c r="W74" s="1">
        <v>7.9577999999999996E-2</v>
      </c>
    </row>
    <row r="75" spans="1:23" x14ac:dyDescent="0.25">
      <c r="A75" t="s">
        <v>247</v>
      </c>
      <c r="B75" t="e">
        <f>VLOOKUP(A75,Sheet1!$B$30:$C$51,2,FALSE)</f>
        <v>#N/A</v>
      </c>
      <c r="C75" s="1">
        <v>0</v>
      </c>
      <c r="D75" s="1">
        <v>175.24311999999992</v>
      </c>
      <c r="E75" s="1">
        <v>0</v>
      </c>
      <c r="F75" s="1">
        <v>1.7324399999999998</v>
      </c>
      <c r="G75" s="1">
        <v>0</v>
      </c>
      <c r="H75" s="1">
        <v>1.1780329999999999</v>
      </c>
      <c r="I75" s="1">
        <v>0.93299599999999994</v>
      </c>
      <c r="J75" s="1">
        <v>0</v>
      </c>
      <c r="K75" s="1">
        <v>0</v>
      </c>
      <c r="L75" s="1">
        <v>1.1228E-2</v>
      </c>
      <c r="M75" s="1">
        <v>0.48994600000000005</v>
      </c>
      <c r="N75" s="1">
        <v>0</v>
      </c>
      <c r="O75" s="1">
        <v>1.0700850000000002</v>
      </c>
      <c r="P75" s="1">
        <v>0.15082600000000002</v>
      </c>
      <c r="Q75" s="1">
        <v>0.10007899999999999</v>
      </c>
      <c r="R75" s="1">
        <v>2.39954</v>
      </c>
      <c r="S75" s="1">
        <v>0.14613599999999996</v>
      </c>
      <c r="T75" s="1">
        <v>122.37321299999999</v>
      </c>
      <c r="U75" s="1">
        <v>0</v>
      </c>
      <c r="V75" s="1">
        <v>0.18962599999999999</v>
      </c>
      <c r="W75" s="1">
        <v>0</v>
      </c>
    </row>
    <row r="76" spans="1:23" x14ac:dyDescent="0.25">
      <c r="A76" t="s">
        <v>282</v>
      </c>
      <c r="B76" t="e">
        <f>VLOOKUP(A76,Sheet1!$B$30:$C$51,2,FALSE)</f>
        <v>#N/A</v>
      </c>
      <c r="C76" s="1">
        <v>0.52759200000000006</v>
      </c>
      <c r="D76" s="1">
        <v>59.112177999999993</v>
      </c>
      <c r="E76" s="1">
        <v>0</v>
      </c>
      <c r="F76" s="1">
        <v>4.2413410000000002</v>
      </c>
      <c r="G76" s="1">
        <v>0.142596</v>
      </c>
      <c r="H76" s="1">
        <v>25.489908000000003</v>
      </c>
      <c r="I76" s="1">
        <v>35.249042000000003</v>
      </c>
      <c r="J76" s="1">
        <v>6.9583000000000006E-2</v>
      </c>
      <c r="K76" s="1">
        <v>1.6347800000000001</v>
      </c>
      <c r="L76" s="1">
        <v>1.3764999999999999E-2</v>
      </c>
      <c r="M76" s="1">
        <v>43.052873999999996</v>
      </c>
      <c r="N76" s="1">
        <v>0.38402600000000003</v>
      </c>
      <c r="O76" s="1">
        <v>0.93693699999999991</v>
      </c>
      <c r="P76" s="1">
        <v>0.14205300000000001</v>
      </c>
      <c r="Q76" s="1">
        <v>1.1174220000000001</v>
      </c>
      <c r="R76" s="1">
        <v>40.689017999999997</v>
      </c>
      <c r="S76" s="1">
        <v>0.73182200000000008</v>
      </c>
      <c r="T76" s="1">
        <v>8.615260000000001</v>
      </c>
      <c r="U76" s="1">
        <v>43.819268999999998</v>
      </c>
      <c r="V76" s="1">
        <v>8.012436000000001</v>
      </c>
      <c r="W76" s="1">
        <v>0</v>
      </c>
    </row>
    <row r="77" spans="1:23" x14ac:dyDescent="0.25">
      <c r="A77" t="s">
        <v>254</v>
      </c>
      <c r="B77" t="e">
        <f>VLOOKUP(A77,Sheet1!$B$30:$C$51,2,FALSE)</f>
        <v>#N/A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248.13588400000003</v>
      </c>
      <c r="I77" s="1">
        <v>1.5944999999999997E-2</v>
      </c>
      <c r="J77" s="1">
        <v>0</v>
      </c>
      <c r="K77" s="1">
        <v>0</v>
      </c>
      <c r="L77" s="1">
        <v>0.30100699999999997</v>
      </c>
      <c r="M77" s="1">
        <v>5.1463000000000002E-2</v>
      </c>
      <c r="N77" s="1">
        <v>1.5610000000000001E-3</v>
      </c>
      <c r="O77" s="1">
        <v>2.0252000000000003E-2</v>
      </c>
      <c r="P77" s="1">
        <v>0</v>
      </c>
      <c r="Q77" s="1">
        <v>0.20454399999999998</v>
      </c>
      <c r="R77" s="1">
        <v>3.6925090000000003</v>
      </c>
      <c r="S77" s="1">
        <v>0</v>
      </c>
      <c r="T77" s="1">
        <v>10.751061999999999</v>
      </c>
      <c r="U77" s="1">
        <v>0</v>
      </c>
      <c r="V77" s="1">
        <v>0.116781</v>
      </c>
      <c r="W77" s="1">
        <v>0</v>
      </c>
    </row>
    <row r="78" spans="1:23" x14ac:dyDescent="0.25">
      <c r="A78" t="s">
        <v>239</v>
      </c>
      <c r="B78" t="e">
        <f>VLOOKUP(A78,Sheet1!$B$30:$C$51,2,FALSE)</f>
        <v>#N/A</v>
      </c>
      <c r="C78" s="1">
        <v>163.73026099999998</v>
      </c>
      <c r="D78" s="1">
        <v>3.8485889999999996</v>
      </c>
      <c r="E78" s="1">
        <v>0</v>
      </c>
      <c r="F78" s="1">
        <v>4.7874E-2</v>
      </c>
      <c r="G78" s="1">
        <v>0</v>
      </c>
      <c r="H78" s="1">
        <v>3.3700000000000001E-4</v>
      </c>
      <c r="I78" s="1">
        <v>0.57612699999999994</v>
      </c>
      <c r="J78" s="1">
        <v>8.2119690000000016</v>
      </c>
      <c r="K78" s="1">
        <v>0.14747500000000002</v>
      </c>
      <c r="L78" s="1">
        <v>2.1460000000000003E-3</v>
      </c>
      <c r="M78" s="1">
        <v>64.401963999999992</v>
      </c>
      <c r="N78" s="1">
        <v>17.391594999999999</v>
      </c>
      <c r="O78" s="1">
        <v>4.3140000000000001E-3</v>
      </c>
      <c r="P78" s="1">
        <v>0.67209599999999992</v>
      </c>
      <c r="Q78" s="1">
        <v>1.5328599999999999</v>
      </c>
      <c r="R78" s="1">
        <v>0.33976899999999999</v>
      </c>
      <c r="S78" s="1">
        <v>1.201282</v>
      </c>
      <c r="T78" s="1">
        <v>6.3410000000000008E-2</v>
      </c>
      <c r="U78" s="1">
        <v>0</v>
      </c>
      <c r="V78" s="1">
        <v>0.12928200000000001</v>
      </c>
      <c r="W78" s="1">
        <v>0</v>
      </c>
    </row>
    <row r="79" spans="1:23" x14ac:dyDescent="0.25">
      <c r="A79" t="s">
        <v>307</v>
      </c>
      <c r="B79" t="e">
        <f>VLOOKUP(A79,Sheet1!$B$30:$C$51,2,FALSE)</f>
        <v>#N/A</v>
      </c>
      <c r="C79" s="1">
        <v>0</v>
      </c>
      <c r="D79" s="1">
        <v>4.1789380000000005</v>
      </c>
      <c r="E79" s="1">
        <v>0</v>
      </c>
      <c r="F79" s="1">
        <v>3.6399999999999996E-4</v>
      </c>
      <c r="G79" s="1">
        <v>0</v>
      </c>
      <c r="H79" s="1">
        <v>0</v>
      </c>
      <c r="I79" s="1">
        <v>4.4144000000000003E-2</v>
      </c>
      <c r="J79" s="1">
        <v>0</v>
      </c>
      <c r="K79" s="1">
        <v>0</v>
      </c>
      <c r="L79" s="1">
        <v>6.1439999999999993E-3</v>
      </c>
      <c r="M79" s="1">
        <v>0.15353600000000001</v>
      </c>
      <c r="N79" s="1">
        <v>0</v>
      </c>
      <c r="O79" s="1">
        <v>3.1462999999999998E-2</v>
      </c>
      <c r="P79" s="1">
        <v>0</v>
      </c>
      <c r="Q79" s="1">
        <v>10.339159</v>
      </c>
      <c r="R79" s="1">
        <v>9.8640999999999993E-2</v>
      </c>
      <c r="S79" s="1">
        <v>243.75</v>
      </c>
      <c r="T79" s="1">
        <v>0</v>
      </c>
      <c r="U79" s="1">
        <v>0</v>
      </c>
      <c r="V79" s="1">
        <v>4.4200000000000001E-4</v>
      </c>
      <c r="W79" s="1">
        <v>0</v>
      </c>
    </row>
    <row r="80" spans="1:23" x14ac:dyDescent="0.25">
      <c r="A80" t="s">
        <v>197</v>
      </c>
      <c r="B80" t="e">
        <f>VLOOKUP(A80,Sheet1!$B$30:$C$51,2,FALSE)</f>
        <v>#N/A</v>
      </c>
      <c r="C80" s="1">
        <v>1.7948769999999998</v>
      </c>
      <c r="D80" s="1">
        <v>8.021704999999999</v>
      </c>
      <c r="E80" s="1">
        <v>49.541416999999996</v>
      </c>
      <c r="F80" s="1">
        <v>13.016664999999994</v>
      </c>
      <c r="G80" s="1">
        <v>0.13141399999999998</v>
      </c>
      <c r="H80" s="1">
        <v>45.760782999999982</v>
      </c>
      <c r="I80" s="1">
        <v>12.706732999999996</v>
      </c>
      <c r="J80" s="1">
        <v>0.311552</v>
      </c>
      <c r="K80" s="1">
        <v>0.28228700000000001</v>
      </c>
      <c r="L80" s="1">
        <v>1.2552990000000002</v>
      </c>
      <c r="M80" s="1">
        <v>46.756936999999994</v>
      </c>
      <c r="N80" s="1">
        <v>0.67657800000000023</v>
      </c>
      <c r="O80" s="1">
        <v>1.009169</v>
      </c>
      <c r="P80" s="1">
        <v>0</v>
      </c>
      <c r="Q80" s="1">
        <v>6.3342460000000012</v>
      </c>
      <c r="R80" s="1">
        <v>44.554059999999993</v>
      </c>
      <c r="S80" s="1">
        <v>0.239953</v>
      </c>
      <c r="T80" s="1">
        <v>2.7332049999999999</v>
      </c>
      <c r="U80" s="1">
        <v>0</v>
      </c>
      <c r="V80" s="1">
        <v>16.637734999999999</v>
      </c>
      <c r="W80" s="1">
        <v>3.5535410000000001</v>
      </c>
    </row>
    <row r="81" spans="1:23" x14ac:dyDescent="0.25">
      <c r="A81" t="s">
        <v>293</v>
      </c>
      <c r="B81" t="e">
        <f>VLOOKUP(A81,Sheet1!$B$30:$C$51,2,FALSE)</f>
        <v>#N/A</v>
      </c>
      <c r="C81" s="1">
        <v>0</v>
      </c>
      <c r="D81" s="1">
        <v>7.9999999999999996E-6</v>
      </c>
      <c r="E81" s="1">
        <v>0</v>
      </c>
      <c r="F81" s="1">
        <v>0.57350800000000013</v>
      </c>
      <c r="G81" s="1">
        <v>2.0102000000000002E-2</v>
      </c>
      <c r="H81" s="1">
        <v>24.952531000000004</v>
      </c>
      <c r="I81" s="1">
        <v>68.255106999999995</v>
      </c>
      <c r="J81" s="1">
        <v>1.0054E-2</v>
      </c>
      <c r="K81" s="1">
        <v>0.212565</v>
      </c>
      <c r="L81" s="1">
        <v>12.158078999999997</v>
      </c>
      <c r="M81" s="1">
        <v>1.010637</v>
      </c>
      <c r="N81" s="1">
        <v>6.0451999999999992E-2</v>
      </c>
      <c r="O81" s="1">
        <v>0.92745199999999983</v>
      </c>
      <c r="P81" s="1">
        <v>4.6589999999999999E-3</v>
      </c>
      <c r="Q81" s="1">
        <v>30.719267999999996</v>
      </c>
      <c r="R81" s="1">
        <v>53.045210000000004</v>
      </c>
      <c r="S81" s="1">
        <v>53.308438000000002</v>
      </c>
      <c r="T81" s="1">
        <v>2.4029630000000006</v>
      </c>
      <c r="U81" s="1">
        <v>0</v>
      </c>
      <c r="V81" s="1">
        <v>0.195379</v>
      </c>
      <c r="W81" s="1">
        <v>1.7099999999999999E-3</v>
      </c>
    </row>
    <row r="82" spans="1:23" x14ac:dyDescent="0.25">
      <c r="A82" t="s">
        <v>228</v>
      </c>
      <c r="B82" t="e">
        <f>VLOOKUP(A82,Sheet1!$B$30:$C$51,2,FALSE)</f>
        <v>#N/A</v>
      </c>
      <c r="C82" s="1">
        <v>5.1500000000000005E-4</v>
      </c>
      <c r="D82" s="1">
        <v>6.2797420000000006</v>
      </c>
      <c r="E82" s="1">
        <v>0</v>
      </c>
      <c r="F82" s="1">
        <v>60.036907999999997</v>
      </c>
      <c r="G82" s="1">
        <v>159.660133</v>
      </c>
      <c r="H82" s="1">
        <v>5.5174619999999992</v>
      </c>
      <c r="I82" s="1">
        <v>0.20330699999999999</v>
      </c>
      <c r="J82" s="1">
        <v>0</v>
      </c>
      <c r="K82" s="1">
        <v>1.642E-3</v>
      </c>
      <c r="L82" s="1">
        <v>4.4667000000000005E-2</v>
      </c>
      <c r="M82" s="1">
        <v>5.574E-3</v>
      </c>
      <c r="N82" s="1">
        <v>0</v>
      </c>
      <c r="O82" s="1">
        <v>9.2E-5</v>
      </c>
      <c r="P82" s="1">
        <v>5.1699999999999999E-4</v>
      </c>
      <c r="Q82" s="1">
        <v>8.6595000000000005E-2</v>
      </c>
      <c r="R82" s="1">
        <v>4.8394659999999998</v>
      </c>
      <c r="S82" s="1">
        <v>4.6565380000000003</v>
      </c>
      <c r="T82" s="1">
        <v>1.7245220000000001</v>
      </c>
      <c r="U82" s="1">
        <v>0</v>
      </c>
      <c r="V82" s="1">
        <v>6.3219999999999998E-2</v>
      </c>
      <c r="W82" s="1">
        <v>0</v>
      </c>
    </row>
    <row r="83" spans="1:23" x14ac:dyDescent="0.25">
      <c r="A83" t="s">
        <v>210</v>
      </c>
      <c r="B83" t="e">
        <f>VLOOKUP(A83,Sheet1!$B$30:$C$51,2,FALSE)</f>
        <v>#N/A</v>
      </c>
      <c r="C83" s="1">
        <v>47.430446999999987</v>
      </c>
      <c r="D83" s="1">
        <v>64.462722999999997</v>
      </c>
      <c r="E83" s="1">
        <v>1.2131639999999999</v>
      </c>
      <c r="F83" s="1">
        <v>8.6165319999999994</v>
      </c>
      <c r="G83" s="1">
        <v>75.985518999999996</v>
      </c>
      <c r="H83" s="1">
        <v>3.0794049999999999</v>
      </c>
      <c r="I83" s="1">
        <v>0.171098</v>
      </c>
      <c r="J83" s="1">
        <v>0.16995499999999997</v>
      </c>
      <c r="K83" s="1">
        <v>3.3614410000000001</v>
      </c>
      <c r="L83" s="1">
        <v>0.181813</v>
      </c>
      <c r="M83" s="1">
        <v>4.2363589999999993</v>
      </c>
      <c r="N83" s="1">
        <v>0.110121</v>
      </c>
      <c r="O83" s="1">
        <v>1.7354999999999998</v>
      </c>
      <c r="P83" s="1">
        <v>0.19855999999999999</v>
      </c>
      <c r="Q83" s="1">
        <v>6.0618789999999994</v>
      </c>
      <c r="R83" s="1">
        <v>6.0497890000000014</v>
      </c>
      <c r="S83" s="1">
        <v>3.7518999999999997E-2</v>
      </c>
      <c r="T83" s="1">
        <v>0.15739600000000001</v>
      </c>
      <c r="U83" s="1">
        <v>0</v>
      </c>
      <c r="V83" s="1">
        <v>1.5285100000000003</v>
      </c>
      <c r="W83" s="1">
        <v>8.4197999999999995E-2</v>
      </c>
    </row>
    <row r="84" spans="1:23" x14ac:dyDescent="0.25">
      <c r="A84" t="s">
        <v>291</v>
      </c>
      <c r="B84" t="e">
        <f>VLOOKUP(A84,Sheet1!$B$30:$C$51,2,FALSE)</f>
        <v>#N/A</v>
      </c>
      <c r="C84" s="1">
        <v>0.87329699999999999</v>
      </c>
      <c r="D84" s="1">
        <v>135.88619300000002</v>
      </c>
      <c r="E84" s="1">
        <v>0</v>
      </c>
      <c r="F84" s="1">
        <v>0.9827459999999999</v>
      </c>
      <c r="G84" s="1">
        <v>17.236191000000002</v>
      </c>
      <c r="H84" s="1">
        <v>4.3119550000000011</v>
      </c>
      <c r="I84" s="1">
        <v>0.27049600000000007</v>
      </c>
      <c r="J84" s="1">
        <v>1.549E-2</v>
      </c>
      <c r="K84" s="1">
        <v>12.154361999999999</v>
      </c>
      <c r="L84" s="1">
        <v>0.164079</v>
      </c>
      <c r="M84" s="1">
        <v>0.92557599999999984</v>
      </c>
      <c r="N84" s="1">
        <v>0.18223</v>
      </c>
      <c r="O84" s="1">
        <v>2.0913829999999995</v>
      </c>
      <c r="P84" s="1">
        <v>3.986E-3</v>
      </c>
      <c r="Q84" s="1">
        <v>0.27991899999999997</v>
      </c>
      <c r="R84" s="1">
        <v>15.694080000000001</v>
      </c>
      <c r="S84" s="1">
        <v>0.376301</v>
      </c>
      <c r="T84" s="1">
        <v>4.4426909999999999</v>
      </c>
      <c r="U84" s="1">
        <v>0</v>
      </c>
      <c r="V84" s="1">
        <v>3.4727509999999993</v>
      </c>
      <c r="W84" s="1">
        <v>5.8438000000000004E-2</v>
      </c>
    </row>
    <row r="85" spans="1:23" x14ac:dyDescent="0.25">
      <c r="A85" t="s">
        <v>227</v>
      </c>
      <c r="B85" t="e">
        <f>VLOOKUP(A85,Sheet1!$B$30:$C$51,2,FALSE)</f>
        <v>#N/A</v>
      </c>
      <c r="C85" s="1">
        <v>160.45842200000001</v>
      </c>
      <c r="D85" s="1">
        <v>14.354392999999998</v>
      </c>
      <c r="E85" s="1">
        <v>0</v>
      </c>
      <c r="F85" s="1">
        <v>7.7099999999999998E-4</v>
      </c>
      <c r="G85" s="1">
        <v>0</v>
      </c>
      <c r="H85" s="1">
        <v>1.7700000000000001E-3</v>
      </c>
      <c r="I85" s="1">
        <v>0</v>
      </c>
      <c r="J85" s="1">
        <v>0</v>
      </c>
      <c r="K85" s="1">
        <v>0</v>
      </c>
      <c r="L85" s="1">
        <v>1.1479999999999999E-3</v>
      </c>
      <c r="M85" s="1">
        <v>1.6181000000000001E-2</v>
      </c>
      <c r="N85" s="1">
        <v>0</v>
      </c>
      <c r="O85" s="1">
        <v>0</v>
      </c>
      <c r="P85" s="1">
        <v>0</v>
      </c>
      <c r="Q85" s="1">
        <v>1.8699999999999999E-4</v>
      </c>
      <c r="R85" s="1">
        <v>2.1895000000000001E-2</v>
      </c>
      <c r="S85" s="1">
        <v>0</v>
      </c>
      <c r="T85" s="1">
        <v>0</v>
      </c>
      <c r="U85" s="1">
        <v>0</v>
      </c>
      <c r="V85" s="1">
        <v>0</v>
      </c>
      <c r="W85" s="1">
        <v>1.2400000000000001E-4</v>
      </c>
    </row>
    <row r="86" spans="1:23" x14ac:dyDescent="0.25">
      <c r="A86" t="s">
        <v>281</v>
      </c>
      <c r="B86" t="e">
        <f>VLOOKUP(A86,Sheet1!$B$30:$C$51,2,FALSE)</f>
        <v>#N/A</v>
      </c>
      <c r="C86" s="1">
        <v>6.0606E-2</v>
      </c>
      <c r="D86" s="1">
        <v>3.2633999999999996E-2</v>
      </c>
      <c r="E86" s="1">
        <v>0</v>
      </c>
      <c r="F86" s="1">
        <v>1.5860000000000002E-3</v>
      </c>
      <c r="G86" s="1">
        <v>0</v>
      </c>
      <c r="H86" s="1">
        <v>0.204815</v>
      </c>
      <c r="I86" s="1">
        <v>2.3435999999999998E-2</v>
      </c>
      <c r="J86" s="1">
        <v>3.1315000000000003E-2</v>
      </c>
      <c r="K86" s="1">
        <v>0</v>
      </c>
      <c r="L86" s="1">
        <v>0</v>
      </c>
      <c r="M86" s="1">
        <v>1.1710999999999999E-2</v>
      </c>
      <c r="N86" s="1">
        <v>2.4013E-2</v>
      </c>
      <c r="O86" s="1">
        <v>0</v>
      </c>
      <c r="P86" s="1">
        <v>0</v>
      </c>
      <c r="Q86" s="1">
        <v>146.64301899999998</v>
      </c>
      <c r="R86" s="1">
        <v>7.8485429999999994</v>
      </c>
      <c r="S86" s="1">
        <v>0</v>
      </c>
      <c r="T86" s="1">
        <v>7.4999999999999997E-3</v>
      </c>
      <c r="U86" s="1">
        <v>0</v>
      </c>
      <c r="V86" s="1">
        <v>1.013E-3</v>
      </c>
      <c r="W86" s="1">
        <v>2.3680000000000003E-3</v>
      </c>
    </row>
    <row r="87" spans="1:23" x14ac:dyDescent="0.25">
      <c r="A87" t="s">
        <v>328</v>
      </c>
      <c r="B87" t="e">
        <f>VLOOKUP(A87,Sheet1!$B$30:$C$51,2,FALSE)</f>
        <v>#N/A</v>
      </c>
      <c r="C87" s="1">
        <v>0</v>
      </c>
      <c r="D87" s="1">
        <v>114.250428</v>
      </c>
      <c r="E87" s="1">
        <v>0</v>
      </c>
      <c r="F87" s="1">
        <v>5.1399360000000005</v>
      </c>
      <c r="G87" s="1">
        <v>0</v>
      </c>
      <c r="H87" s="1">
        <v>0</v>
      </c>
      <c r="I87" s="1">
        <v>10.275957</v>
      </c>
      <c r="J87" s="1">
        <v>9.6032999999999979E-2</v>
      </c>
      <c r="K87" s="1">
        <v>8.5000000000000006E-5</v>
      </c>
      <c r="L87" s="1">
        <v>1.0640000000000001E-3</v>
      </c>
      <c r="M87" s="1">
        <v>5.5470160000000002</v>
      </c>
      <c r="N87" s="1">
        <v>3.5762999999999996E-2</v>
      </c>
      <c r="O87" s="1">
        <v>0</v>
      </c>
      <c r="P87" s="1">
        <v>0</v>
      </c>
      <c r="Q87" s="1">
        <v>2.8714E-2</v>
      </c>
      <c r="R87" s="1">
        <v>1.0259000000000001E-2</v>
      </c>
      <c r="S87" s="1">
        <v>0</v>
      </c>
      <c r="T87" s="1">
        <v>0</v>
      </c>
      <c r="U87" s="1">
        <v>0</v>
      </c>
      <c r="V87" s="1">
        <v>1.8044999999999999E-2</v>
      </c>
      <c r="W87" s="1">
        <v>0</v>
      </c>
    </row>
    <row r="88" spans="1:23" x14ac:dyDescent="0.25">
      <c r="A88" t="s">
        <v>181</v>
      </c>
      <c r="B88" t="e">
        <f>VLOOKUP(A88,Sheet1!$B$30:$C$51,2,FALSE)</f>
        <v>#N/A</v>
      </c>
      <c r="C88" s="1">
        <v>0</v>
      </c>
      <c r="D88" s="1">
        <v>0.13479099999999999</v>
      </c>
      <c r="E88" s="1">
        <v>0.25226599999999999</v>
      </c>
      <c r="F88" s="1">
        <v>8.4699750000000016</v>
      </c>
      <c r="G88" s="1">
        <v>116.691095</v>
      </c>
      <c r="H88" s="1">
        <v>8.6453760000000006</v>
      </c>
      <c r="I88" s="1">
        <v>4.7530000000000003E-3</v>
      </c>
      <c r="J88" s="1">
        <v>0</v>
      </c>
      <c r="K88" s="1">
        <v>5.7171E-2</v>
      </c>
      <c r="L88" s="1">
        <v>0.30094799999999999</v>
      </c>
      <c r="M88" s="1">
        <v>2.7079999999999999E-3</v>
      </c>
      <c r="N88" s="1">
        <v>0</v>
      </c>
      <c r="O88" s="1">
        <v>0</v>
      </c>
      <c r="P88" s="1">
        <v>0</v>
      </c>
      <c r="Q88" s="1">
        <v>1.8489999999999999E-3</v>
      </c>
      <c r="R88" s="1">
        <v>0.16720899999999997</v>
      </c>
      <c r="S88" s="1">
        <v>1.4E-3</v>
      </c>
      <c r="T88" s="1">
        <v>3.4549999999999997E-3</v>
      </c>
      <c r="U88" s="1">
        <v>0</v>
      </c>
      <c r="V88" s="1">
        <v>8.6049E-2</v>
      </c>
      <c r="W88" s="1">
        <v>6.9954000000000002E-2</v>
      </c>
    </row>
    <row r="89" spans="1:23" x14ac:dyDescent="0.25">
      <c r="A89" t="s">
        <v>259</v>
      </c>
      <c r="B89" t="e">
        <f>VLOOKUP(A89,Sheet1!$B$30:$C$51,2,FALSE)</f>
        <v>#N/A</v>
      </c>
      <c r="C89" s="1">
        <v>64.616026000000005</v>
      </c>
      <c r="D89" s="1">
        <v>1.6336180000000002</v>
      </c>
      <c r="E89" s="1">
        <v>0</v>
      </c>
      <c r="F89" s="1">
        <v>6.7841779999999989</v>
      </c>
      <c r="G89" s="1">
        <v>0.24820700000000001</v>
      </c>
      <c r="H89" s="1">
        <v>24.181871000000001</v>
      </c>
      <c r="I89" s="1">
        <v>1.7566109999999999</v>
      </c>
      <c r="J89" s="1">
        <v>1.3934E-2</v>
      </c>
      <c r="K89" s="1">
        <v>1.4799999999999999E-4</v>
      </c>
      <c r="L89" s="1">
        <v>7.3019999999999995E-3</v>
      </c>
      <c r="M89" s="1">
        <v>0.83914900000000003</v>
      </c>
      <c r="N89" s="1">
        <v>1.4407E-2</v>
      </c>
      <c r="O89" s="1">
        <v>6.2239999999999995E-3</v>
      </c>
      <c r="P89" s="1">
        <v>6.4114000000000004E-2</v>
      </c>
      <c r="Q89" s="1">
        <v>0.24780099999999999</v>
      </c>
      <c r="R89" s="1">
        <v>5.4136700000000006</v>
      </c>
      <c r="S89" s="1">
        <v>22.499008</v>
      </c>
      <c r="T89" s="1">
        <v>0.52935699999999997</v>
      </c>
      <c r="U89" s="1">
        <v>3.5843470000000002</v>
      </c>
      <c r="V89" s="1">
        <v>0.247695</v>
      </c>
      <c r="W89" s="1">
        <v>7.9750000000000012E-3</v>
      </c>
    </row>
    <row r="90" spans="1:23" x14ac:dyDescent="0.25">
      <c r="A90" t="s">
        <v>287</v>
      </c>
      <c r="B90" t="e">
        <f>VLOOKUP(A90,Sheet1!$B$30:$C$51,2,FALSE)</f>
        <v>#N/A</v>
      </c>
      <c r="C90" s="1">
        <v>5.6119999999999998E-3</v>
      </c>
      <c r="D90" s="1">
        <v>108.96106499999999</v>
      </c>
      <c r="E90" s="1">
        <v>1.1906999999999999E-2</v>
      </c>
      <c r="F90" s="1">
        <v>1.692456</v>
      </c>
      <c r="G90" s="1">
        <v>0</v>
      </c>
      <c r="H90" s="1">
        <v>4.7641000000000003E-2</v>
      </c>
      <c r="I90" s="1">
        <v>8.2740000000000001E-3</v>
      </c>
      <c r="J90" s="1">
        <v>1.3984E-2</v>
      </c>
      <c r="K90" s="1">
        <v>2.2499999999999999E-2</v>
      </c>
      <c r="L90" s="1">
        <v>2.14E-4</v>
      </c>
      <c r="M90" s="1">
        <v>1.175352</v>
      </c>
      <c r="N90" s="1">
        <v>6.2520000000000006E-3</v>
      </c>
      <c r="O90" s="1">
        <v>0</v>
      </c>
      <c r="P90" s="1">
        <v>5.0639999999999999E-3</v>
      </c>
      <c r="Q90" s="1">
        <v>2.5200689999999999</v>
      </c>
      <c r="R90" s="1">
        <v>8.4790000000000004E-3</v>
      </c>
      <c r="S90" s="1">
        <v>2.6259999999999999E-3</v>
      </c>
      <c r="T90" s="1">
        <v>2.0990000000000002E-3</v>
      </c>
      <c r="U90" s="1">
        <v>0</v>
      </c>
      <c r="V90" s="1">
        <v>7.0368999999999987E-2</v>
      </c>
      <c r="W90" s="1">
        <v>3.4451999999999997E-2</v>
      </c>
    </row>
    <row r="91" spans="1:23" x14ac:dyDescent="0.25">
      <c r="A91" t="s">
        <v>264</v>
      </c>
      <c r="B91" t="e">
        <f>VLOOKUP(A91,Sheet1!$B$30:$C$51,2,FALSE)</f>
        <v>#N/A</v>
      </c>
      <c r="C91" s="1">
        <v>0</v>
      </c>
      <c r="D91" s="1">
        <v>0</v>
      </c>
      <c r="E91" s="1">
        <v>0</v>
      </c>
      <c r="F91" s="1">
        <v>0</v>
      </c>
      <c r="G91" s="1">
        <v>99.675325000000001</v>
      </c>
      <c r="H91" s="1">
        <v>0</v>
      </c>
      <c r="I91" s="1">
        <v>0</v>
      </c>
      <c r="J91" s="1">
        <v>0</v>
      </c>
      <c r="K91" s="1">
        <v>0</v>
      </c>
      <c r="L91" s="1">
        <v>4.2499999999999998E-4</v>
      </c>
      <c r="M91" s="1">
        <v>3.2620000000000001E-3</v>
      </c>
      <c r="N91" s="1">
        <v>0</v>
      </c>
      <c r="O91" s="1">
        <v>0</v>
      </c>
      <c r="P91" s="1">
        <v>0</v>
      </c>
      <c r="Q91" s="1">
        <v>0</v>
      </c>
      <c r="R91" s="1">
        <v>6.1700000000000004E-4</v>
      </c>
      <c r="S91" s="1">
        <v>0</v>
      </c>
      <c r="T91" s="1">
        <v>1.8979999999999999E-3</v>
      </c>
      <c r="U91" s="1">
        <v>0</v>
      </c>
      <c r="V91" s="1">
        <v>0</v>
      </c>
      <c r="W91" s="1">
        <v>0</v>
      </c>
    </row>
    <row r="92" spans="1:23" x14ac:dyDescent="0.25">
      <c r="A92" t="s">
        <v>339</v>
      </c>
      <c r="B92" t="e">
        <f>VLOOKUP(A92,Sheet1!$B$30:$C$51,2,FALSE)</f>
        <v>#N/A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4.4777999999999998E-2</v>
      </c>
      <c r="K92" s="1">
        <v>4.8919999999999996E-3</v>
      </c>
      <c r="L92" s="1">
        <v>0</v>
      </c>
      <c r="M92" s="1">
        <v>4.189E-3</v>
      </c>
      <c r="N92" s="1">
        <v>7.9500000000000003E-4</v>
      </c>
      <c r="O92" s="1">
        <v>0</v>
      </c>
      <c r="P92" s="1">
        <v>1.4707E-2</v>
      </c>
      <c r="Q92" s="1">
        <v>0</v>
      </c>
      <c r="R92" s="1">
        <v>2.5977E-2</v>
      </c>
      <c r="S92" s="1">
        <v>98.572514999999996</v>
      </c>
      <c r="T92" s="1">
        <v>0</v>
      </c>
      <c r="U92" s="1">
        <v>0</v>
      </c>
      <c r="V92" s="1">
        <v>7.8387999999999999E-2</v>
      </c>
      <c r="W92" s="1">
        <v>0</v>
      </c>
    </row>
    <row r="93" spans="1:23" x14ac:dyDescent="0.25">
      <c r="A93" t="s">
        <v>299</v>
      </c>
      <c r="B93" t="e">
        <f>VLOOKUP(A93,Sheet1!$B$30:$C$51,2,FALSE)</f>
        <v>#N/A</v>
      </c>
      <c r="C93" s="1">
        <v>4.7626210000000011</v>
      </c>
      <c r="D93" s="1">
        <v>0.65223100000000001</v>
      </c>
      <c r="E93" s="1">
        <v>0</v>
      </c>
      <c r="F93" s="1">
        <v>11.488187000000003</v>
      </c>
      <c r="G93" s="1">
        <v>0</v>
      </c>
      <c r="H93" s="1">
        <v>31.653224999999996</v>
      </c>
      <c r="I93" s="1">
        <v>4.2522779999999996</v>
      </c>
      <c r="J93" s="1">
        <v>1.2000059999999999</v>
      </c>
      <c r="K93" s="1">
        <v>14.432758000000002</v>
      </c>
      <c r="L93" s="1">
        <v>5.6052789999999995</v>
      </c>
      <c r="M93" s="1">
        <v>0.87617499999999982</v>
      </c>
      <c r="N93" s="1">
        <v>0.20353700000000002</v>
      </c>
      <c r="O93" s="1">
        <v>9.3679999999999996E-3</v>
      </c>
      <c r="P93" s="1">
        <v>0</v>
      </c>
      <c r="Q93" s="1">
        <v>0.77392600000000011</v>
      </c>
      <c r="R93" s="1">
        <v>5.0011340000000004</v>
      </c>
      <c r="S93" s="1">
        <v>0.44338399999999994</v>
      </c>
      <c r="T93" s="1">
        <v>3.9573380000000005</v>
      </c>
      <c r="U93" s="1">
        <v>1.68222</v>
      </c>
      <c r="V93" s="1">
        <v>8.7880759999999984</v>
      </c>
      <c r="W93" s="1">
        <v>0.23600700000000005</v>
      </c>
    </row>
    <row r="94" spans="1:23" x14ac:dyDescent="0.25">
      <c r="A94" t="s">
        <v>187</v>
      </c>
      <c r="B94" t="e">
        <f>VLOOKUP(A94,Sheet1!$B$30:$C$51,2,FALSE)</f>
        <v>#N/A</v>
      </c>
      <c r="C94" s="1">
        <v>7.9900000000000001E-4</v>
      </c>
      <c r="D94" s="1">
        <v>17.405664999999996</v>
      </c>
      <c r="E94" s="1">
        <v>4.8738999999999998E-2</v>
      </c>
      <c r="F94" s="1">
        <v>1.6121269999999996</v>
      </c>
      <c r="G94" s="1">
        <v>23.888586</v>
      </c>
      <c r="H94" s="1">
        <v>0.5538860000000001</v>
      </c>
      <c r="I94" s="1">
        <v>1.8499999999999999E-3</v>
      </c>
      <c r="J94" s="1">
        <v>9.3499999999999996E-4</v>
      </c>
      <c r="K94" s="1">
        <v>12.301529</v>
      </c>
      <c r="L94" s="1">
        <v>0</v>
      </c>
      <c r="M94" s="1">
        <v>9.2258999999999994E-2</v>
      </c>
      <c r="N94" s="1">
        <v>0.26452099999999995</v>
      </c>
      <c r="O94" s="1">
        <v>0</v>
      </c>
      <c r="P94" s="1">
        <v>0</v>
      </c>
      <c r="Q94" s="1">
        <v>33.630533999999997</v>
      </c>
      <c r="R94" s="1">
        <v>0.10909800000000001</v>
      </c>
      <c r="S94" s="1">
        <v>5.3018000000000003E-2</v>
      </c>
      <c r="T94" s="1">
        <v>7.8945000000000001E-2</v>
      </c>
      <c r="U94" s="1">
        <v>0</v>
      </c>
      <c r="V94" s="1">
        <v>2.8579999999999999E-3</v>
      </c>
      <c r="W94" s="1">
        <v>1.0388E-2</v>
      </c>
    </row>
    <row r="95" spans="1:23" x14ac:dyDescent="0.25">
      <c r="A95" t="s">
        <v>292</v>
      </c>
      <c r="B95" t="e">
        <f>VLOOKUP(A95,Sheet1!$B$30:$C$51,2,FALSE)</f>
        <v>#N/A</v>
      </c>
      <c r="C95" s="1">
        <v>0.38248499999999996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3.9999999999999998E-6</v>
      </c>
      <c r="J95" s="1">
        <v>0</v>
      </c>
      <c r="K95" s="1">
        <v>0</v>
      </c>
      <c r="L95" s="1">
        <v>0</v>
      </c>
      <c r="M95" s="1">
        <v>2.1210000000000001E-3</v>
      </c>
      <c r="N95" s="1">
        <v>0</v>
      </c>
      <c r="O95" s="1">
        <v>0</v>
      </c>
      <c r="P95" s="1">
        <v>1.106E-3</v>
      </c>
      <c r="Q95" s="1">
        <v>84.291494</v>
      </c>
      <c r="R95" s="1">
        <v>1.0972000000000001E-2</v>
      </c>
      <c r="S95" s="1">
        <v>0</v>
      </c>
      <c r="T95" s="1">
        <v>0</v>
      </c>
      <c r="U95" s="1">
        <v>0</v>
      </c>
      <c r="V95" s="1">
        <v>0</v>
      </c>
      <c r="W95" s="1">
        <v>8.1270000000000005E-3</v>
      </c>
    </row>
    <row r="96" spans="1:23" x14ac:dyDescent="0.25">
      <c r="A96" t="s">
        <v>222</v>
      </c>
      <c r="B96" t="e">
        <f>VLOOKUP(A96,Sheet1!$B$30:$C$51,2,FALSE)</f>
        <v>#N/A</v>
      </c>
      <c r="C96" s="1">
        <v>0.89227699999999988</v>
      </c>
      <c r="D96" s="1">
        <v>32.234251</v>
      </c>
      <c r="E96" s="1">
        <v>26.096353999999998</v>
      </c>
      <c r="F96" s="1">
        <v>5.8171540000000004</v>
      </c>
      <c r="G96" s="1">
        <v>0</v>
      </c>
      <c r="H96" s="1">
        <v>5.9417000000000005E-2</v>
      </c>
      <c r="I96" s="1">
        <v>0</v>
      </c>
      <c r="J96" s="1">
        <v>0</v>
      </c>
      <c r="K96" s="1">
        <v>0.119186</v>
      </c>
      <c r="L96" s="1">
        <v>0.66896699999999998</v>
      </c>
      <c r="M96" s="1">
        <v>2.4169999999999999E-3</v>
      </c>
      <c r="N96" s="1">
        <v>1.9611599999999998</v>
      </c>
      <c r="O96" s="1">
        <v>15.619526</v>
      </c>
      <c r="P96" s="1">
        <v>0</v>
      </c>
      <c r="Q96" s="1">
        <v>2.0150000000000003E-3</v>
      </c>
      <c r="R96" s="1">
        <v>0</v>
      </c>
      <c r="S96" s="1">
        <v>0</v>
      </c>
      <c r="T96" s="1">
        <v>0</v>
      </c>
      <c r="U96" s="1">
        <v>0</v>
      </c>
      <c r="V96" s="1">
        <v>4.2039999999999994E-3</v>
      </c>
      <c r="W96" s="1">
        <v>0</v>
      </c>
    </row>
    <row r="97" spans="1:23" x14ac:dyDescent="0.25">
      <c r="A97" t="s">
        <v>201</v>
      </c>
      <c r="B97" t="e">
        <f>VLOOKUP(A97,Sheet1!$B$30:$C$51,2,FALSE)</f>
        <v>#N/A</v>
      </c>
      <c r="C97" s="1">
        <v>76.339319000000003</v>
      </c>
      <c r="D97" s="1">
        <v>0.45649199999999995</v>
      </c>
      <c r="E97" s="1">
        <v>0</v>
      </c>
      <c r="F97" s="1">
        <v>7.9999999999999996E-6</v>
      </c>
      <c r="G97" s="1">
        <v>0</v>
      </c>
      <c r="H97" s="1">
        <v>1.244057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8.9440000000000006E-3</v>
      </c>
      <c r="R97" s="1">
        <v>0</v>
      </c>
      <c r="S97" s="1">
        <v>2.6265049999999999</v>
      </c>
      <c r="T97" s="1">
        <v>4.2919999999999998E-3</v>
      </c>
      <c r="U97" s="1">
        <v>0</v>
      </c>
      <c r="V97" s="1">
        <v>0</v>
      </c>
      <c r="W97" s="1">
        <v>3.0769999999999999E-3</v>
      </c>
    </row>
    <row r="98" spans="1:23" x14ac:dyDescent="0.25">
      <c r="A98" t="s">
        <v>207</v>
      </c>
      <c r="B98" t="e">
        <f>VLOOKUP(A98,Sheet1!$B$30:$C$51,2,FALSE)</f>
        <v>#N/A</v>
      </c>
      <c r="C98" s="1">
        <v>0.17199199999999998</v>
      </c>
      <c r="D98" s="1">
        <v>56.398194999999973</v>
      </c>
      <c r="E98" s="1">
        <v>0</v>
      </c>
      <c r="F98" s="1">
        <v>8.3842980000000011</v>
      </c>
      <c r="G98" s="1">
        <v>0</v>
      </c>
      <c r="H98" s="1">
        <v>0.97294400000000014</v>
      </c>
      <c r="I98" s="1">
        <v>6.7058000000000006E-2</v>
      </c>
      <c r="J98" s="1">
        <v>0.37425200000000003</v>
      </c>
      <c r="K98" s="1">
        <v>0.52363699999999991</v>
      </c>
      <c r="L98" s="1">
        <v>6.3280000000000003E-3</v>
      </c>
      <c r="M98" s="1">
        <v>3.7517269999999994</v>
      </c>
      <c r="N98" s="1">
        <v>5.4078000000000001E-2</v>
      </c>
      <c r="O98" s="1">
        <v>0.21270799999999998</v>
      </c>
      <c r="P98" s="1">
        <v>1.5740000000000001E-3</v>
      </c>
      <c r="Q98" s="1">
        <v>3.298543</v>
      </c>
      <c r="R98" s="1">
        <v>1.19024</v>
      </c>
      <c r="S98" s="1">
        <v>0.60813300000000003</v>
      </c>
      <c r="T98" s="1">
        <v>0.31064399999999998</v>
      </c>
      <c r="U98" s="1">
        <v>0</v>
      </c>
      <c r="V98" s="1">
        <v>0.21937999999999999</v>
      </c>
      <c r="W98" s="1">
        <v>3.9862000000000002E-2</v>
      </c>
    </row>
    <row r="99" spans="1:23" x14ac:dyDescent="0.25">
      <c r="A99" t="s">
        <v>269</v>
      </c>
      <c r="B99" t="e">
        <f>VLOOKUP(A99,Sheet1!$B$30:$C$51,2,FALSE)</f>
        <v>#N/A</v>
      </c>
      <c r="C99" s="1">
        <v>0</v>
      </c>
      <c r="D99" s="1">
        <v>9.9059999999999999E-3</v>
      </c>
      <c r="E99" s="1">
        <v>3.8287000000000002E-2</v>
      </c>
      <c r="F99" s="1">
        <v>8.4299000000000013E-2</v>
      </c>
      <c r="G99" s="1">
        <v>2.42699</v>
      </c>
      <c r="H99" s="1">
        <v>5.1358339999999991</v>
      </c>
      <c r="I99" s="1">
        <v>0.36341699999999993</v>
      </c>
      <c r="J99" s="1">
        <v>0.50681000000000009</v>
      </c>
      <c r="K99" s="1">
        <v>0.60714000000000001</v>
      </c>
      <c r="L99" s="1">
        <v>0.15798999999999996</v>
      </c>
      <c r="M99" s="1">
        <v>53.634405000000001</v>
      </c>
      <c r="N99" s="1">
        <v>1.7338290000000003</v>
      </c>
      <c r="O99" s="1">
        <v>3.5824999999999996E-2</v>
      </c>
      <c r="P99" s="1">
        <v>4.0619999999999996E-3</v>
      </c>
      <c r="Q99" s="1">
        <v>4.5774319999999999</v>
      </c>
      <c r="R99" s="1">
        <v>0.123277</v>
      </c>
      <c r="S99" s="1">
        <v>7.6410000000000002E-3</v>
      </c>
      <c r="T99" s="1">
        <v>1.4265999999999999E-2</v>
      </c>
      <c r="U99" s="1">
        <v>0</v>
      </c>
      <c r="V99" s="1">
        <v>4.4482090000000003</v>
      </c>
      <c r="W99" s="1">
        <v>7.0200000000000004E-4</v>
      </c>
    </row>
    <row r="100" spans="1:23" x14ac:dyDescent="0.25">
      <c r="A100" t="s">
        <v>178</v>
      </c>
      <c r="B100" t="e">
        <f>VLOOKUP(A100,Sheet1!$B$30:$C$51,2,FALSE)</f>
        <v>#N/A</v>
      </c>
      <c r="C100" s="1">
        <v>6.8681999999999993E-2</v>
      </c>
      <c r="D100" s="1">
        <v>3.8449750000000003</v>
      </c>
      <c r="E100" s="1">
        <v>0</v>
      </c>
      <c r="F100" s="1">
        <v>0.12590800000000002</v>
      </c>
      <c r="G100" s="1">
        <v>0.28184700000000001</v>
      </c>
      <c r="H100" s="1">
        <v>5.679303</v>
      </c>
      <c r="I100" s="1">
        <v>8.2255999999999982E-2</v>
      </c>
      <c r="J100" s="1">
        <v>1.4251999999999997E-2</v>
      </c>
      <c r="K100" s="1">
        <v>0</v>
      </c>
      <c r="L100" s="1">
        <v>0.29600700000000002</v>
      </c>
      <c r="M100" s="1">
        <v>0.64978400000000003</v>
      </c>
      <c r="N100" s="1">
        <v>1.838E-3</v>
      </c>
      <c r="O100" s="1">
        <v>1.8152000000000001E-2</v>
      </c>
      <c r="P100" s="1">
        <v>8.8240999999999986E-2</v>
      </c>
      <c r="Q100" s="1">
        <v>57.753178999999996</v>
      </c>
      <c r="R100" s="1">
        <v>0.26194299999999993</v>
      </c>
      <c r="S100" s="1">
        <v>5.0473000000000004E-2</v>
      </c>
      <c r="T100" s="1">
        <v>0.11940599999999998</v>
      </c>
      <c r="U100" s="1">
        <v>1.0120000000000001E-3</v>
      </c>
      <c r="V100" s="1">
        <v>3.8000000000000002E-5</v>
      </c>
      <c r="W100" s="1">
        <v>1.5475999999999998E-2</v>
      </c>
    </row>
    <row r="101" spans="1:23" x14ac:dyDescent="0.25">
      <c r="A101" t="s">
        <v>263</v>
      </c>
      <c r="B101" t="e">
        <f>VLOOKUP(A101,Sheet1!$B$30:$C$51,2,FALSE)</f>
        <v>#N/A</v>
      </c>
      <c r="C101" s="1">
        <v>0</v>
      </c>
      <c r="D101" s="1">
        <v>3.9033999999999999E-2</v>
      </c>
      <c r="E101" s="1">
        <v>0</v>
      </c>
      <c r="F101" s="1">
        <v>12.065731999999999</v>
      </c>
      <c r="G101" s="1">
        <v>0</v>
      </c>
      <c r="H101" s="1">
        <v>0</v>
      </c>
      <c r="I101" s="1">
        <v>1.248E-3</v>
      </c>
      <c r="J101" s="1">
        <v>5.0478999999999989E-2</v>
      </c>
      <c r="K101" s="1">
        <v>0.152222</v>
      </c>
      <c r="L101" s="1">
        <v>1.5939999999999999E-2</v>
      </c>
      <c r="M101" s="1">
        <v>53.518450999999992</v>
      </c>
      <c r="N101" s="1">
        <v>1.8799999999999999E-4</v>
      </c>
      <c r="O101" s="1">
        <v>0</v>
      </c>
      <c r="P101" s="1">
        <v>0</v>
      </c>
      <c r="Q101" s="1">
        <v>0</v>
      </c>
      <c r="R101" s="1">
        <v>1.6324999999999999E-2</v>
      </c>
      <c r="S101" s="1">
        <v>0</v>
      </c>
      <c r="T101" s="1">
        <v>0.142207</v>
      </c>
      <c r="U101" s="1">
        <v>0</v>
      </c>
      <c r="V101" s="1">
        <v>1.6495960000000001</v>
      </c>
      <c r="W101" s="1">
        <v>2.9762E-2</v>
      </c>
    </row>
    <row r="102" spans="1:23" x14ac:dyDescent="0.25">
      <c r="A102" t="s">
        <v>310</v>
      </c>
      <c r="B102" t="e">
        <f>VLOOKUP(A102,Sheet1!$B$30:$C$51,2,FALSE)</f>
        <v>#N/A</v>
      </c>
      <c r="C102" s="1">
        <v>7.8919000000000003E-2</v>
      </c>
      <c r="D102" s="1">
        <v>3.7007999999999999E-2</v>
      </c>
      <c r="E102" s="1">
        <v>0</v>
      </c>
      <c r="F102" s="1">
        <v>0.94172100000000014</v>
      </c>
      <c r="G102" s="1">
        <v>0.32909699999999997</v>
      </c>
      <c r="H102" s="1">
        <v>0.71787500000000004</v>
      </c>
      <c r="I102" s="1">
        <v>3.3452730000000002</v>
      </c>
      <c r="J102" s="1">
        <v>5.1840000000000002E-3</v>
      </c>
      <c r="K102" s="1">
        <v>0.12404799999999999</v>
      </c>
      <c r="L102" s="1">
        <v>4.5970000000000004E-3</v>
      </c>
      <c r="M102" s="1">
        <v>23.785683000000009</v>
      </c>
      <c r="N102" s="1">
        <v>5.6072759999999997</v>
      </c>
      <c r="O102" s="1">
        <v>4.6063350000000014</v>
      </c>
      <c r="P102" s="1">
        <v>0</v>
      </c>
      <c r="Q102" s="1">
        <v>11.372854</v>
      </c>
      <c r="R102" s="1">
        <v>3.139443</v>
      </c>
      <c r="S102" s="1">
        <v>6.009396999999999</v>
      </c>
      <c r="T102" s="1">
        <v>1.0384739999999999</v>
      </c>
      <c r="U102" s="1">
        <v>0</v>
      </c>
      <c r="V102" s="1">
        <v>2.822146</v>
      </c>
      <c r="W102" s="1">
        <v>1.05E-4</v>
      </c>
    </row>
    <row r="103" spans="1:23" x14ac:dyDescent="0.25">
      <c r="A103" t="s">
        <v>290</v>
      </c>
      <c r="B103" t="e">
        <f>VLOOKUP(A103,Sheet1!$B$30:$C$51,2,FALSE)</f>
        <v>#N/A</v>
      </c>
      <c r="C103" s="1">
        <v>0</v>
      </c>
      <c r="D103" s="1">
        <v>35.100415000000005</v>
      </c>
      <c r="E103" s="1">
        <v>0</v>
      </c>
      <c r="F103" s="1">
        <v>0.85552399999999995</v>
      </c>
      <c r="G103" s="1">
        <v>0</v>
      </c>
      <c r="H103" s="1">
        <v>7.1067000000000005E-2</v>
      </c>
      <c r="I103" s="1">
        <v>2.7740999999999998E-2</v>
      </c>
      <c r="J103" s="1">
        <v>0</v>
      </c>
      <c r="K103" s="1">
        <v>0</v>
      </c>
      <c r="L103" s="1">
        <v>3.457E-3</v>
      </c>
      <c r="M103" s="1">
        <v>10.571346</v>
      </c>
      <c r="N103" s="1">
        <v>4.542E-3</v>
      </c>
      <c r="O103" s="1">
        <v>0.39036799999999999</v>
      </c>
      <c r="P103" s="1">
        <v>0</v>
      </c>
      <c r="Q103" s="1">
        <v>9.5636320000000001</v>
      </c>
      <c r="R103" s="1">
        <v>1.3479E-2</v>
      </c>
      <c r="S103" s="1">
        <v>5.2700000000000004E-3</v>
      </c>
      <c r="T103" s="1">
        <v>1.1736999999999999E-2</v>
      </c>
      <c r="U103" s="1">
        <v>0</v>
      </c>
      <c r="V103" s="1">
        <v>6.7668000000000006E-2</v>
      </c>
      <c r="W103" s="1">
        <v>2.014081</v>
      </c>
    </row>
    <row r="104" spans="1:23" x14ac:dyDescent="0.25">
      <c r="A104" t="s">
        <v>242</v>
      </c>
      <c r="B104" t="e">
        <f>VLOOKUP(A104,Sheet1!$B$30:$C$51,2,FALSE)</f>
        <v>#N/A</v>
      </c>
      <c r="C104" s="1">
        <v>26.468008000000001</v>
      </c>
      <c r="D104" s="1">
        <v>0.32137199999999999</v>
      </c>
      <c r="E104" s="1">
        <v>7.1375609999999998</v>
      </c>
      <c r="F104" s="1">
        <v>7.5224999999999986E-2</v>
      </c>
      <c r="G104" s="1">
        <v>0.19186600000000001</v>
      </c>
      <c r="H104" s="1">
        <v>0.70969299999999991</v>
      </c>
      <c r="I104" s="1">
        <v>0</v>
      </c>
      <c r="J104" s="1">
        <v>0</v>
      </c>
      <c r="K104" s="1">
        <v>15.786795000000001</v>
      </c>
      <c r="L104" s="1">
        <v>0</v>
      </c>
      <c r="M104" s="1">
        <v>1.525E-2</v>
      </c>
      <c r="N104" s="1">
        <v>0</v>
      </c>
      <c r="O104" s="1">
        <v>3.2735E-2</v>
      </c>
      <c r="P104" s="1">
        <v>0</v>
      </c>
      <c r="Q104" s="1">
        <v>5.0037330000000004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 x14ac:dyDescent="0.25">
      <c r="A105" t="s">
        <v>276</v>
      </c>
      <c r="B105" t="e">
        <f>VLOOKUP(A105,Sheet1!$B$30:$C$51,2,FALSE)</f>
        <v>#N/A</v>
      </c>
      <c r="C105" s="1">
        <v>0</v>
      </c>
      <c r="D105" s="1">
        <v>55.302448000000012</v>
      </c>
      <c r="E105" s="1">
        <v>0</v>
      </c>
      <c r="F105" s="1">
        <v>4.17E-4</v>
      </c>
      <c r="G105" s="1">
        <v>0</v>
      </c>
      <c r="H105" s="1">
        <v>4.0219999999999995E-3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1.2E-5</v>
      </c>
      <c r="P105" s="1">
        <v>0</v>
      </c>
      <c r="Q105" s="1">
        <v>0.106603</v>
      </c>
      <c r="R105" s="1">
        <v>0.10983899999999999</v>
      </c>
      <c r="S105" s="1">
        <v>0</v>
      </c>
      <c r="T105" s="1">
        <v>2.8514000000000001E-2</v>
      </c>
      <c r="U105" s="1">
        <v>0</v>
      </c>
      <c r="V105" s="1">
        <v>6.6600000000000003E-4</v>
      </c>
      <c r="W105" s="1">
        <v>1.6000000000000001E-4</v>
      </c>
    </row>
    <row r="106" spans="1:23" x14ac:dyDescent="0.25">
      <c r="A106" t="s">
        <v>200</v>
      </c>
      <c r="B106" t="e">
        <f>VLOOKUP(A106,Sheet1!$B$30:$C$51,2,FALSE)</f>
        <v>#N/A</v>
      </c>
      <c r="C106" s="1">
        <v>2.765784</v>
      </c>
      <c r="D106" s="1">
        <v>5.5701839999999994</v>
      </c>
      <c r="E106" s="1">
        <v>2.8639999999999998E-3</v>
      </c>
      <c r="F106" s="1">
        <v>4.2615E-2</v>
      </c>
      <c r="G106" s="1">
        <v>0</v>
      </c>
      <c r="H106" s="1">
        <v>0.31890800000000002</v>
      </c>
      <c r="I106" s="1">
        <v>1.93E-4</v>
      </c>
      <c r="J106" s="1">
        <v>0</v>
      </c>
      <c r="K106" s="1">
        <v>0</v>
      </c>
      <c r="L106" s="1">
        <v>0</v>
      </c>
      <c r="M106" s="1">
        <v>9.3899290000000004</v>
      </c>
      <c r="N106" s="1">
        <v>0</v>
      </c>
      <c r="O106" s="1">
        <v>0.86856999999999995</v>
      </c>
      <c r="P106" s="1">
        <v>2.676E-3</v>
      </c>
      <c r="Q106" s="1">
        <v>31.718429</v>
      </c>
      <c r="R106" s="1">
        <v>7.9589999999999991E-3</v>
      </c>
      <c r="S106" s="1">
        <v>0</v>
      </c>
      <c r="T106" s="1">
        <v>0</v>
      </c>
      <c r="U106" s="1">
        <v>0</v>
      </c>
      <c r="V106" s="1">
        <v>9.5639999999999996E-3</v>
      </c>
      <c r="W106" s="1">
        <v>2.7200000000000002E-2</v>
      </c>
    </row>
    <row r="107" spans="1:23" x14ac:dyDescent="0.25">
      <c r="A107" t="s">
        <v>226</v>
      </c>
      <c r="B107" t="e">
        <f>VLOOKUP(A107,Sheet1!$B$30:$C$51,2,FALSE)</f>
        <v>#N/A</v>
      </c>
      <c r="C107" s="1">
        <v>0</v>
      </c>
      <c r="D107" s="1">
        <v>6.4739999999999992E-2</v>
      </c>
      <c r="E107" s="1">
        <v>2.2894000000000001E-2</v>
      </c>
      <c r="F107" s="1">
        <v>0.26855099999999998</v>
      </c>
      <c r="G107" s="1">
        <v>0</v>
      </c>
      <c r="H107" s="1">
        <v>8.6386820000000011</v>
      </c>
      <c r="I107" s="1">
        <v>7.1656999999999998E-2</v>
      </c>
      <c r="J107" s="1">
        <v>5.1775000000000002E-2</v>
      </c>
      <c r="K107" s="1">
        <v>0</v>
      </c>
      <c r="L107" s="1">
        <v>1.01627</v>
      </c>
      <c r="M107" s="1">
        <v>1.526462</v>
      </c>
      <c r="N107" s="1">
        <v>0.103579</v>
      </c>
      <c r="O107" s="1">
        <v>0</v>
      </c>
      <c r="P107" s="1">
        <v>0</v>
      </c>
      <c r="Q107" s="1">
        <v>0.433425</v>
      </c>
      <c r="R107" s="1">
        <v>7.1058819999999985</v>
      </c>
      <c r="S107" s="1">
        <v>6.0899999999999999E-3</v>
      </c>
      <c r="T107" s="1">
        <v>24.162930000000003</v>
      </c>
      <c r="U107" s="1">
        <v>0</v>
      </c>
      <c r="V107" s="1">
        <v>0.10822900000000001</v>
      </c>
      <c r="W107" s="1">
        <v>2.9580000000000001E-3</v>
      </c>
    </row>
    <row r="108" spans="1:23" x14ac:dyDescent="0.25">
      <c r="A108" t="s">
        <v>312</v>
      </c>
      <c r="B108" t="e">
        <f>VLOOKUP(A108,Sheet1!$B$30:$C$51,2,FALSE)</f>
        <v>#N/A</v>
      </c>
      <c r="C108" s="1">
        <v>7.8765350000000005</v>
      </c>
      <c r="D108" s="1">
        <v>1.8900000000000001E-4</v>
      </c>
      <c r="E108" s="1">
        <v>3.4519000000000001E-2</v>
      </c>
      <c r="F108" s="1">
        <v>1.8651000000000001E-2</v>
      </c>
      <c r="G108" s="1">
        <v>0</v>
      </c>
      <c r="H108" s="1">
        <v>1.773393</v>
      </c>
      <c r="I108" s="1">
        <v>3.4939999999999999E-2</v>
      </c>
      <c r="J108" s="1">
        <v>0</v>
      </c>
      <c r="K108" s="1">
        <v>2.3753569999999997</v>
      </c>
      <c r="L108" s="1">
        <v>1.4795199999999999</v>
      </c>
      <c r="M108" s="1">
        <v>1.2957849999999997</v>
      </c>
      <c r="N108" s="1">
        <v>0</v>
      </c>
      <c r="O108" s="1">
        <v>7.2160000000000002E-3</v>
      </c>
      <c r="P108" s="1">
        <v>0</v>
      </c>
      <c r="Q108" s="1">
        <v>0.21984700000000001</v>
      </c>
      <c r="R108" s="1">
        <v>3.2783579999999999</v>
      </c>
      <c r="S108" s="1">
        <v>1.912846</v>
      </c>
      <c r="T108" s="1">
        <v>4.9967300000000003</v>
      </c>
      <c r="U108" s="1">
        <v>4.6669609999999997</v>
      </c>
      <c r="V108" s="1">
        <v>4.3500170000000002</v>
      </c>
      <c r="W108" s="1">
        <v>2.0825E-2</v>
      </c>
    </row>
    <row r="109" spans="1:23" x14ac:dyDescent="0.25">
      <c r="A109" t="s">
        <v>273</v>
      </c>
      <c r="B109" t="e">
        <f>VLOOKUP(A109,Sheet1!$B$30:$C$51,2,FALSE)</f>
        <v>#N/A</v>
      </c>
      <c r="C109" s="1">
        <v>1.9999999999999997E-2</v>
      </c>
      <c r="D109" s="1">
        <v>2.1809999999999998E-3</v>
      </c>
      <c r="E109" s="1">
        <v>0</v>
      </c>
      <c r="F109" s="1">
        <v>4.3792000000000005E-2</v>
      </c>
      <c r="G109" s="1">
        <v>0</v>
      </c>
      <c r="H109" s="1">
        <v>11.647848</v>
      </c>
      <c r="I109" s="1">
        <v>3.2049999999999999E-3</v>
      </c>
      <c r="J109" s="1">
        <v>1.008E-3</v>
      </c>
      <c r="K109" s="1">
        <v>0</v>
      </c>
      <c r="L109" s="1">
        <v>2.1410000000000001E-3</v>
      </c>
      <c r="M109" s="1">
        <v>4.3956000000000009E-2</v>
      </c>
      <c r="N109" s="1">
        <v>8.8364999999999999E-2</v>
      </c>
      <c r="O109" s="1">
        <v>0</v>
      </c>
      <c r="P109" s="1">
        <v>0</v>
      </c>
      <c r="Q109" s="1">
        <v>0.158775</v>
      </c>
      <c r="R109" s="1">
        <v>4.6375069999999994</v>
      </c>
      <c r="S109" s="1">
        <v>6.2870999999999996E-2</v>
      </c>
      <c r="T109" s="1">
        <v>15.709707000000002</v>
      </c>
      <c r="U109" s="1">
        <v>0</v>
      </c>
      <c r="V109" s="1">
        <v>3.5171000000000001E-2</v>
      </c>
      <c r="W109" s="1">
        <v>0</v>
      </c>
    </row>
    <row r="110" spans="1:23" x14ac:dyDescent="0.25">
      <c r="A110" t="s">
        <v>233</v>
      </c>
      <c r="B110" t="e">
        <f>VLOOKUP(A110,Sheet1!$B$30:$C$51,2,FALSE)</f>
        <v>#N/A</v>
      </c>
      <c r="C110" s="1">
        <v>0</v>
      </c>
      <c r="D110" s="1">
        <v>16.534126999999998</v>
      </c>
      <c r="E110" s="1">
        <v>0</v>
      </c>
      <c r="F110" s="1">
        <v>1.7452799999999999</v>
      </c>
      <c r="G110" s="1">
        <v>0</v>
      </c>
      <c r="H110" s="1">
        <v>1.15E-4</v>
      </c>
      <c r="I110" s="1">
        <v>3.3978000000000001E-2</v>
      </c>
      <c r="J110" s="1">
        <v>0.23563700000000001</v>
      </c>
      <c r="K110" s="1">
        <v>0</v>
      </c>
      <c r="L110" s="1">
        <v>7.8657000000000005E-2</v>
      </c>
      <c r="M110" s="1">
        <v>4.4968660000000016</v>
      </c>
      <c r="N110" s="1">
        <v>3.8982999999999997E-2</v>
      </c>
      <c r="O110" s="1">
        <v>0</v>
      </c>
      <c r="P110" s="1">
        <v>0</v>
      </c>
      <c r="Q110" s="1">
        <v>2.5700000000000001E-4</v>
      </c>
      <c r="R110" s="1">
        <v>3.3409999999999998E-3</v>
      </c>
      <c r="S110" s="1">
        <v>0</v>
      </c>
      <c r="T110" s="1">
        <v>0.26331399999999999</v>
      </c>
      <c r="U110" s="1">
        <v>0</v>
      </c>
      <c r="V110" s="1">
        <v>1.1479999999999999E-3</v>
      </c>
      <c r="W110" s="1">
        <v>0</v>
      </c>
    </row>
    <row r="111" spans="1:23" x14ac:dyDescent="0.25">
      <c r="A111" t="s">
        <v>340</v>
      </c>
      <c r="B111" t="e">
        <f>VLOOKUP(A111,Sheet1!$B$30:$C$51,2,FALSE)</f>
        <v>#N/A</v>
      </c>
      <c r="C111" s="1">
        <v>0</v>
      </c>
      <c r="D111" s="1">
        <v>7.6000000000000004E-5</v>
      </c>
      <c r="E111" s="1">
        <v>0</v>
      </c>
      <c r="F111" s="1">
        <v>19.799391</v>
      </c>
      <c r="G111" s="1">
        <v>0</v>
      </c>
      <c r="H111" s="1">
        <v>0.15701200000000001</v>
      </c>
      <c r="I111" s="1">
        <v>0.50296099999999999</v>
      </c>
      <c r="J111" s="1">
        <v>0</v>
      </c>
      <c r="K111" s="1">
        <v>0</v>
      </c>
      <c r="L111" s="1">
        <v>0.14902099999999999</v>
      </c>
      <c r="M111" s="1">
        <v>0</v>
      </c>
      <c r="N111" s="1">
        <v>0</v>
      </c>
      <c r="O111" s="1">
        <v>0</v>
      </c>
      <c r="P111" s="1">
        <v>0</v>
      </c>
      <c r="Q111" s="1">
        <v>2.0639999999999999E-3</v>
      </c>
      <c r="R111" s="1">
        <v>2.2097130000000003</v>
      </c>
      <c r="S111" s="1">
        <v>6.9315000000000002E-2</v>
      </c>
      <c r="T111" s="1">
        <v>0</v>
      </c>
      <c r="U111" s="1">
        <v>0</v>
      </c>
      <c r="V111" s="1">
        <v>6.1613000000000001E-2</v>
      </c>
      <c r="W111" s="1">
        <v>0</v>
      </c>
    </row>
    <row r="112" spans="1:23" x14ac:dyDescent="0.25">
      <c r="A112" t="s">
        <v>261</v>
      </c>
      <c r="B112" t="e">
        <f>VLOOKUP(A112,Sheet1!$B$30:$C$51,2,FALSE)</f>
        <v>#N/A</v>
      </c>
      <c r="C112" s="1">
        <v>10.382129000000001</v>
      </c>
      <c r="D112" s="1">
        <v>4.4084989999999999</v>
      </c>
      <c r="E112" s="1">
        <v>0.39130799999999999</v>
      </c>
      <c r="F112" s="1">
        <v>0.50315399999999999</v>
      </c>
      <c r="G112" s="1">
        <v>1.2187999999999999E-2</v>
      </c>
      <c r="H112" s="1">
        <v>2.4066809999999998</v>
      </c>
      <c r="I112" s="1">
        <v>1.7549009999999998</v>
      </c>
      <c r="J112" s="1">
        <v>7.0359999999999997E-3</v>
      </c>
      <c r="K112" s="1">
        <v>2.6806220000000001</v>
      </c>
      <c r="L112" s="1">
        <v>0</v>
      </c>
      <c r="M112" s="1">
        <v>2.6404999999999998E-2</v>
      </c>
      <c r="N112" s="1">
        <v>0</v>
      </c>
      <c r="O112" s="1">
        <v>1.6367E-2</v>
      </c>
      <c r="P112" s="1">
        <v>0</v>
      </c>
      <c r="Q112" s="1">
        <v>6.0730000000000003E-3</v>
      </c>
      <c r="R112" s="1">
        <v>3.7544999999999995E-2</v>
      </c>
      <c r="S112" s="1">
        <v>9.0629999999999999E-3</v>
      </c>
      <c r="T112" s="1">
        <v>3.2202000000000001E-2</v>
      </c>
      <c r="U112" s="1">
        <v>0</v>
      </c>
      <c r="V112" s="1">
        <v>8.5599999999999999E-4</v>
      </c>
      <c r="W112" s="1">
        <v>2.0239999999999998E-3</v>
      </c>
    </row>
    <row r="113" spans="1:23" x14ac:dyDescent="0.25">
      <c r="A113" t="s">
        <v>203</v>
      </c>
      <c r="B113" t="e">
        <f>VLOOKUP(A113,Sheet1!$B$30:$C$51,2,FALSE)</f>
        <v>#N/A</v>
      </c>
      <c r="C113" s="1">
        <v>0</v>
      </c>
      <c r="D113" s="1">
        <v>0.25467099999999998</v>
      </c>
      <c r="E113" s="1">
        <v>0</v>
      </c>
      <c r="F113" s="1">
        <v>16.959420999999999</v>
      </c>
      <c r="G113" s="1">
        <v>0</v>
      </c>
      <c r="H113" s="1">
        <v>0.93209900000000001</v>
      </c>
      <c r="I113" s="1">
        <v>0.103698</v>
      </c>
      <c r="J113" s="1">
        <v>0</v>
      </c>
      <c r="K113" s="1">
        <v>1.9366270000000001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2.1256960000000005</v>
      </c>
      <c r="S113" s="1">
        <v>0</v>
      </c>
      <c r="T113" s="1">
        <v>1.0274999999999999E-2</v>
      </c>
      <c r="U113" s="1">
        <v>0</v>
      </c>
      <c r="V113" s="1">
        <v>0</v>
      </c>
      <c r="W113" s="1">
        <v>0</v>
      </c>
    </row>
    <row r="114" spans="1:23" x14ac:dyDescent="0.25">
      <c r="A114" t="s">
        <v>240</v>
      </c>
      <c r="B114" t="e">
        <f>VLOOKUP(A114,Sheet1!$B$30:$C$51,2,FALSE)</f>
        <v>#N/A</v>
      </c>
      <c r="C114" s="1">
        <v>10.586224999999999</v>
      </c>
      <c r="D114" s="1">
        <v>11.232771</v>
      </c>
      <c r="E114" s="1">
        <v>3.6783000000000003E-2</v>
      </c>
      <c r="F114" s="1">
        <v>7.1628999999999998E-2</v>
      </c>
      <c r="G114" s="1">
        <v>6.8069000000000005E-2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1.6199999999999999E-3</v>
      </c>
      <c r="N114" s="1">
        <v>5.13E-4</v>
      </c>
      <c r="O114" s="1">
        <v>0</v>
      </c>
      <c r="P114" s="1">
        <v>0</v>
      </c>
      <c r="Q114" s="1">
        <v>1.1747E-2</v>
      </c>
      <c r="R114" s="1">
        <v>2.2631000000000002E-2</v>
      </c>
      <c r="S114" s="1">
        <v>0</v>
      </c>
      <c r="T114" s="1">
        <v>5.1650000000000003E-3</v>
      </c>
      <c r="U114" s="1">
        <v>0</v>
      </c>
      <c r="V114" s="1">
        <v>0</v>
      </c>
      <c r="W114" s="1">
        <v>0.11351</v>
      </c>
    </row>
    <row r="115" spans="1:23" x14ac:dyDescent="0.25">
      <c r="A115" t="s">
        <v>245</v>
      </c>
      <c r="B115" t="e">
        <f>VLOOKUP(A115,Sheet1!$B$30:$C$51,2,FALSE)</f>
        <v>#N/A</v>
      </c>
      <c r="C115" s="1">
        <v>0</v>
      </c>
      <c r="D115" s="1">
        <v>11.396178000000003</v>
      </c>
      <c r="E115" s="1">
        <v>0</v>
      </c>
      <c r="F115" s="1">
        <v>0</v>
      </c>
      <c r="G115" s="1">
        <v>0</v>
      </c>
      <c r="H115" s="1">
        <v>4.6819999999999995E-3</v>
      </c>
      <c r="I115" s="1">
        <v>2.7259000000000002E-2</v>
      </c>
      <c r="J115" s="1">
        <v>6.7243999999999998E-2</v>
      </c>
      <c r="K115" s="1">
        <v>0.256774</v>
      </c>
      <c r="L115" s="1">
        <v>1.3100000000000001E-4</v>
      </c>
      <c r="M115" s="1">
        <v>8.6057119999999987</v>
      </c>
      <c r="N115" s="1">
        <v>1.8781000000000003E-2</v>
      </c>
      <c r="O115" s="1">
        <v>3.4839999999999996E-2</v>
      </c>
      <c r="P115" s="1">
        <v>2.3708E-2</v>
      </c>
      <c r="Q115" s="1">
        <v>4.8333999999999995E-2</v>
      </c>
      <c r="R115" s="1">
        <v>3.9375E-2</v>
      </c>
      <c r="S115" s="1">
        <v>0</v>
      </c>
      <c r="T115" s="1">
        <v>4.2494999999999998E-2</v>
      </c>
      <c r="U115" s="1">
        <v>0</v>
      </c>
      <c r="V115" s="1">
        <v>2.1930000000000002E-2</v>
      </c>
      <c r="W115" s="1">
        <v>1.0349999999999999E-3</v>
      </c>
    </row>
    <row r="116" spans="1:23" x14ac:dyDescent="0.25">
      <c r="A116" t="s">
        <v>341</v>
      </c>
      <c r="B116" t="e">
        <f>VLOOKUP(A116,Sheet1!$B$30:$C$51,2,FALSE)</f>
        <v>#N/A</v>
      </c>
      <c r="C116" s="1">
        <v>0</v>
      </c>
      <c r="D116" s="1">
        <v>0</v>
      </c>
      <c r="E116" s="1">
        <v>0</v>
      </c>
      <c r="F116" s="1">
        <v>1.4194799999999999</v>
      </c>
      <c r="G116" s="1">
        <v>0</v>
      </c>
      <c r="H116" s="1">
        <v>2.0944000000000001E-2</v>
      </c>
      <c r="I116" s="1">
        <v>0</v>
      </c>
      <c r="J116" s="1">
        <v>2.7138640000000001</v>
      </c>
      <c r="K116" s="1">
        <v>0</v>
      </c>
      <c r="L116" s="1">
        <v>9.2E-5</v>
      </c>
      <c r="M116" s="1">
        <v>0.688863</v>
      </c>
      <c r="N116" s="1">
        <v>0.62452399999999997</v>
      </c>
      <c r="O116" s="1">
        <v>0</v>
      </c>
      <c r="P116" s="1">
        <v>5.3454219999999992</v>
      </c>
      <c r="Q116" s="1">
        <v>0</v>
      </c>
      <c r="R116" s="1">
        <v>0.76465000000000005</v>
      </c>
      <c r="S116" s="1">
        <v>0</v>
      </c>
      <c r="T116" s="1">
        <v>0.94164199999999998</v>
      </c>
      <c r="U116" s="1">
        <v>0</v>
      </c>
      <c r="V116" s="1">
        <v>1.1141E-2</v>
      </c>
      <c r="W116" s="1">
        <v>5.2763450000000001</v>
      </c>
    </row>
    <row r="117" spans="1:23" x14ac:dyDescent="0.25">
      <c r="A117" t="s">
        <v>342</v>
      </c>
      <c r="B117" t="e">
        <f>VLOOKUP(A117,Sheet1!$B$30:$C$51,2,FALSE)</f>
        <v>#N/A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15.070499999999999</v>
      </c>
      <c r="T117" s="1">
        <v>6.5100000000000002E-3</v>
      </c>
      <c r="U117" s="1">
        <v>0</v>
      </c>
      <c r="V117" s="1">
        <v>0</v>
      </c>
      <c r="W117" s="1">
        <v>0</v>
      </c>
    </row>
    <row r="118" spans="1:23" x14ac:dyDescent="0.25">
      <c r="A118" t="s">
        <v>343</v>
      </c>
      <c r="B118" t="e">
        <f>VLOOKUP(A118,Sheet1!$B$30:$C$51,2,FALSE)</f>
        <v>#N/A</v>
      </c>
      <c r="C118" s="1">
        <v>0</v>
      </c>
      <c r="D118" s="1">
        <v>6.0368999999999999E-2</v>
      </c>
      <c r="E118" s="1">
        <v>0</v>
      </c>
      <c r="F118" s="1">
        <v>0</v>
      </c>
      <c r="G118" s="1">
        <v>0</v>
      </c>
      <c r="H118" s="1">
        <v>10.751590999999999</v>
      </c>
      <c r="I118" s="1">
        <v>2.1520999999999998E-2</v>
      </c>
      <c r="J118" s="1">
        <v>0</v>
      </c>
      <c r="K118" s="1">
        <v>0</v>
      </c>
      <c r="L118" s="1">
        <v>0</v>
      </c>
      <c r="M118" s="1">
        <v>1.08E-4</v>
      </c>
      <c r="N118" s="1">
        <v>0</v>
      </c>
      <c r="O118" s="1">
        <v>0.41783199999999993</v>
      </c>
      <c r="P118" s="1">
        <v>0</v>
      </c>
      <c r="Q118" s="1">
        <v>2.8339620000000001</v>
      </c>
      <c r="R118" s="1">
        <v>0.57508899999999996</v>
      </c>
      <c r="S118" s="1">
        <v>6.3254000000000005E-2</v>
      </c>
      <c r="T118" s="1">
        <v>9.6474999999999991E-2</v>
      </c>
      <c r="U118" s="1">
        <v>0</v>
      </c>
      <c r="V118" s="1">
        <v>3.0819000000000006E-2</v>
      </c>
      <c r="W118" s="1">
        <v>0</v>
      </c>
    </row>
    <row r="119" spans="1:23" x14ac:dyDescent="0.25">
      <c r="A119" t="s">
        <v>256</v>
      </c>
      <c r="B119" t="e">
        <f>VLOOKUP(A119,Sheet1!$B$30:$C$51,2,FALSE)</f>
        <v>#N/A</v>
      </c>
      <c r="C119" s="1">
        <v>0</v>
      </c>
      <c r="D119" s="1">
        <v>1.1712720000000001</v>
      </c>
      <c r="E119" s="1">
        <v>0</v>
      </c>
      <c r="F119" s="1">
        <v>2.2842469999999997</v>
      </c>
      <c r="G119" s="1">
        <v>0</v>
      </c>
      <c r="H119" s="1">
        <v>0.42717099999999997</v>
      </c>
      <c r="I119" s="1">
        <v>2.2013000000000001E-2</v>
      </c>
      <c r="J119" s="1">
        <v>0</v>
      </c>
      <c r="K119" s="1">
        <v>0</v>
      </c>
      <c r="L119" s="1">
        <v>0</v>
      </c>
      <c r="M119" s="1">
        <v>0.16970200000000002</v>
      </c>
      <c r="N119" s="1">
        <v>0</v>
      </c>
      <c r="O119" s="1">
        <v>9.6500000000000006E-3</v>
      </c>
      <c r="P119" s="1">
        <v>0</v>
      </c>
      <c r="Q119" s="1">
        <v>1.8662000000000002E-2</v>
      </c>
      <c r="R119" s="1">
        <v>5.4820999999999995E-2</v>
      </c>
      <c r="S119" s="1">
        <v>8.4399999999999992E-4</v>
      </c>
      <c r="T119" s="1">
        <v>3.1449999999999998E-3</v>
      </c>
      <c r="U119" s="1">
        <v>0</v>
      </c>
      <c r="V119" s="1">
        <v>10.313251000000001</v>
      </c>
      <c r="W119" s="1">
        <v>0.34836699999999998</v>
      </c>
    </row>
    <row r="120" spans="1:23" x14ac:dyDescent="0.25">
      <c r="A120" t="s">
        <v>205</v>
      </c>
      <c r="B120" t="e">
        <f>VLOOKUP(A120,Sheet1!$B$30:$C$51,2,FALSE)</f>
        <v>#N/A</v>
      </c>
      <c r="C120" s="1">
        <v>2.7156E-2</v>
      </c>
      <c r="D120" s="1">
        <v>0.15370700000000001</v>
      </c>
      <c r="E120" s="1">
        <v>0.122715</v>
      </c>
      <c r="F120" s="1">
        <v>3.4056340000000005</v>
      </c>
      <c r="G120" s="1">
        <v>0.15472</v>
      </c>
      <c r="H120" s="1">
        <v>0.31270699999999996</v>
      </c>
      <c r="I120" s="1">
        <v>4.7980000000000002E-3</v>
      </c>
      <c r="J120" s="1">
        <v>1.3177999999999999E-2</v>
      </c>
      <c r="K120" s="1">
        <v>3.3020760000000005</v>
      </c>
      <c r="L120" s="1">
        <v>5.1590000000000004E-3</v>
      </c>
      <c r="M120" s="1">
        <v>1.5278E-2</v>
      </c>
      <c r="N120" s="1">
        <v>0</v>
      </c>
      <c r="O120" s="1">
        <v>2.2690000000000002E-3</v>
      </c>
      <c r="P120" s="1">
        <v>0</v>
      </c>
      <c r="Q120" s="1">
        <v>3.906847</v>
      </c>
      <c r="R120" s="1">
        <v>3.1193000000000002E-2</v>
      </c>
      <c r="S120" s="1">
        <v>4.9503000000000005E-2</v>
      </c>
      <c r="T120" s="1">
        <v>0</v>
      </c>
      <c r="U120" s="1">
        <v>0</v>
      </c>
      <c r="V120" s="1">
        <v>0.53887200000000002</v>
      </c>
      <c r="W120" s="1">
        <v>0</v>
      </c>
    </row>
    <row r="121" spans="1:23" x14ac:dyDescent="0.25">
      <c r="A121" t="s">
        <v>236</v>
      </c>
      <c r="B121" t="e">
        <f>VLOOKUP(A121,Sheet1!$B$30:$C$51,2,FALSE)</f>
        <v>#N/A</v>
      </c>
      <c r="C121" s="1">
        <v>0</v>
      </c>
      <c r="D121" s="1">
        <v>0</v>
      </c>
      <c r="E121" s="1">
        <v>0</v>
      </c>
      <c r="F121" s="1">
        <v>9.4861000000000001E-2</v>
      </c>
      <c r="G121" s="1">
        <v>0</v>
      </c>
      <c r="H121" s="1">
        <v>0</v>
      </c>
      <c r="I121" s="1">
        <v>1.902E-3</v>
      </c>
      <c r="J121" s="1">
        <v>0</v>
      </c>
      <c r="K121" s="1">
        <v>11.604087</v>
      </c>
      <c r="L121" s="1">
        <v>0</v>
      </c>
      <c r="M121" s="1">
        <v>5.274E-3</v>
      </c>
      <c r="N121" s="1">
        <v>3.8400000000000001E-4</v>
      </c>
      <c r="O121" s="1">
        <v>0</v>
      </c>
      <c r="P121" s="1">
        <v>0</v>
      </c>
      <c r="Q121" s="1">
        <v>4.8139999999999997E-3</v>
      </c>
      <c r="R121" s="1">
        <v>4.7939999999999997E-3</v>
      </c>
      <c r="S121" s="1">
        <v>1.2315E-2</v>
      </c>
      <c r="T121" s="1">
        <v>2.1651999999999998E-2</v>
      </c>
      <c r="U121" s="1">
        <v>0</v>
      </c>
      <c r="V121" s="1">
        <v>1.586E-3</v>
      </c>
      <c r="W121" s="1">
        <v>0</v>
      </c>
    </row>
    <row r="122" spans="1:23" x14ac:dyDescent="0.25">
      <c r="A122" t="s">
        <v>209</v>
      </c>
      <c r="B122" t="e">
        <f>VLOOKUP(A122,Sheet1!$B$30:$C$51,2,FALSE)</f>
        <v>#N/A</v>
      </c>
      <c r="C122" s="1">
        <v>1.3691E-2</v>
      </c>
      <c r="D122" s="1">
        <v>3.6977180000000001</v>
      </c>
      <c r="E122" s="1">
        <v>0.14998500000000001</v>
      </c>
      <c r="F122" s="1">
        <v>0.92036300000000004</v>
      </c>
      <c r="G122" s="1">
        <v>5.7000000000000003E-5</v>
      </c>
      <c r="H122" s="1">
        <v>1.0640000000000001E-3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6.7960479999999999</v>
      </c>
      <c r="R122" s="1">
        <v>3.8999999999999999E-5</v>
      </c>
      <c r="S122" s="1">
        <v>0</v>
      </c>
      <c r="T122" s="1">
        <v>1.335E-3</v>
      </c>
      <c r="U122" s="1">
        <v>0</v>
      </c>
      <c r="V122" s="1">
        <v>0</v>
      </c>
      <c r="W122" s="1">
        <v>0</v>
      </c>
    </row>
    <row r="123" spans="1:23" x14ac:dyDescent="0.25">
      <c r="A123" t="s">
        <v>296</v>
      </c>
      <c r="B123" t="e">
        <f>VLOOKUP(A123,Sheet1!$B$30:$C$51,2,FALSE)</f>
        <v>#N/A</v>
      </c>
      <c r="C123" s="1">
        <v>0</v>
      </c>
      <c r="D123" s="1">
        <v>3.8498999999999999E-2</v>
      </c>
      <c r="E123" s="1">
        <v>0</v>
      </c>
      <c r="F123" s="1">
        <v>9.1995999999999994E-2</v>
      </c>
      <c r="G123" s="1">
        <v>1.06E-4</v>
      </c>
      <c r="H123" s="1">
        <v>5.8670000000000007E-3</v>
      </c>
      <c r="I123" s="1">
        <v>0.14130900000000002</v>
      </c>
      <c r="J123" s="1">
        <v>0</v>
      </c>
      <c r="K123" s="1">
        <v>0</v>
      </c>
      <c r="L123" s="1">
        <v>1.319944</v>
      </c>
      <c r="M123" s="1">
        <v>9.4890000000000002E-2</v>
      </c>
      <c r="N123" s="1">
        <v>0</v>
      </c>
      <c r="O123" s="1">
        <v>8.8876999999999998E-2</v>
      </c>
      <c r="P123" s="1">
        <v>1.4936000000000001E-2</v>
      </c>
      <c r="Q123" s="1">
        <v>0.14035900000000001</v>
      </c>
      <c r="R123" s="1">
        <v>8.6187959999999997</v>
      </c>
      <c r="S123" s="1">
        <v>6.8929999999999998E-3</v>
      </c>
      <c r="T123" s="1">
        <v>0.50948299999999991</v>
      </c>
      <c r="U123" s="1">
        <v>0</v>
      </c>
      <c r="V123" s="1">
        <v>0.192548</v>
      </c>
      <c r="W123" s="1">
        <v>3.3180000000000001E-2</v>
      </c>
    </row>
    <row r="124" spans="1:23" x14ac:dyDescent="0.25">
      <c r="A124" t="s">
        <v>294</v>
      </c>
      <c r="B124" t="e">
        <f>VLOOKUP(A124,Sheet1!$B$30:$C$51,2,FALSE)</f>
        <v>#N/A</v>
      </c>
      <c r="C124" s="1">
        <v>0</v>
      </c>
      <c r="D124" s="1">
        <v>2.7932400000000004</v>
      </c>
      <c r="E124" s="1">
        <v>0</v>
      </c>
      <c r="F124" s="1">
        <v>0</v>
      </c>
      <c r="G124" s="1">
        <v>1.5453E-2</v>
      </c>
      <c r="H124" s="1">
        <v>0</v>
      </c>
      <c r="I124" s="1">
        <v>0</v>
      </c>
      <c r="J124" s="1">
        <v>1.0168E-2</v>
      </c>
      <c r="K124" s="1">
        <v>8.2847419999999996</v>
      </c>
      <c r="L124" s="1">
        <v>0</v>
      </c>
      <c r="M124" s="1">
        <v>2.7999E-2</v>
      </c>
      <c r="N124" s="1">
        <v>2.0270000000000002E-3</v>
      </c>
      <c r="O124" s="1">
        <v>0</v>
      </c>
      <c r="P124" s="1">
        <v>0</v>
      </c>
      <c r="Q124" s="1">
        <v>0</v>
      </c>
      <c r="R124" s="1">
        <v>3.3649999999999999E-3</v>
      </c>
      <c r="S124" s="1">
        <v>0</v>
      </c>
      <c r="T124" s="1">
        <v>3.4189999999999997E-3</v>
      </c>
      <c r="U124" s="1">
        <v>0</v>
      </c>
      <c r="V124" s="1">
        <v>0</v>
      </c>
      <c r="W124" s="1">
        <v>0</v>
      </c>
    </row>
    <row r="125" spans="1:23" x14ac:dyDescent="0.25">
      <c r="A125" t="s">
        <v>248</v>
      </c>
      <c r="B125" t="e">
        <f>VLOOKUP(A125,Sheet1!$B$30:$C$51,2,FALSE)</f>
        <v>#N/A</v>
      </c>
      <c r="C125" s="1">
        <v>0</v>
      </c>
      <c r="D125" s="1">
        <v>4.2650079999999999</v>
      </c>
      <c r="E125" s="1">
        <v>0</v>
      </c>
      <c r="F125" s="1">
        <v>4.8119999999999994E-3</v>
      </c>
      <c r="G125" s="1">
        <v>0</v>
      </c>
      <c r="H125" s="1">
        <v>0.13516900000000001</v>
      </c>
      <c r="I125" s="1">
        <v>6.3400000000000001E-4</v>
      </c>
      <c r="J125" s="1">
        <v>4.0480000000000004E-3</v>
      </c>
      <c r="K125" s="1">
        <v>9.469E-3</v>
      </c>
      <c r="L125" s="1">
        <v>0.36901600000000001</v>
      </c>
      <c r="M125" s="1">
        <v>2.5201169999999999</v>
      </c>
      <c r="N125" s="1">
        <v>4.6249999999999999E-2</v>
      </c>
      <c r="O125" s="1">
        <v>0</v>
      </c>
      <c r="P125" s="1">
        <v>0</v>
      </c>
      <c r="Q125" s="1">
        <v>1.8051519999999999</v>
      </c>
      <c r="R125" s="1">
        <v>4.1080000000000005E-2</v>
      </c>
      <c r="S125" s="1">
        <v>1.3191E-2</v>
      </c>
      <c r="T125" s="1">
        <v>2.7779999999999997E-3</v>
      </c>
      <c r="U125" s="1">
        <v>0</v>
      </c>
      <c r="V125" s="1">
        <v>0.16726500000000002</v>
      </c>
      <c r="W125" s="1">
        <v>1.6260780000000001</v>
      </c>
    </row>
    <row r="126" spans="1:23" x14ac:dyDescent="0.25">
      <c r="A126" t="s">
        <v>344</v>
      </c>
      <c r="B126" t="e">
        <f>VLOOKUP(A126,Sheet1!$B$30:$C$51,2,FALSE)</f>
        <v>#N/A</v>
      </c>
      <c r="C126" s="1">
        <v>0</v>
      </c>
      <c r="D126" s="1">
        <v>0.29393599999999998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4.7399999999999997E-4</v>
      </c>
      <c r="K126" s="1">
        <v>0</v>
      </c>
      <c r="L126" s="1">
        <v>4.7710600000000003</v>
      </c>
      <c r="M126" s="1">
        <v>0.45164299999999996</v>
      </c>
      <c r="N126" s="1">
        <v>1.9219930000000001</v>
      </c>
      <c r="O126" s="1">
        <v>0</v>
      </c>
      <c r="P126" s="1">
        <v>0</v>
      </c>
      <c r="Q126" s="1">
        <v>0</v>
      </c>
      <c r="R126" s="1">
        <v>2.676615</v>
      </c>
      <c r="S126" s="1">
        <v>0</v>
      </c>
      <c r="T126" s="1">
        <v>1.379E-2</v>
      </c>
      <c r="U126" s="1">
        <v>0</v>
      </c>
      <c r="V126" s="1">
        <v>0</v>
      </c>
      <c r="W126" s="1">
        <v>0</v>
      </c>
    </row>
    <row r="127" spans="1:23" x14ac:dyDescent="0.25">
      <c r="A127" t="s">
        <v>304</v>
      </c>
      <c r="B127" t="e">
        <f>VLOOKUP(A127,Sheet1!$B$30:$C$51,2,FALSE)</f>
        <v>#N/A</v>
      </c>
      <c r="C127" s="1">
        <v>0</v>
      </c>
      <c r="D127" s="1">
        <v>9.776057999999999</v>
      </c>
      <c r="E127" s="1">
        <v>0</v>
      </c>
      <c r="F127" s="1">
        <v>1.5236E-2</v>
      </c>
      <c r="G127" s="1">
        <v>0</v>
      </c>
      <c r="H127" s="1">
        <v>0</v>
      </c>
      <c r="I127" s="1">
        <v>1.1040999999999999E-2</v>
      </c>
      <c r="J127" s="1">
        <v>0</v>
      </c>
      <c r="K127" s="1">
        <v>1.1653999999999999E-2</v>
      </c>
      <c r="L127" s="1">
        <v>0</v>
      </c>
      <c r="M127" s="1">
        <v>4.5019999999999999E-3</v>
      </c>
      <c r="N127" s="1">
        <v>1.1360000000000001E-3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6.5750000000000001E-3</v>
      </c>
    </row>
    <row r="128" spans="1:23" x14ac:dyDescent="0.25">
      <c r="A128" t="s">
        <v>262</v>
      </c>
      <c r="B128" t="e">
        <f>VLOOKUP(A128,Sheet1!$B$30:$C$51,2,FALSE)</f>
        <v>#N/A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0.19746900000000001</v>
      </c>
      <c r="I128" s="1">
        <v>0</v>
      </c>
      <c r="J128" s="1">
        <v>0</v>
      </c>
      <c r="K128" s="1">
        <v>6.2405889999999999</v>
      </c>
      <c r="L128" s="1">
        <v>3.4976E-2</v>
      </c>
      <c r="M128" s="1">
        <v>0</v>
      </c>
      <c r="N128" s="1">
        <v>0</v>
      </c>
      <c r="O128" s="1">
        <v>0</v>
      </c>
      <c r="P128" s="1">
        <v>0</v>
      </c>
      <c r="Q128" s="1">
        <v>0.38605699999999998</v>
      </c>
      <c r="R128" s="1">
        <v>7.9762E-2</v>
      </c>
      <c r="S128" s="1">
        <v>0</v>
      </c>
      <c r="T128" s="1">
        <v>0.17816599999999999</v>
      </c>
      <c r="U128" s="1">
        <v>0</v>
      </c>
      <c r="V128" s="1">
        <v>0</v>
      </c>
      <c r="W128" s="1">
        <v>0</v>
      </c>
    </row>
    <row r="129" spans="1:23" x14ac:dyDescent="0.25">
      <c r="A129" t="s">
        <v>301</v>
      </c>
      <c r="B129" t="e">
        <f>VLOOKUP(A129,Sheet1!$B$30:$C$51,2,FALSE)</f>
        <v>#N/A</v>
      </c>
      <c r="C129" s="1">
        <v>0</v>
      </c>
      <c r="D129" s="1">
        <v>0</v>
      </c>
      <c r="E129" s="1">
        <v>2.3549999999999999E-3</v>
      </c>
      <c r="F129" s="1">
        <v>0.29668800000000001</v>
      </c>
      <c r="G129" s="1">
        <v>1.1426E-2</v>
      </c>
      <c r="H129" s="1">
        <v>0.69252699999999978</v>
      </c>
      <c r="I129" s="1">
        <v>2.9692999999999997E-2</v>
      </c>
      <c r="J129" s="1">
        <v>1.222E-3</v>
      </c>
      <c r="K129" s="1">
        <v>0</v>
      </c>
      <c r="L129" s="1">
        <v>2.1289999999999998E-3</v>
      </c>
      <c r="M129" s="1">
        <v>3.6888000000000004E-2</v>
      </c>
      <c r="N129" s="1">
        <v>8.6560000000000005E-3</v>
      </c>
      <c r="O129" s="1">
        <v>0</v>
      </c>
      <c r="P129" s="1">
        <v>0</v>
      </c>
      <c r="Q129" s="1">
        <v>0.22766900000000001</v>
      </c>
      <c r="R129" s="1">
        <v>3.9650249999999998</v>
      </c>
      <c r="S129" s="1">
        <v>3.5270000000000002E-3</v>
      </c>
      <c r="T129" s="1">
        <v>1.2497230000000001</v>
      </c>
      <c r="U129" s="1">
        <v>0</v>
      </c>
      <c r="V129" s="1">
        <v>2.43E-4</v>
      </c>
      <c r="W129" s="1">
        <v>1.539E-3</v>
      </c>
    </row>
    <row r="130" spans="1:23" x14ac:dyDescent="0.25">
      <c r="A130" t="s">
        <v>332</v>
      </c>
      <c r="B130" t="e">
        <f>VLOOKUP(A130,Sheet1!$B$30:$C$51,2,FALSE)</f>
        <v>#N/A</v>
      </c>
      <c r="C130" s="1">
        <v>0</v>
      </c>
      <c r="D130" s="1">
        <v>2.506E-3</v>
      </c>
      <c r="E130" s="1">
        <v>0</v>
      </c>
      <c r="F130" s="1">
        <v>1.457087</v>
      </c>
      <c r="G130" s="1">
        <v>0</v>
      </c>
      <c r="H130" s="1">
        <v>6.0309999999999999E-3</v>
      </c>
      <c r="I130" s="1">
        <v>0.120725</v>
      </c>
      <c r="J130" s="1">
        <v>0</v>
      </c>
      <c r="K130" s="1">
        <v>3.1831999999999999E-2</v>
      </c>
      <c r="L130" s="1">
        <v>0</v>
      </c>
      <c r="M130" s="1">
        <v>3.2524199999999999</v>
      </c>
      <c r="N130" s="1">
        <v>0</v>
      </c>
      <c r="O130" s="1">
        <v>8.2572000000000007E-2</v>
      </c>
      <c r="P130" s="1">
        <v>0</v>
      </c>
      <c r="Q130" s="1">
        <v>9.673000000000001E-3</v>
      </c>
      <c r="R130" s="1">
        <v>0.91939199999999999</v>
      </c>
      <c r="S130" s="1">
        <v>0</v>
      </c>
      <c r="T130" s="1">
        <v>0</v>
      </c>
      <c r="U130" s="1">
        <v>0</v>
      </c>
      <c r="V130" s="1">
        <v>0.41045100000000001</v>
      </c>
      <c r="W130" s="1">
        <v>0</v>
      </c>
    </row>
    <row r="131" spans="1:23" x14ac:dyDescent="0.25">
      <c r="A131" t="s">
        <v>267</v>
      </c>
      <c r="B131" t="e">
        <f>VLOOKUP(A131,Sheet1!$B$30:$C$51,2,FALSE)</f>
        <v>#N/A</v>
      </c>
      <c r="C131" s="1">
        <v>0</v>
      </c>
      <c r="D131" s="1">
        <v>6.0048320000000004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1.3953999999999999E-2</v>
      </c>
      <c r="N131" s="1">
        <v>0</v>
      </c>
      <c r="O131" s="1">
        <v>0</v>
      </c>
      <c r="P131" s="1">
        <v>0</v>
      </c>
      <c r="Q131" s="1">
        <v>0</v>
      </c>
      <c r="R131" s="1">
        <v>1.4798999999999996E-2</v>
      </c>
      <c r="S131" s="1">
        <v>0</v>
      </c>
      <c r="T131" s="1">
        <v>0</v>
      </c>
      <c r="U131" s="1">
        <v>0</v>
      </c>
      <c r="V131" s="1">
        <v>0</v>
      </c>
      <c r="W131" s="1">
        <v>2.4759999999999999E-3</v>
      </c>
    </row>
    <row r="132" spans="1:23" x14ac:dyDescent="0.25">
      <c r="A132" t="s">
        <v>224</v>
      </c>
      <c r="B132" t="e">
        <f>VLOOKUP(A132,Sheet1!$B$30:$C$51,2,FALSE)</f>
        <v>#N/A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2.4525000000000002E-2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5.8925419999999997</v>
      </c>
      <c r="R132" s="1">
        <v>9.2999999999999997E-5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</row>
    <row r="133" spans="1:23" x14ac:dyDescent="0.25">
      <c r="A133" t="s">
        <v>298</v>
      </c>
      <c r="B133" t="e">
        <f>VLOOKUP(A133,Sheet1!$B$30:$C$51,2,FALSE)</f>
        <v>#N/A</v>
      </c>
      <c r="C133" s="1">
        <v>0</v>
      </c>
      <c r="D133" s="1">
        <v>1.7716260000000001</v>
      </c>
      <c r="E133" s="1">
        <v>2.2100000000000001E-4</v>
      </c>
      <c r="F133" s="1">
        <v>0.15447199999999997</v>
      </c>
      <c r="G133" s="1">
        <v>0</v>
      </c>
      <c r="H133" s="1">
        <v>0.186887</v>
      </c>
      <c r="I133" s="1">
        <v>3.4951000000000003E-2</v>
      </c>
      <c r="J133" s="1">
        <v>2.3699999999999999E-4</v>
      </c>
      <c r="K133" s="1">
        <v>0</v>
      </c>
      <c r="L133" s="1">
        <v>3.0869999999999999E-3</v>
      </c>
      <c r="M133" s="1">
        <v>0.114748</v>
      </c>
      <c r="N133" s="1">
        <v>0</v>
      </c>
      <c r="O133" s="1">
        <v>0</v>
      </c>
      <c r="P133" s="1">
        <v>0</v>
      </c>
      <c r="Q133" s="1">
        <v>3.6048020000000003</v>
      </c>
      <c r="R133" s="1">
        <v>2.4910000000000002E-2</v>
      </c>
      <c r="S133" s="1">
        <v>2.709E-3</v>
      </c>
      <c r="T133" s="1">
        <v>0</v>
      </c>
      <c r="U133" s="1">
        <v>0</v>
      </c>
      <c r="V133" s="1">
        <v>1.6622000000000001E-2</v>
      </c>
      <c r="W133" s="1">
        <v>0</v>
      </c>
    </row>
    <row r="134" spans="1:23" x14ac:dyDescent="0.25">
      <c r="A134" t="s">
        <v>268</v>
      </c>
      <c r="B134" t="e">
        <f>VLOOKUP(A134,Sheet1!$B$30:$C$51,2,FALSE)</f>
        <v>#N/A</v>
      </c>
      <c r="C134" s="1">
        <v>0.132714</v>
      </c>
      <c r="D134" s="1">
        <v>1.6682100000000002</v>
      </c>
      <c r="E134" s="1">
        <v>0</v>
      </c>
      <c r="F134" s="1">
        <v>2.9416000000000001E-2</v>
      </c>
      <c r="G134" s="1">
        <v>0</v>
      </c>
      <c r="H134" s="1">
        <v>0</v>
      </c>
      <c r="I134" s="1">
        <v>3.0532E-2</v>
      </c>
      <c r="J134" s="1">
        <v>1.859E-3</v>
      </c>
      <c r="K134" s="1">
        <v>0</v>
      </c>
      <c r="L134" s="1">
        <v>0</v>
      </c>
      <c r="M134" s="1">
        <v>1.6229269999999998</v>
      </c>
      <c r="N134" s="1">
        <v>1.4339999999999999E-3</v>
      </c>
      <c r="O134" s="1">
        <v>0</v>
      </c>
      <c r="P134" s="1">
        <v>1.65E-4</v>
      </c>
      <c r="Q134" s="1">
        <v>1.9593130000000001</v>
      </c>
      <c r="R134" s="1">
        <v>2.1275000000000002E-2</v>
      </c>
      <c r="S134" s="1">
        <v>6.9999999999999999E-4</v>
      </c>
      <c r="T134" s="1">
        <v>0.13947599999999999</v>
      </c>
      <c r="U134" s="1">
        <v>0</v>
      </c>
      <c r="V134" s="1">
        <v>3.0688E-2</v>
      </c>
      <c r="W134" s="1">
        <v>0</v>
      </c>
    </row>
    <row r="135" spans="1:23" x14ac:dyDescent="0.25">
      <c r="A135" t="s">
        <v>345</v>
      </c>
      <c r="B135" t="e">
        <f>VLOOKUP(A135,Sheet1!$B$30:$C$51,2,FALSE)</f>
        <v>#N/A</v>
      </c>
      <c r="C135" s="1">
        <v>0.22631299999999999</v>
      </c>
      <c r="D135" s="1">
        <v>0</v>
      </c>
      <c r="E135" s="1">
        <v>0</v>
      </c>
      <c r="F135" s="1">
        <v>0.10428800000000001</v>
      </c>
      <c r="G135" s="1">
        <v>0</v>
      </c>
      <c r="H135" s="1">
        <v>0.266957</v>
      </c>
      <c r="I135" s="1">
        <v>0.33035300000000001</v>
      </c>
      <c r="J135" s="1">
        <v>0</v>
      </c>
      <c r="K135" s="1">
        <v>0</v>
      </c>
      <c r="L135" s="1">
        <v>9.103E-3</v>
      </c>
      <c r="M135" s="1">
        <v>2.7060000000000001E-3</v>
      </c>
      <c r="N135" s="1">
        <v>0</v>
      </c>
      <c r="O135" s="1">
        <v>0</v>
      </c>
      <c r="P135" s="1">
        <v>0</v>
      </c>
      <c r="Q135" s="1">
        <v>0.63040399999999996</v>
      </c>
      <c r="R135" s="1">
        <v>0.49439499999999997</v>
      </c>
      <c r="S135" s="1">
        <v>3.5180690000000001</v>
      </c>
      <c r="T135" s="1">
        <v>1.6726999999999999E-2</v>
      </c>
      <c r="U135" s="1">
        <v>0</v>
      </c>
      <c r="V135" s="1">
        <v>0</v>
      </c>
      <c r="W135" s="1">
        <v>4.7980000000000002E-3</v>
      </c>
    </row>
    <row r="136" spans="1:23" x14ac:dyDescent="0.25">
      <c r="A136" t="s">
        <v>346</v>
      </c>
      <c r="B136" t="e">
        <f>VLOOKUP(A136,Sheet1!$B$30:$C$51,2,FALSE)</f>
        <v>#N/A</v>
      </c>
      <c r="C136" s="1">
        <v>0</v>
      </c>
      <c r="D136" s="1">
        <v>9.0419999999999997E-3</v>
      </c>
      <c r="E136" s="1">
        <v>0</v>
      </c>
      <c r="F136" s="1">
        <v>0</v>
      </c>
      <c r="G136" s="1">
        <v>0</v>
      </c>
      <c r="H136" s="1">
        <v>3.3225190000000002</v>
      </c>
      <c r="I136" s="1">
        <v>5.7430000000000007E-3</v>
      </c>
      <c r="J136" s="1">
        <v>1.5259999999999999E-2</v>
      </c>
      <c r="K136" s="1">
        <v>6.3E-5</v>
      </c>
      <c r="L136" s="1">
        <v>7.2030000000000002E-3</v>
      </c>
      <c r="M136" s="1">
        <v>1.665983</v>
      </c>
      <c r="N136" s="1">
        <v>2.2988999999999999E-2</v>
      </c>
      <c r="O136" s="1">
        <v>3.9694E-2</v>
      </c>
      <c r="P136" s="1">
        <v>7.76E-4</v>
      </c>
      <c r="Q136" s="1">
        <v>1.6275000000000001E-2</v>
      </c>
      <c r="R136" s="1">
        <v>0.147732</v>
      </c>
      <c r="S136" s="1">
        <v>0</v>
      </c>
      <c r="T136" s="1">
        <v>3.832E-2</v>
      </c>
      <c r="U136" s="1">
        <v>0</v>
      </c>
      <c r="V136" s="1">
        <v>2.1707999999999998E-2</v>
      </c>
      <c r="W136" s="1">
        <v>0.15973000000000001</v>
      </c>
    </row>
    <row r="137" spans="1:23" x14ac:dyDescent="0.25">
      <c r="A137" t="s">
        <v>347</v>
      </c>
      <c r="B137" t="e">
        <f>VLOOKUP(A137,Sheet1!$B$30:$C$51,2,FALSE)</f>
        <v>#N/A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1.9469999999999999E-3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4.9369120000000004</v>
      </c>
    </row>
    <row r="138" spans="1:23" x14ac:dyDescent="0.25">
      <c r="A138" t="s">
        <v>305</v>
      </c>
      <c r="B138" t="e">
        <f>VLOOKUP(A138,Sheet1!$B$30:$C$51,2,FALSE)</f>
        <v>#N/A</v>
      </c>
      <c r="C138" s="1">
        <v>0</v>
      </c>
      <c r="D138" s="1">
        <v>0.23427599999999998</v>
      </c>
      <c r="E138" s="1">
        <v>0</v>
      </c>
      <c r="F138" s="1">
        <v>1.3363239999999998</v>
      </c>
      <c r="G138" s="1">
        <v>0</v>
      </c>
      <c r="H138" s="1">
        <v>0.116562</v>
      </c>
      <c r="I138" s="1">
        <v>0</v>
      </c>
      <c r="J138" s="1">
        <v>1.653E-3</v>
      </c>
      <c r="K138" s="1">
        <v>0</v>
      </c>
      <c r="L138" s="1">
        <v>0</v>
      </c>
      <c r="M138" s="1">
        <v>0.74164300000000005</v>
      </c>
      <c r="N138" s="1">
        <v>0</v>
      </c>
      <c r="O138" s="1">
        <v>7.0521E-2</v>
      </c>
      <c r="P138" s="1">
        <v>0</v>
      </c>
      <c r="Q138" s="1">
        <v>1.959805</v>
      </c>
      <c r="R138" s="1">
        <v>7.7759999999999996E-2</v>
      </c>
      <c r="S138" s="1">
        <v>6.7000000000000002E-5</v>
      </c>
      <c r="T138" s="1">
        <v>1.2973999999999999E-2</v>
      </c>
      <c r="U138" s="1">
        <v>0</v>
      </c>
      <c r="V138" s="1">
        <v>1.9300000000000001E-3</v>
      </c>
      <c r="W138" s="1">
        <v>0</v>
      </c>
    </row>
    <row r="139" spans="1:23" x14ac:dyDescent="0.25">
      <c r="A139" t="s">
        <v>309</v>
      </c>
      <c r="B139" t="e">
        <f>VLOOKUP(A139,Sheet1!$B$30:$C$51,2,FALSE)</f>
        <v>#N/A</v>
      </c>
      <c r="C139" s="1">
        <v>0</v>
      </c>
      <c r="D139" s="1">
        <v>0.77823699999999996</v>
      </c>
      <c r="E139" s="1">
        <v>0</v>
      </c>
      <c r="F139" s="1">
        <v>8.7255999999999986E-2</v>
      </c>
      <c r="G139" s="1">
        <v>0</v>
      </c>
      <c r="H139" s="1">
        <v>0.45908800000000005</v>
      </c>
      <c r="I139" s="1">
        <v>6.888E-3</v>
      </c>
      <c r="J139" s="1">
        <v>0.114562</v>
      </c>
      <c r="K139" s="1">
        <v>8.6990000000000001E-3</v>
      </c>
      <c r="L139" s="1">
        <v>3.6000000000000002E-4</v>
      </c>
      <c r="M139" s="1">
        <v>8.0470000000000003E-3</v>
      </c>
      <c r="N139" s="1">
        <v>0</v>
      </c>
      <c r="O139" s="1">
        <v>6.2500000000000001E-4</v>
      </c>
      <c r="P139" s="1">
        <v>0</v>
      </c>
      <c r="Q139" s="1">
        <v>3.9000000000000003E-3</v>
      </c>
      <c r="R139" s="1">
        <v>2.7195810000000002</v>
      </c>
      <c r="S139" s="1">
        <v>1.4107E-2</v>
      </c>
      <c r="T139" s="1">
        <v>0.19638999999999995</v>
      </c>
      <c r="U139" s="1">
        <v>0</v>
      </c>
      <c r="V139" s="1">
        <v>0</v>
      </c>
      <c r="W139" s="1">
        <v>0</v>
      </c>
    </row>
    <row r="140" spans="1:23" x14ac:dyDescent="0.25">
      <c r="A140" t="s">
        <v>348</v>
      </c>
      <c r="B140" t="e">
        <f>VLOOKUP(A140,Sheet1!$B$30:$C$51,2,FALSE)</f>
        <v>#N/A</v>
      </c>
      <c r="C140" s="1">
        <v>0</v>
      </c>
      <c r="D140" s="1">
        <v>0</v>
      </c>
      <c r="E140" s="1">
        <v>0</v>
      </c>
      <c r="F140" s="1">
        <v>4.1412960000000005</v>
      </c>
      <c r="G140" s="1">
        <v>0</v>
      </c>
      <c r="H140" s="1">
        <v>7.1438000000000001E-2</v>
      </c>
      <c r="I140" s="1">
        <v>9.4870000000000006E-3</v>
      </c>
      <c r="J140" s="1">
        <v>0</v>
      </c>
      <c r="K140" s="1">
        <v>0</v>
      </c>
      <c r="L140" s="1">
        <v>0</v>
      </c>
      <c r="M140" s="1">
        <v>1.5523E-2</v>
      </c>
      <c r="N140" s="1">
        <v>1.15E-4</v>
      </c>
      <c r="O140" s="1">
        <v>0</v>
      </c>
      <c r="P140" s="1">
        <v>1E-3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25">
      <c r="A141" t="s">
        <v>271</v>
      </c>
      <c r="B141" t="e">
        <f>VLOOKUP(A141,Sheet1!$B$30:$C$51,2,FALSE)</f>
        <v>#N/A</v>
      </c>
      <c r="C141" s="1">
        <v>2.31E-3</v>
      </c>
      <c r="D141" s="1">
        <v>4.0799279999999998</v>
      </c>
      <c r="E141" s="1">
        <v>0</v>
      </c>
      <c r="F141" s="1">
        <v>2.0000000000000001E-4</v>
      </c>
      <c r="G141" s="1">
        <v>0</v>
      </c>
      <c r="H141" s="1">
        <v>0</v>
      </c>
      <c r="I141" s="1">
        <v>1.2715000000000001E-2</v>
      </c>
      <c r="J141" s="1">
        <v>0</v>
      </c>
      <c r="K141" s="1">
        <v>2.1700000000000001E-3</v>
      </c>
      <c r="L141" s="1">
        <v>0</v>
      </c>
      <c r="M141" s="1">
        <v>0</v>
      </c>
      <c r="N141" s="1">
        <v>0</v>
      </c>
      <c r="O141" s="1">
        <v>4.5600000000000003E-4</v>
      </c>
      <c r="P141" s="1">
        <v>0</v>
      </c>
      <c r="Q141" s="1">
        <v>9.5000000000000005E-5</v>
      </c>
      <c r="R141" s="1">
        <v>0</v>
      </c>
      <c r="S141" s="1">
        <v>0</v>
      </c>
      <c r="T141" s="1">
        <v>0</v>
      </c>
      <c r="U141" s="1">
        <v>0</v>
      </c>
      <c r="V141" s="1">
        <v>8.61E-4</v>
      </c>
      <c r="W141" s="1">
        <v>0</v>
      </c>
    </row>
    <row r="142" spans="1:23" x14ac:dyDescent="0.25">
      <c r="A142" t="s">
        <v>322</v>
      </c>
      <c r="B142" t="e">
        <f>VLOOKUP(A142,Sheet1!$B$30:$C$51,2,FALSE)</f>
        <v>#N/A</v>
      </c>
      <c r="C142" s="1">
        <v>1.6397560000000002</v>
      </c>
      <c r="D142" s="1">
        <v>0</v>
      </c>
      <c r="E142" s="1">
        <v>0</v>
      </c>
      <c r="F142" s="1">
        <v>1.9909890000000001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0.14684099999999997</v>
      </c>
      <c r="N142" s="1">
        <v>0</v>
      </c>
      <c r="O142" s="1">
        <v>1.1050000000000001E-3</v>
      </c>
      <c r="P142" s="1">
        <v>0</v>
      </c>
      <c r="Q142" s="1">
        <v>0</v>
      </c>
      <c r="R142" s="1">
        <v>4.9114000000000005E-2</v>
      </c>
      <c r="S142" s="1">
        <v>4.2230000000000002E-3</v>
      </c>
      <c r="T142" s="1">
        <v>0</v>
      </c>
      <c r="U142" s="1">
        <v>0</v>
      </c>
      <c r="V142" s="1">
        <v>2.0999999999999999E-5</v>
      </c>
      <c r="W142" s="1">
        <v>5.0089999999999996E-3</v>
      </c>
    </row>
    <row r="143" spans="1:23" x14ac:dyDescent="0.25">
      <c r="A143" t="s">
        <v>303</v>
      </c>
      <c r="B143" t="e">
        <f>VLOOKUP(A143,Sheet1!$B$30:$C$51,2,FALSE)</f>
        <v>#N/A</v>
      </c>
      <c r="C143" s="1">
        <v>1.761E-3</v>
      </c>
      <c r="D143" s="1">
        <v>0</v>
      </c>
      <c r="E143" s="1">
        <v>0</v>
      </c>
      <c r="F143" s="1">
        <v>4.6490000000000004E-3</v>
      </c>
      <c r="G143" s="1">
        <v>0</v>
      </c>
      <c r="H143" s="1">
        <v>0.93336099999999989</v>
      </c>
      <c r="I143" s="1">
        <v>0.37004900000000002</v>
      </c>
      <c r="J143" s="1">
        <v>4.0000000000000002E-4</v>
      </c>
      <c r="K143" s="1">
        <v>0</v>
      </c>
      <c r="L143" s="1">
        <v>6.11E-3</v>
      </c>
      <c r="M143" s="1">
        <v>0.25934900000000005</v>
      </c>
      <c r="N143" s="1">
        <v>5.8399999999999999E-4</v>
      </c>
      <c r="O143" s="1">
        <v>1.4539E-2</v>
      </c>
      <c r="P143" s="1">
        <v>0</v>
      </c>
      <c r="Q143" s="1">
        <v>1.2381E-2</v>
      </c>
      <c r="R143" s="1">
        <v>1.679781</v>
      </c>
      <c r="S143" s="1">
        <v>3.7690000000000002E-3</v>
      </c>
      <c r="T143" s="1">
        <v>0.10251199999999999</v>
      </c>
      <c r="U143" s="1">
        <v>0</v>
      </c>
      <c r="V143" s="1">
        <v>0</v>
      </c>
      <c r="W143" s="1">
        <v>0</v>
      </c>
    </row>
    <row r="144" spans="1:23" x14ac:dyDescent="0.25">
      <c r="A144" t="s">
        <v>249</v>
      </c>
      <c r="B144" t="e">
        <f>VLOOKUP(A144,Sheet1!$B$30:$C$51,2,FALSE)</f>
        <v>#N/A</v>
      </c>
      <c r="C144" s="1">
        <v>0</v>
      </c>
      <c r="D144" s="1">
        <v>4.0000000000000001E-3</v>
      </c>
      <c r="E144" s="1">
        <v>0</v>
      </c>
      <c r="F144" s="1">
        <v>0</v>
      </c>
      <c r="G144" s="1">
        <v>0</v>
      </c>
      <c r="H144" s="1">
        <v>4.0210000000000003E-3</v>
      </c>
      <c r="I144" s="1">
        <v>0</v>
      </c>
      <c r="J144" s="1">
        <v>0</v>
      </c>
      <c r="K144" s="1">
        <v>1.1242860000000001</v>
      </c>
      <c r="L144" s="1">
        <v>0</v>
      </c>
      <c r="M144" s="1">
        <v>9.5809999999999992E-3</v>
      </c>
      <c r="N144" s="1">
        <v>0</v>
      </c>
      <c r="O144" s="1">
        <v>0</v>
      </c>
      <c r="P144" s="1">
        <v>0</v>
      </c>
      <c r="Q144" s="1">
        <v>1.9512769999999999</v>
      </c>
      <c r="R144" s="1">
        <v>1.92E-4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5">
      <c r="A145" t="s">
        <v>253</v>
      </c>
      <c r="B145" t="e">
        <f>VLOOKUP(A145,Sheet1!$B$30:$C$51,2,FALSE)</f>
        <v>#N/A</v>
      </c>
      <c r="C145" s="1">
        <v>0</v>
      </c>
      <c r="D145" s="1">
        <v>2.7759020000000003</v>
      </c>
      <c r="E145" s="1">
        <v>0</v>
      </c>
      <c r="F145" s="1">
        <v>1.0070000000000001E-3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2.813E-3</v>
      </c>
      <c r="R145" s="1">
        <v>5.0000000000000001E-4</v>
      </c>
      <c r="S145" s="1">
        <v>0</v>
      </c>
      <c r="T145" s="1">
        <v>6.5099999999999999E-4</v>
      </c>
      <c r="U145" s="1">
        <v>0</v>
      </c>
      <c r="V145" s="1">
        <v>0</v>
      </c>
      <c r="W145" s="1">
        <v>0</v>
      </c>
    </row>
    <row r="146" spans="1:23" x14ac:dyDescent="0.25">
      <c r="A146" t="s">
        <v>320</v>
      </c>
      <c r="B146" t="e">
        <f>VLOOKUP(A146,Sheet1!$B$30:$C$51,2,FALSE)</f>
        <v>#N/A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4.2199999999999998E-3</v>
      </c>
      <c r="J146" s="1">
        <v>4.8934999999999992E-2</v>
      </c>
      <c r="K146" s="1">
        <v>0</v>
      </c>
      <c r="L146" s="1">
        <v>0</v>
      </c>
      <c r="M146" s="1">
        <v>7.8238999999999989E-2</v>
      </c>
      <c r="N146" s="1">
        <v>4.6121999999999996E-2</v>
      </c>
      <c r="O146" s="1">
        <v>0</v>
      </c>
      <c r="P146" s="1">
        <v>0</v>
      </c>
      <c r="Q146" s="1">
        <v>1.8445E-2</v>
      </c>
      <c r="R146" s="1">
        <v>0.39991900000000002</v>
      </c>
      <c r="S146" s="1">
        <v>4.3392E-2</v>
      </c>
      <c r="T146" s="1">
        <v>1.9837910000000001</v>
      </c>
      <c r="U146" s="1">
        <v>0</v>
      </c>
      <c r="V146" s="1">
        <v>2.7930000000000003E-3</v>
      </c>
      <c r="W146" s="1">
        <v>0</v>
      </c>
    </row>
    <row r="147" spans="1:23" x14ac:dyDescent="0.25">
      <c r="A147" t="s">
        <v>297</v>
      </c>
      <c r="B147" t="e">
        <f>VLOOKUP(A147,Sheet1!$B$30:$C$51,2,FALSE)</f>
        <v>#N/A</v>
      </c>
      <c r="C147" s="1">
        <v>0</v>
      </c>
      <c r="D147" s="1">
        <v>8.5800000000000004E-4</v>
      </c>
      <c r="E147" s="1">
        <v>0</v>
      </c>
      <c r="F147" s="1">
        <v>0</v>
      </c>
      <c r="G147" s="1">
        <v>0</v>
      </c>
      <c r="H147" s="1">
        <v>0</v>
      </c>
      <c r="I147" s="1">
        <v>6.515E-2</v>
      </c>
      <c r="J147" s="1">
        <v>0</v>
      </c>
      <c r="K147" s="1">
        <v>0</v>
      </c>
      <c r="L147" s="1">
        <v>0</v>
      </c>
      <c r="M147" s="1">
        <v>5.3062999999999999E-2</v>
      </c>
      <c r="N147" s="1">
        <v>2.8200000000000002E-4</v>
      </c>
      <c r="O147" s="1">
        <v>0</v>
      </c>
      <c r="P147" s="1">
        <v>0</v>
      </c>
      <c r="Q147" s="1">
        <v>0</v>
      </c>
      <c r="R147" s="1">
        <v>5.2345999999999997E-2</v>
      </c>
      <c r="S147" s="1">
        <v>2.1749999999999998</v>
      </c>
      <c r="T147" s="1">
        <v>1.3382E-2</v>
      </c>
      <c r="U147" s="1">
        <v>0</v>
      </c>
      <c r="V147" s="1">
        <v>7.7769999999999992E-3</v>
      </c>
      <c r="W147" s="1">
        <v>0</v>
      </c>
    </row>
    <row r="148" spans="1:23" x14ac:dyDescent="0.25">
      <c r="A148" t="s">
        <v>257</v>
      </c>
      <c r="B148" t="e">
        <f>VLOOKUP(A148,Sheet1!$B$30:$C$51,2,FALSE)</f>
        <v>#N/A</v>
      </c>
      <c r="C148" s="1">
        <v>0</v>
      </c>
      <c r="D148" s="1">
        <v>2.4759E-2</v>
      </c>
      <c r="E148" s="1">
        <v>0</v>
      </c>
      <c r="F148" s="1">
        <v>0.20965</v>
      </c>
      <c r="G148" s="1">
        <v>0</v>
      </c>
      <c r="H148" s="1">
        <v>3.9753000000000004E-2</v>
      </c>
      <c r="I148" s="1">
        <v>1.7523E-2</v>
      </c>
      <c r="J148" s="1">
        <v>0</v>
      </c>
      <c r="K148" s="1">
        <v>0</v>
      </c>
      <c r="L148" s="1">
        <v>0</v>
      </c>
      <c r="M148" s="1">
        <v>0.23152500000000001</v>
      </c>
      <c r="N148" s="1">
        <v>0</v>
      </c>
      <c r="O148" s="1">
        <v>1.127E-3</v>
      </c>
      <c r="P148" s="1">
        <v>0</v>
      </c>
      <c r="Q148" s="1">
        <v>1.576457</v>
      </c>
      <c r="R148" s="1">
        <v>8.5064999999999988E-2</v>
      </c>
      <c r="S148" s="1">
        <v>8.005E-3</v>
      </c>
      <c r="T148" s="1">
        <v>1.395E-3</v>
      </c>
      <c r="U148" s="1">
        <v>0.110693</v>
      </c>
      <c r="V148" s="1">
        <v>0</v>
      </c>
      <c r="W148" s="1">
        <v>0</v>
      </c>
    </row>
    <row r="149" spans="1:23" x14ac:dyDescent="0.25">
      <c r="A149" t="s">
        <v>288</v>
      </c>
      <c r="B149" t="e">
        <f>VLOOKUP(A149,Sheet1!$B$30:$C$51,2,FALSE)</f>
        <v>#N/A</v>
      </c>
      <c r="C149" s="1">
        <v>0</v>
      </c>
      <c r="D149" s="1">
        <v>0.45394400000000001</v>
      </c>
      <c r="E149" s="1">
        <v>0</v>
      </c>
      <c r="F149" s="1">
        <v>8.3669999999999994E-3</v>
      </c>
      <c r="G149" s="1">
        <v>0</v>
      </c>
      <c r="H149" s="1">
        <v>0</v>
      </c>
      <c r="I149" s="1">
        <v>1.7279999999999999E-3</v>
      </c>
      <c r="J149" s="1">
        <v>0</v>
      </c>
      <c r="K149" s="1">
        <v>0.76450299999999993</v>
      </c>
      <c r="L149" s="1">
        <v>0</v>
      </c>
      <c r="M149" s="1">
        <v>2.4632000000000001E-2</v>
      </c>
      <c r="N149" s="1">
        <v>2.3564000000000002E-2</v>
      </c>
      <c r="O149" s="1">
        <v>0</v>
      </c>
      <c r="P149" s="1">
        <v>0</v>
      </c>
      <c r="Q149" s="1">
        <v>5.2680000000000001E-3</v>
      </c>
      <c r="R149" s="1">
        <v>0.75909399999999994</v>
      </c>
      <c r="S149" s="1">
        <v>2.3280000000000002E-3</v>
      </c>
      <c r="T149" s="1">
        <v>1.0663000000000001E-2</v>
      </c>
      <c r="U149" s="1">
        <v>0</v>
      </c>
      <c r="V149" s="1">
        <v>4.6900000000000002E-4</v>
      </c>
      <c r="W149" s="1">
        <v>1.029E-3</v>
      </c>
    </row>
    <row r="150" spans="1:23" x14ac:dyDescent="0.25">
      <c r="A150" t="s">
        <v>225</v>
      </c>
      <c r="B150" t="e">
        <f>VLOOKUP(A150,Sheet1!$B$30:$C$51,2,FALSE)</f>
        <v>#N/A</v>
      </c>
      <c r="C150" s="1">
        <v>0.73810100000000023</v>
      </c>
      <c r="D150" s="1">
        <v>0.13245600000000002</v>
      </c>
      <c r="E150" s="1">
        <v>0</v>
      </c>
      <c r="F150" s="1">
        <v>0</v>
      </c>
      <c r="G150" s="1">
        <v>0</v>
      </c>
      <c r="H150" s="1">
        <v>1.9685999999999999E-2</v>
      </c>
      <c r="I150" s="1">
        <v>3.21E-4</v>
      </c>
      <c r="J150" s="1">
        <v>0</v>
      </c>
      <c r="K150" s="1">
        <v>2.4302000000000001E-2</v>
      </c>
      <c r="L150" s="1">
        <v>0</v>
      </c>
      <c r="M150" s="1">
        <v>8.3680000000000004E-3</v>
      </c>
      <c r="N150" s="1">
        <v>0</v>
      </c>
      <c r="O150" s="1">
        <v>0</v>
      </c>
      <c r="P150" s="1">
        <v>0</v>
      </c>
      <c r="Q150" s="1">
        <v>0.76147500000000001</v>
      </c>
      <c r="R150" s="1">
        <v>0</v>
      </c>
      <c r="S150" s="1">
        <v>1.627E-3</v>
      </c>
      <c r="T150" s="1">
        <v>0</v>
      </c>
      <c r="U150" s="1">
        <v>0</v>
      </c>
      <c r="V150" s="1">
        <v>4.7939999999999997E-3</v>
      </c>
      <c r="W150" s="1">
        <v>1E-3</v>
      </c>
    </row>
    <row r="151" spans="1:23" x14ac:dyDescent="0.25">
      <c r="A151" t="s">
        <v>260</v>
      </c>
      <c r="B151" t="e">
        <f>VLOOKUP(A151,Sheet1!$B$30:$C$51,2,FALSE)</f>
        <v>#N/A</v>
      </c>
      <c r="C151" s="1">
        <v>0</v>
      </c>
      <c r="D151" s="1">
        <v>0.36301099999999997</v>
      </c>
      <c r="E151" s="1">
        <v>0</v>
      </c>
      <c r="F151" s="1">
        <v>0.81922899999999998</v>
      </c>
      <c r="G151" s="1">
        <v>0</v>
      </c>
      <c r="H151" s="1">
        <v>1.6099999999999999E-3</v>
      </c>
      <c r="I151" s="1">
        <v>2.6899999999999998E-4</v>
      </c>
      <c r="J151" s="1">
        <v>0</v>
      </c>
      <c r="K151" s="1">
        <v>0.26794600000000002</v>
      </c>
      <c r="L151" s="1">
        <v>0</v>
      </c>
      <c r="M151" s="1">
        <v>1.99E-3</v>
      </c>
      <c r="N151" s="1">
        <v>0</v>
      </c>
      <c r="O151" s="1">
        <v>0</v>
      </c>
      <c r="P151" s="1">
        <v>0</v>
      </c>
      <c r="Q151" s="1">
        <v>0</v>
      </c>
      <c r="R151" s="1">
        <v>0.13342500000000002</v>
      </c>
      <c r="S151" s="1">
        <v>0</v>
      </c>
      <c r="T151" s="1">
        <v>9.1246999999999995E-2</v>
      </c>
      <c r="U151" s="1">
        <v>0</v>
      </c>
      <c r="V151" s="1">
        <v>0</v>
      </c>
      <c r="W151" s="1">
        <v>0</v>
      </c>
    </row>
    <row r="152" spans="1:23" x14ac:dyDescent="0.25">
      <c r="A152" t="s">
        <v>295</v>
      </c>
      <c r="B152" t="e">
        <f>VLOOKUP(A152,Sheet1!$B$30:$C$51,2,FALSE)</f>
        <v>#N/A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1.152479</v>
      </c>
      <c r="J152" s="1">
        <v>0</v>
      </c>
      <c r="K152" s="1">
        <v>0</v>
      </c>
      <c r="L152" s="1">
        <v>3.8299999999999999E-4</v>
      </c>
      <c r="M152" s="1">
        <v>7.85E-4</v>
      </c>
      <c r="N152" s="1">
        <v>0</v>
      </c>
      <c r="O152" s="1">
        <v>0</v>
      </c>
      <c r="P152" s="1">
        <v>4.2900000000000002E-4</v>
      </c>
      <c r="Q152" s="1">
        <v>0</v>
      </c>
      <c r="R152" s="1">
        <v>0.10200499999999998</v>
      </c>
      <c r="S152" s="1">
        <v>5.2102000000000002E-2</v>
      </c>
      <c r="T152" s="1">
        <v>0.16204399999999999</v>
      </c>
      <c r="U152" s="1">
        <v>0</v>
      </c>
      <c r="V152" s="1">
        <v>0</v>
      </c>
      <c r="W152" s="1">
        <v>0</v>
      </c>
    </row>
    <row r="153" spans="1:23" x14ac:dyDescent="0.25">
      <c r="A153" t="s">
        <v>277</v>
      </c>
      <c r="B153" t="e">
        <f>VLOOKUP(A153,Sheet1!$B$30:$C$51,2,FALSE)</f>
        <v>#N/A</v>
      </c>
      <c r="C153" s="1">
        <v>0</v>
      </c>
      <c r="D153" s="1">
        <v>0</v>
      </c>
      <c r="E153" s="1">
        <v>0</v>
      </c>
      <c r="F153" s="1">
        <v>1.8959999999999999E-3</v>
      </c>
      <c r="G153" s="1">
        <v>0</v>
      </c>
      <c r="H153" s="1">
        <v>1.1874009999999999</v>
      </c>
      <c r="I153" s="1">
        <v>1.7746999999999999E-2</v>
      </c>
      <c r="J153" s="1">
        <v>0</v>
      </c>
      <c r="K153" s="1">
        <v>0</v>
      </c>
      <c r="L153" s="1">
        <v>0</v>
      </c>
      <c r="M153" s="1">
        <v>0.19216899999999998</v>
      </c>
      <c r="N153" s="1">
        <v>0</v>
      </c>
      <c r="O153" s="1">
        <v>0</v>
      </c>
      <c r="P153" s="1">
        <v>0</v>
      </c>
      <c r="Q153" s="1">
        <v>4.1735000000000001E-2</v>
      </c>
      <c r="R153" s="1">
        <v>1.5653999999999998E-2</v>
      </c>
      <c r="S153" s="1">
        <v>0</v>
      </c>
      <c r="T153" s="1">
        <v>6.7400000000000003E-3</v>
      </c>
      <c r="U153" s="1">
        <v>0</v>
      </c>
      <c r="V153" s="1">
        <v>0</v>
      </c>
      <c r="W153" s="1">
        <v>5.0000000000000001E-3</v>
      </c>
    </row>
    <row r="154" spans="1:23" x14ac:dyDescent="0.25">
      <c r="A154" t="s">
        <v>278</v>
      </c>
      <c r="B154" t="e">
        <f>VLOOKUP(A154,Sheet1!$B$30:$C$51,2,FALSE)</f>
        <v>#N/A</v>
      </c>
      <c r="C154" s="1">
        <v>0</v>
      </c>
      <c r="D154" s="1">
        <v>0</v>
      </c>
      <c r="E154" s="1">
        <v>0</v>
      </c>
      <c r="F154" s="1">
        <v>0.10607</v>
      </c>
      <c r="G154" s="1">
        <v>0</v>
      </c>
      <c r="H154" s="1">
        <v>0.14510799999999999</v>
      </c>
      <c r="I154" s="1">
        <v>1.0244079999999998</v>
      </c>
      <c r="J154" s="1">
        <v>0</v>
      </c>
      <c r="K154" s="1">
        <v>0</v>
      </c>
      <c r="L154" s="1">
        <v>0</v>
      </c>
      <c r="M154" s="1">
        <v>3.9480000000000001E-3</v>
      </c>
      <c r="N154" s="1">
        <v>0</v>
      </c>
      <c r="O154" s="1">
        <v>2.3608000000000004E-2</v>
      </c>
      <c r="P154" s="1">
        <v>0</v>
      </c>
      <c r="Q154" s="1">
        <v>2.9580000000000001E-3</v>
      </c>
      <c r="R154" s="1">
        <v>8.1574000000000008E-2</v>
      </c>
      <c r="S154" s="1">
        <v>2.3900000000000001E-4</v>
      </c>
      <c r="T154" s="1">
        <v>6.2937999999999994E-2</v>
      </c>
      <c r="U154" s="1">
        <v>0</v>
      </c>
      <c r="V154" s="1">
        <v>0</v>
      </c>
      <c r="W154" s="1">
        <v>0</v>
      </c>
    </row>
    <row r="155" spans="1:23" x14ac:dyDescent="0.25">
      <c r="A155" t="s">
        <v>314</v>
      </c>
      <c r="B155" t="e">
        <f>VLOOKUP(A155,Sheet1!$B$30:$C$51,2,FALSE)</f>
        <v>#N/A</v>
      </c>
      <c r="C155" s="1">
        <v>0.04</v>
      </c>
      <c r="D155" s="1">
        <v>2.4188000000000001E-2</v>
      </c>
      <c r="E155" s="1">
        <v>0</v>
      </c>
      <c r="F155" s="1">
        <v>7.6900000000000004E-4</v>
      </c>
      <c r="G155" s="1">
        <v>0</v>
      </c>
      <c r="H155" s="1">
        <v>0</v>
      </c>
      <c r="I155" s="1">
        <v>0</v>
      </c>
      <c r="J155" s="1">
        <v>0</v>
      </c>
      <c r="K155" s="1">
        <v>0.90295999999999998</v>
      </c>
      <c r="L155" s="1">
        <v>0</v>
      </c>
      <c r="M155" s="1">
        <v>1.2821999999999998E-2</v>
      </c>
      <c r="N155" s="1">
        <v>0</v>
      </c>
      <c r="O155" s="1">
        <v>0</v>
      </c>
      <c r="P155" s="1">
        <v>0</v>
      </c>
      <c r="Q155" s="1">
        <v>0</v>
      </c>
      <c r="R155" s="1">
        <v>8.4749999999999999E-3</v>
      </c>
      <c r="S155" s="1">
        <v>7.6000000000000004E-5</v>
      </c>
      <c r="T155" s="1">
        <v>0</v>
      </c>
      <c r="U155" s="1">
        <v>0</v>
      </c>
      <c r="V155" s="1">
        <v>0.32704299999999997</v>
      </c>
      <c r="W155" s="1">
        <v>0</v>
      </c>
    </row>
    <row r="156" spans="1:23" x14ac:dyDescent="0.25">
      <c r="A156" t="s">
        <v>349</v>
      </c>
      <c r="B156" t="e">
        <f>VLOOKUP(A156,Sheet1!$B$30:$C$51,2,FALSE)</f>
        <v>#N/A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5.2490000000000002E-3</v>
      </c>
      <c r="J156" s="1">
        <v>0</v>
      </c>
      <c r="K156" s="1">
        <v>0</v>
      </c>
      <c r="L156" s="1">
        <v>0</v>
      </c>
      <c r="M156" s="1">
        <v>0.28362500000000002</v>
      </c>
      <c r="N156" s="1">
        <v>0</v>
      </c>
      <c r="O156" s="1">
        <v>0</v>
      </c>
      <c r="P156" s="1">
        <v>0</v>
      </c>
      <c r="Q156" s="1">
        <v>0.85011599999999998</v>
      </c>
      <c r="R156" s="1">
        <v>3.3331000000000006E-2</v>
      </c>
      <c r="S156" s="1">
        <v>0</v>
      </c>
      <c r="T156" s="1">
        <v>9.7380999999999995E-2</v>
      </c>
      <c r="U156" s="1">
        <v>0</v>
      </c>
      <c r="V156" s="1">
        <v>3.5890000000000002E-3</v>
      </c>
      <c r="W156" s="1">
        <v>0</v>
      </c>
    </row>
    <row r="157" spans="1:23" x14ac:dyDescent="0.25">
      <c r="A157" t="s">
        <v>234</v>
      </c>
      <c r="B157" t="e">
        <f>VLOOKUP(A157,Sheet1!$B$30:$C$51,2,FALSE)</f>
        <v>#N/A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0.141096</v>
      </c>
      <c r="L157" s="1">
        <v>0</v>
      </c>
      <c r="M157" s="1">
        <v>2.3350000000000003E-3</v>
      </c>
      <c r="N157" s="1">
        <v>1.176E-3</v>
      </c>
      <c r="O157" s="1">
        <v>0</v>
      </c>
      <c r="P157" s="1">
        <v>0</v>
      </c>
      <c r="Q157" s="1">
        <v>1.0083359999999999</v>
      </c>
      <c r="R157" s="1">
        <v>8.1700000000000002E-3</v>
      </c>
      <c r="S157" s="1">
        <v>0</v>
      </c>
      <c r="T157" s="1">
        <v>2.0379000000000001E-2</v>
      </c>
      <c r="U157" s="1">
        <v>0</v>
      </c>
      <c r="V157" s="1">
        <v>0</v>
      </c>
      <c r="W157" s="1">
        <v>0</v>
      </c>
    </row>
    <row r="158" spans="1:23" x14ac:dyDescent="0.25">
      <c r="A158" t="s">
        <v>333</v>
      </c>
      <c r="B158" t="e">
        <f>VLOOKUP(A158,Sheet1!$B$30:$C$51,2,FALSE)</f>
        <v>#N/A</v>
      </c>
      <c r="C158" s="1">
        <v>0</v>
      </c>
      <c r="D158" s="1">
        <v>0</v>
      </c>
      <c r="E158" s="1">
        <v>0</v>
      </c>
      <c r="F158" s="1">
        <v>7.2566000000000005E-2</v>
      </c>
      <c r="G158" s="1">
        <v>0</v>
      </c>
      <c r="H158" s="1">
        <v>0</v>
      </c>
      <c r="I158" s="1">
        <v>0.27816000000000002</v>
      </c>
      <c r="J158" s="1">
        <v>1.0920000000000001E-3</v>
      </c>
      <c r="K158" s="1">
        <v>0</v>
      </c>
      <c r="L158" s="1">
        <v>0</v>
      </c>
      <c r="M158" s="1">
        <v>0.116675</v>
      </c>
      <c r="N158" s="1">
        <v>0</v>
      </c>
      <c r="O158" s="1">
        <v>1.6066999999999998E-2</v>
      </c>
      <c r="P158" s="1">
        <v>1.8929999999999999E-3</v>
      </c>
      <c r="Q158" s="1">
        <v>2.656E-2</v>
      </c>
      <c r="R158" s="1">
        <v>0.30741599999999997</v>
      </c>
      <c r="S158" s="1">
        <v>2.3014E-2</v>
      </c>
      <c r="T158" s="1">
        <v>1.2339000000000001E-2</v>
      </c>
      <c r="U158" s="1">
        <v>0</v>
      </c>
      <c r="V158" s="1">
        <v>0.12195499999999999</v>
      </c>
      <c r="W158" s="1">
        <v>0</v>
      </c>
    </row>
    <row r="159" spans="1:23" x14ac:dyDescent="0.25">
      <c r="A159" t="s">
        <v>316</v>
      </c>
      <c r="B159" t="e">
        <f>VLOOKUP(A159,Sheet1!$B$30:$C$51,2,FALSE)</f>
        <v>#N/A</v>
      </c>
      <c r="C159" s="1">
        <v>1.0579999999999999E-3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0.92269199999999996</v>
      </c>
      <c r="P159" s="1">
        <v>0</v>
      </c>
      <c r="Q159" s="1">
        <v>1.4597000000000001E-2</v>
      </c>
      <c r="R159" s="1">
        <v>1.722E-3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</row>
    <row r="160" spans="1:23" x14ac:dyDescent="0.25">
      <c r="A160" t="s">
        <v>330</v>
      </c>
      <c r="B160" t="e">
        <f>VLOOKUP(A160,Sheet1!$B$30:$C$51,2,FALSE)</f>
        <v>#N/A</v>
      </c>
      <c r="C160" s="1">
        <v>0.8548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7.4770000000000001E-3</v>
      </c>
      <c r="K160" s="1">
        <v>4.1200000000000004E-3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4.849E-3</v>
      </c>
      <c r="U160" s="1">
        <v>0</v>
      </c>
      <c r="V160" s="1">
        <v>0</v>
      </c>
      <c r="W160" s="1">
        <v>0</v>
      </c>
    </row>
    <row r="161" spans="1:23" x14ac:dyDescent="0.25">
      <c r="A161" t="s">
        <v>230</v>
      </c>
      <c r="B161" t="e">
        <f>VLOOKUP(A161,Sheet1!$B$30:$C$51,2,FALSE)</f>
        <v>#N/A</v>
      </c>
      <c r="C161" s="1">
        <v>0.39199699999999998</v>
      </c>
      <c r="D161" s="1">
        <v>1.2300000000000002E-3</v>
      </c>
      <c r="E161" s="1">
        <v>0</v>
      </c>
      <c r="F161" s="1">
        <v>0.13450500000000001</v>
      </c>
      <c r="G161" s="1">
        <v>5.9999999999999995E-4</v>
      </c>
      <c r="H161" s="1">
        <v>6.2071999999999995E-2</v>
      </c>
      <c r="I161" s="1">
        <v>1.2300000000000001E-4</v>
      </c>
      <c r="J161" s="1">
        <v>0</v>
      </c>
      <c r="K161" s="1">
        <v>6.7720000000000002E-3</v>
      </c>
      <c r="L161" s="1">
        <v>0</v>
      </c>
      <c r="M161" s="1">
        <v>0.16311400000000001</v>
      </c>
      <c r="N161" s="1">
        <v>0</v>
      </c>
      <c r="O161" s="1">
        <v>0</v>
      </c>
      <c r="P161" s="1">
        <v>0</v>
      </c>
      <c r="Q161" s="1">
        <v>5.5469999999999998E-3</v>
      </c>
      <c r="R161" s="1">
        <v>3.482600000000001E-2</v>
      </c>
      <c r="S161" s="1">
        <v>1.45E-4</v>
      </c>
      <c r="T161" s="1">
        <v>1.3587E-2</v>
      </c>
      <c r="U161" s="1">
        <v>0</v>
      </c>
      <c r="V161" s="1">
        <v>0</v>
      </c>
      <c r="W161" s="1">
        <v>2.5599999999999998E-3</v>
      </c>
    </row>
    <row r="162" spans="1:23" x14ac:dyDescent="0.25">
      <c r="A162" t="s">
        <v>286</v>
      </c>
      <c r="B162" t="e">
        <f>VLOOKUP(A162,Sheet1!$B$30:$C$51,2,FALSE)</f>
        <v>#N/A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0.176677</v>
      </c>
      <c r="I162" s="1">
        <v>0</v>
      </c>
      <c r="J162" s="1">
        <v>1.7193E-2</v>
      </c>
      <c r="K162" s="1">
        <v>0</v>
      </c>
      <c r="L162" s="1">
        <v>0</v>
      </c>
      <c r="M162" s="1">
        <v>0.51965699999999992</v>
      </c>
      <c r="N162" s="1">
        <v>7.8270000000000006E-3</v>
      </c>
      <c r="O162" s="1">
        <v>0</v>
      </c>
      <c r="P162" s="1">
        <v>0</v>
      </c>
      <c r="Q162" s="1">
        <v>0</v>
      </c>
      <c r="R162" s="1">
        <v>0</v>
      </c>
      <c r="S162" s="1">
        <v>4.3400000000000001E-3</v>
      </c>
      <c r="T162" s="1">
        <v>0</v>
      </c>
      <c r="U162" s="1">
        <v>0</v>
      </c>
      <c r="V162" s="1">
        <v>0</v>
      </c>
      <c r="W162" s="1">
        <v>0</v>
      </c>
    </row>
    <row r="163" spans="1:23" x14ac:dyDescent="0.25">
      <c r="A163" t="s">
        <v>311</v>
      </c>
      <c r="B163" t="e">
        <f>VLOOKUP(A163,Sheet1!$B$30:$C$51,2,FALSE)</f>
        <v>#N/A</v>
      </c>
      <c r="C163" s="1">
        <v>0</v>
      </c>
      <c r="D163" s="1">
        <v>0.67578700000000003</v>
      </c>
      <c r="E163" s="1">
        <v>0</v>
      </c>
      <c r="F163" s="1">
        <v>0</v>
      </c>
      <c r="G163" s="1">
        <v>0</v>
      </c>
      <c r="H163" s="1">
        <v>0</v>
      </c>
      <c r="I163" s="1">
        <v>1.37E-4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4.06E-4</v>
      </c>
      <c r="R163" s="1">
        <v>1.3655E-2</v>
      </c>
      <c r="S163" s="1">
        <v>0</v>
      </c>
      <c r="T163" s="1">
        <v>0</v>
      </c>
      <c r="U163" s="1">
        <v>0</v>
      </c>
      <c r="V163" s="1">
        <v>6.5529999999999998E-3</v>
      </c>
      <c r="W163" s="1">
        <v>5.0000000000000001E-4</v>
      </c>
    </row>
    <row r="164" spans="1:23" x14ac:dyDescent="0.25">
      <c r="A164" t="s">
        <v>350</v>
      </c>
      <c r="B164" t="e">
        <f>VLOOKUP(A164,Sheet1!$B$30:$C$51,2,FALSE)</f>
        <v>#N/A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0.12</v>
      </c>
      <c r="T164" s="1">
        <v>0</v>
      </c>
      <c r="U164" s="1">
        <v>0</v>
      </c>
      <c r="V164" s="1">
        <v>0</v>
      </c>
      <c r="W164" s="1">
        <v>0.56950000000000001</v>
      </c>
    </row>
    <row r="165" spans="1:23" x14ac:dyDescent="0.25">
      <c r="A165" t="s">
        <v>285</v>
      </c>
      <c r="B165" t="e">
        <f>VLOOKUP(A165,Sheet1!$B$30:$C$51,2,FALSE)</f>
        <v>#N/A</v>
      </c>
      <c r="C165" s="1">
        <v>0</v>
      </c>
      <c r="D165" s="1">
        <v>0.131912</v>
      </c>
      <c r="E165" s="1">
        <v>0</v>
      </c>
      <c r="F165" s="1">
        <v>0</v>
      </c>
      <c r="G165" s="1">
        <v>4.3949999999999996E-3</v>
      </c>
      <c r="H165" s="1">
        <v>2.4459999999999998E-3</v>
      </c>
      <c r="I165" s="1">
        <v>5.3569999999999998E-3</v>
      </c>
      <c r="J165" s="1">
        <v>4.6999999999999997E-5</v>
      </c>
      <c r="K165" s="1">
        <v>0</v>
      </c>
      <c r="L165" s="1">
        <v>0</v>
      </c>
      <c r="M165" s="1">
        <v>1.5399999999999999E-3</v>
      </c>
      <c r="N165" s="1">
        <v>0</v>
      </c>
      <c r="O165" s="1">
        <v>0</v>
      </c>
      <c r="P165" s="1">
        <v>0</v>
      </c>
      <c r="Q165" s="1">
        <v>9.6140000000000003E-2</v>
      </c>
      <c r="R165" s="1">
        <v>0.33262299999999995</v>
      </c>
      <c r="S165" s="1">
        <v>6.2287000000000002E-2</v>
      </c>
      <c r="T165" s="1">
        <v>1.0118E-2</v>
      </c>
      <c r="U165" s="1">
        <v>0</v>
      </c>
      <c r="V165" s="1">
        <v>0</v>
      </c>
      <c r="W165" s="1">
        <v>1.2009999999999998E-3</v>
      </c>
    </row>
    <row r="166" spans="1:23" x14ac:dyDescent="0.25">
      <c r="A166" t="s">
        <v>229</v>
      </c>
      <c r="B166" t="e">
        <f>VLOOKUP(A166,Sheet1!$B$30:$C$51,2,FALSE)</f>
        <v>#N/A</v>
      </c>
      <c r="C166" s="1">
        <v>0</v>
      </c>
      <c r="D166" s="1">
        <v>5.8E-4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3.7989999999999999E-3</v>
      </c>
      <c r="L166" s="1">
        <v>0</v>
      </c>
      <c r="M166" s="1">
        <v>4.6389999999999999E-3</v>
      </c>
      <c r="N166" s="1">
        <v>0</v>
      </c>
      <c r="O166" s="1">
        <v>0</v>
      </c>
      <c r="P166" s="1">
        <v>0</v>
      </c>
      <c r="Q166" s="1">
        <v>0.50089300000000003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</row>
    <row r="167" spans="1:23" x14ac:dyDescent="0.25">
      <c r="A167" t="s">
        <v>351</v>
      </c>
      <c r="B167" t="e">
        <f>VLOOKUP(A167,Sheet1!$B$30:$C$51,2,FALSE)</f>
        <v>#N/A</v>
      </c>
      <c r="C167" s="1">
        <v>0</v>
      </c>
      <c r="D167" s="1">
        <v>0.33948599999999995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1.1358E-2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1:23" x14ac:dyDescent="0.25">
      <c r="A168" t="s">
        <v>202</v>
      </c>
      <c r="B168" t="e">
        <f>VLOOKUP(A168,Sheet1!$B$30:$C$51,2,FALSE)</f>
        <v>#N/A</v>
      </c>
      <c r="C168" s="1">
        <v>0.33366000000000001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1.954E-3</v>
      </c>
      <c r="Q168" s="1">
        <v>0</v>
      </c>
      <c r="R168" s="1">
        <v>7.8790000000000006E-3</v>
      </c>
      <c r="S168" s="1">
        <v>0</v>
      </c>
      <c r="T168" s="1">
        <v>1.55E-4</v>
      </c>
      <c r="U168" s="1">
        <v>0</v>
      </c>
      <c r="V168" s="1">
        <v>0</v>
      </c>
      <c r="W168" s="1">
        <v>0</v>
      </c>
    </row>
    <row r="169" spans="1:23" x14ac:dyDescent="0.25">
      <c r="A169" t="s">
        <v>329</v>
      </c>
      <c r="B169" t="e">
        <f>VLOOKUP(A169,Sheet1!$B$30:$C$51,2,FALSE)</f>
        <v>#N/A</v>
      </c>
      <c r="C169" s="1">
        <v>0.167518</v>
      </c>
      <c r="D169" s="1">
        <v>0</v>
      </c>
      <c r="E169" s="1">
        <v>0</v>
      </c>
      <c r="F169" s="1">
        <v>4.9529999999999999E-3</v>
      </c>
      <c r="G169" s="1">
        <v>0</v>
      </c>
      <c r="H169" s="1">
        <v>0</v>
      </c>
      <c r="I169" s="1">
        <v>0.10986699999999999</v>
      </c>
      <c r="J169" s="1">
        <v>0</v>
      </c>
      <c r="K169" s="1">
        <v>8.2000000000000001E-5</v>
      </c>
      <c r="L169" s="1">
        <v>0</v>
      </c>
      <c r="M169" s="1">
        <v>3.437E-3</v>
      </c>
      <c r="N169" s="1">
        <v>0</v>
      </c>
      <c r="O169" s="1">
        <v>0</v>
      </c>
      <c r="P169" s="1">
        <v>0</v>
      </c>
      <c r="Q169" s="1">
        <v>2.4122000000000001E-2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</row>
    <row r="170" spans="1:23" x14ac:dyDescent="0.25">
      <c r="A170" t="s">
        <v>352</v>
      </c>
      <c r="B170" t="e">
        <f>VLOOKUP(A170,Sheet1!$B$30:$C$51,2,FALSE)</f>
        <v>#N/A</v>
      </c>
      <c r="C170" s="1">
        <v>0</v>
      </c>
      <c r="D170" s="1">
        <v>0.30101299999999998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1.059E-3</v>
      </c>
      <c r="O170" s="1">
        <v>0</v>
      </c>
      <c r="P170" s="1">
        <v>0</v>
      </c>
      <c r="Q170" s="1">
        <v>2.2820000000000002E-3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</row>
    <row r="171" spans="1:23" x14ac:dyDescent="0.25">
      <c r="A171" t="s">
        <v>243</v>
      </c>
      <c r="B171" t="e">
        <f>VLOOKUP(A171,Sheet1!$B$30:$C$51,2,FALSE)</f>
        <v>#N/A</v>
      </c>
      <c r="C171" s="1">
        <v>0</v>
      </c>
      <c r="D171" s="1">
        <v>3.7399999999999998E-4</v>
      </c>
      <c r="E171" s="1">
        <v>0</v>
      </c>
      <c r="F171" s="1">
        <v>0</v>
      </c>
      <c r="G171" s="1">
        <v>0</v>
      </c>
      <c r="H171" s="1">
        <v>6.3E-5</v>
      </c>
      <c r="I171" s="1">
        <v>2.5189E-2</v>
      </c>
      <c r="J171" s="1">
        <v>6.8999999999999997E-5</v>
      </c>
      <c r="K171" s="1">
        <v>1.9419999999999999E-3</v>
      </c>
      <c r="L171" s="1">
        <v>6.4999999999999994E-5</v>
      </c>
      <c r="M171" s="1">
        <v>0.26354199999999994</v>
      </c>
      <c r="N171" s="1">
        <v>0</v>
      </c>
      <c r="O171" s="1">
        <v>2.1100000000000001E-4</v>
      </c>
      <c r="P171" s="1">
        <v>0</v>
      </c>
      <c r="Q171" s="1">
        <v>5.8799999999999998E-4</v>
      </c>
      <c r="R171" s="1">
        <v>5.6079999999999993E-3</v>
      </c>
      <c r="S171" s="1">
        <v>0</v>
      </c>
      <c r="T171" s="1">
        <v>0</v>
      </c>
      <c r="U171" s="1">
        <v>0</v>
      </c>
      <c r="V171" s="1">
        <v>1.5430000000000001E-3</v>
      </c>
      <c r="W171" s="1">
        <v>6.0000000000000002E-6</v>
      </c>
    </row>
    <row r="172" spans="1:23" x14ac:dyDescent="0.25">
      <c r="A172" t="s">
        <v>353</v>
      </c>
      <c r="B172" t="e">
        <f>VLOOKUP(A172,Sheet1!$B$30:$C$51,2,FALSE)</f>
        <v>#N/A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2.1350000000000001E-2</v>
      </c>
      <c r="I172" s="1">
        <v>0.13788300000000001</v>
      </c>
      <c r="J172" s="1">
        <v>0</v>
      </c>
      <c r="K172" s="1">
        <v>0</v>
      </c>
      <c r="L172" s="1">
        <v>0</v>
      </c>
      <c r="M172" s="1">
        <v>3.715E-3</v>
      </c>
      <c r="N172" s="1">
        <v>0</v>
      </c>
      <c r="O172" s="1">
        <v>0</v>
      </c>
      <c r="P172" s="1">
        <v>0</v>
      </c>
      <c r="Q172" s="1">
        <v>0</v>
      </c>
      <c r="R172" s="1">
        <v>0.12354999999999999</v>
      </c>
      <c r="S172" s="1">
        <v>9.7400000000000004E-4</v>
      </c>
      <c r="T172" s="1">
        <v>4.7999999999999996E-3</v>
      </c>
      <c r="U172" s="1">
        <v>0</v>
      </c>
      <c r="V172" s="1">
        <v>2.7009999999999998E-3</v>
      </c>
      <c r="W172" s="1">
        <v>0</v>
      </c>
    </row>
    <row r="173" spans="1:23" x14ac:dyDescent="0.25">
      <c r="A173" t="s">
        <v>317</v>
      </c>
      <c r="B173" t="e">
        <f>VLOOKUP(A173,Sheet1!$B$30:$C$51,2,FALSE)</f>
        <v>#N/A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1.4674E-2</v>
      </c>
      <c r="N173" s="1">
        <v>0</v>
      </c>
      <c r="O173" s="1">
        <v>0</v>
      </c>
      <c r="P173" s="1">
        <v>0</v>
      </c>
      <c r="Q173" s="1">
        <v>0.248672</v>
      </c>
      <c r="R173" s="1">
        <v>0</v>
      </c>
      <c r="S173" s="1">
        <v>8.3359999999999997E-3</v>
      </c>
      <c r="T173" s="1">
        <v>0</v>
      </c>
      <c r="U173" s="1">
        <v>0</v>
      </c>
      <c r="V173" s="1">
        <v>0</v>
      </c>
      <c r="W173" s="1">
        <v>3.1E-4</v>
      </c>
    </row>
    <row r="174" spans="1:23" x14ac:dyDescent="0.25">
      <c r="A174" t="s">
        <v>318</v>
      </c>
      <c r="B174" t="e">
        <f>VLOOKUP(A174,Sheet1!$B$30:$C$51,2,FALSE)</f>
        <v>#N/A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0.135549</v>
      </c>
      <c r="L174" s="1">
        <v>0</v>
      </c>
      <c r="M174" s="1">
        <v>0</v>
      </c>
      <c r="N174" s="1">
        <v>3.5170000000000002E-3</v>
      </c>
      <c r="O174" s="1">
        <v>0</v>
      </c>
      <c r="P174" s="1">
        <v>0</v>
      </c>
      <c r="Q174" s="1">
        <v>0.103897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</row>
    <row r="175" spans="1:23" x14ac:dyDescent="0.25">
      <c r="A175" t="s">
        <v>354</v>
      </c>
      <c r="B175" t="e">
        <f>VLOOKUP(A175,Sheet1!$B$30:$C$51,2,FALSE)</f>
        <v>#N/A</v>
      </c>
      <c r="C175" s="1">
        <v>0</v>
      </c>
      <c r="D175" s="1">
        <v>0</v>
      </c>
      <c r="E175" s="1">
        <v>0</v>
      </c>
      <c r="F175" s="1">
        <v>0</v>
      </c>
      <c r="G175" s="1">
        <v>3.4999999999999997E-5</v>
      </c>
      <c r="H175" s="1">
        <v>0.20216600000000001</v>
      </c>
      <c r="I175" s="1">
        <v>9.2639999999999997E-3</v>
      </c>
      <c r="J175" s="1">
        <v>0</v>
      </c>
      <c r="K175" s="1">
        <v>0</v>
      </c>
      <c r="L175" s="1">
        <v>0</v>
      </c>
      <c r="M175" s="1">
        <v>0</v>
      </c>
      <c r="N175" s="1">
        <v>3.1480000000000002E-3</v>
      </c>
      <c r="O175" s="1">
        <v>0</v>
      </c>
      <c r="P175" s="1">
        <v>0</v>
      </c>
      <c r="Q175" s="1">
        <v>2.6180000000000001E-3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</row>
    <row r="176" spans="1:23" x14ac:dyDescent="0.25">
      <c r="A176" t="s">
        <v>280</v>
      </c>
      <c r="B176" t="e">
        <f>VLOOKUP(A176,Sheet1!$B$30:$C$51,2,FALSE)</f>
        <v>#N/A</v>
      </c>
      <c r="C176" s="1">
        <v>5.1000000000000004E-4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4.496E-3</v>
      </c>
      <c r="K176" s="1">
        <v>0</v>
      </c>
      <c r="L176" s="1">
        <v>0</v>
      </c>
      <c r="M176" s="1">
        <v>6.4561000000000007E-2</v>
      </c>
      <c r="N176" s="1">
        <v>4.3639999999999998E-3</v>
      </c>
      <c r="O176" s="1">
        <v>0</v>
      </c>
      <c r="P176" s="1">
        <v>0</v>
      </c>
      <c r="Q176" s="1">
        <v>0</v>
      </c>
      <c r="R176" s="1">
        <v>5.2709999999999996E-3</v>
      </c>
      <c r="S176" s="1">
        <v>6.8000000000000005E-2</v>
      </c>
      <c r="T176" s="1">
        <v>3.79E-4</v>
      </c>
      <c r="U176" s="1">
        <v>0</v>
      </c>
      <c r="V176" s="1">
        <v>4.6259999999999999E-3</v>
      </c>
      <c r="W176" s="1">
        <v>6.4899999999999999E-2</v>
      </c>
    </row>
    <row r="177" spans="1:23" x14ac:dyDescent="0.25">
      <c r="A177" t="s">
        <v>355</v>
      </c>
      <c r="B177" t="e">
        <f>VLOOKUP(A177,Sheet1!$B$30:$C$51,2,FALSE)</f>
        <v>#N/A</v>
      </c>
      <c r="C177" s="1">
        <v>0</v>
      </c>
      <c r="D177" s="1">
        <v>3.6430000000000004E-3</v>
      </c>
      <c r="E177" s="1">
        <v>0</v>
      </c>
      <c r="F177" s="1">
        <v>1.1349999999999999E-3</v>
      </c>
      <c r="G177" s="1">
        <v>0</v>
      </c>
      <c r="H177" s="1">
        <v>1.0839999999999999E-3</v>
      </c>
      <c r="I177" s="1">
        <v>1.2300000000000001E-4</v>
      </c>
      <c r="J177" s="1">
        <v>0</v>
      </c>
      <c r="K177" s="1">
        <v>0</v>
      </c>
      <c r="L177" s="1">
        <v>0</v>
      </c>
      <c r="M177" s="1">
        <v>1.25E-3</v>
      </c>
      <c r="N177" s="1">
        <v>0</v>
      </c>
      <c r="O177" s="1">
        <v>0</v>
      </c>
      <c r="P177" s="1">
        <v>0</v>
      </c>
      <c r="Q177" s="1">
        <v>0</v>
      </c>
      <c r="R177" s="1">
        <v>0.19422400000000001</v>
      </c>
      <c r="S177" s="1">
        <v>1E-4</v>
      </c>
      <c r="T177" s="1">
        <v>0</v>
      </c>
      <c r="U177" s="1">
        <v>0</v>
      </c>
      <c r="V177" s="1">
        <v>0</v>
      </c>
      <c r="W177" s="1">
        <v>0</v>
      </c>
    </row>
    <row r="178" spans="1:23" x14ac:dyDescent="0.25">
      <c r="A178" t="s">
        <v>284</v>
      </c>
      <c r="B178" t="e">
        <f>VLOOKUP(A178,Sheet1!$B$30:$C$51,2,FALSE)</f>
        <v>#N/A</v>
      </c>
      <c r="C178" s="1">
        <v>8.2899999999999998E-4</v>
      </c>
      <c r="D178" s="1">
        <v>0</v>
      </c>
      <c r="E178" s="1">
        <v>0</v>
      </c>
      <c r="F178" s="1">
        <v>6.3000000000000003E-4</v>
      </c>
      <c r="G178" s="1">
        <v>0</v>
      </c>
      <c r="H178" s="1">
        <v>0</v>
      </c>
      <c r="I178" s="1">
        <v>2.4610000000000001E-3</v>
      </c>
      <c r="J178" s="1">
        <v>0</v>
      </c>
      <c r="K178" s="1">
        <v>0</v>
      </c>
      <c r="L178" s="1">
        <v>0</v>
      </c>
      <c r="M178" s="1">
        <v>0.123089</v>
      </c>
      <c r="N178" s="1">
        <v>0</v>
      </c>
      <c r="O178" s="1">
        <v>0</v>
      </c>
      <c r="P178" s="1">
        <v>0</v>
      </c>
      <c r="Q178" s="1">
        <v>2.6129999999999999E-3</v>
      </c>
      <c r="R178" s="1">
        <v>1.372E-3</v>
      </c>
      <c r="S178" s="1">
        <v>0.06</v>
      </c>
      <c r="T178" s="1">
        <v>2.4290000000000002E-3</v>
      </c>
      <c r="U178" s="1">
        <v>0</v>
      </c>
      <c r="V178" s="1">
        <v>7.4999999999999997E-3</v>
      </c>
      <c r="W178" s="1">
        <v>3.4299999999999999E-4</v>
      </c>
    </row>
    <row r="179" spans="1:23" x14ac:dyDescent="0.25">
      <c r="A179" t="s">
        <v>356</v>
      </c>
      <c r="B179" t="e">
        <f>VLOOKUP(A179,Sheet1!$B$30:$C$51,2,FALSE)</f>
        <v>#N/A</v>
      </c>
      <c r="C179" s="1">
        <v>0.172572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</row>
    <row r="180" spans="1:23" x14ac:dyDescent="0.25">
      <c r="A180" t="s">
        <v>357</v>
      </c>
      <c r="B180" t="e">
        <f>VLOOKUP(A180,Sheet1!$B$30:$C$51,2,FALSE)</f>
        <v>#N/A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8.4649000000000002E-2</v>
      </c>
      <c r="N180" s="1">
        <v>1.065E-3</v>
      </c>
      <c r="O180" s="1">
        <v>0</v>
      </c>
      <c r="P180" s="1">
        <v>0</v>
      </c>
      <c r="Q180" s="1">
        <v>1.1089E-2</v>
      </c>
      <c r="R180" s="1">
        <v>5.1050000000000002E-3</v>
      </c>
      <c r="S180" s="1">
        <v>4.9741E-2</v>
      </c>
      <c r="T180" s="1">
        <v>0</v>
      </c>
      <c r="U180" s="1">
        <v>0</v>
      </c>
      <c r="V180" s="1">
        <v>0</v>
      </c>
      <c r="W180" s="1">
        <v>0</v>
      </c>
    </row>
    <row r="181" spans="1:23" x14ac:dyDescent="0.25">
      <c r="A181" t="s">
        <v>358</v>
      </c>
      <c r="B181" t="e">
        <f>VLOOKUP(A181,Sheet1!$B$30:$C$51,2,FALSE)</f>
        <v>#N/A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1.6490000000000001E-3</v>
      </c>
      <c r="R181" s="1">
        <v>0.146621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</row>
    <row r="182" spans="1:23" x14ac:dyDescent="0.25">
      <c r="A182" t="s">
        <v>321</v>
      </c>
      <c r="B182" t="e">
        <f>VLOOKUP(A182,Sheet1!$B$30:$C$51,2,FALSE)</f>
        <v>#N/A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6.2859999999999999E-3</v>
      </c>
      <c r="J182" s="1">
        <v>0</v>
      </c>
      <c r="K182" s="1">
        <v>0</v>
      </c>
      <c r="L182" s="1">
        <v>0</v>
      </c>
      <c r="M182" s="1">
        <v>9.7630000000000008E-3</v>
      </c>
      <c r="N182" s="1">
        <v>0</v>
      </c>
      <c r="O182" s="1">
        <v>0</v>
      </c>
      <c r="P182" s="1">
        <v>0</v>
      </c>
      <c r="Q182" s="1">
        <v>0</v>
      </c>
      <c r="R182" s="1">
        <v>5.4780000000000002E-3</v>
      </c>
      <c r="S182" s="1">
        <v>1.8433000000000001E-2</v>
      </c>
      <c r="T182" s="1">
        <v>6.2879000000000004E-2</v>
      </c>
      <c r="U182" s="1">
        <v>0</v>
      </c>
      <c r="V182" s="1">
        <v>2.2953000000000001E-2</v>
      </c>
      <c r="W182" s="1">
        <v>0</v>
      </c>
    </row>
    <row r="183" spans="1:23" x14ac:dyDescent="0.25">
      <c r="A183" t="s">
        <v>359</v>
      </c>
      <c r="B183" t="e">
        <f>VLOOKUP(A183,Sheet1!$B$30:$C$51,2,FALSE)</f>
        <v>#N/A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0.109945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3.9839999999999997E-3</v>
      </c>
      <c r="R183" s="1">
        <v>1.691E-3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</row>
    <row r="184" spans="1:23" x14ac:dyDescent="0.25">
      <c r="A184" t="s">
        <v>360</v>
      </c>
      <c r="B184" t="e">
        <f>VLOOKUP(A184,Sheet1!$B$30:$C$51,2,FALSE)</f>
        <v>#N/A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1.4E-5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3.0629E-2</v>
      </c>
      <c r="R184" s="1">
        <v>0</v>
      </c>
      <c r="S184" s="1">
        <v>8.3139000000000005E-2</v>
      </c>
      <c r="T184" s="1">
        <v>0</v>
      </c>
      <c r="U184" s="1">
        <v>0</v>
      </c>
      <c r="V184" s="1">
        <v>0</v>
      </c>
      <c r="W184" s="1">
        <v>0</v>
      </c>
    </row>
    <row r="185" spans="1:23" x14ac:dyDescent="0.25">
      <c r="A185" t="s">
        <v>308</v>
      </c>
      <c r="B185" t="e">
        <f>VLOOKUP(A185,Sheet1!$B$30:$C$51,2,FALSE)</f>
        <v>#N/A</v>
      </c>
      <c r="C185" s="1">
        <v>0</v>
      </c>
      <c r="D185" s="1">
        <v>4.3781E-2</v>
      </c>
      <c r="E185" s="1">
        <v>0</v>
      </c>
      <c r="F185" s="1">
        <v>0</v>
      </c>
      <c r="G185" s="1">
        <v>0</v>
      </c>
      <c r="H185" s="1">
        <v>5.8200000000000005E-4</v>
      </c>
      <c r="I185" s="1">
        <v>0</v>
      </c>
      <c r="J185" s="1">
        <v>0</v>
      </c>
      <c r="K185" s="1">
        <v>0</v>
      </c>
      <c r="L185" s="1">
        <v>0</v>
      </c>
      <c r="M185" s="1">
        <v>5.0520000000000001E-3</v>
      </c>
      <c r="N185" s="1">
        <v>1.2794000000000002E-2</v>
      </c>
      <c r="O185" s="1">
        <v>0</v>
      </c>
      <c r="P185" s="1">
        <v>0</v>
      </c>
      <c r="Q185" s="1">
        <v>0</v>
      </c>
      <c r="R185" s="1">
        <v>0</v>
      </c>
      <c r="S185" s="1">
        <v>4.9834000000000003E-2</v>
      </c>
      <c r="T185" s="1">
        <v>0</v>
      </c>
      <c r="U185" s="1">
        <v>0</v>
      </c>
      <c r="V185" s="1">
        <v>0</v>
      </c>
      <c r="W185" s="1">
        <v>1E-3</v>
      </c>
    </row>
    <row r="186" spans="1:23" x14ac:dyDescent="0.25">
      <c r="A186" t="s">
        <v>361</v>
      </c>
      <c r="B186" t="e">
        <f>VLOOKUP(A186,Sheet1!$B$30:$C$51,2,FALSE)</f>
        <v>#N/A</v>
      </c>
      <c r="C186" s="1">
        <v>6.3369999999999998E-3</v>
      </c>
      <c r="D186" s="1">
        <v>0</v>
      </c>
      <c r="E186" s="1">
        <v>0</v>
      </c>
      <c r="F186" s="1">
        <v>2.5490000000000001E-3</v>
      </c>
      <c r="G186" s="1">
        <v>0</v>
      </c>
      <c r="H186" s="1">
        <v>1.671E-3</v>
      </c>
      <c r="I186" s="1">
        <v>4.2360000000000002E-3</v>
      </c>
      <c r="J186" s="1">
        <v>5.3759999999999997E-3</v>
      </c>
      <c r="K186" s="1">
        <v>0</v>
      </c>
      <c r="L186" s="1">
        <v>0</v>
      </c>
      <c r="M186" s="1">
        <v>7.7800000000000005E-3</v>
      </c>
      <c r="N186" s="1">
        <v>0</v>
      </c>
      <c r="O186" s="1">
        <v>0</v>
      </c>
      <c r="P186" s="1">
        <v>1.5920000000000001E-3</v>
      </c>
      <c r="Q186" s="1">
        <v>0</v>
      </c>
      <c r="R186" s="1">
        <v>6.2053000000000004E-2</v>
      </c>
      <c r="S186" s="1">
        <v>0</v>
      </c>
      <c r="T186" s="1">
        <v>5.143E-3</v>
      </c>
      <c r="U186" s="1">
        <v>0</v>
      </c>
      <c r="V186" s="1">
        <v>5.5119999999999995E-3</v>
      </c>
      <c r="W186" s="1">
        <v>0</v>
      </c>
    </row>
    <row r="187" spans="1:23" x14ac:dyDescent="0.25">
      <c r="A187" t="s">
        <v>362</v>
      </c>
      <c r="B187" t="e">
        <f>VLOOKUP(A187,Sheet1!$B$30:$C$51,2,FALSE)</f>
        <v>#N/A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3.4699999999999998E-4</v>
      </c>
      <c r="R187" s="1">
        <v>1.3276E-2</v>
      </c>
      <c r="S187" s="1">
        <v>6.028E-2</v>
      </c>
      <c r="T187" s="1">
        <v>0</v>
      </c>
      <c r="U187" s="1">
        <v>0</v>
      </c>
      <c r="V187" s="1">
        <v>0</v>
      </c>
      <c r="W187" s="1">
        <v>0</v>
      </c>
    </row>
    <row r="188" spans="1:23" x14ac:dyDescent="0.25">
      <c r="A188" t="s">
        <v>302</v>
      </c>
      <c r="B188" t="e">
        <f>VLOOKUP(A188,Sheet1!$B$30:$C$51,2,FALSE)</f>
        <v>#N/A</v>
      </c>
      <c r="C188" s="1">
        <v>0</v>
      </c>
      <c r="D188" s="1">
        <v>6.0545000000000002E-2</v>
      </c>
      <c r="E188" s="1">
        <v>0</v>
      </c>
      <c r="F188" s="1">
        <v>1.921E-3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2.0599999999999999E-4</v>
      </c>
      <c r="S188" s="1">
        <v>0</v>
      </c>
      <c r="T188" s="1">
        <v>0</v>
      </c>
      <c r="U188" s="1">
        <v>0</v>
      </c>
      <c r="V188" s="1">
        <v>0</v>
      </c>
      <c r="W188" s="1">
        <v>3.0959999999999998E-3</v>
      </c>
    </row>
    <row r="189" spans="1:23" x14ac:dyDescent="0.25">
      <c r="A189" t="s">
        <v>270</v>
      </c>
      <c r="B189" t="e">
        <f>VLOOKUP(A189,Sheet1!$B$30:$C$51,2,FALSE)</f>
        <v>#N/A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5.6766999999999998E-2</v>
      </c>
      <c r="S189" s="1">
        <v>0</v>
      </c>
      <c r="T189" s="1">
        <v>0</v>
      </c>
      <c r="U189" s="1">
        <v>0</v>
      </c>
      <c r="V189" s="1">
        <v>0</v>
      </c>
      <c r="W189" s="1">
        <v>3.4420000000000002E-3</v>
      </c>
    </row>
    <row r="190" spans="1:23" x14ac:dyDescent="0.25">
      <c r="A190" t="s">
        <v>363</v>
      </c>
      <c r="B190" t="e">
        <f>VLOOKUP(A190,Sheet1!$B$30:$C$51,2,FALSE)</f>
        <v>#N/A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5.5361E-2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</row>
    <row r="191" spans="1:23" x14ac:dyDescent="0.25">
      <c r="A191" t="s">
        <v>306</v>
      </c>
      <c r="B191" t="e">
        <f>VLOOKUP(A191,Sheet1!$B$30:$C$51,2,FALSE)</f>
        <v>#N/A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3.705E-3</v>
      </c>
      <c r="J191" s="1">
        <v>2.0910999999999999E-2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3.3769999999999998E-3</v>
      </c>
      <c r="R191" s="1">
        <v>1.9282999999999998E-2</v>
      </c>
      <c r="S191" s="1">
        <v>5.9100000000000005E-4</v>
      </c>
      <c r="T191" s="1">
        <v>0</v>
      </c>
      <c r="U191" s="1">
        <v>0</v>
      </c>
      <c r="V191" s="1">
        <v>0</v>
      </c>
      <c r="W191" s="1">
        <v>0</v>
      </c>
    </row>
    <row r="192" spans="1:23" x14ac:dyDescent="0.25">
      <c r="A192" t="s">
        <v>364</v>
      </c>
      <c r="B192" t="e">
        <f>VLOOKUP(A192,Sheet1!$B$30:$C$51,2,FALSE)</f>
        <v>#N/A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8.0110000000000008E-3</v>
      </c>
      <c r="S192" s="1">
        <v>3.7997999999999997E-2</v>
      </c>
      <c r="T192" s="1">
        <v>0</v>
      </c>
      <c r="U192" s="1">
        <v>0</v>
      </c>
      <c r="V192" s="1">
        <v>0</v>
      </c>
      <c r="W192" s="1">
        <v>0</v>
      </c>
    </row>
    <row r="193" spans="1:23" x14ac:dyDescent="0.25">
      <c r="A193" t="s">
        <v>365</v>
      </c>
      <c r="B193" t="e">
        <f>VLOOKUP(A193,Sheet1!$B$30:$C$51,2,FALSE)</f>
        <v>#N/A</v>
      </c>
      <c r="C193" s="1">
        <v>0</v>
      </c>
      <c r="D193" s="1">
        <v>6.1260000000000004E-3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3.1213999999999999E-2</v>
      </c>
      <c r="N193" s="1">
        <v>0</v>
      </c>
      <c r="O193" s="1">
        <v>0</v>
      </c>
      <c r="P193" s="1">
        <v>0</v>
      </c>
      <c r="Q193" s="1">
        <v>0</v>
      </c>
      <c r="R193" s="1">
        <v>2.4840000000000001E-3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5">
      <c r="A194" t="s">
        <v>315</v>
      </c>
      <c r="B194" t="e">
        <f>VLOOKUP(A194,Sheet1!$B$30:$C$51,2,FALSE)</f>
        <v>#N/A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6.3E-5</v>
      </c>
      <c r="I194" s="1">
        <v>0</v>
      </c>
      <c r="J194" s="1">
        <v>0</v>
      </c>
      <c r="K194" s="1">
        <v>0</v>
      </c>
      <c r="L194" s="1">
        <v>0</v>
      </c>
      <c r="M194" s="1">
        <v>3.2914999999999993E-2</v>
      </c>
      <c r="N194" s="1">
        <v>0</v>
      </c>
      <c r="O194" s="1">
        <v>6.3999999999999997E-5</v>
      </c>
      <c r="P194" s="1">
        <v>0</v>
      </c>
      <c r="Q194" s="1">
        <v>0</v>
      </c>
      <c r="R194" s="1">
        <v>0</v>
      </c>
      <c r="S194" s="1">
        <v>0</v>
      </c>
      <c r="T194" s="1">
        <v>2.9249999999999996E-3</v>
      </c>
      <c r="U194" s="1">
        <v>0</v>
      </c>
      <c r="V194" s="1">
        <v>0</v>
      </c>
      <c r="W194" s="1">
        <v>2.666E-3</v>
      </c>
    </row>
    <row r="195" spans="1:23" x14ac:dyDescent="0.25">
      <c r="A195" t="s">
        <v>366</v>
      </c>
      <c r="B195" t="e">
        <f>VLOOKUP(A195,Sheet1!$B$30:$C$51,2,FALSE)</f>
        <v>#N/A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2.6020000000000001E-3</v>
      </c>
      <c r="K195" s="1">
        <v>0</v>
      </c>
      <c r="L195" s="1">
        <v>0</v>
      </c>
      <c r="M195" s="1">
        <v>2.6401000000000001E-2</v>
      </c>
      <c r="N195" s="1">
        <v>5.0900000000000001E-4</v>
      </c>
      <c r="O195" s="1">
        <v>0</v>
      </c>
      <c r="P195" s="1">
        <v>0</v>
      </c>
      <c r="Q195" s="1">
        <v>0</v>
      </c>
      <c r="R195" s="1">
        <v>6.2600000000000004E-4</v>
      </c>
      <c r="S195" s="1">
        <v>0</v>
      </c>
      <c r="T195" s="1">
        <v>3.8400000000000001E-4</v>
      </c>
      <c r="U195" s="1">
        <v>0</v>
      </c>
      <c r="V195" s="1">
        <v>7.5200000000000006E-3</v>
      </c>
      <c r="W195" s="1">
        <v>0</v>
      </c>
    </row>
    <row r="196" spans="1:23" x14ac:dyDescent="0.25">
      <c r="A196" t="s">
        <v>367</v>
      </c>
      <c r="B196" t="e">
        <f>VLOOKUP(A196,Sheet1!$B$30:$C$51,2,FALSE)</f>
        <v>#N/A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2.8368999999999998E-2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</row>
    <row r="197" spans="1:23" x14ac:dyDescent="0.25">
      <c r="A197" t="s">
        <v>368</v>
      </c>
      <c r="B197" t="e">
        <f>VLOOKUP(A197,Sheet1!$B$30:$C$51,2,FALSE)</f>
        <v>#N/A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2.4257000000000001E-2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</row>
    <row r="198" spans="1:23" x14ac:dyDescent="0.25">
      <c r="A198" t="s">
        <v>289</v>
      </c>
      <c r="B198" t="e">
        <f>VLOOKUP(A198,Sheet1!$B$30:$C$51,2,FALSE)</f>
        <v>#N/A</v>
      </c>
      <c r="C198" s="1">
        <v>1.7219000000000002E-2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1.5010000000000002E-3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</row>
    <row r="199" spans="1:23" x14ac:dyDescent="0.25">
      <c r="A199" t="s">
        <v>246</v>
      </c>
      <c r="B199" t="e">
        <f>VLOOKUP(A199,Sheet1!$B$30:$C$51,2,FALSE)</f>
        <v>#N/A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9.5100000000000002E-4</v>
      </c>
      <c r="M199" s="1">
        <v>1.7699999999999999E-4</v>
      </c>
      <c r="N199" s="1">
        <v>0</v>
      </c>
      <c r="O199" s="1">
        <v>0</v>
      </c>
      <c r="P199" s="1">
        <v>1.0015E-2</v>
      </c>
      <c r="Q199" s="1">
        <v>0</v>
      </c>
      <c r="R199" s="1">
        <v>8.43E-4</v>
      </c>
      <c r="S199" s="1">
        <v>6.6660000000000001E-3</v>
      </c>
      <c r="T199" s="1">
        <v>0</v>
      </c>
      <c r="U199" s="1">
        <v>0</v>
      </c>
      <c r="V199" s="1">
        <v>0</v>
      </c>
      <c r="W199" s="1">
        <v>0</v>
      </c>
    </row>
    <row r="200" spans="1:23" x14ac:dyDescent="0.25">
      <c r="A200" t="s">
        <v>369</v>
      </c>
      <c r="B200" t="e">
        <f>VLOOKUP(A200,Sheet1!$B$30:$C$51,2,FALSE)</f>
        <v>#N/A</v>
      </c>
      <c r="C200" s="1">
        <v>2.813E-3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1.5071999999999999E-2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</row>
    <row r="201" spans="1:23" x14ac:dyDescent="0.25">
      <c r="A201" t="s">
        <v>370</v>
      </c>
      <c r="B201" t="e">
        <f>VLOOKUP(A201,Sheet1!$B$30:$C$51,2,FALSE)</f>
        <v>#N/A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9.0740000000000005E-3</v>
      </c>
      <c r="N201" s="1">
        <v>0</v>
      </c>
      <c r="O201" s="1">
        <v>0</v>
      </c>
      <c r="P201" s="1">
        <v>0</v>
      </c>
      <c r="Q201" s="1">
        <v>0</v>
      </c>
      <c r="R201" s="1">
        <v>6.1089999999999998E-3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</row>
    <row r="202" spans="1:23" x14ac:dyDescent="0.25">
      <c r="A202" t="s">
        <v>371</v>
      </c>
      <c r="B202" t="e">
        <f>VLOOKUP(A202,Sheet1!$B$30:$C$51,2,FALSE)</f>
        <v>#N/A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1.3925999999999999E-2</v>
      </c>
      <c r="T202" s="1">
        <v>0</v>
      </c>
      <c r="U202" s="1">
        <v>0</v>
      </c>
      <c r="V202" s="1">
        <v>1.8200000000000001E-4</v>
      </c>
      <c r="W202" s="1">
        <v>0</v>
      </c>
    </row>
    <row r="203" spans="1:23" x14ac:dyDescent="0.25">
      <c r="A203" t="s">
        <v>372</v>
      </c>
      <c r="B203" t="e">
        <f>VLOOKUP(A203,Sheet1!$B$30:$C$51,2,FALSE)</f>
        <v>#N/A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1.3878E-2</v>
      </c>
      <c r="T203" s="1">
        <v>0</v>
      </c>
      <c r="U203" s="1">
        <v>0</v>
      </c>
      <c r="V203" s="1">
        <v>0</v>
      </c>
      <c r="W203" s="1">
        <v>0</v>
      </c>
    </row>
    <row r="204" spans="1:23" x14ac:dyDescent="0.25">
      <c r="A204" t="s">
        <v>373</v>
      </c>
      <c r="B204" t="e">
        <f>VLOOKUP(A204,Sheet1!$B$30:$C$51,2,FALSE)</f>
        <v>#N/A</v>
      </c>
      <c r="C204" s="1">
        <v>0</v>
      </c>
      <c r="D204" s="1">
        <v>0</v>
      </c>
      <c r="E204" s="1">
        <v>0</v>
      </c>
      <c r="F204" s="1">
        <v>0</v>
      </c>
      <c r="G204" s="1">
        <v>1.302E-3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2.673E-3</v>
      </c>
      <c r="N204" s="1">
        <v>0</v>
      </c>
      <c r="O204" s="1">
        <v>0</v>
      </c>
      <c r="P204" s="1">
        <v>0</v>
      </c>
      <c r="Q204" s="1">
        <v>0</v>
      </c>
      <c r="R204" s="1">
        <v>3.6899999999999997E-4</v>
      </c>
      <c r="S204" s="1">
        <v>0</v>
      </c>
      <c r="T204" s="1">
        <v>0</v>
      </c>
      <c r="U204" s="1">
        <v>0</v>
      </c>
      <c r="V204" s="1">
        <v>9.4769999999999993E-3</v>
      </c>
      <c r="W204" s="1">
        <v>0</v>
      </c>
    </row>
    <row r="205" spans="1:23" x14ac:dyDescent="0.25">
      <c r="A205" t="s">
        <v>374</v>
      </c>
      <c r="B205" t="e">
        <f>VLOOKUP(A205,Sheet1!$B$30:$C$51,2,FALSE)</f>
        <v>#N/A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1.3105E-2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</row>
    <row r="206" spans="1:23" x14ac:dyDescent="0.25">
      <c r="A206" t="s">
        <v>334</v>
      </c>
      <c r="B206" t="e">
        <f>VLOOKUP(A206,Sheet1!$B$30:$C$51,2,FALSE)</f>
        <v>#N/A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1.2569E-2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</row>
    <row r="207" spans="1:23" x14ac:dyDescent="0.25">
      <c r="A207" t="s">
        <v>375</v>
      </c>
      <c r="B207" t="e">
        <f>VLOOKUP(A207,Sheet1!$B$30:$C$51,2,FALSE)</f>
        <v>#N/A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1.1198E-2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</row>
    <row r="208" spans="1:23" x14ac:dyDescent="0.25">
      <c r="A208" t="s">
        <v>376</v>
      </c>
      <c r="B208" t="e">
        <f>VLOOKUP(A208,Sheet1!$B$30:$C$51,2,FALSE)</f>
        <v>#N/A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9.3999999999999994E-5</v>
      </c>
      <c r="N208" s="1">
        <v>0</v>
      </c>
      <c r="O208" s="1">
        <v>0</v>
      </c>
      <c r="P208" s="1">
        <v>0</v>
      </c>
      <c r="Q208" s="1">
        <v>0</v>
      </c>
      <c r="R208" s="1">
        <v>8.1539999999999998E-3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</row>
    <row r="209" spans="1:23" x14ac:dyDescent="0.25">
      <c r="A209" t="s">
        <v>266</v>
      </c>
      <c r="B209" t="e">
        <f>VLOOKUP(A209,Sheet1!$B$30:$C$51,2,FALSE)</f>
        <v>#N/A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1.939E-3</v>
      </c>
      <c r="K209" s="1">
        <v>0</v>
      </c>
      <c r="L209" s="1">
        <v>0</v>
      </c>
      <c r="M209" s="1">
        <v>1.611E-3</v>
      </c>
      <c r="N209" s="1">
        <v>4.6419999999999994E-3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</row>
    <row r="210" spans="1:23" x14ac:dyDescent="0.25">
      <c r="A210" t="s">
        <v>377</v>
      </c>
      <c r="B210" t="e">
        <f>VLOOKUP(A210,Sheet1!$B$30:$C$51,2,FALSE)</f>
        <v>#N/A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7.3740000000000003E-3</v>
      </c>
      <c r="T210" s="1">
        <v>0</v>
      </c>
      <c r="U210" s="1">
        <v>0</v>
      </c>
      <c r="V210" s="1">
        <v>0</v>
      </c>
      <c r="W210" s="1">
        <v>0</v>
      </c>
    </row>
    <row r="211" spans="1:23" x14ac:dyDescent="0.25">
      <c r="A211" t="s">
        <v>324</v>
      </c>
      <c r="B211" t="e">
        <f>VLOOKUP(A211,Sheet1!$B$30:$C$51,2,FALSE)</f>
        <v>#N/A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6.9999999999999994E-5</v>
      </c>
      <c r="I211" s="1">
        <v>3.4819999999999999E-3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3.5599999999999998E-4</v>
      </c>
      <c r="Q211" s="1">
        <v>0</v>
      </c>
      <c r="R211" s="1">
        <v>0</v>
      </c>
      <c r="S211" s="1">
        <v>3.2240000000000003E-3</v>
      </c>
      <c r="T211" s="1">
        <v>0</v>
      </c>
      <c r="U211" s="1">
        <v>0</v>
      </c>
      <c r="V211" s="1">
        <v>0</v>
      </c>
      <c r="W211" s="1">
        <v>0</v>
      </c>
    </row>
    <row r="212" spans="1:23" x14ac:dyDescent="0.25">
      <c r="A212" t="s">
        <v>274</v>
      </c>
      <c r="B212" t="e">
        <f>VLOOKUP(A212,Sheet1!$B$30:$C$51,2,FALSE)</f>
        <v>#N/A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1.013E-3</v>
      </c>
      <c r="J212" s="1">
        <v>0</v>
      </c>
      <c r="K212" s="1">
        <v>0</v>
      </c>
      <c r="L212" s="1">
        <v>0</v>
      </c>
      <c r="M212" s="1">
        <v>2.2269999999999998E-3</v>
      </c>
      <c r="N212" s="1">
        <v>5.44E-4</v>
      </c>
      <c r="O212" s="1">
        <v>0</v>
      </c>
      <c r="P212" s="1">
        <v>0</v>
      </c>
      <c r="Q212" s="1">
        <v>0</v>
      </c>
      <c r="R212" s="1">
        <v>2.333E-3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</row>
    <row r="213" spans="1:23" x14ac:dyDescent="0.25">
      <c r="A213" t="s">
        <v>326</v>
      </c>
      <c r="B213" t="e">
        <f>VLOOKUP(A213,Sheet1!$B$30:$C$51,2,FALSE)</f>
        <v>#N/A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4.5789999999999997E-3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1.3129999999999999E-3</v>
      </c>
      <c r="T213" s="1">
        <v>0</v>
      </c>
      <c r="U213" s="1">
        <v>0</v>
      </c>
      <c r="V213" s="1">
        <v>0</v>
      </c>
      <c r="W213" s="1">
        <v>0</v>
      </c>
    </row>
    <row r="214" spans="1:23" x14ac:dyDescent="0.25">
      <c r="A214" t="s">
        <v>313</v>
      </c>
      <c r="B214" t="e">
        <f>VLOOKUP(A214,Sheet1!$B$30:$C$51,2,FALSE)</f>
        <v>#N/A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2.2000000000000001E-3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1.4790000000000001E-3</v>
      </c>
      <c r="S214" s="1">
        <v>0</v>
      </c>
      <c r="T214" s="1">
        <v>0</v>
      </c>
      <c r="U214" s="1">
        <v>0</v>
      </c>
      <c r="V214" s="1">
        <v>2.2030000000000001E-3</v>
      </c>
      <c r="W214" s="1">
        <v>0</v>
      </c>
    </row>
    <row r="215" spans="1:23" x14ac:dyDescent="0.25">
      <c r="A215" t="s">
        <v>378</v>
      </c>
      <c r="B215" t="e">
        <f>VLOOKUP(A215,Sheet1!$B$30:$C$51,2,FALSE)</f>
        <v>#N/A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4.5149999999999999E-3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</row>
    <row r="216" spans="1:23" x14ac:dyDescent="0.25">
      <c r="A216" t="s">
        <v>379</v>
      </c>
      <c r="B216" t="e">
        <f>VLOOKUP(A216,Sheet1!$B$30:$C$51,2,FALSE)</f>
        <v>#N/A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3.8440000000000002E-3</v>
      </c>
      <c r="S216" s="1">
        <v>1.3799999999999999E-4</v>
      </c>
      <c r="T216" s="1">
        <v>0</v>
      </c>
      <c r="U216" s="1">
        <v>0</v>
      </c>
      <c r="V216" s="1">
        <v>0</v>
      </c>
      <c r="W216" s="1">
        <v>0</v>
      </c>
    </row>
    <row r="217" spans="1:23" x14ac:dyDescent="0.25">
      <c r="A217" t="s">
        <v>327</v>
      </c>
      <c r="B217" t="e">
        <f>VLOOKUP(A217,Sheet1!$B$30:$C$51,2,FALSE)</f>
        <v>#N/A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3.8790000000000001E-3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</row>
    <row r="218" spans="1:23" x14ac:dyDescent="0.25">
      <c r="A218" t="s">
        <v>335</v>
      </c>
      <c r="B218" t="e">
        <f>VLOOKUP(A218,Sheet1!$B$30:$C$51,2,FALSE)</f>
        <v>#N/A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1.673E-3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1.856E-3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</row>
    <row r="219" spans="1:23" x14ac:dyDescent="0.25">
      <c r="A219" t="s">
        <v>380</v>
      </c>
      <c r="B219" t="e">
        <f>VLOOKUP(A219,Sheet1!$B$30:$C$51,2,FALSE)</f>
        <v>#N/A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2.5360000000000001E-3</v>
      </c>
      <c r="U219" s="1">
        <v>0</v>
      </c>
      <c r="V219" s="1">
        <v>0</v>
      </c>
      <c r="W219" s="1">
        <v>0</v>
      </c>
    </row>
    <row r="220" spans="1:23" x14ac:dyDescent="0.25">
      <c r="A220" t="s">
        <v>283</v>
      </c>
      <c r="B220" t="e">
        <f>VLOOKUP(A220,Sheet1!$B$30:$C$51,2,FALSE)</f>
        <v>#N/A</v>
      </c>
      <c r="C220" s="1">
        <v>0</v>
      </c>
      <c r="D220" s="1">
        <v>1.01E-4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1.6479999999999999E-3</v>
      </c>
      <c r="N220" s="1">
        <v>0</v>
      </c>
      <c r="O220" s="1">
        <v>0</v>
      </c>
      <c r="P220" s="1">
        <v>0</v>
      </c>
      <c r="Q220" s="1">
        <v>0</v>
      </c>
      <c r="R220" s="1">
        <v>4.2299999999999998E-4</v>
      </c>
      <c r="S220" s="1">
        <v>0</v>
      </c>
      <c r="T220" s="1">
        <v>0</v>
      </c>
      <c r="U220" s="1">
        <v>0</v>
      </c>
      <c r="V220" s="1">
        <v>0</v>
      </c>
      <c r="W220" s="1">
        <v>1.2899999999999999E-4</v>
      </c>
    </row>
    <row r="221" spans="1:23" x14ac:dyDescent="0.25">
      <c r="A221" t="s">
        <v>319</v>
      </c>
      <c r="B221" t="e">
        <f>VLOOKUP(A221,Sheet1!$B$30:$C$51,2,FALSE)</f>
        <v>#N/A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1.152E-3</v>
      </c>
      <c r="S221" s="1">
        <v>0</v>
      </c>
      <c r="T221" s="1">
        <v>9.5100000000000002E-4</v>
      </c>
      <c r="U221" s="1">
        <v>0</v>
      </c>
      <c r="V221" s="1">
        <v>0</v>
      </c>
      <c r="W221" s="1">
        <v>0</v>
      </c>
    </row>
    <row r="222" spans="1:23" x14ac:dyDescent="0.25">
      <c r="A222" t="s">
        <v>323</v>
      </c>
      <c r="B222" t="e">
        <f>VLOOKUP(A222,Sheet1!$B$30:$C$51,2,FALSE)</f>
        <v>#N/A</v>
      </c>
      <c r="C222" s="1">
        <v>0</v>
      </c>
      <c r="D222" s="1">
        <v>1.9399999999999999E-3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</row>
    <row r="223" spans="1:23" x14ac:dyDescent="0.25">
      <c r="A223" t="s">
        <v>381</v>
      </c>
      <c r="B223" t="e">
        <f>VLOOKUP(A223,Sheet1!$B$30:$C$51,2,FALSE)</f>
        <v>#N/A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1.8519999999999999E-3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</row>
    <row r="224" spans="1:23" x14ac:dyDescent="0.25">
      <c r="A224" t="s">
        <v>325</v>
      </c>
      <c r="B224" t="e">
        <f>VLOOKUP(A224,Sheet1!$B$30:$C$51,2,FALSE)</f>
        <v>#N/A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1.0219999999999999E-3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</row>
    <row r="225" spans="1:23" x14ac:dyDescent="0.25">
      <c r="A225" t="s">
        <v>382</v>
      </c>
      <c r="B225" t="e">
        <f>VLOOKUP(A225,Sheet1!$B$30:$C$51,2,FALSE)</f>
        <v>#N/A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2.0999999999999999E-5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3.9800000000000002E-4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</row>
    <row r="226" spans="1:23" x14ac:dyDescent="0.25">
      <c r="A226" t="s">
        <v>383</v>
      </c>
      <c r="B226" t="e">
        <f>VLOOKUP(A226,Sheet1!$B$30:$C$51,2,FALSE)</f>
        <v>#N/A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3.8999999999999999E-4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</row>
    <row r="227" spans="1:23" x14ac:dyDescent="0.25">
      <c r="A227" t="s">
        <v>384</v>
      </c>
      <c r="B227" t="e">
        <f>VLOOKUP(A227,Sheet1!$B$30:$C$51,2,FALSE)</f>
        <v>#N/A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3.4699999999999998E-4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</row>
    <row r="228" spans="1:23" x14ac:dyDescent="0.25">
      <c r="A228" t="s">
        <v>385</v>
      </c>
      <c r="B228" t="e">
        <f>VLOOKUP(A228,Sheet1!$B$30:$C$51,2,FALSE)</f>
        <v>#N/A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2.7700000000000001E-4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</row>
    <row r="229" spans="1:23" x14ac:dyDescent="0.25">
      <c r="A229" t="s">
        <v>331</v>
      </c>
      <c r="B229" t="e">
        <f>VLOOKUP(A229,Sheet1!$B$30:$C$51,2,FALSE)</f>
        <v>#N/A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1.1E-4</v>
      </c>
      <c r="N229" s="1">
        <v>0</v>
      </c>
      <c r="O229" s="1">
        <v>0</v>
      </c>
      <c r="P229" s="1">
        <v>0</v>
      </c>
      <c r="Q229" s="1">
        <v>0</v>
      </c>
      <c r="R229" s="1">
        <v>1.1400000000000001E-4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</row>
  </sheetData>
  <autoFilter ref="A1:W229" xr:uid="{25299925-4546-4B7E-AE52-081844A91854}">
    <sortState xmlns:xlrd2="http://schemas.microsoft.com/office/spreadsheetml/2017/richdata2" ref="A2:W229">
      <sortCondition ref="B1:B2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0FB2-9A59-4F1D-8856-AE05BA17506C}">
  <sheetPr codeName="Sheet7"/>
  <dimension ref="A1:G23"/>
  <sheetViews>
    <sheetView zoomScale="85" zoomScaleNormal="85" workbookViewId="0">
      <selection activeCell="E1" sqref="E1"/>
    </sheetView>
  </sheetViews>
  <sheetFormatPr defaultRowHeight="15" x14ac:dyDescent="0.25"/>
  <cols>
    <col min="1" max="1" width="80.85546875" bestFit="1" customWidth="1"/>
  </cols>
  <sheetData>
    <row r="1" spans="1:7" x14ac:dyDescent="0.25">
      <c r="C1" t="s">
        <v>153</v>
      </c>
      <c r="E1" t="s">
        <v>134</v>
      </c>
      <c r="G1" t="s">
        <v>133</v>
      </c>
    </row>
    <row r="2" spans="1:7" x14ac:dyDescent="0.25">
      <c r="A2" t="s">
        <v>0</v>
      </c>
      <c r="B2" t="s">
        <v>37</v>
      </c>
      <c r="C2" t="s">
        <v>135</v>
      </c>
      <c r="E2" t="s">
        <v>90</v>
      </c>
      <c r="G2" t="s">
        <v>111</v>
      </c>
    </row>
    <row r="3" spans="1:7" x14ac:dyDescent="0.25">
      <c r="A3" t="s">
        <v>1</v>
      </c>
      <c r="B3" t="s">
        <v>38</v>
      </c>
      <c r="C3" t="s">
        <v>125</v>
      </c>
      <c r="E3" t="s">
        <v>91</v>
      </c>
      <c r="G3" t="s">
        <v>112</v>
      </c>
    </row>
    <row r="4" spans="1:7" x14ac:dyDescent="0.25">
      <c r="A4" t="s">
        <v>32</v>
      </c>
      <c r="B4" t="s">
        <v>39</v>
      </c>
      <c r="C4" t="s">
        <v>136</v>
      </c>
      <c r="E4" t="s">
        <v>94</v>
      </c>
      <c r="G4" t="s">
        <v>113</v>
      </c>
    </row>
    <row r="5" spans="1:7" x14ac:dyDescent="0.25">
      <c r="A5" t="s">
        <v>2</v>
      </c>
      <c r="B5" t="s">
        <v>40</v>
      </c>
      <c r="C5" t="s">
        <v>137</v>
      </c>
      <c r="E5" t="s">
        <v>95</v>
      </c>
      <c r="G5" t="s">
        <v>114</v>
      </c>
    </row>
    <row r="6" spans="1:7" x14ac:dyDescent="0.25">
      <c r="A6" t="s">
        <v>3</v>
      </c>
      <c r="B6" t="s">
        <v>41</v>
      </c>
      <c r="C6" t="s">
        <v>138</v>
      </c>
      <c r="E6" t="s">
        <v>92</v>
      </c>
      <c r="G6" t="s">
        <v>115</v>
      </c>
    </row>
    <row r="7" spans="1:7" x14ac:dyDescent="0.25">
      <c r="A7" t="s">
        <v>33</v>
      </c>
      <c r="B7" t="s">
        <v>42</v>
      </c>
      <c r="C7" t="s">
        <v>139</v>
      </c>
      <c r="E7" t="s">
        <v>96</v>
      </c>
      <c r="G7" t="s">
        <v>116</v>
      </c>
    </row>
    <row r="8" spans="1:7" x14ac:dyDescent="0.25">
      <c r="A8" t="s">
        <v>34</v>
      </c>
      <c r="B8" t="s">
        <v>43</v>
      </c>
      <c r="C8" t="s">
        <v>140</v>
      </c>
      <c r="E8" t="s">
        <v>97</v>
      </c>
      <c r="G8" t="s">
        <v>117</v>
      </c>
    </row>
    <row r="9" spans="1:7" x14ac:dyDescent="0.25">
      <c r="A9" t="s">
        <v>4</v>
      </c>
      <c r="B9" t="s">
        <v>44</v>
      </c>
      <c r="C9" t="s">
        <v>141</v>
      </c>
      <c r="E9" t="s">
        <v>98</v>
      </c>
      <c r="G9" t="s">
        <v>118</v>
      </c>
    </row>
    <row r="10" spans="1:7" x14ac:dyDescent="0.25">
      <c r="A10" t="s">
        <v>5</v>
      </c>
      <c r="B10" t="s">
        <v>45</v>
      </c>
      <c r="C10" t="s">
        <v>142</v>
      </c>
      <c r="E10" t="s">
        <v>99</v>
      </c>
      <c r="G10" t="s">
        <v>119</v>
      </c>
    </row>
    <row r="11" spans="1:7" x14ac:dyDescent="0.25">
      <c r="A11" t="s">
        <v>6</v>
      </c>
      <c r="B11" t="s">
        <v>46</v>
      </c>
      <c r="C11" t="s">
        <v>143</v>
      </c>
      <c r="E11" t="s">
        <v>100</v>
      </c>
      <c r="G11" t="s">
        <v>120</v>
      </c>
    </row>
    <row r="12" spans="1:7" x14ac:dyDescent="0.25">
      <c r="A12" t="s">
        <v>7</v>
      </c>
      <c r="B12" t="s">
        <v>47</v>
      </c>
      <c r="C12" t="s">
        <v>144</v>
      </c>
      <c r="E12" t="s">
        <v>102</v>
      </c>
      <c r="G12" t="s">
        <v>121</v>
      </c>
    </row>
    <row r="13" spans="1:7" x14ac:dyDescent="0.25">
      <c r="A13" t="s">
        <v>8</v>
      </c>
      <c r="B13" t="s">
        <v>48</v>
      </c>
      <c r="C13" t="s">
        <v>145</v>
      </c>
      <c r="E13" t="s">
        <v>101</v>
      </c>
      <c r="G13" t="s">
        <v>122</v>
      </c>
    </row>
    <row r="14" spans="1:7" x14ac:dyDescent="0.25">
      <c r="A14" t="s">
        <v>9</v>
      </c>
      <c r="B14" t="s">
        <v>49</v>
      </c>
      <c r="C14" t="s">
        <v>146</v>
      </c>
      <c r="E14" t="s">
        <v>103</v>
      </c>
      <c r="G14" t="s">
        <v>123</v>
      </c>
    </row>
    <row r="15" spans="1:7" x14ac:dyDescent="0.25">
      <c r="A15" t="s">
        <v>10</v>
      </c>
      <c r="B15" t="s">
        <v>50</v>
      </c>
      <c r="C15" t="s">
        <v>120</v>
      </c>
      <c r="E15" t="s">
        <v>104</v>
      </c>
      <c r="G15" t="s">
        <v>124</v>
      </c>
    </row>
    <row r="16" spans="1:7" x14ac:dyDescent="0.25">
      <c r="A16" t="s">
        <v>11</v>
      </c>
      <c r="B16" t="s">
        <v>51</v>
      </c>
      <c r="C16" t="s">
        <v>20</v>
      </c>
      <c r="E16" t="s">
        <v>93</v>
      </c>
      <c r="G16" t="s">
        <v>125</v>
      </c>
    </row>
    <row r="17" spans="1:7" x14ac:dyDescent="0.25">
      <c r="A17" t="s">
        <v>12</v>
      </c>
      <c r="B17" t="s">
        <v>52</v>
      </c>
      <c r="C17" t="s">
        <v>147</v>
      </c>
      <c r="E17" t="s">
        <v>105</v>
      </c>
      <c r="G17" t="s">
        <v>126</v>
      </c>
    </row>
    <row r="18" spans="1:7" x14ac:dyDescent="0.25">
      <c r="A18" t="s">
        <v>13</v>
      </c>
      <c r="B18" t="s">
        <v>53</v>
      </c>
      <c r="C18" t="s">
        <v>148</v>
      </c>
      <c r="E18" t="s">
        <v>106</v>
      </c>
      <c r="G18" t="s">
        <v>127</v>
      </c>
    </row>
    <row r="19" spans="1:7" x14ac:dyDescent="0.25">
      <c r="A19" t="s">
        <v>35</v>
      </c>
      <c r="B19" t="s">
        <v>54</v>
      </c>
      <c r="C19" t="s">
        <v>119</v>
      </c>
      <c r="E19" t="s">
        <v>107</v>
      </c>
      <c r="G19" t="s">
        <v>128</v>
      </c>
    </row>
    <row r="20" spans="1:7" x14ac:dyDescent="0.25">
      <c r="A20" t="s">
        <v>14</v>
      </c>
      <c r="B20" t="s">
        <v>55</v>
      </c>
      <c r="C20" t="s">
        <v>149</v>
      </c>
      <c r="E20" t="s">
        <v>108</v>
      </c>
      <c r="G20" t="s">
        <v>129</v>
      </c>
    </row>
    <row r="21" spans="1:7" x14ac:dyDescent="0.25">
      <c r="A21" t="s">
        <v>15</v>
      </c>
      <c r="B21" t="s">
        <v>56</v>
      </c>
      <c r="C21" t="s">
        <v>150</v>
      </c>
      <c r="E21" t="s">
        <v>109</v>
      </c>
      <c r="G21" t="s">
        <v>130</v>
      </c>
    </row>
    <row r="22" spans="1:7" x14ac:dyDescent="0.25">
      <c r="A22" t="s">
        <v>36</v>
      </c>
      <c r="B22" t="s">
        <v>57</v>
      </c>
      <c r="C22" t="s">
        <v>151</v>
      </c>
      <c r="E22" t="s">
        <v>110</v>
      </c>
      <c r="G22" t="s">
        <v>131</v>
      </c>
    </row>
    <row r="23" spans="1:7" x14ac:dyDescent="0.25">
      <c r="C23" t="s">
        <v>152</v>
      </c>
      <c r="G23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E166-6EA6-4778-A614-814F05062C1A}">
  <sheetPr codeName="Sheet8"/>
  <dimension ref="A1:A1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Sheet5</vt:lpstr>
      <vt:lpstr>opeartino</vt:lpstr>
      <vt:lpstr>Sheet1</vt:lpstr>
      <vt:lpstr>Sheet7</vt:lpstr>
      <vt:lpstr>Sheet2</vt:lpstr>
      <vt:lpstr>Sheet8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Genius</cp:lastModifiedBy>
  <dcterms:created xsi:type="dcterms:W3CDTF">2022-09-15T07:43:14Z</dcterms:created>
  <dcterms:modified xsi:type="dcterms:W3CDTF">2022-10-05T00:17:09Z</dcterms:modified>
</cp:coreProperties>
</file>