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262B09F8-5294-40F7-9590-69DCA8827E82}" xr6:coauthVersionLast="47" xr6:coauthVersionMax="47" xr10:uidLastSave="{00000000-0000-0000-0000-000000000000}"/>
  <bookViews>
    <workbookView xWindow="-120" yWindow="-120" windowWidth="29040" windowHeight="16440" xr2:uid="{5285E2C6-30EF-4F1B-AFFF-A7DECE6AB6C6}"/>
  </bookViews>
  <sheets>
    <sheet name="Sheet1" sheetId="1" r:id="rId1"/>
    <sheet name="Sheet2" sheetId="2" r:id="rId2"/>
  </sheets>
  <definedNames>
    <definedName name="_xlnm.Print_Area" localSheetId="0">Sheet1!$A$1:$AF$49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1" l="1"/>
  <c r="AC41" i="1" s="1"/>
  <c r="AJ18" i="1"/>
  <c r="AC40" i="1"/>
  <c r="S39" i="1"/>
  <c r="AC39" i="1" s="1"/>
  <c r="AC36" i="1"/>
  <c r="S34" i="1"/>
  <c r="AC34" i="1" s="1"/>
  <c r="S31" i="1"/>
  <c r="AC31" i="1" s="1"/>
  <c r="S29" i="1"/>
  <c r="AC29" i="1" s="1"/>
  <c r="S30" i="1"/>
  <c r="AC30" i="1" s="1"/>
  <c r="S32" i="1"/>
  <c r="AC32" i="1" s="1"/>
  <c r="S28" i="1"/>
  <c r="AC28" i="1" s="1"/>
  <c r="S19" i="1"/>
  <c r="AC19" i="1" s="1"/>
  <c r="S20" i="1"/>
  <c r="AC20" i="1" s="1"/>
  <c r="S21" i="1"/>
  <c r="AC21" i="1" s="1"/>
  <c r="S22" i="1"/>
  <c r="AC22" i="1" s="1"/>
  <c r="S23" i="1"/>
  <c r="AC23" i="1" s="1"/>
  <c r="S24" i="1"/>
  <c r="AC24" i="1" s="1"/>
  <c r="S25" i="1"/>
  <c r="AC25" i="1" s="1"/>
  <c r="S26" i="1"/>
  <c r="AC26" i="1" s="1"/>
  <c r="AC37" i="1"/>
  <c r="F14" i="1" l="1"/>
</calcChain>
</file>

<file path=xl/sharedStrings.xml><?xml version="1.0" encoding="utf-8"?>
<sst xmlns="http://schemas.openxmlformats.org/spreadsheetml/2006/main" count="84" uniqueCount="63">
  <si>
    <t>御 見 積 書</t>
    <rPh sb="0" eb="1">
      <t>ゴ</t>
    </rPh>
    <rPh sb="2" eb="3">
      <t>ミ</t>
    </rPh>
    <rPh sb="4" eb="5">
      <t>セキ</t>
    </rPh>
    <rPh sb="6" eb="7">
      <t>ショ</t>
    </rPh>
    <phoneticPr fontId="1"/>
  </si>
  <si>
    <t>No</t>
    <phoneticPr fontId="1"/>
  </si>
  <si>
    <t>見積日</t>
    <rPh sb="0" eb="3">
      <t>ミツモリビ</t>
    </rPh>
    <phoneticPr fontId="1"/>
  </si>
  <si>
    <t>株式会社　御中</t>
    <rPh sb="0" eb="4">
      <t>カブシキガイシャ</t>
    </rPh>
    <rPh sb="5" eb="7">
      <t>オンチュウ</t>
    </rPh>
    <phoneticPr fontId="1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</si>
  <si>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1"/>
  </si>
  <si>
    <t>件名</t>
    <rPh sb="0" eb="2">
      <t>ケンメイ</t>
    </rPh>
    <phoneticPr fontId="1"/>
  </si>
  <si>
    <t>納期</t>
    <rPh sb="0" eb="2">
      <t>ノウキ</t>
    </rPh>
    <phoneticPr fontId="1"/>
  </si>
  <si>
    <t>有効期限</t>
    <rPh sb="0" eb="4">
      <t>ユウコウキゲン</t>
    </rPh>
    <phoneticPr fontId="1"/>
  </si>
  <si>
    <t>支払条件</t>
    <rPh sb="0" eb="2">
      <t>シハラ</t>
    </rPh>
    <rPh sb="2" eb="4">
      <t>ジョウケン</t>
    </rPh>
    <phoneticPr fontId="1"/>
  </si>
  <si>
    <t>浅井　元輝</t>
    <rPh sb="0" eb="2">
      <t>アサイ</t>
    </rPh>
    <rPh sb="3" eb="5">
      <t>ゲンキ</t>
    </rPh>
    <phoneticPr fontId="1"/>
  </si>
  <si>
    <t>〒501-0223</t>
    <phoneticPr fontId="1"/>
  </si>
  <si>
    <t>岐阜県瑞穂市穂積883-6</t>
    <rPh sb="0" eb="3">
      <t>ギフケン</t>
    </rPh>
    <rPh sb="3" eb="8">
      <t>ミズホシホヅミ</t>
    </rPh>
    <phoneticPr fontId="1"/>
  </si>
  <si>
    <t>TEL：090-6351-3934</t>
    <phoneticPr fontId="1"/>
  </si>
  <si>
    <t>Email：g.asai.bml@gmail.com</t>
    <phoneticPr fontId="1"/>
  </si>
  <si>
    <t>合計金額</t>
    <rPh sb="0" eb="4">
      <t>ゴウケイキンガク</t>
    </rPh>
    <phoneticPr fontId="1"/>
  </si>
  <si>
    <t>項目</t>
    <rPh sb="0" eb="2">
      <t>コウモク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</si>
  <si>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</si>
  <si>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</si>
  <si>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</si>
  <si>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金額（円）</t>
    <rPh sb="0" eb="2">
      <t>キンガク</t>
    </rPh>
    <rPh sb="3" eb="4">
      <t>エン</t>
    </rPh>
    <phoneticPr fontId="1"/>
  </si>
  <si>
    <t>└ ワイヤーフレーム作成</t>
    <rPh sb="10" eb="12">
      <t>サクセイ</t>
    </rPh>
    <phoneticPr fontId="1"/>
  </si>
  <si>
    <t>└ サイト内テキスト調整</t>
    <rPh sb="5" eb="6">
      <t>ナイ</t>
    </rPh>
    <rPh sb="10" eb="12">
      <t>チョウセイ</t>
    </rPh>
    <phoneticPr fontId="1"/>
  </si>
  <si>
    <t>└ ラフデザイン作成</t>
    <rPh sb="8" eb="10">
      <t>サクセイ</t>
    </rPh>
    <phoneticPr fontId="1"/>
  </si>
  <si>
    <t>└ デザイン用の写真素材選定</t>
    <rPh sb="6" eb="7">
      <t>ヨウ</t>
    </rPh>
    <rPh sb="8" eb="10">
      <t>シャシン</t>
    </rPh>
    <rPh sb="10" eb="12">
      <t>ソザイ</t>
    </rPh>
    <rPh sb="12" eb="14">
      <t>センテイ</t>
    </rPh>
    <phoneticPr fontId="1"/>
  </si>
  <si>
    <t>＃デザイン制作費</t>
    <rPh sb="5" eb="7">
      <t>セイサク</t>
    </rPh>
    <rPh sb="7" eb="8">
      <t>ヒ</t>
    </rPh>
    <phoneticPr fontId="1"/>
  </si>
  <si>
    <t>時間</t>
    <rPh sb="0" eb="2">
      <t>ジカン</t>
    </rPh>
    <phoneticPr fontId="1"/>
  </si>
  <si>
    <t>＃開発費</t>
    <rPh sb="1" eb="3">
      <t>カイハツ</t>
    </rPh>
    <rPh sb="3" eb="4">
      <t>ヒ</t>
    </rPh>
    <phoneticPr fontId="1"/>
  </si>
  <si>
    <t>項目説明</t>
    <phoneticPr fontId="1"/>
  </si>
  <si>
    <t>レスポンシブ対応</t>
    <rPh sb="6" eb="8">
      <t>タイオウ</t>
    </rPh>
    <phoneticPr fontId="1"/>
  </si>
  <si>
    <t>└ PC用トップページデザイン費</t>
    <rPh sb="4" eb="5">
      <t>ヨウ</t>
    </rPh>
    <rPh sb="15" eb="16">
      <t>ヒ</t>
    </rPh>
    <phoneticPr fontId="1"/>
  </si>
  <si>
    <t>└ スマホ用トップページデザイン費</t>
    <rPh sb="5" eb="6">
      <t>ヨウ</t>
    </rPh>
    <rPh sb="16" eb="17">
      <t>ヒ</t>
    </rPh>
    <phoneticPr fontId="1"/>
  </si>
  <si>
    <t>└ スマホ用固定ページデザイン費</t>
    <rPh sb="5" eb="6">
      <t>ヨウ</t>
    </rPh>
    <rPh sb="6" eb="8">
      <t>コテイ</t>
    </rPh>
    <rPh sb="15" eb="16">
      <t>ヒ</t>
    </rPh>
    <phoneticPr fontId="1"/>
  </si>
  <si>
    <t>└ PC用固定ページデザイン費</t>
    <rPh sb="4" eb="5">
      <t>ヨウ</t>
    </rPh>
    <rPh sb="5" eb="7">
      <t>コテイ</t>
    </rPh>
    <rPh sb="14" eb="15">
      <t>ヒ</t>
    </rPh>
    <phoneticPr fontId="1"/>
  </si>
  <si>
    <t>└ PC用：トップページコーディング費</t>
    <phoneticPr fontId="1"/>
  </si>
  <si>
    <t>└ スマホ用：トップページコーディング費</t>
    <rPh sb="5" eb="6">
      <t>ヨウ</t>
    </rPh>
    <rPh sb="19" eb="20">
      <t>ヒ</t>
    </rPh>
    <phoneticPr fontId="1"/>
  </si>
  <si>
    <t>└ PC用：固定ページコーディング費</t>
    <rPh sb="6" eb="8">
      <t>コテイ</t>
    </rPh>
    <phoneticPr fontId="1"/>
  </si>
  <si>
    <t>└ スマホ用：固定ページコーディング費</t>
    <rPh sb="5" eb="6">
      <t>ヨウ</t>
    </rPh>
    <rPh sb="7" eb="9">
      <t>コテイ</t>
    </rPh>
    <rPh sb="18" eb="19">
      <t>ヒ</t>
    </rPh>
    <phoneticPr fontId="1"/>
  </si>
  <si>
    <t>└ システム：プログラミング費</t>
    <rPh sb="14" eb="15">
      <t>ヒ</t>
    </rPh>
    <phoneticPr fontId="1"/>
  </si>
  <si>
    <t>└ バグチェック</t>
    <phoneticPr fontId="1"/>
  </si>
  <si>
    <t>＃ブラウザ検証費</t>
    <rPh sb="5" eb="7">
      <t>ケンショウ</t>
    </rPh>
    <rPh sb="7" eb="8">
      <t>ヒ</t>
    </rPh>
    <phoneticPr fontId="1"/>
  </si>
  <si>
    <t>＃オプション</t>
    <phoneticPr fontId="1"/>
  </si>
  <si>
    <t>└ 動的コンテンツによる開発</t>
    <rPh sb="2" eb="4">
      <t>ドウテキ</t>
    </rPh>
    <rPh sb="12" eb="14">
      <t>カイハツ</t>
    </rPh>
    <phoneticPr fontId="1"/>
  </si>
  <si>
    <t>JSによる動的コンテンツ</t>
    <rPh sb="5" eb="7">
      <t>ドウテキ</t>
    </rPh>
    <phoneticPr fontId="1"/>
  </si>
  <si>
    <t>└ 更新マニュアル</t>
    <rPh sb="2" eb="4">
      <t>コウシン</t>
    </rPh>
    <phoneticPr fontId="1"/>
  </si>
  <si>
    <t>式</t>
    <rPh sb="0" eb="1">
      <t>シキ</t>
    </rPh>
    <phoneticPr fontId="1"/>
  </si>
  <si>
    <t>備考</t>
    <rPh sb="0" eb="2">
      <t>ビコウ</t>
    </rPh>
    <phoneticPr fontId="1"/>
  </si>
  <si>
    <t>0001</t>
    <phoneticPr fontId="1"/>
  </si>
  <si>
    <t>Webサイトリニューアル構築</t>
    <rPh sb="12" eb="14">
      <t>コウチク</t>
    </rPh>
    <phoneticPr fontId="1"/>
  </si>
  <si>
    <t>請求書別途発行</t>
    <rPh sb="0" eb="7">
      <t>セイキュウショベットハッコウ</t>
    </rPh>
    <phoneticPr fontId="1"/>
  </si>
  <si>
    <t>御見積後2週間</t>
    <rPh sb="0" eb="4">
      <t>オミツモリゴ</t>
    </rPh>
    <rPh sb="5" eb="7">
      <t>シュウカン</t>
    </rPh>
    <phoneticPr fontId="1"/>
  </si>
  <si>
    <t>デザイン案を確認していただきます。</t>
    <rPh sb="4" eb="5">
      <t>アン</t>
    </rPh>
    <rPh sb="6" eb="8">
      <t>カクニン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</si>
  <si>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備考欄に詳細あり</t>
    </r>
    <rPh sb="2" eb="5">
      <t>ビコウラン</t>
    </rPh>
    <rPh sb="6" eb="8">
      <t>ショウサイ</t>
    </rPh>
    <phoneticPr fontId="1"/>
  </si>
  <si>
    <t>＃サーバー関連費</t>
    <rPh sb="5" eb="8">
      <t>カンレンヒ</t>
    </rPh>
    <phoneticPr fontId="1"/>
  </si>
  <si>
    <t>└ サーバー設置初期費用</t>
    <rPh sb="6" eb="8">
      <t>セッチ</t>
    </rPh>
    <rPh sb="8" eb="12">
      <t>ショキヒヨウ</t>
    </rPh>
    <phoneticPr fontId="1"/>
  </si>
  <si>
    <t>└ ドメイン設定費用</t>
    <rPh sb="6" eb="10">
      <t>セッテイヒヨウ</t>
    </rPh>
    <phoneticPr fontId="1"/>
  </si>
  <si>
    <t>・納品後、2ヶ月間における操作サポートと警備修正を対応致します。</t>
    <phoneticPr fontId="1"/>
  </si>
  <si>
    <t>└ 特別調整</t>
    <rPh sb="2" eb="6">
      <t>トクベツチョウセイ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</si>
  <si>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表示保証はChomeの議事環境を利用し、PCのChrome・Firefox・Safariとスマホ端末(iPhone)のみを確認いたします。それ以外の表示に関しましては、別途料金(※要相談)にて拡張いたします。
・サーバー、ドメインはこちらで用意致します。
ランニングコストは別途ご相談とさせていただきます。</t>
    </r>
    <rPh sb="123" eb="125">
      <t>ヨウイ</t>
    </rPh>
    <rPh sb="125" eb="126">
      <t>イタ</t>
    </rPh>
    <rPh sb="140" eb="142">
      <t>ベット</t>
    </rPh>
    <rPh sb="143" eb="145">
      <t>ソウダン</t>
    </rPh>
    <phoneticPr fontId="1"/>
  </si>
  <si>
    <t>レスポンシブ対応2ページ</t>
    <rPh sb="6" eb="8">
      <t>タイオウ</t>
    </rPh>
    <phoneticPr fontId="1"/>
  </si>
  <si>
    <t>下層ページ</t>
    <rPh sb="0" eb="2">
      <t>カソウ</t>
    </rPh>
    <phoneticPr fontId="1"/>
  </si>
  <si>
    <t>セラピスト</t>
    <phoneticPr fontId="1"/>
  </si>
  <si>
    <t>メニュー</t>
    <phoneticPr fontId="1"/>
  </si>
  <si>
    <t>リアルタイム更新、SNS連動機能など</t>
    <rPh sb="6" eb="8">
      <t>コウシン</t>
    </rPh>
    <rPh sb="12" eb="14">
      <t>レンドウ</t>
    </rPh>
    <rPh sb="14" eb="16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</si>
</sst>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vertAlign val="subscript"/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vertical="top"/>
    </xf>
    <xf numFmtId="0" fontId="13" fillId="0" borderId="0" xfId="0" applyFont="1" applyBorder="1" applyAlignment="1">
      <alignment vertical="top" wrapText="1"/>
    </xf>
    <xf numFmtId="0" fontId="16" fillId="0" borderId="16" xfId="0" applyFont="1" applyBorder="1">
      <alignment vertical="center"/>
    </xf>
    <xf numFmtId="0" fontId="13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38" fontId="12" fillId="3" borderId="14" xfId="1" applyFont="1" applyFill="1" applyBorder="1" applyAlignment="1">
      <alignment horizontal="right" vertical="center"/>
    </xf>
    <xf numFmtId="177" fontId="12" fillId="3" borderId="14" xfId="0" applyNumberFormat="1" applyFont="1" applyFill="1" applyBorder="1" applyAlignment="1">
      <alignment horizontal="right" vertical="center"/>
    </xf>
    <xf numFmtId="0" fontId="12" fillId="3" borderId="14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 wrapText="1"/>
    </xf>
    <xf numFmtId="38" fontId="12" fillId="4" borderId="14" xfId="1" applyFont="1" applyFill="1" applyBorder="1" applyAlignment="1">
      <alignment horizontal="right" vertical="center"/>
    </xf>
    <xf numFmtId="177" fontId="12" fillId="4" borderId="14" xfId="0" applyNumberFormat="1" applyFont="1" applyFill="1" applyBorder="1" applyAlignment="1">
      <alignment horizontal="right" vertical="center"/>
    </xf>
    <xf numFmtId="0" fontId="12" fillId="4" borderId="14" xfId="0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3" fillId="3" borderId="1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38" fontId="9" fillId="0" borderId="5" xfId="1" applyFont="1" applyBorder="1" applyAlignment="1">
      <alignment horizontal="center" vertical="center"/>
    </xf>
    <xf numFmtId="38" fontId="9" fillId="0" borderId="6" xfId="1" applyFont="1" applyBorder="1" applyAlignment="1">
      <alignment horizontal="center" vertical="center"/>
    </xf>
    <xf numFmtId="38" fontId="9" fillId="0" borderId="7" xfId="1" applyFont="1" applyBorder="1" applyAlignment="1">
      <alignment horizontal="center" vertical="center"/>
    </xf>
    <xf numFmtId="38" fontId="9" fillId="0" borderId="8" xfId="1" applyFont="1" applyBorder="1" applyAlignment="1">
      <alignment horizontal="center" vertical="center"/>
    </xf>
    <xf numFmtId="0" fontId="0" fillId="3" borderId="13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3" fillId="0" borderId="1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177" fontId="0" fillId="0" borderId="1" xfId="0" applyNumberFormat="1" applyBorder="1" applyAlignment="1">
      <alignment horizontal="center" vertical="center"/>
    </xf>
    <xf numFmtId="0" fontId="12" fillId="4" borderId="15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left" vertical="center" wrapText="1"/>
    </xf>
    <xf numFmtId="38" fontId="12" fillId="4" borderId="15" xfId="1" applyFont="1" applyFill="1" applyBorder="1" applyAlignment="1">
      <alignment horizontal="right" vertical="center"/>
    </xf>
    <xf numFmtId="177" fontId="12" fillId="4" borderId="15" xfId="0" applyNumberFormat="1" applyFont="1" applyFill="1" applyBorder="1" applyAlignment="1">
      <alignment horizontal="right" vertical="center"/>
    </xf>
    <xf numFmtId="0" fontId="12" fillId="4" borderId="15" xfId="0" applyFont="1" applyFill="1" applyBorder="1" applyAlignment="1">
      <alignment horizontal="right" vertical="center"/>
    </xf>
    <xf numFmtId="38" fontId="10" fillId="3" borderId="13" xfId="1" applyFont="1" applyFill="1" applyBorder="1" applyAlignment="1">
      <alignment horizontal="right" vertical="center"/>
    </xf>
    <xf numFmtId="177" fontId="10" fillId="3" borderId="13" xfId="0" applyNumberFormat="1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E270-25DE-479B-B5AA-ACF3B8667F93}">
  <dimension ref="A1:AM50"/>
  <sheetViews>
    <sheetView tabSelected="1" view="pageBreakPreview" zoomScaleNormal="100" zoomScaleSheetLayoutView="100" workbookViewId="0">
      <selection activeCell="Z25" sqref="Z25:AB25"/>
    </sheetView>
  </sheetViews>
  <sheetFormatPr defaultColWidth="2.5" defaultRowHeight="15" customHeight="1" x14ac:dyDescent="0.4"/>
  <cols>
    <col min="39" max="39" width="3.5" bestFit="1" customWidth="1"/>
  </cols>
  <sheetData>
    <row r="1" spans="1:32" ht="15" customHeight="1" x14ac:dyDescent="0.4">
      <c r="I1" s="37" t="s">
        <v>0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32" ht="15" customHeight="1" x14ac:dyDescent="0.4"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32" ht="1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4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1"/>
      <c r="R4" s="1"/>
      <c r="S4" s="1"/>
      <c r="T4" s="1"/>
      <c r="U4" s="13" t="s">
        <v>1</v>
      </c>
      <c r="V4" s="13"/>
      <c r="W4" s="13"/>
      <c r="X4" s="13"/>
      <c r="Y4" s="41" t="s">
        <v>46</v>
      </c>
      <c r="Z4" s="41"/>
      <c r="AA4" s="41"/>
      <c r="AB4" s="41"/>
      <c r="AC4" s="41"/>
      <c r="AD4" s="41"/>
      <c r="AE4" s="41"/>
      <c r="AF4" s="41"/>
    </row>
    <row r="5" spans="1:32" ht="15" customHeight="1" x14ac:dyDescent="0.4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1"/>
      <c r="R5" s="1"/>
      <c r="S5" s="1"/>
      <c r="T5" s="1"/>
      <c r="U5" s="13" t="s">
        <v>2</v>
      </c>
      <c r="V5" s="13"/>
      <c r="W5" s="13"/>
      <c r="X5" s="13"/>
      <c r="Y5" s="40">
        <v>44357</v>
      </c>
      <c r="Z5" s="40"/>
      <c r="AA5" s="40"/>
      <c r="AB5" s="40"/>
      <c r="AC5" s="40"/>
      <c r="AD5" s="40"/>
      <c r="AE5" s="40"/>
      <c r="AF5" s="40"/>
    </row>
    <row r="6" spans="1:32" ht="7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4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7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" customHeight="1" x14ac:dyDescent="0.4">
      <c r="A9" s="13" t="s">
        <v>5</v>
      </c>
      <c r="B9" s="13"/>
      <c r="C9" s="13"/>
      <c r="D9" s="13"/>
      <c r="E9" s="13"/>
      <c r="F9" s="12" t="s">
        <v>47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"/>
      <c r="R9" s="1"/>
      <c r="S9" s="1"/>
      <c r="T9" s="1"/>
      <c r="U9" s="1" t="s">
        <v>9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" customHeight="1" x14ac:dyDescent="0.4">
      <c r="A10" s="36" t="s">
        <v>6</v>
      </c>
      <c r="B10" s="36"/>
      <c r="C10" s="36"/>
      <c r="D10" s="36"/>
      <c r="E10" s="36"/>
      <c r="F10" s="40">
        <v>44357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"/>
      <c r="R10" s="1"/>
      <c r="S10" s="1"/>
      <c r="T10" s="1"/>
      <c r="U10" s="1" t="s">
        <v>10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 customHeight="1" x14ac:dyDescent="0.4">
      <c r="A11" s="36" t="s">
        <v>8</v>
      </c>
      <c r="B11" s="36"/>
      <c r="C11" s="36"/>
      <c r="D11" s="36"/>
      <c r="E11" s="36"/>
      <c r="F11" s="12" t="s">
        <v>48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"/>
      <c r="R11" s="1"/>
      <c r="S11" s="1"/>
      <c r="T11" s="1"/>
      <c r="U11" s="1" t="s">
        <v>11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" customHeight="1" x14ac:dyDescent="0.4">
      <c r="A12" s="36" t="s">
        <v>7</v>
      </c>
      <c r="B12" s="36"/>
      <c r="C12" s="36"/>
      <c r="D12" s="36"/>
      <c r="E12" s="36"/>
      <c r="F12" s="12" t="s">
        <v>49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"/>
      <c r="R12" s="1"/>
      <c r="S12" s="1"/>
      <c r="T12" s="1"/>
      <c r="U12" s="2" t="s">
        <v>12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customHeight="1" thickBo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 t="s">
        <v>13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" customHeight="1" x14ac:dyDescent="0.4">
      <c r="A14" s="27" t="s">
        <v>14</v>
      </c>
      <c r="B14" s="28"/>
      <c r="C14" s="28"/>
      <c r="D14" s="28"/>
      <c r="E14" s="28"/>
      <c r="F14" s="31" t="str">
        <f>FIXED(SUM(AC18:AF41)*1.1,-1) &amp;"円（税込）"</f>
        <v>498,300円（税込）</v>
      </c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" customHeight="1" thickBot="1" x14ac:dyDescent="0.45">
      <c r="A15" s="29"/>
      <c r="B15" s="30"/>
      <c r="C15" s="30"/>
      <c r="D15" s="30"/>
      <c r="E15" s="30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 customHeigh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9" ht="15" customHeight="1" x14ac:dyDescent="0.4">
      <c r="A17" s="25" t="s">
        <v>15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 t="s">
        <v>27</v>
      </c>
      <c r="M17" s="25"/>
      <c r="N17" s="25"/>
      <c r="O17" s="25"/>
      <c r="P17" s="25"/>
      <c r="Q17" s="25"/>
      <c r="R17" s="25"/>
      <c r="S17" s="25" t="s">
        <v>16</v>
      </c>
      <c r="T17" s="25"/>
      <c r="U17" s="25"/>
      <c r="V17" s="25"/>
      <c r="W17" s="25" t="s">
        <v>17</v>
      </c>
      <c r="X17" s="25"/>
      <c r="Y17" s="25"/>
      <c r="Z17" s="25" t="s">
        <v>18</v>
      </c>
      <c r="AA17" s="25"/>
      <c r="AB17" s="25"/>
      <c r="AC17" s="25" t="s">
        <v>19</v>
      </c>
      <c r="AD17" s="25"/>
      <c r="AE17" s="25"/>
      <c r="AF17" s="25"/>
      <c r="AG17" s="22" t="s">
        <v>16</v>
      </c>
      <c r="AH17" s="24"/>
      <c r="AI17" s="24"/>
      <c r="AJ17" s="22" t="s">
        <v>25</v>
      </c>
      <c r="AK17" s="24"/>
      <c r="AL17" s="24"/>
    </row>
    <row r="18" spans="1:39" ht="18.75" customHeight="1" x14ac:dyDescent="0.4">
      <c r="A18" s="35" t="s">
        <v>24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26"/>
      <c r="M18" s="26"/>
      <c r="N18" s="26"/>
      <c r="O18" s="26"/>
      <c r="P18" s="26"/>
      <c r="Q18" s="26"/>
      <c r="R18" s="26"/>
      <c r="S18" s="66"/>
      <c r="T18" s="66"/>
      <c r="U18" s="66"/>
      <c r="V18" s="66"/>
      <c r="W18" s="67"/>
      <c r="X18" s="67"/>
      <c r="Y18" s="67"/>
      <c r="Z18" s="68"/>
      <c r="AA18" s="68"/>
      <c r="AB18" s="68"/>
      <c r="AC18" s="69"/>
      <c r="AD18" s="69"/>
      <c r="AE18" s="69"/>
      <c r="AF18" s="69"/>
      <c r="AG18" s="22">
        <v>2750</v>
      </c>
      <c r="AH18" s="23"/>
      <c r="AI18" s="23"/>
      <c r="AJ18" s="60">
        <f>SUM(W19:Y40)</f>
        <v>333</v>
      </c>
      <c r="AK18" s="23"/>
      <c r="AL18" s="23"/>
    </row>
    <row r="19" spans="1:39" ht="15" customHeight="1" x14ac:dyDescent="0.4">
      <c r="A19" s="21" t="s">
        <v>20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15"/>
      <c r="M19" s="15"/>
      <c r="N19" s="15"/>
      <c r="O19" s="15"/>
      <c r="P19" s="15"/>
      <c r="Q19" s="15"/>
      <c r="R19" s="15"/>
      <c r="S19" s="16">
        <f>$AG$18</f>
        <v>2750</v>
      </c>
      <c r="T19" s="16"/>
      <c r="U19" s="16"/>
      <c r="V19" s="16"/>
      <c r="W19" s="17">
        <v>8</v>
      </c>
      <c r="X19" s="17"/>
      <c r="Y19" s="17"/>
      <c r="Z19" s="18" t="s">
        <v>25</v>
      </c>
      <c r="AA19" s="18"/>
      <c r="AB19" s="18"/>
      <c r="AC19" s="16">
        <f>S19*W19</f>
        <v>22000</v>
      </c>
      <c r="AD19" s="16"/>
      <c r="AE19" s="16"/>
      <c r="AF19" s="16"/>
    </row>
    <row r="20" spans="1:39" ht="15" customHeight="1" x14ac:dyDescent="0.4">
      <c r="A20" s="21" t="s">
        <v>21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15"/>
      <c r="M20" s="15"/>
      <c r="N20" s="15"/>
      <c r="O20" s="15"/>
      <c r="P20" s="15"/>
      <c r="Q20" s="15"/>
      <c r="R20" s="15"/>
      <c r="S20" s="16">
        <f t="shared" ref="S20:S26" si="0">$AG$18</f>
        <v>2750</v>
      </c>
      <c r="T20" s="16"/>
      <c r="U20" s="16"/>
      <c r="V20" s="16"/>
      <c r="W20" s="17">
        <v>8</v>
      </c>
      <c r="X20" s="17"/>
      <c r="Y20" s="17"/>
      <c r="Z20" s="18" t="s">
        <v>25</v>
      </c>
      <c r="AA20" s="18"/>
      <c r="AB20" s="18"/>
      <c r="AC20" s="16">
        <f t="shared" ref="AC20:AC22" si="1">S20*W20</f>
        <v>22000</v>
      </c>
      <c r="AD20" s="16"/>
      <c r="AE20" s="16"/>
      <c r="AF20" s="16"/>
    </row>
    <row r="21" spans="1:39" ht="15" customHeight="1" x14ac:dyDescent="0.4">
      <c r="A21" s="21" t="s">
        <v>22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15" t="s">
        <v>50</v>
      </c>
      <c r="M21" s="15"/>
      <c r="N21" s="15"/>
      <c r="O21" s="15"/>
      <c r="P21" s="15"/>
      <c r="Q21" s="15"/>
      <c r="R21" s="15"/>
      <c r="S21" s="16">
        <f t="shared" si="0"/>
        <v>2750</v>
      </c>
      <c r="T21" s="16"/>
      <c r="U21" s="16"/>
      <c r="V21" s="16"/>
      <c r="W21" s="17">
        <v>8</v>
      </c>
      <c r="X21" s="17"/>
      <c r="Y21" s="17"/>
      <c r="Z21" s="18" t="s">
        <v>25</v>
      </c>
      <c r="AA21" s="18"/>
      <c r="AB21" s="18"/>
      <c r="AC21" s="16">
        <f t="shared" si="1"/>
        <v>22000</v>
      </c>
      <c r="AD21" s="16"/>
      <c r="AE21" s="16"/>
      <c r="AF21" s="16"/>
    </row>
    <row r="22" spans="1:39" ht="15" customHeight="1" x14ac:dyDescent="0.4">
      <c r="A22" s="21" t="s">
        <v>23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5"/>
      <c r="M22" s="15"/>
      <c r="N22" s="15"/>
      <c r="O22" s="15"/>
      <c r="P22" s="15"/>
      <c r="Q22" s="15"/>
      <c r="R22" s="15"/>
      <c r="S22" s="16">
        <f t="shared" si="0"/>
        <v>2750</v>
      </c>
      <c r="T22" s="16"/>
      <c r="U22" s="16"/>
      <c r="V22" s="16"/>
      <c r="W22" s="17">
        <v>0</v>
      </c>
      <c r="X22" s="17"/>
      <c r="Y22" s="17"/>
      <c r="Z22" s="18" t="s">
        <v>25</v>
      </c>
      <c r="AA22" s="18"/>
      <c r="AB22" s="18"/>
      <c r="AC22" s="16">
        <f t="shared" si="1"/>
        <v>0</v>
      </c>
      <c r="AD22" s="16"/>
      <c r="AE22" s="16"/>
      <c r="AF22" s="16"/>
    </row>
    <row r="23" spans="1:39" ht="15" customHeight="1" x14ac:dyDescent="0.4">
      <c r="A23" s="21" t="s">
        <v>29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5"/>
      <c r="M23" s="15"/>
      <c r="N23" s="15"/>
      <c r="O23" s="15"/>
      <c r="P23" s="15"/>
      <c r="Q23" s="15"/>
      <c r="R23" s="15"/>
      <c r="S23" s="16">
        <f t="shared" si="0"/>
        <v>2750</v>
      </c>
      <c r="T23" s="16"/>
      <c r="U23" s="16"/>
      <c r="V23" s="16"/>
      <c r="W23" s="17">
        <v>8</v>
      </c>
      <c r="X23" s="17"/>
      <c r="Y23" s="17"/>
      <c r="Z23" s="18" t="s">
        <v>25</v>
      </c>
      <c r="AA23" s="18"/>
      <c r="AB23" s="18"/>
      <c r="AC23" s="16">
        <f t="shared" ref="AC23" si="2">S23*W23</f>
        <v>22000</v>
      </c>
      <c r="AD23" s="16"/>
      <c r="AE23" s="16"/>
      <c r="AF23" s="16"/>
    </row>
    <row r="24" spans="1:39" ht="15" customHeight="1" x14ac:dyDescent="0.4">
      <c r="A24" s="21" t="s">
        <v>30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15"/>
      <c r="M24" s="15"/>
      <c r="N24" s="15"/>
      <c r="O24" s="15"/>
      <c r="P24" s="15"/>
      <c r="Q24" s="15"/>
      <c r="R24" s="15"/>
      <c r="S24" s="16">
        <f t="shared" si="0"/>
        <v>2750</v>
      </c>
      <c r="T24" s="16"/>
      <c r="U24" s="16"/>
      <c r="V24" s="16"/>
      <c r="W24" s="17">
        <v>4</v>
      </c>
      <c r="X24" s="17"/>
      <c r="Y24" s="17"/>
      <c r="Z24" s="18" t="s">
        <v>25</v>
      </c>
      <c r="AA24" s="18"/>
      <c r="AB24" s="18"/>
      <c r="AC24" s="16">
        <f t="shared" ref="AC24:AC32" si="3">S24*W24</f>
        <v>11000</v>
      </c>
      <c r="AD24" s="16"/>
      <c r="AE24" s="16"/>
      <c r="AF24" s="16"/>
    </row>
    <row r="25" spans="1:39" ht="15" customHeight="1" x14ac:dyDescent="0.4">
      <c r="A25" s="21" t="s">
        <v>32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15"/>
      <c r="M25" s="15"/>
      <c r="N25" s="15"/>
      <c r="O25" s="15"/>
      <c r="P25" s="15"/>
      <c r="Q25" s="15"/>
      <c r="R25" s="15"/>
      <c r="S25" s="16">
        <f t="shared" si="0"/>
        <v>2750</v>
      </c>
      <c r="T25" s="16"/>
      <c r="U25" s="16"/>
      <c r="V25" s="16"/>
      <c r="W25" s="17">
        <v>8</v>
      </c>
      <c r="X25" s="17"/>
      <c r="Y25" s="17"/>
      <c r="Z25" s="18" t="s">
        <v>25</v>
      </c>
      <c r="AA25" s="18"/>
      <c r="AB25" s="18"/>
      <c r="AC25" s="16">
        <f t="shared" si="3"/>
        <v>22000</v>
      </c>
      <c r="AD25" s="16"/>
      <c r="AE25" s="16"/>
      <c r="AF25" s="16"/>
    </row>
    <row r="26" spans="1:39" ht="15" customHeight="1" x14ac:dyDescent="0.4">
      <c r="A26" s="21" t="s">
        <v>31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15"/>
      <c r="M26" s="15"/>
      <c r="N26" s="15"/>
      <c r="O26" s="15"/>
      <c r="P26" s="15"/>
      <c r="Q26" s="15"/>
      <c r="R26" s="15"/>
      <c r="S26" s="16">
        <f t="shared" si="0"/>
        <v>2750</v>
      </c>
      <c r="T26" s="16"/>
      <c r="U26" s="16"/>
      <c r="V26" s="16"/>
      <c r="W26" s="17">
        <v>4</v>
      </c>
      <c r="X26" s="17"/>
      <c r="Y26" s="17"/>
      <c r="Z26" s="18" t="s">
        <v>25</v>
      </c>
      <c r="AA26" s="18"/>
      <c r="AB26" s="18"/>
      <c r="AC26" s="16">
        <f t="shared" si="3"/>
        <v>11000</v>
      </c>
      <c r="AD26" s="16"/>
      <c r="AE26" s="16"/>
      <c r="AF26" s="16"/>
      <c r="AM26" t="s">
        <v>59</v>
      </c>
    </row>
    <row r="27" spans="1:39" ht="18.75" customHeight="1" x14ac:dyDescent="0.4">
      <c r="A27" s="20" t="s">
        <v>26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19"/>
      <c r="M27" s="19"/>
      <c r="N27" s="19"/>
      <c r="O27" s="19"/>
      <c r="P27" s="19"/>
      <c r="Q27" s="19"/>
      <c r="R27" s="19"/>
      <c r="S27" s="9"/>
      <c r="T27" s="9"/>
      <c r="U27" s="9"/>
      <c r="V27" s="9"/>
      <c r="W27" s="10"/>
      <c r="X27" s="10"/>
      <c r="Y27" s="10"/>
      <c r="Z27" s="11"/>
      <c r="AA27" s="11"/>
      <c r="AB27" s="11"/>
      <c r="AC27" s="9"/>
      <c r="AD27" s="9"/>
      <c r="AE27" s="9"/>
      <c r="AF27" s="9"/>
      <c r="AM27" t="s">
        <v>60</v>
      </c>
    </row>
    <row r="28" spans="1:39" ht="15" customHeight="1" x14ac:dyDescent="0.4">
      <c r="A28" s="14" t="s">
        <v>33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 t="s">
        <v>28</v>
      </c>
      <c r="M28" s="15"/>
      <c r="N28" s="15"/>
      <c r="O28" s="15"/>
      <c r="P28" s="15"/>
      <c r="Q28" s="15"/>
      <c r="R28" s="15"/>
      <c r="S28" s="16">
        <f>$AG$18</f>
        <v>2750</v>
      </c>
      <c r="T28" s="16"/>
      <c r="U28" s="16"/>
      <c r="V28" s="16"/>
      <c r="W28" s="17">
        <v>32</v>
      </c>
      <c r="X28" s="17"/>
      <c r="Y28" s="17"/>
      <c r="Z28" s="18" t="s">
        <v>25</v>
      </c>
      <c r="AA28" s="18"/>
      <c r="AB28" s="18"/>
      <c r="AC28" s="16">
        <f t="shared" si="3"/>
        <v>88000</v>
      </c>
      <c r="AD28" s="16"/>
      <c r="AE28" s="16"/>
      <c r="AF28" s="16"/>
      <c r="AM28" t="s">
        <v>61</v>
      </c>
    </row>
    <row r="29" spans="1:39" ht="15" customHeight="1" x14ac:dyDescent="0.4">
      <c r="A29" s="14" t="s">
        <v>34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 t="s">
        <v>28</v>
      </c>
      <c r="M29" s="15"/>
      <c r="N29" s="15"/>
      <c r="O29" s="15"/>
      <c r="P29" s="15"/>
      <c r="Q29" s="15"/>
      <c r="R29" s="15"/>
      <c r="S29" s="16">
        <f t="shared" ref="S29:S32" si="4">$AG$18</f>
        <v>2750</v>
      </c>
      <c r="T29" s="16"/>
      <c r="U29" s="16"/>
      <c r="V29" s="16"/>
      <c r="W29" s="17">
        <v>16</v>
      </c>
      <c r="X29" s="17"/>
      <c r="Y29" s="17"/>
      <c r="Z29" s="18" t="s">
        <v>25</v>
      </c>
      <c r="AA29" s="18"/>
      <c r="AB29" s="18"/>
      <c r="AC29" s="16">
        <f t="shared" si="3"/>
        <v>44000</v>
      </c>
      <c r="AD29" s="16"/>
      <c r="AE29" s="16"/>
      <c r="AF29" s="16"/>
    </row>
    <row r="30" spans="1:39" ht="15" customHeight="1" x14ac:dyDescent="0.4">
      <c r="A30" s="14" t="s">
        <v>35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 t="s">
        <v>58</v>
      </c>
      <c r="M30" s="15"/>
      <c r="N30" s="15"/>
      <c r="O30" s="15"/>
      <c r="P30" s="15"/>
      <c r="Q30" s="15"/>
      <c r="R30" s="15"/>
      <c r="S30" s="16">
        <f t="shared" si="4"/>
        <v>2750</v>
      </c>
      <c r="T30" s="16"/>
      <c r="U30" s="16"/>
      <c r="V30" s="16"/>
      <c r="W30" s="17">
        <v>40</v>
      </c>
      <c r="X30" s="17"/>
      <c r="Y30" s="17"/>
      <c r="Z30" s="18" t="s">
        <v>25</v>
      </c>
      <c r="AA30" s="18"/>
      <c r="AB30" s="18"/>
      <c r="AC30" s="16">
        <f t="shared" si="3"/>
        <v>110000</v>
      </c>
      <c r="AD30" s="16"/>
      <c r="AE30" s="16"/>
      <c r="AF30" s="16"/>
    </row>
    <row r="31" spans="1:39" ht="15" customHeight="1" x14ac:dyDescent="0.4">
      <c r="A31" s="14" t="s">
        <v>36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 t="s">
        <v>58</v>
      </c>
      <c r="M31" s="15"/>
      <c r="N31" s="15"/>
      <c r="O31" s="15"/>
      <c r="P31" s="15"/>
      <c r="Q31" s="15"/>
      <c r="R31" s="15"/>
      <c r="S31" s="16">
        <f t="shared" si="4"/>
        <v>2750</v>
      </c>
      <c r="T31" s="16"/>
      <c r="U31" s="16"/>
      <c r="V31" s="16"/>
      <c r="W31" s="17">
        <v>24</v>
      </c>
      <c r="X31" s="17"/>
      <c r="Y31" s="17"/>
      <c r="Z31" s="18" t="s">
        <v>25</v>
      </c>
      <c r="AA31" s="18"/>
      <c r="AB31" s="18"/>
      <c r="AC31" s="16">
        <f t="shared" si="3"/>
        <v>66000</v>
      </c>
      <c r="AD31" s="16"/>
      <c r="AE31" s="16"/>
      <c r="AF31" s="16"/>
    </row>
    <row r="32" spans="1:39" ht="15" customHeight="1" x14ac:dyDescent="0.4">
      <c r="A32" s="14" t="s">
        <v>37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 t="s">
        <v>62</v>
      </c>
      <c r="M32" s="15"/>
      <c r="N32" s="15"/>
      <c r="O32" s="15"/>
      <c r="P32" s="15"/>
      <c r="Q32" s="15"/>
      <c r="R32" s="15"/>
      <c r="S32" s="16">
        <f t="shared" si="4"/>
        <v>2750</v>
      </c>
      <c r="T32" s="16"/>
      <c r="U32" s="16"/>
      <c r="V32" s="16"/>
      <c r="W32" s="17">
        <v>150</v>
      </c>
      <c r="X32" s="17"/>
      <c r="Y32" s="17"/>
      <c r="Z32" s="18" t="s">
        <v>25</v>
      </c>
      <c r="AA32" s="18"/>
      <c r="AB32" s="18"/>
      <c r="AC32" s="16">
        <f t="shared" si="3"/>
        <v>412500</v>
      </c>
      <c r="AD32" s="16"/>
      <c r="AE32" s="16"/>
      <c r="AF32" s="16"/>
    </row>
    <row r="33" spans="1:32" ht="18.75" customHeight="1" x14ac:dyDescent="0.4">
      <c r="A33" s="20" t="s">
        <v>39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19"/>
      <c r="M33" s="19"/>
      <c r="N33" s="19"/>
      <c r="O33" s="19"/>
      <c r="P33" s="19"/>
      <c r="Q33" s="19"/>
      <c r="R33" s="19"/>
      <c r="S33" s="9"/>
      <c r="T33" s="9"/>
      <c r="U33" s="9"/>
      <c r="V33" s="9"/>
      <c r="W33" s="10"/>
      <c r="X33" s="10"/>
      <c r="Y33" s="10"/>
      <c r="Z33" s="11"/>
      <c r="AA33" s="11"/>
      <c r="AB33" s="11"/>
      <c r="AC33" s="9"/>
      <c r="AD33" s="9"/>
      <c r="AE33" s="9"/>
      <c r="AF33" s="9"/>
    </row>
    <row r="34" spans="1:32" ht="15" customHeight="1" x14ac:dyDescent="0.4">
      <c r="A34" s="14" t="s">
        <v>38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 t="s">
        <v>51</v>
      </c>
      <c r="M34" s="15"/>
      <c r="N34" s="15"/>
      <c r="O34" s="15"/>
      <c r="P34" s="15"/>
      <c r="Q34" s="15"/>
      <c r="R34" s="15"/>
      <c r="S34" s="16">
        <f>$AG$18</f>
        <v>2750</v>
      </c>
      <c r="T34" s="16"/>
      <c r="U34" s="16"/>
      <c r="V34" s="16"/>
      <c r="W34" s="17">
        <v>20</v>
      </c>
      <c r="X34" s="17"/>
      <c r="Y34" s="17"/>
      <c r="Z34" s="18" t="s">
        <v>25</v>
      </c>
      <c r="AA34" s="18"/>
      <c r="AB34" s="18"/>
      <c r="AC34" s="16">
        <f t="shared" ref="AC34" si="5">S34*W34</f>
        <v>55000</v>
      </c>
      <c r="AD34" s="16"/>
      <c r="AE34" s="16"/>
      <c r="AF34" s="16"/>
    </row>
    <row r="35" spans="1:32" ht="18.75" customHeight="1" x14ac:dyDescent="0.4">
      <c r="A35" s="20" t="s">
        <v>52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19"/>
      <c r="M35" s="19"/>
      <c r="N35" s="19"/>
      <c r="O35" s="19"/>
      <c r="P35" s="19"/>
      <c r="Q35" s="19"/>
      <c r="R35" s="19"/>
      <c r="S35" s="9"/>
      <c r="T35" s="9"/>
      <c r="U35" s="9"/>
      <c r="V35" s="9"/>
      <c r="W35" s="10"/>
      <c r="X35" s="10"/>
      <c r="Y35" s="10"/>
      <c r="Z35" s="11"/>
      <c r="AA35" s="11"/>
      <c r="AB35" s="11"/>
      <c r="AC35" s="9"/>
      <c r="AD35" s="9"/>
      <c r="AE35" s="9"/>
      <c r="AF35" s="9"/>
    </row>
    <row r="36" spans="1:32" ht="15" customHeight="1" x14ac:dyDescent="0.4">
      <c r="A36" s="14" t="s">
        <v>53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  <c r="N36" s="15"/>
      <c r="O36" s="15"/>
      <c r="P36" s="15"/>
      <c r="Q36" s="15"/>
      <c r="R36" s="15"/>
      <c r="S36" s="16">
        <v>20000</v>
      </c>
      <c r="T36" s="16"/>
      <c r="U36" s="16"/>
      <c r="V36" s="16"/>
      <c r="W36" s="17">
        <v>1</v>
      </c>
      <c r="X36" s="17"/>
      <c r="Y36" s="17"/>
      <c r="Z36" s="18" t="s">
        <v>44</v>
      </c>
      <c r="AA36" s="18"/>
      <c r="AB36" s="18"/>
      <c r="AC36" s="16">
        <f t="shared" ref="AC36:AC37" si="6">S36*W36</f>
        <v>20000</v>
      </c>
      <c r="AD36" s="16"/>
      <c r="AE36" s="16"/>
      <c r="AF36" s="16"/>
    </row>
    <row r="37" spans="1:32" ht="15" customHeight="1" x14ac:dyDescent="0.4">
      <c r="A37" s="14" t="s">
        <v>54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5"/>
      <c r="M37" s="15"/>
      <c r="N37" s="15"/>
      <c r="O37" s="15"/>
      <c r="P37" s="15"/>
      <c r="Q37" s="15"/>
      <c r="R37" s="15"/>
      <c r="S37" s="16">
        <v>5000</v>
      </c>
      <c r="T37" s="16"/>
      <c r="U37" s="16"/>
      <c r="V37" s="16"/>
      <c r="W37" s="17">
        <v>1</v>
      </c>
      <c r="X37" s="17"/>
      <c r="Y37" s="17"/>
      <c r="Z37" s="18" t="s">
        <v>44</v>
      </c>
      <c r="AA37" s="18"/>
      <c r="AB37" s="18"/>
      <c r="AC37" s="16">
        <f t="shared" si="6"/>
        <v>5000</v>
      </c>
      <c r="AD37" s="16"/>
      <c r="AE37" s="16"/>
      <c r="AF37" s="16"/>
    </row>
    <row r="38" spans="1:32" ht="18.75" customHeight="1" x14ac:dyDescent="0.4">
      <c r="A38" s="20" t="s">
        <v>40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19"/>
      <c r="M38" s="19"/>
      <c r="N38" s="19"/>
      <c r="O38" s="19"/>
      <c r="P38" s="19"/>
      <c r="Q38" s="19"/>
      <c r="R38" s="19"/>
      <c r="S38" s="9"/>
      <c r="T38" s="9"/>
      <c r="U38" s="9"/>
      <c r="V38" s="9"/>
      <c r="W38" s="10"/>
      <c r="X38" s="10"/>
      <c r="Y38" s="10"/>
      <c r="Z38" s="11"/>
      <c r="AA38" s="11"/>
      <c r="AB38" s="11"/>
      <c r="AC38" s="9"/>
      <c r="AD38" s="9"/>
      <c r="AE38" s="9"/>
      <c r="AF38" s="9"/>
    </row>
    <row r="39" spans="1:32" ht="15" customHeight="1" x14ac:dyDescent="0.4">
      <c r="A39" s="14" t="s">
        <v>41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 t="s">
        <v>42</v>
      </c>
      <c r="M39" s="15"/>
      <c r="N39" s="15"/>
      <c r="O39" s="15"/>
      <c r="P39" s="15"/>
      <c r="Q39" s="15"/>
      <c r="R39" s="15"/>
      <c r="S39" s="16">
        <f>$AG$18</f>
        <v>2750</v>
      </c>
      <c r="T39" s="16"/>
      <c r="U39" s="16"/>
      <c r="V39" s="16"/>
      <c r="W39" s="17">
        <v>0</v>
      </c>
      <c r="X39" s="17"/>
      <c r="Y39" s="17"/>
      <c r="Z39" s="18" t="s">
        <v>25</v>
      </c>
      <c r="AA39" s="18"/>
      <c r="AB39" s="18"/>
      <c r="AC39" s="16">
        <f t="shared" ref="AC39:AC40" si="7">S39*W39</f>
        <v>0</v>
      </c>
      <c r="AD39" s="16"/>
      <c r="AE39" s="16"/>
      <c r="AF39" s="16"/>
    </row>
    <row r="40" spans="1:32" ht="15" customHeight="1" x14ac:dyDescent="0.4">
      <c r="A40" s="14" t="s">
        <v>43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5"/>
      <c r="O40" s="15"/>
      <c r="P40" s="15"/>
      <c r="Q40" s="15"/>
      <c r="R40" s="15"/>
      <c r="S40" s="16">
        <v>20000</v>
      </c>
      <c r="T40" s="16"/>
      <c r="U40" s="16"/>
      <c r="V40" s="16"/>
      <c r="W40" s="17">
        <v>1</v>
      </c>
      <c r="X40" s="17"/>
      <c r="Y40" s="17"/>
      <c r="Z40" s="18" t="s">
        <v>44</v>
      </c>
      <c r="AA40" s="18"/>
      <c r="AB40" s="18"/>
      <c r="AC40" s="16">
        <f t="shared" si="7"/>
        <v>20000</v>
      </c>
      <c r="AD40" s="16"/>
      <c r="AE40" s="16"/>
      <c r="AF40" s="16"/>
    </row>
    <row r="41" spans="1:32" ht="15" customHeight="1" x14ac:dyDescent="0.4">
      <c r="A41" s="14" t="s">
        <v>56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  <c r="N41" s="15"/>
      <c r="O41" s="15"/>
      <c r="P41" s="15"/>
      <c r="Q41" s="15"/>
      <c r="R41" s="15"/>
      <c r="S41" s="16">
        <v>3000</v>
      </c>
      <c r="T41" s="16"/>
      <c r="U41" s="16"/>
      <c r="V41" s="16"/>
      <c r="W41" s="17">
        <f>-SUM(W19:Y40)*0.5</f>
        <v>-166.5</v>
      </c>
      <c r="X41" s="17"/>
      <c r="Y41" s="17"/>
      <c r="Z41" s="18" t="s">
        <v>25</v>
      </c>
      <c r="AA41" s="18"/>
      <c r="AB41" s="18"/>
      <c r="AC41" s="16">
        <f>S41*W41</f>
        <v>-499500</v>
      </c>
      <c r="AD41" s="16"/>
      <c r="AE41" s="16"/>
      <c r="AF41" s="16"/>
    </row>
    <row r="42" spans="1:32" ht="15" customHeight="1" x14ac:dyDescent="0.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2"/>
      <c r="M42" s="62"/>
      <c r="N42" s="62"/>
      <c r="O42" s="62"/>
      <c r="P42" s="62"/>
      <c r="Q42" s="62"/>
      <c r="R42" s="62"/>
      <c r="S42" s="63"/>
      <c r="T42" s="63"/>
      <c r="U42" s="63"/>
      <c r="V42" s="63"/>
      <c r="W42" s="64"/>
      <c r="X42" s="64"/>
      <c r="Y42" s="64"/>
      <c r="Z42" s="65"/>
      <c r="AA42" s="65"/>
      <c r="AB42" s="65"/>
      <c r="AC42" s="63"/>
      <c r="AD42" s="63"/>
      <c r="AE42" s="63"/>
      <c r="AF42" s="63"/>
    </row>
    <row r="43" spans="1:32" ht="15" customHeight="1" x14ac:dyDescent="0.4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5" customHeight="1" x14ac:dyDescent="0.4">
      <c r="A44" s="13" t="s">
        <v>45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15" customHeight="1" x14ac:dyDescent="0.4">
      <c r="A45" s="42" t="s">
        <v>57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Q45" s="51" t="s">
        <v>55</v>
      </c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3"/>
    </row>
    <row r="46" spans="1:32" ht="15" customHeight="1" x14ac:dyDescent="0.4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7"/>
      <c r="Q46" s="54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6"/>
    </row>
    <row r="47" spans="1:32" ht="15" customHeight="1" x14ac:dyDescent="0.4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7"/>
      <c r="Q47" s="54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6"/>
    </row>
    <row r="48" spans="1:32" ht="15" customHeight="1" x14ac:dyDescent="0.4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7"/>
      <c r="Q48" s="54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6"/>
    </row>
    <row r="49" spans="1:32" ht="15" customHeight="1" x14ac:dyDescent="0.4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50"/>
      <c r="Q49" s="57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9"/>
    </row>
    <row r="50" spans="1:32" ht="15" customHeigh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mergeCells count="179">
    <mergeCell ref="A45:P49"/>
    <mergeCell ref="Q45:AF49"/>
    <mergeCell ref="AJ17:AL17"/>
    <mergeCell ref="AJ18:AL18"/>
    <mergeCell ref="A41:K41"/>
    <mergeCell ref="L41:R41"/>
    <mergeCell ref="S41:V41"/>
    <mergeCell ref="W41:Y41"/>
    <mergeCell ref="Z41:AB41"/>
    <mergeCell ref="AC41:AF41"/>
    <mergeCell ref="A42:K42"/>
    <mergeCell ref="L42:R42"/>
    <mergeCell ref="S42:V42"/>
    <mergeCell ref="W42:Y42"/>
    <mergeCell ref="Z42:AB42"/>
    <mergeCell ref="AC42:AF42"/>
    <mergeCell ref="S18:V18"/>
    <mergeCell ref="W18:Y18"/>
    <mergeCell ref="Z18:AB18"/>
    <mergeCell ref="AC18:AF18"/>
    <mergeCell ref="S19:V19"/>
    <mergeCell ref="W19:Y19"/>
    <mergeCell ref="Z19:AB19"/>
    <mergeCell ref="AC19:AF19"/>
    <mergeCell ref="A12:E12"/>
    <mergeCell ref="A11:E11"/>
    <mergeCell ref="A10:E10"/>
    <mergeCell ref="A9:E9"/>
    <mergeCell ref="I1:X2"/>
    <mergeCell ref="A4:P5"/>
    <mergeCell ref="Y5:AF5"/>
    <mergeCell ref="Y4:AF4"/>
    <mergeCell ref="U5:X5"/>
    <mergeCell ref="U4:X4"/>
    <mergeCell ref="F10:P10"/>
    <mergeCell ref="F9:P9"/>
    <mergeCell ref="A14:E15"/>
    <mergeCell ref="F14:P15"/>
    <mergeCell ref="AC17:AF17"/>
    <mergeCell ref="Z17:AB17"/>
    <mergeCell ref="W17:Y17"/>
    <mergeCell ref="S17:V17"/>
    <mergeCell ref="S22:V22"/>
    <mergeCell ref="W22:Y22"/>
    <mergeCell ref="Z22:AB22"/>
    <mergeCell ref="AC22:AF22"/>
    <mergeCell ref="A18:K18"/>
    <mergeCell ref="Z27:AB27"/>
    <mergeCell ref="S23:V23"/>
    <mergeCell ref="W23:Y23"/>
    <mergeCell ref="Z23:AB23"/>
    <mergeCell ref="AC23:AF23"/>
    <mergeCell ref="S20:V20"/>
    <mergeCell ref="W20:Y20"/>
    <mergeCell ref="Z20:AB20"/>
    <mergeCell ref="AC20:AF20"/>
    <mergeCell ref="S21:V21"/>
    <mergeCell ref="W21:Y21"/>
    <mergeCell ref="Z21:AB21"/>
    <mergeCell ref="AC21:AF21"/>
    <mergeCell ref="AC28:AF28"/>
    <mergeCell ref="AC29:AF29"/>
    <mergeCell ref="AC30:AF30"/>
    <mergeCell ref="AC31:AF31"/>
    <mergeCell ref="AC32:AF32"/>
    <mergeCell ref="S24:V24"/>
    <mergeCell ref="W24:Y24"/>
    <mergeCell ref="Z24:AB24"/>
    <mergeCell ref="S25:V25"/>
    <mergeCell ref="W25:Y25"/>
    <mergeCell ref="AC24:AF24"/>
    <mergeCell ref="AC25:AF25"/>
    <mergeCell ref="AC26:AF26"/>
    <mergeCell ref="AC27:AF27"/>
    <mergeCell ref="Z25:AB25"/>
    <mergeCell ref="S26:V26"/>
    <mergeCell ref="W26:Y26"/>
    <mergeCell ref="Z26:AB26"/>
    <mergeCell ref="S30:V30"/>
    <mergeCell ref="W30:Y30"/>
    <mergeCell ref="Z30:AB30"/>
    <mergeCell ref="S29:V29"/>
    <mergeCell ref="S27:V27"/>
    <mergeCell ref="W27:Y27"/>
    <mergeCell ref="W29:Y29"/>
    <mergeCell ref="Z29:AB29"/>
    <mergeCell ref="S28:V28"/>
    <mergeCell ref="W28:Y28"/>
    <mergeCell ref="Z28:AB28"/>
    <mergeCell ref="A17:K17"/>
    <mergeCell ref="A32:K32"/>
    <mergeCell ref="A33:K33"/>
    <mergeCell ref="L23:R23"/>
    <mergeCell ref="L24:R24"/>
    <mergeCell ref="L25:R25"/>
    <mergeCell ref="L26:R26"/>
    <mergeCell ref="L27:R27"/>
    <mergeCell ref="L28:R28"/>
    <mergeCell ref="L17:R17"/>
    <mergeCell ref="L18:R18"/>
    <mergeCell ref="L19:R19"/>
    <mergeCell ref="L20:R20"/>
    <mergeCell ref="L21:R21"/>
    <mergeCell ref="L22:R22"/>
    <mergeCell ref="A21:K21"/>
    <mergeCell ref="A20:K20"/>
    <mergeCell ref="A19:K19"/>
    <mergeCell ref="Z33:AB33"/>
    <mergeCell ref="AC33:AF33"/>
    <mergeCell ref="S34:V34"/>
    <mergeCell ref="W34:Y34"/>
    <mergeCell ref="Z34:AB34"/>
    <mergeCell ref="AC34:AF34"/>
    <mergeCell ref="S31:V31"/>
    <mergeCell ref="W31:Y31"/>
    <mergeCell ref="Z31:AB31"/>
    <mergeCell ref="S32:V32"/>
    <mergeCell ref="W32:Y32"/>
    <mergeCell ref="Z32:AB32"/>
    <mergeCell ref="A26:K26"/>
    <mergeCell ref="A27:K27"/>
    <mergeCell ref="A28:K28"/>
    <mergeCell ref="A34:K34"/>
    <mergeCell ref="L32:R32"/>
    <mergeCell ref="A29:K29"/>
    <mergeCell ref="A22:K22"/>
    <mergeCell ref="L29:R29"/>
    <mergeCell ref="L30:R30"/>
    <mergeCell ref="L31:R31"/>
    <mergeCell ref="A31:K31"/>
    <mergeCell ref="A30:K30"/>
    <mergeCell ref="AG18:AI18"/>
    <mergeCell ref="AG17:AI17"/>
    <mergeCell ref="L40:R40"/>
    <mergeCell ref="S40:V40"/>
    <mergeCell ref="W40:Y40"/>
    <mergeCell ref="Z40:AB40"/>
    <mergeCell ref="AC40:AF40"/>
    <mergeCell ref="A39:K39"/>
    <mergeCell ref="L39:R39"/>
    <mergeCell ref="S39:V39"/>
    <mergeCell ref="W39:Y39"/>
    <mergeCell ref="Z39:AB39"/>
    <mergeCell ref="AC39:AF39"/>
    <mergeCell ref="A40:K40"/>
    <mergeCell ref="AC36:AF36"/>
    <mergeCell ref="A37:K37"/>
    <mergeCell ref="L37:R37"/>
    <mergeCell ref="S37:V37"/>
    <mergeCell ref="W37:Y37"/>
    <mergeCell ref="Z37:AB37"/>
    <mergeCell ref="AC37:AF37"/>
    <mergeCell ref="L35:R35"/>
    <mergeCell ref="A38:K38"/>
    <mergeCell ref="L38:R38"/>
    <mergeCell ref="S38:V38"/>
    <mergeCell ref="W38:Y38"/>
    <mergeCell ref="Z38:AB38"/>
    <mergeCell ref="AC38:AF38"/>
    <mergeCell ref="F12:P12"/>
    <mergeCell ref="F11:P11"/>
    <mergeCell ref="A44:AF44"/>
    <mergeCell ref="S35:V35"/>
    <mergeCell ref="W35:Y35"/>
    <mergeCell ref="Z35:AB35"/>
    <mergeCell ref="AC35:AF35"/>
    <mergeCell ref="A36:K36"/>
    <mergeCell ref="L36:R36"/>
    <mergeCell ref="S36:V36"/>
    <mergeCell ref="W36:Y36"/>
    <mergeCell ref="Z36:AB36"/>
    <mergeCell ref="L33:R33"/>
    <mergeCell ref="L34:R34"/>
    <mergeCell ref="S33:V33"/>
    <mergeCell ref="W33:Y33"/>
    <mergeCell ref="A35:K35"/>
    <mergeCell ref="A23:K23"/>
    <mergeCell ref="A24:K24"/>
    <mergeCell ref="A25:K2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2BEE-CF53-43C2-B0C6-CCC465B81BA3}">
  <dimension ref="A1"/>
  <sheetViews>
    <sheetView workbookViewId="0">
      <selection sqref="A1:XFD1048576"/>
    </sheetView>
  </sheetViews>
  <sheetFormatPr defaultRowHeight="18.75" x14ac:dyDescent="0.4"/>
  <cols>
    <col min="1" max="1" width="9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 kgc51</cp:lastModifiedBy>
  <cp:lastPrinted>2021-06-10T14:16:58Z</cp:lastPrinted>
  <dcterms:created xsi:type="dcterms:W3CDTF">2021-06-10T08:56:00Z</dcterms:created>
  <dcterms:modified xsi:type="dcterms:W3CDTF">2021-06-14T02:44:06Z</dcterms:modified>
</cp:coreProperties>
</file>