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s" sheetId="1" r:id="rId4"/>
    <sheet state="visible" name="WSL" sheetId="2" r:id="rId5"/>
  </sheets>
  <definedNames/>
  <calcPr/>
</workbook>
</file>

<file path=xl/sharedStrings.xml><?xml version="1.0" encoding="utf-8"?>
<sst xmlns="http://schemas.openxmlformats.org/spreadsheetml/2006/main" count="138" uniqueCount="21">
  <si>
    <t>SPARSE</t>
  </si>
  <si>
    <t>SPARSE 2nd run</t>
  </si>
  <si>
    <t>ispc</t>
  </si>
  <si>
    <t>single threaded</t>
  </si>
  <si>
    <t>cuda</t>
  </si>
  <si>
    <t>Simulation Time</t>
  </si>
  <si>
    <t>init</t>
  </si>
  <si>
    <t>sparse init</t>
  </si>
  <si>
    <t>neurons</t>
  </si>
  <si>
    <t>synapses</t>
  </si>
  <si>
    <t>4k speedup</t>
  </si>
  <si>
    <t>8k speedup</t>
  </si>
  <si>
    <t>16k speedup</t>
  </si>
  <si>
    <t>32k speedup</t>
  </si>
  <si>
    <t>64k speedup</t>
  </si>
  <si>
    <t>OOM</t>
  </si>
  <si>
    <t>overall speedup compared to single threaded cpu backend</t>
  </si>
  <si>
    <t>speedups:</t>
  </si>
  <si>
    <t>DENSE</t>
  </si>
  <si>
    <t>DENSE 2nd run</t>
  </si>
  <si>
    <t>Segmentation fault (core dumped)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</si>
</sst>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right" readingOrder="0"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2" numFmtId="0" xfId="0" applyBorder="1" applyFont="1"/>
    <xf borderId="14" fillId="0" fontId="2" numFmtId="0" xfId="0" applyBorder="1" applyFont="1"/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1" t="s">
        <v>1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4"/>
    </row>
    <row r="2">
      <c r="A2" s="5"/>
      <c r="B2" s="6" t="s">
        <v>2</v>
      </c>
      <c r="C2" s="7"/>
      <c r="D2" s="7"/>
      <c r="E2" s="7"/>
      <c r="F2" s="8"/>
      <c r="G2" s="6" t="s">
        <v>3</v>
      </c>
      <c r="H2" s="7"/>
      <c r="I2" s="7"/>
      <c r="J2" s="7"/>
      <c r="K2" s="8"/>
      <c r="L2" s="6" t="s">
        <v>4</v>
      </c>
      <c r="M2" s="7"/>
      <c r="N2" s="7"/>
      <c r="O2" s="7"/>
      <c r="P2" s="8"/>
      <c r="Q2" s="4"/>
      <c r="R2" s="5"/>
      <c r="S2" s="6" t="s">
        <v>2</v>
      </c>
      <c r="T2" s="7"/>
      <c r="U2" s="7"/>
      <c r="V2" s="7"/>
      <c r="W2" s="8"/>
      <c r="X2" s="6" t="s">
        <v>3</v>
      </c>
      <c r="Y2" s="7"/>
      <c r="Z2" s="7"/>
      <c r="AA2" s="7"/>
      <c r="AB2" s="8"/>
      <c r="AC2" s="6" t="s">
        <v>4</v>
      </c>
      <c r="AD2" s="7"/>
      <c r="AE2" s="7"/>
      <c r="AF2" s="7"/>
      <c r="AG2" s="8"/>
      <c r="AH2" s="4"/>
    </row>
    <row r="3">
      <c r="A3" s="9"/>
      <c r="B3" s="10" t="s">
        <v>5</v>
      </c>
      <c r="C3" s="11" t="s">
        <v>6</v>
      </c>
      <c r="D3" s="11" t="s">
        <v>7</v>
      </c>
      <c r="E3" s="11" t="s">
        <v>8</v>
      </c>
      <c r="F3" s="12" t="s">
        <v>9</v>
      </c>
      <c r="G3" s="10" t="s">
        <v>5</v>
      </c>
      <c r="H3" s="11" t="s">
        <v>6</v>
      </c>
      <c r="I3" s="11" t="s">
        <v>7</v>
      </c>
      <c r="J3" s="11" t="s">
        <v>8</v>
      </c>
      <c r="K3" s="12" t="s">
        <v>9</v>
      </c>
      <c r="L3" s="10" t="s">
        <v>5</v>
      </c>
      <c r="M3" s="11" t="s">
        <v>6</v>
      </c>
      <c r="N3" s="11" t="s">
        <v>7</v>
      </c>
      <c r="O3" s="11" t="s">
        <v>8</v>
      </c>
      <c r="P3" s="12" t="s">
        <v>9</v>
      </c>
      <c r="Q3" s="4"/>
      <c r="R3" s="9"/>
      <c r="S3" s="10" t="s">
        <v>5</v>
      </c>
      <c r="T3" s="11" t="s">
        <v>6</v>
      </c>
      <c r="U3" s="11" t="s">
        <v>7</v>
      </c>
      <c r="V3" s="11" t="s">
        <v>8</v>
      </c>
      <c r="W3" s="12" t="s">
        <v>9</v>
      </c>
      <c r="X3" s="10" t="s">
        <v>5</v>
      </c>
      <c r="Y3" s="11" t="s">
        <v>6</v>
      </c>
      <c r="Z3" s="11" t="s">
        <v>7</v>
      </c>
      <c r="AA3" s="11" t="s">
        <v>8</v>
      </c>
      <c r="AB3" s="12" t="s">
        <v>9</v>
      </c>
      <c r="AC3" s="10" t="s">
        <v>5</v>
      </c>
      <c r="AD3" s="11" t="s">
        <v>6</v>
      </c>
      <c r="AE3" s="11" t="s">
        <v>7</v>
      </c>
      <c r="AF3" s="11" t="s">
        <v>8</v>
      </c>
      <c r="AG3" s="12" t="s">
        <v>9</v>
      </c>
      <c r="AH3" s="4"/>
    </row>
    <row r="4">
      <c r="A4" s="13">
        <v>4000.0</v>
      </c>
      <c r="B4" s="14">
        <v>0.388765</v>
      </c>
      <c r="C4" s="15">
        <v>203.9603</v>
      </c>
      <c r="D4" s="15">
        <v>1.0E-4</v>
      </c>
      <c r="E4" s="15">
        <f t="shared" ref="E4:F4" si="1">E5/2600000</f>
        <v>112.6712569</v>
      </c>
      <c r="F4" s="16">
        <f t="shared" si="1"/>
        <v>257.0870035</v>
      </c>
      <c r="G4" s="14">
        <v>0.575739</v>
      </c>
      <c r="H4" s="15">
        <v>42.68</v>
      </c>
      <c r="I4" s="15">
        <v>1.0E-4</v>
      </c>
      <c r="J4" s="15">
        <v>251.0326</v>
      </c>
      <c r="K4" s="16">
        <v>297.0646</v>
      </c>
      <c r="L4" s="14">
        <v>0.965891</v>
      </c>
      <c r="M4" s="15">
        <v>3.22048</v>
      </c>
      <c r="N4" s="15">
        <v>0.0</v>
      </c>
      <c r="O4" s="15">
        <v>130.799968</v>
      </c>
      <c r="P4" s="16">
        <v>531.220385</v>
      </c>
      <c r="Q4" s="4"/>
      <c r="R4" s="13">
        <v>4000.0</v>
      </c>
      <c r="S4" s="14">
        <v>0.111257</v>
      </c>
      <c r="T4" s="15">
        <v>67.7498</v>
      </c>
      <c r="U4" s="15">
        <v>0.0</v>
      </c>
      <c r="V4" s="15">
        <f t="shared" ref="V4:W4" si="2">V5/2600000</f>
        <v>31.34943462</v>
      </c>
      <c r="W4" s="16">
        <f t="shared" si="2"/>
        <v>75.02071615</v>
      </c>
      <c r="X4" s="14">
        <v>0.172532</v>
      </c>
      <c r="Y4" s="15">
        <v>16.3288</v>
      </c>
      <c r="Z4" s="15">
        <v>0.0</v>
      </c>
      <c r="AA4" s="15">
        <v>84.0171</v>
      </c>
      <c r="AB4" s="16">
        <v>80.209</v>
      </c>
      <c r="AC4" s="14">
        <v>0.600316</v>
      </c>
      <c r="AD4" s="15">
        <v>0.369568</v>
      </c>
      <c r="AE4" s="15">
        <v>0.0</v>
      </c>
      <c r="AF4" s="15">
        <v>117.512448</v>
      </c>
      <c r="AG4" s="16">
        <v>268.97504</v>
      </c>
      <c r="AH4" s="4"/>
    </row>
    <row r="5">
      <c r="A5" s="13"/>
      <c r="B5" s="14"/>
      <c r="C5" s="15"/>
      <c r="D5" s="15"/>
      <c r="E5" s="15">
        <v>2.92945268E8</v>
      </c>
      <c r="F5" s="16">
        <v>6.68426209E8</v>
      </c>
      <c r="G5" s="14"/>
      <c r="H5" s="15"/>
      <c r="I5" s="15"/>
      <c r="J5" s="15"/>
      <c r="K5" s="16"/>
      <c r="L5" s="14"/>
      <c r="M5" s="15"/>
      <c r="N5" s="15"/>
      <c r="O5" s="15"/>
      <c r="P5" s="16"/>
      <c r="Q5" s="4"/>
      <c r="R5" s="17" t="s">
        <v>10</v>
      </c>
      <c r="S5" s="18">
        <f t="shared" ref="S5:T5" si="3">B4/S4</f>
        <v>3.494296988</v>
      </c>
      <c r="T5" s="18">
        <f t="shared" si="3"/>
        <v>3.01049302</v>
      </c>
      <c r="U5" s="19"/>
      <c r="V5" s="15">
        <v>8.150853E7</v>
      </c>
      <c r="W5" s="16">
        <v>1.95053862E8</v>
      </c>
      <c r="X5" s="18">
        <f t="shared" ref="X5:Y5" si="4">G4/X4</f>
        <v>3.336998354</v>
      </c>
      <c r="Y5" s="18">
        <f t="shared" si="4"/>
        <v>2.613786684</v>
      </c>
      <c r="Z5" s="18"/>
      <c r="AA5" s="18">
        <f t="shared" ref="AA5:AD5" si="5">J4/AA4</f>
        <v>2.987875087</v>
      </c>
      <c r="AB5" s="18">
        <f t="shared" si="5"/>
        <v>3.703631762</v>
      </c>
      <c r="AC5" s="18">
        <f t="shared" si="5"/>
        <v>1.608970942</v>
      </c>
      <c r="AD5" s="18">
        <f t="shared" si="5"/>
        <v>8.714174387</v>
      </c>
      <c r="AE5" s="18"/>
      <c r="AF5" s="18">
        <f t="shared" ref="AF5:AG5" si="6">O4/AF4</f>
        <v>1.113073298</v>
      </c>
      <c r="AG5" s="18">
        <f t="shared" si="6"/>
        <v>1.974980225</v>
      </c>
      <c r="AH5" s="4"/>
    </row>
    <row r="6">
      <c r="A6" s="13">
        <v>8000.0</v>
      </c>
      <c r="B6" s="14">
        <v>1.236645</v>
      </c>
      <c r="C6" s="15">
        <v>818.2471</v>
      </c>
      <c r="D6" s="15">
        <v>1.0E-4</v>
      </c>
      <c r="E6" s="15">
        <f t="shared" ref="E6:F6" si="7">E7/2600000</f>
        <v>212.5949396</v>
      </c>
      <c r="F6" s="16">
        <f t="shared" si="7"/>
        <v>1026.291498</v>
      </c>
      <c r="G6" s="14">
        <v>1.823848</v>
      </c>
      <c r="H6" s="15">
        <v>164.7786</v>
      </c>
      <c r="I6" s="15">
        <v>1.0E-4</v>
      </c>
      <c r="J6" s="15">
        <v>559.9525</v>
      </c>
      <c r="K6" s="16">
        <v>1210.6746</v>
      </c>
      <c r="L6" s="14">
        <v>1.385535</v>
      </c>
      <c r="M6" s="15">
        <v>17.713152</v>
      </c>
      <c r="N6" s="15">
        <v>0.0</v>
      </c>
      <c r="O6" s="15">
        <v>103.94864</v>
      </c>
      <c r="P6" s="16">
        <v>977.207617</v>
      </c>
      <c r="Q6" s="4"/>
      <c r="R6" s="13">
        <v>8000.0</v>
      </c>
      <c r="S6" s="14">
        <v>0.349885</v>
      </c>
      <c r="T6" s="15">
        <v>259.2701</v>
      </c>
      <c r="U6" s="15">
        <v>0.0</v>
      </c>
      <c r="V6" s="15">
        <f t="shared" ref="V6:W6" si="8">V7/2600000</f>
        <v>62.29579769</v>
      </c>
      <c r="W6" s="16">
        <f t="shared" si="8"/>
        <v>296.7737973</v>
      </c>
      <c r="X6" s="14">
        <v>0.847012</v>
      </c>
      <c r="Y6" s="15">
        <v>57.6695</v>
      </c>
      <c r="Z6" s="15">
        <v>0.0</v>
      </c>
      <c r="AA6" s="15">
        <v>282.1399</v>
      </c>
      <c r="AB6" s="16">
        <v>540.5137</v>
      </c>
      <c r="AC6" s="14">
        <v>0.807487</v>
      </c>
      <c r="AD6" s="15">
        <v>1.545056</v>
      </c>
      <c r="AE6" s="15">
        <v>0.0</v>
      </c>
      <c r="AF6" s="15">
        <v>186.09184</v>
      </c>
      <c r="AG6" s="16">
        <v>355.833825</v>
      </c>
      <c r="AH6" s="4"/>
    </row>
    <row r="7">
      <c r="A7" s="13"/>
      <c r="B7" s="14"/>
      <c r="C7" s="15"/>
      <c r="D7" s="15"/>
      <c r="E7" s="15">
        <v>5.52746843E8</v>
      </c>
      <c r="F7" s="16">
        <v>2.668357895E9</v>
      </c>
      <c r="G7" s="14"/>
      <c r="H7" s="15"/>
      <c r="I7" s="15"/>
      <c r="J7" s="15"/>
      <c r="K7" s="16"/>
      <c r="L7" s="14"/>
      <c r="M7" s="15"/>
      <c r="N7" s="15"/>
      <c r="O7" s="15"/>
      <c r="P7" s="16"/>
      <c r="Q7" s="4"/>
      <c r="R7" s="17" t="s">
        <v>11</v>
      </c>
      <c r="S7" s="18">
        <f t="shared" ref="S7:T7" si="9">B6/S6</f>
        <v>3.534432742</v>
      </c>
      <c r="T7" s="18">
        <f t="shared" si="9"/>
        <v>3.155963993</v>
      </c>
      <c r="U7" s="19"/>
      <c r="V7" s="15">
        <v>1.61969074E8</v>
      </c>
      <c r="W7" s="16">
        <v>7.71611873E8</v>
      </c>
      <c r="X7" s="18">
        <f t="shared" ref="X7:Y7" si="10">G6/X6</f>
        <v>2.153272917</v>
      </c>
      <c r="Y7" s="18">
        <f t="shared" si="10"/>
        <v>2.857291983</v>
      </c>
      <c r="Z7" s="18"/>
      <c r="AA7" s="18">
        <f t="shared" ref="AA7:AD7" si="11">J6/AA6</f>
        <v>1.984662573</v>
      </c>
      <c r="AB7" s="18">
        <f t="shared" si="11"/>
        <v>2.23985923</v>
      </c>
      <c r="AC7" s="18">
        <f t="shared" si="11"/>
        <v>1.715860441</v>
      </c>
      <c r="AD7" s="18">
        <f t="shared" si="11"/>
        <v>11.46440776</v>
      </c>
      <c r="AE7" s="18"/>
      <c r="AF7" s="18">
        <f t="shared" ref="AF7:AG7" si="12">O6/AF6</f>
        <v>0.5585878457</v>
      </c>
      <c r="AG7" s="18">
        <f t="shared" si="12"/>
        <v>2.74624712</v>
      </c>
      <c r="AH7" s="4"/>
    </row>
    <row r="8">
      <c r="A8" s="13">
        <v>16000.0</v>
      </c>
      <c r="B8" s="14">
        <v>4.26059</v>
      </c>
      <c r="C8" s="15">
        <v>3200.6892</v>
      </c>
      <c r="D8" s="15">
        <v>1.0E-4</v>
      </c>
      <c r="E8" s="15">
        <f t="shared" ref="E8:F8" si="13">E9/2600000</f>
        <v>423.8651738</v>
      </c>
      <c r="F8" s="16">
        <f t="shared" si="13"/>
        <v>3908.90869</v>
      </c>
      <c r="G8" s="14">
        <v>5.241053</v>
      </c>
      <c r="H8" s="15">
        <v>684.3511</v>
      </c>
      <c r="I8" s="15">
        <v>1.0E-4</v>
      </c>
      <c r="J8" s="15">
        <v>1076.1521</v>
      </c>
      <c r="K8" s="16">
        <v>4056.8514</v>
      </c>
      <c r="L8" s="14">
        <v>1.74402</v>
      </c>
      <c r="M8" s="15">
        <v>143.497223</v>
      </c>
      <c r="N8" s="15">
        <v>0.0</v>
      </c>
      <c r="O8" s="15">
        <v>76.25069</v>
      </c>
      <c r="P8" s="16">
        <v>1390.310208</v>
      </c>
      <c r="Q8" s="4"/>
      <c r="R8" s="13">
        <v>16000.0</v>
      </c>
      <c r="S8" s="14">
        <v>3.877251</v>
      </c>
      <c r="T8" s="15">
        <v>1118.9555</v>
      </c>
      <c r="U8" s="15">
        <v>1.0E-4</v>
      </c>
      <c r="V8" s="15">
        <f t="shared" ref="V8:W8" si="14">V9/2600000</f>
        <v>394.7438892</v>
      </c>
      <c r="W8" s="16">
        <f t="shared" si="14"/>
        <v>3560.807314</v>
      </c>
      <c r="X8" s="14">
        <v>4.388856</v>
      </c>
      <c r="Y8" s="15">
        <v>209.3201</v>
      </c>
      <c r="Z8" s="15">
        <v>0.0</v>
      </c>
      <c r="AA8" s="15">
        <v>897.1994</v>
      </c>
      <c r="AB8" s="16">
        <v>3423.2027</v>
      </c>
      <c r="AC8" s="14">
        <v>0.90265</v>
      </c>
      <c r="AD8" s="15">
        <v>11.619136</v>
      </c>
      <c r="AE8" s="15">
        <v>0.0</v>
      </c>
      <c r="AF8" s="15">
        <v>83.518464</v>
      </c>
      <c r="AG8" s="16">
        <v>556.789249</v>
      </c>
      <c r="AH8" s="4"/>
    </row>
    <row r="9">
      <c r="A9" s="13"/>
      <c r="B9" s="14"/>
      <c r="C9" s="15"/>
      <c r="D9" s="15"/>
      <c r="E9" s="15">
        <v>1.102049452E9</v>
      </c>
      <c r="F9" s="16">
        <v>1.0163162593E10</v>
      </c>
      <c r="G9" s="14"/>
      <c r="H9" s="15"/>
      <c r="I9" s="15"/>
      <c r="J9" s="15"/>
      <c r="K9" s="16"/>
      <c r="L9" s="14"/>
      <c r="M9" s="15"/>
      <c r="N9" s="15"/>
      <c r="O9" s="15"/>
      <c r="P9" s="16"/>
      <c r="Q9" s="4"/>
      <c r="R9" s="17" t="s">
        <v>12</v>
      </c>
      <c r="S9" s="18">
        <f t="shared" ref="S9:T9" si="15">B8/S8</f>
        <v>1.09886876</v>
      </c>
      <c r="T9" s="18">
        <f t="shared" si="15"/>
        <v>2.860425817</v>
      </c>
      <c r="U9" s="19"/>
      <c r="V9" s="15">
        <v>1.026334112E9</v>
      </c>
      <c r="W9" s="16">
        <v>9.258099016E9</v>
      </c>
      <c r="X9" s="18">
        <f t="shared" ref="X9:Y9" si="16">G8/X8</f>
        <v>1.194172923</v>
      </c>
      <c r="Y9" s="18">
        <f t="shared" si="16"/>
        <v>3.269399833</v>
      </c>
      <c r="Z9" s="18"/>
      <c r="AA9" s="18">
        <f t="shared" ref="AA9:AD9" si="17">J8/AA8</f>
        <v>1.199456999</v>
      </c>
      <c r="AB9" s="18">
        <f t="shared" si="17"/>
        <v>1.185104055</v>
      </c>
      <c r="AC9" s="18">
        <f t="shared" si="17"/>
        <v>1.932111006</v>
      </c>
      <c r="AD9" s="18">
        <f t="shared" si="17"/>
        <v>12.35007689</v>
      </c>
      <c r="AE9" s="18"/>
      <c r="AF9" s="18">
        <f t="shared" ref="AF9:AG9" si="18">O8/AF8</f>
        <v>0.9129800328</v>
      </c>
      <c r="AG9" s="18">
        <f t="shared" si="18"/>
        <v>2.497013386</v>
      </c>
      <c r="AH9" s="4"/>
    </row>
    <row r="10">
      <c r="A10" s="13">
        <v>32000.0</v>
      </c>
      <c r="B10" s="14">
        <v>16.428961</v>
      </c>
      <c r="C10" s="15">
        <v>12892.0566</v>
      </c>
      <c r="D10" s="15">
        <v>0.0</v>
      </c>
      <c r="E10" s="15">
        <f t="shared" ref="E10:F10" si="19">E11/2600000</f>
        <v>1090.518439</v>
      </c>
      <c r="F10" s="16">
        <f t="shared" si="19"/>
        <v>15757.0076</v>
      </c>
      <c r="G10" s="14">
        <v>19.706813</v>
      </c>
      <c r="H10" s="15">
        <v>2699.1651</v>
      </c>
      <c r="I10" s="15">
        <v>1.0E-4</v>
      </c>
      <c r="J10" s="15">
        <v>2113.1554</v>
      </c>
      <c r="K10" s="16">
        <v>17427.254</v>
      </c>
      <c r="L10" s="14">
        <v>3.248535</v>
      </c>
      <c r="M10" s="15">
        <v>395.201538</v>
      </c>
      <c r="N10" s="15">
        <v>0.0</v>
      </c>
      <c r="O10" s="15">
        <v>214.843456</v>
      </c>
      <c r="P10" s="16">
        <v>2635.036446</v>
      </c>
      <c r="Q10" s="4"/>
      <c r="R10" s="13">
        <v>32000.0</v>
      </c>
      <c r="S10" s="14">
        <v>16.698515</v>
      </c>
      <c r="T10" s="15">
        <v>10231.6964</v>
      </c>
      <c r="U10" s="15">
        <v>1.0E-4</v>
      </c>
      <c r="V10" s="15">
        <f t="shared" ref="V10:W10" si="20">V11/2600000</f>
        <v>1224.878305</v>
      </c>
      <c r="W10" s="16">
        <f t="shared" si="20"/>
        <v>15885.61337</v>
      </c>
      <c r="X10" s="14">
        <v>19.660849</v>
      </c>
      <c r="Y10" s="15">
        <v>2717.0156</v>
      </c>
      <c r="Z10" s="15">
        <v>0.0</v>
      </c>
      <c r="AA10" s="15">
        <v>2181.4656</v>
      </c>
      <c r="AB10" s="16">
        <v>17301.1537</v>
      </c>
      <c r="AC10" s="14">
        <v>1.338039</v>
      </c>
      <c r="AD10" s="15">
        <v>46.8992</v>
      </c>
      <c r="AE10" s="15">
        <v>0.0</v>
      </c>
      <c r="AF10" s="15">
        <v>68.855521</v>
      </c>
      <c r="AG10" s="16">
        <v>1000.9224</v>
      </c>
      <c r="AH10" s="4"/>
    </row>
    <row r="11">
      <c r="A11" s="13"/>
      <c r="B11" s="14"/>
      <c r="C11" s="15"/>
      <c r="D11" s="15"/>
      <c r="E11" s="15">
        <v>2.835347941E9</v>
      </c>
      <c r="F11" s="16">
        <v>4.0968219752E10</v>
      </c>
      <c r="G11" s="14"/>
      <c r="H11" s="15"/>
      <c r="I11" s="15"/>
      <c r="J11" s="15"/>
      <c r="K11" s="16"/>
      <c r="L11" s="14"/>
      <c r="M11" s="15"/>
      <c r="N11" s="15"/>
      <c r="O11" s="15"/>
      <c r="P11" s="16"/>
      <c r="Q11" s="4"/>
      <c r="R11" s="17" t="s">
        <v>13</v>
      </c>
      <c r="S11" s="18">
        <f t="shared" ref="S11:T11" si="21">B10/S10</f>
        <v>0.9838576065</v>
      </c>
      <c r="T11" s="18">
        <f t="shared" si="21"/>
        <v>1.260011644</v>
      </c>
      <c r="U11" s="19"/>
      <c r="V11" s="15">
        <v>3.184683592E9</v>
      </c>
      <c r="W11" s="16">
        <v>4.1302594756E10</v>
      </c>
      <c r="X11" s="18">
        <f t="shared" ref="X11:Y11" si="22">G10/X10</f>
        <v>1.002337844</v>
      </c>
      <c r="Y11" s="18">
        <f t="shared" si="22"/>
        <v>0.9934301077</v>
      </c>
      <c r="Z11" s="18"/>
      <c r="AA11" s="18">
        <f t="shared" ref="AA11:AD11" si="23">J10/AA10</f>
        <v>0.968686098</v>
      </c>
      <c r="AB11" s="18">
        <f t="shared" si="23"/>
        <v>1.007288549</v>
      </c>
      <c r="AC11" s="18">
        <f t="shared" si="23"/>
        <v>2.427832821</v>
      </c>
      <c r="AD11" s="18">
        <f t="shared" si="23"/>
        <v>8.426615763</v>
      </c>
      <c r="AE11" s="18"/>
      <c r="AF11" s="18">
        <f t="shared" ref="AF11:AG11" si="24">O10/AF10</f>
        <v>3.120206672</v>
      </c>
      <c r="AG11" s="18">
        <f t="shared" si="24"/>
        <v>2.632608128</v>
      </c>
      <c r="AH11" s="4"/>
    </row>
    <row r="12">
      <c r="A12" s="13">
        <v>64000.0</v>
      </c>
      <c r="B12" s="14">
        <v>61.240332</v>
      </c>
      <c r="C12" s="15">
        <v>50464.2823</v>
      </c>
      <c r="D12" s="15">
        <v>1.0E-4</v>
      </c>
      <c r="E12" s="15">
        <f t="shared" ref="E12:F12" si="25">E13/2600000</f>
        <v>2434.859215</v>
      </c>
      <c r="F12" s="16">
        <f t="shared" si="25"/>
        <v>60585.54541</v>
      </c>
      <c r="G12" s="14">
        <v>72.394699</v>
      </c>
      <c r="H12" s="15">
        <v>10082.7597</v>
      </c>
      <c r="I12" s="15">
        <v>1.0E-4</v>
      </c>
      <c r="J12" s="15">
        <v>4396.1369</v>
      </c>
      <c r="K12" s="16">
        <v>67740.9697</v>
      </c>
      <c r="L12" s="14">
        <v>7.231858</v>
      </c>
      <c r="M12" s="15">
        <v>1184.5294</v>
      </c>
      <c r="N12" s="15">
        <v>0.0</v>
      </c>
      <c r="O12" s="15">
        <v>590.4292</v>
      </c>
      <c r="P12" s="16">
        <v>5812.860414</v>
      </c>
      <c r="Q12" s="4"/>
      <c r="R12" s="13">
        <v>64000.0</v>
      </c>
      <c r="S12" s="14">
        <v>61.728227</v>
      </c>
      <c r="T12" s="15">
        <v>48553.5493</v>
      </c>
      <c r="U12" s="15">
        <v>1.0E-4</v>
      </c>
      <c r="V12" s="15">
        <f t="shared" ref="V12:W12" si="26">V13/2600000</f>
        <v>3080.633186</v>
      </c>
      <c r="W12" s="16">
        <f t="shared" si="26"/>
        <v>60485.69841</v>
      </c>
      <c r="X12" s="14">
        <v>72.237104</v>
      </c>
      <c r="Y12" s="15">
        <v>16912.3796</v>
      </c>
      <c r="Z12" s="15">
        <v>0.0</v>
      </c>
      <c r="AA12" s="15">
        <v>4513.3963</v>
      </c>
      <c r="AB12" s="16">
        <v>67508.4655</v>
      </c>
      <c r="AC12" s="14">
        <v>3.054181</v>
      </c>
      <c r="AD12" s="15">
        <v>361.047028</v>
      </c>
      <c r="AE12" s="15">
        <v>0.0</v>
      </c>
      <c r="AF12" s="15">
        <v>105.33011</v>
      </c>
      <c r="AG12" s="16">
        <v>2629.038399</v>
      </c>
      <c r="AH12" s="4"/>
    </row>
    <row r="13">
      <c r="A13" s="13"/>
      <c r="B13" s="20"/>
      <c r="C13" s="21"/>
      <c r="D13" s="21"/>
      <c r="E13" s="22">
        <v>6.330633959E9</v>
      </c>
      <c r="F13" s="23">
        <v>1.57522418074E11</v>
      </c>
      <c r="G13" s="20"/>
      <c r="H13" s="21"/>
      <c r="I13" s="21"/>
      <c r="J13" s="21"/>
      <c r="K13" s="24"/>
      <c r="L13" s="25"/>
      <c r="M13" s="21"/>
      <c r="N13" s="21"/>
      <c r="O13" s="21"/>
      <c r="P13" s="24"/>
      <c r="Q13" s="4"/>
      <c r="R13" s="17" t="s">
        <v>14</v>
      </c>
      <c r="S13" s="26">
        <f t="shared" ref="S13:T13" si="27">B12/S12</f>
        <v>0.9920960795</v>
      </c>
      <c r="T13" s="26">
        <f t="shared" si="27"/>
        <v>1.039353107</v>
      </c>
      <c r="U13" s="4"/>
      <c r="V13" s="22">
        <v>8.009646283E9</v>
      </c>
      <c r="W13" s="23">
        <v>1.57262815855E11</v>
      </c>
      <c r="X13" s="26">
        <f t="shared" ref="X13:AD13" si="28">G12/X12</f>
        <v>1.002181635</v>
      </c>
      <c r="Y13" s="26">
        <f t="shared" si="28"/>
        <v>0.5961762885</v>
      </c>
      <c r="Z13" s="26" t="str">
        <f t="shared" si="28"/>
        <v>#DIV/0!</v>
      </c>
      <c r="AA13" s="26">
        <f t="shared" si="28"/>
        <v>0.9740196978</v>
      </c>
      <c r="AB13" s="26">
        <f t="shared" si="28"/>
        <v>1.003444075</v>
      </c>
      <c r="AC13" s="26">
        <f t="shared" si="28"/>
        <v>2.367855081</v>
      </c>
      <c r="AD13" s="26">
        <f t="shared" si="28"/>
        <v>3.280817478</v>
      </c>
      <c r="AE13" s="26"/>
      <c r="AF13" s="26">
        <f t="shared" ref="AF13:AG13" si="29">O12/AF12</f>
        <v>5.605512042</v>
      </c>
      <c r="AG13" s="26">
        <f t="shared" si="29"/>
        <v>2.211021496</v>
      </c>
      <c r="AH13" s="4"/>
    </row>
    <row r="14">
      <c r="A14" s="27">
        <v>128000.0</v>
      </c>
      <c r="B14" s="28"/>
      <c r="C14" s="29"/>
      <c r="D14" s="29"/>
      <c r="E14" s="29"/>
      <c r="F14" s="30"/>
      <c r="G14" s="28"/>
      <c r="H14" s="29"/>
      <c r="I14" s="29"/>
      <c r="J14" s="29"/>
      <c r="K14" s="30"/>
      <c r="L14" s="31" t="s">
        <v>15</v>
      </c>
      <c r="M14" s="29"/>
      <c r="N14" s="29"/>
      <c r="O14" s="29"/>
      <c r="P14" s="30"/>
      <c r="Q14" s="4"/>
      <c r="R14" s="27">
        <v>128000.0</v>
      </c>
      <c r="S14" s="28"/>
      <c r="T14" s="29"/>
      <c r="U14" s="29"/>
      <c r="V14" s="29"/>
      <c r="W14" s="30"/>
      <c r="X14" s="28"/>
      <c r="Y14" s="29"/>
      <c r="Z14" s="29"/>
      <c r="AA14" s="29"/>
      <c r="AB14" s="30"/>
      <c r="AC14" s="31" t="s">
        <v>15</v>
      </c>
      <c r="AD14" s="29"/>
      <c r="AE14" s="29"/>
      <c r="AF14" s="29"/>
      <c r="AG14" s="30"/>
      <c r="AH14" s="4"/>
    </row>
    <row r="15">
      <c r="A15" s="11"/>
      <c r="B15" s="11"/>
      <c r="C15" s="4"/>
      <c r="D15" s="4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1"/>
      <c r="S15" s="11"/>
      <c r="T15" s="4"/>
      <c r="U15" s="4"/>
      <c r="V15" s="11"/>
      <c r="W15" s="1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>
      <c r="A16" s="11"/>
      <c r="B16" s="11" t="s">
        <v>16</v>
      </c>
      <c r="C16" s="4"/>
      <c r="D16" s="4"/>
      <c r="E16" s="11" t="s">
        <v>8</v>
      </c>
      <c r="F16" s="11" t="s">
        <v>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1"/>
      <c r="S16" s="11" t="s">
        <v>16</v>
      </c>
      <c r="T16" s="4"/>
      <c r="U16" s="4"/>
      <c r="V16" s="11" t="s">
        <v>8</v>
      </c>
      <c r="W16" s="11" t="s">
        <v>9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A17" s="11" t="s">
        <v>17</v>
      </c>
      <c r="B17" s="4">
        <f>G4/B4</f>
        <v>1.480943501</v>
      </c>
      <c r="C17" s="4"/>
      <c r="D17" s="4"/>
      <c r="E17" s="19">
        <v>2.101041806</v>
      </c>
      <c r="F17" s="19">
        <v>0.851468613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1" t="s">
        <v>17</v>
      </c>
      <c r="S17" s="4">
        <f>X4/S4</f>
        <v>1.550751863</v>
      </c>
      <c r="T17" s="4"/>
      <c r="U17" s="4"/>
      <c r="V17" s="19">
        <v>2.101041806</v>
      </c>
      <c r="W17" s="19">
        <v>0.851468613</v>
      </c>
      <c r="X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/>
      <c r="B18" s="4">
        <f>G6/B6</f>
        <v>1.474835543</v>
      </c>
      <c r="C18" s="4"/>
      <c r="D18" s="4"/>
      <c r="E18" s="19">
        <v>2.174253394</v>
      </c>
      <c r="F18" s="19">
        <v>0.772770584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>X6/S6</f>
        <v>2.420829701</v>
      </c>
      <c r="T18" s="4"/>
      <c r="U18" s="4"/>
      <c r="V18" s="19">
        <v>2.174253394</v>
      </c>
      <c r="W18" s="19">
        <v>0.772770584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/>
      <c r="B19" s="4">
        <f>G8/B8</f>
        <v>1.230123762</v>
      </c>
      <c r="C19" s="4"/>
      <c r="D19" s="4"/>
      <c r="E19" s="19">
        <v>2.182190167</v>
      </c>
      <c r="F19" s="19">
        <v>0.888366095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>X8/S8</f>
        <v>1.131950446</v>
      </c>
      <c r="T19" s="4"/>
      <c r="U19" s="4"/>
      <c r="V19" s="19">
        <v>2.182190167</v>
      </c>
      <c r="W19" s="19">
        <v>0.888366095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4"/>
      <c r="B20" s="4">
        <f>G10/B10</f>
        <v>1.199516695</v>
      </c>
      <c r="C20" s="4"/>
      <c r="D20" s="4"/>
      <c r="E20" s="19">
        <v>2.127308141</v>
      </c>
      <c r="F20" s="19">
        <v>0.988115366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>X10/S10</f>
        <v>1.177401044</v>
      </c>
      <c r="T20" s="4"/>
      <c r="U20" s="4"/>
      <c r="V20" s="19">
        <v>2.127308141</v>
      </c>
      <c r="W20" s="19">
        <v>0.988115366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4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/>
    </row>
    <row r="22">
      <c r="A22" s="1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4"/>
      <c r="R22" s="1" t="s">
        <v>19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3"/>
      <c r="AH22" s="4"/>
    </row>
    <row r="23">
      <c r="A23" s="5"/>
      <c r="B23" s="6" t="s">
        <v>2</v>
      </c>
      <c r="C23" s="7"/>
      <c r="D23" s="7"/>
      <c r="E23" s="7"/>
      <c r="F23" s="8"/>
      <c r="G23" s="6" t="s">
        <v>3</v>
      </c>
      <c r="H23" s="7"/>
      <c r="I23" s="7"/>
      <c r="J23" s="7"/>
      <c r="K23" s="8"/>
      <c r="L23" s="6" t="s">
        <v>4</v>
      </c>
      <c r="M23" s="7"/>
      <c r="N23" s="7"/>
      <c r="O23" s="7"/>
      <c r="P23" s="8"/>
      <c r="Q23" s="4"/>
      <c r="R23" s="5"/>
      <c r="S23" s="6" t="s">
        <v>2</v>
      </c>
      <c r="T23" s="7"/>
      <c r="U23" s="7"/>
      <c r="V23" s="7"/>
      <c r="W23" s="8"/>
      <c r="X23" s="6" t="s">
        <v>3</v>
      </c>
      <c r="Y23" s="7"/>
      <c r="Z23" s="7"/>
      <c r="AA23" s="7"/>
      <c r="AB23" s="8"/>
      <c r="AC23" s="6" t="s">
        <v>4</v>
      </c>
      <c r="AD23" s="7"/>
      <c r="AE23" s="7"/>
      <c r="AF23" s="7"/>
      <c r="AG23" s="8"/>
      <c r="AH23" s="4"/>
    </row>
    <row r="24">
      <c r="A24" s="9"/>
      <c r="B24" s="10" t="s">
        <v>5</v>
      </c>
      <c r="C24" s="11" t="s">
        <v>6</v>
      </c>
      <c r="D24" s="11" t="s">
        <v>7</v>
      </c>
      <c r="E24" s="11" t="s">
        <v>8</v>
      </c>
      <c r="F24" s="12" t="s">
        <v>9</v>
      </c>
      <c r="G24" s="10" t="s">
        <v>5</v>
      </c>
      <c r="H24" s="11" t="s">
        <v>6</v>
      </c>
      <c r="I24" s="11" t="s">
        <v>7</v>
      </c>
      <c r="J24" s="11" t="s">
        <v>8</v>
      </c>
      <c r="K24" s="12" t="s">
        <v>9</v>
      </c>
      <c r="L24" s="10" t="s">
        <v>5</v>
      </c>
      <c r="M24" s="11" t="s">
        <v>6</v>
      </c>
      <c r="N24" s="11" t="s">
        <v>7</v>
      </c>
      <c r="O24" s="11" t="s">
        <v>8</v>
      </c>
      <c r="P24" s="12" t="s">
        <v>9</v>
      </c>
      <c r="Q24" s="4"/>
      <c r="R24" s="9"/>
      <c r="S24" s="10" t="s">
        <v>5</v>
      </c>
      <c r="T24" s="11" t="s">
        <v>6</v>
      </c>
      <c r="U24" s="11" t="s">
        <v>7</v>
      </c>
      <c r="V24" s="11" t="s">
        <v>8</v>
      </c>
      <c r="W24" s="12" t="s">
        <v>9</v>
      </c>
      <c r="X24" s="26"/>
      <c r="Y24" s="11" t="s">
        <v>6</v>
      </c>
      <c r="Z24" s="11" t="s">
        <v>7</v>
      </c>
      <c r="AA24" s="11" t="s">
        <v>8</v>
      </c>
      <c r="AB24" s="12" t="s">
        <v>9</v>
      </c>
      <c r="AC24" s="26"/>
      <c r="AD24" s="11" t="s">
        <v>6</v>
      </c>
      <c r="AE24" s="11" t="s">
        <v>7</v>
      </c>
      <c r="AF24" s="11" t="s">
        <v>8</v>
      </c>
      <c r="AG24" s="12" t="s">
        <v>9</v>
      </c>
      <c r="AH24" s="4"/>
    </row>
    <row r="25">
      <c r="A25" s="13">
        <v>4000.0</v>
      </c>
      <c r="B25" s="14">
        <v>0.825937</v>
      </c>
      <c r="C25" s="15">
        <v>0.1246</v>
      </c>
      <c r="D25" s="15">
        <v>1.0E-4</v>
      </c>
      <c r="E25" s="15">
        <f t="shared" ref="E25:F25" si="30">E26/2600000</f>
        <v>122.0320812</v>
      </c>
      <c r="F25" s="16">
        <f t="shared" si="30"/>
        <v>682.2253823</v>
      </c>
      <c r="G25" s="14">
        <v>1.946088</v>
      </c>
      <c r="H25" s="15">
        <v>0.0167</v>
      </c>
      <c r="I25" s="15">
        <v>0.0</v>
      </c>
      <c r="J25" s="15">
        <v>216.7474</v>
      </c>
      <c r="K25" s="16">
        <v>1687.0207</v>
      </c>
      <c r="L25" s="14">
        <v>1.056047</v>
      </c>
      <c r="M25" s="15">
        <v>0.039936</v>
      </c>
      <c r="N25" s="15">
        <v>0.0</v>
      </c>
      <c r="O25" s="15">
        <v>262.178</v>
      </c>
      <c r="P25" s="16">
        <v>373.678</v>
      </c>
      <c r="Q25" s="4"/>
      <c r="R25" s="13">
        <v>4000.0</v>
      </c>
      <c r="S25" s="14">
        <v>0.35034</v>
      </c>
      <c r="T25" s="15">
        <v>0.1209</v>
      </c>
      <c r="U25" s="15">
        <v>0.0</v>
      </c>
      <c r="V25" s="15">
        <f t="shared" ref="V25:W25" si="31">V26/2600000</f>
        <v>31.14585462</v>
      </c>
      <c r="W25" s="16">
        <f t="shared" si="31"/>
        <v>314.4851469</v>
      </c>
      <c r="X25" s="14">
        <v>0.770859</v>
      </c>
      <c r="Y25" s="15">
        <v>0.018</v>
      </c>
      <c r="Z25" s="15">
        <v>0.0</v>
      </c>
      <c r="AA25" s="15">
        <v>78.4532</v>
      </c>
      <c r="AB25" s="16">
        <v>682.5107</v>
      </c>
      <c r="AC25" s="14">
        <v>0.65263</v>
      </c>
      <c r="AD25" s="15">
        <v>0.022336</v>
      </c>
      <c r="AE25" s="15">
        <v>0.0</v>
      </c>
      <c r="AF25" s="15">
        <v>178.822</v>
      </c>
      <c r="AG25" s="16">
        <v>195.546</v>
      </c>
      <c r="AH25" s="4"/>
    </row>
    <row r="26">
      <c r="A26" s="13"/>
      <c r="B26" s="14"/>
      <c r="C26" s="15"/>
      <c r="D26" s="15"/>
      <c r="E26" s="15">
        <v>3.17283411E8</v>
      </c>
      <c r="F26" s="16">
        <v>1.773785994E9</v>
      </c>
      <c r="G26" s="14"/>
      <c r="H26" s="15"/>
      <c r="I26" s="15"/>
      <c r="J26" s="15"/>
      <c r="K26" s="16"/>
      <c r="L26" s="14"/>
      <c r="M26" s="15"/>
      <c r="N26" s="15"/>
      <c r="O26" s="15"/>
      <c r="P26" s="16"/>
      <c r="Q26" s="4"/>
      <c r="R26" s="17" t="s">
        <v>10</v>
      </c>
      <c r="S26" s="18">
        <f t="shared" ref="S26:T26" si="32">B25/S25</f>
        <v>2.357529828</v>
      </c>
      <c r="T26" s="18">
        <f t="shared" si="32"/>
        <v>1.030603805</v>
      </c>
      <c r="U26" s="19"/>
      <c r="V26" s="15">
        <v>8.0979222E7</v>
      </c>
      <c r="W26" s="16">
        <v>8.17661382E8</v>
      </c>
      <c r="X26" s="18">
        <f t="shared" ref="X26:Y26" si="33">G25/X25</f>
        <v>2.524570641</v>
      </c>
      <c r="Y26" s="18">
        <f t="shared" si="33"/>
        <v>0.9277777778</v>
      </c>
      <c r="Z26" s="18"/>
      <c r="AA26" s="18">
        <f t="shared" ref="AA26:AD26" si="34">J25/AA25</f>
        <v>2.762760474</v>
      </c>
      <c r="AB26" s="18">
        <f t="shared" si="34"/>
        <v>2.47178645</v>
      </c>
      <c r="AC26" s="18">
        <f t="shared" si="34"/>
        <v>1.618140447</v>
      </c>
      <c r="AD26" s="18">
        <f t="shared" si="34"/>
        <v>1.787965616</v>
      </c>
      <c r="AE26" s="18"/>
      <c r="AF26" s="18">
        <f t="shared" ref="AF26:AG26" si="35">O25/AF25</f>
        <v>1.466139513</v>
      </c>
      <c r="AG26" s="18">
        <f t="shared" si="35"/>
        <v>1.910946785</v>
      </c>
      <c r="AH26" s="4"/>
    </row>
    <row r="27">
      <c r="A27" s="13">
        <v>8000.0</v>
      </c>
      <c r="B27" s="14">
        <v>2.661522</v>
      </c>
      <c r="C27" s="15">
        <v>0.3565</v>
      </c>
      <c r="D27" s="15">
        <v>1.0E-4</v>
      </c>
      <c r="E27" s="15">
        <f t="shared" ref="E27:F27" si="36">E28/2600000</f>
        <v>212.3043619</v>
      </c>
      <c r="F27" s="16">
        <f t="shared" si="36"/>
        <v>2460.997203</v>
      </c>
      <c r="G27" s="14">
        <v>9.021481</v>
      </c>
      <c r="H27" s="15">
        <v>0.0889</v>
      </c>
      <c r="I27" s="15">
        <v>2.0E-4</v>
      </c>
      <c r="J27" s="15">
        <v>602.5746</v>
      </c>
      <c r="K27" s="16">
        <v>8299.0929</v>
      </c>
      <c r="L27" s="14">
        <v>1.029724</v>
      </c>
      <c r="M27" s="15">
        <v>0.036864</v>
      </c>
      <c r="N27" s="15">
        <v>0.0</v>
      </c>
      <c r="O27" s="15">
        <v>274.302944</v>
      </c>
      <c r="P27" s="16">
        <v>324.501729</v>
      </c>
      <c r="Q27" s="4"/>
      <c r="R27" s="13">
        <v>8000.0</v>
      </c>
      <c r="S27" s="14">
        <v>1.899242</v>
      </c>
      <c r="T27" s="15">
        <v>0.2762</v>
      </c>
      <c r="U27" s="15">
        <v>0.0</v>
      </c>
      <c r="V27" s="15">
        <f t="shared" ref="V27:W27" si="37">V28/2600000</f>
        <v>134.9909088</v>
      </c>
      <c r="W27" s="16">
        <f t="shared" si="37"/>
        <v>1778.889507</v>
      </c>
      <c r="X27" s="14">
        <v>7.440067</v>
      </c>
      <c r="Y27" s="15">
        <v>0.0603</v>
      </c>
      <c r="Z27" s="15">
        <v>0.0</v>
      </c>
      <c r="AA27" s="15">
        <v>493.3529</v>
      </c>
      <c r="AB27" s="16">
        <v>6840.2589</v>
      </c>
      <c r="AC27" s="14">
        <v>0.933944</v>
      </c>
      <c r="AD27" s="15">
        <v>0.08704</v>
      </c>
      <c r="AE27" s="15">
        <v>0.0</v>
      </c>
      <c r="AF27" s="15">
        <v>252.992576</v>
      </c>
      <c r="AG27" s="16">
        <v>308.417857</v>
      </c>
      <c r="AH27" s="4"/>
    </row>
    <row r="28">
      <c r="A28" s="13"/>
      <c r="B28" s="14"/>
      <c r="C28" s="15"/>
      <c r="D28" s="15"/>
      <c r="E28" s="15">
        <v>5.51991341E8</v>
      </c>
      <c r="F28" s="16">
        <v>6.398592728E9</v>
      </c>
      <c r="G28" s="14"/>
      <c r="H28" s="15"/>
      <c r="I28" s="15"/>
      <c r="J28" s="15"/>
      <c r="K28" s="16"/>
      <c r="L28" s="14"/>
      <c r="M28" s="15"/>
      <c r="N28" s="15"/>
      <c r="O28" s="15"/>
      <c r="P28" s="16"/>
      <c r="Q28" s="4"/>
      <c r="R28" s="17" t="s">
        <v>11</v>
      </c>
      <c r="S28" s="18">
        <f t="shared" ref="S28:T28" si="38">B27/S27</f>
        <v>1.401360122</v>
      </c>
      <c r="T28" s="18">
        <f t="shared" si="38"/>
        <v>1.290731354</v>
      </c>
      <c r="U28" s="19"/>
      <c r="V28" s="15">
        <v>3.50976363E8</v>
      </c>
      <c r="W28" s="16">
        <v>4.625112718E9</v>
      </c>
      <c r="X28" s="18">
        <f t="shared" ref="X28:Y28" si="39">G27/X27</f>
        <v>1.212553731</v>
      </c>
      <c r="Y28" s="18">
        <f t="shared" si="39"/>
        <v>1.474295191</v>
      </c>
      <c r="Z28" s="18"/>
      <c r="AA28" s="18">
        <f t="shared" ref="AA28:AD28" si="40">J27/AA27</f>
        <v>1.221386557</v>
      </c>
      <c r="AB28" s="18">
        <f t="shared" si="40"/>
        <v>1.213271752</v>
      </c>
      <c r="AC28" s="18">
        <f t="shared" si="40"/>
        <v>1.102554329</v>
      </c>
      <c r="AD28" s="18">
        <f t="shared" si="40"/>
        <v>0.4235294118</v>
      </c>
      <c r="AE28" s="18"/>
      <c r="AF28" s="18">
        <f t="shared" ref="AF28:AG28" si="41">O27/AF27</f>
        <v>1.084233175</v>
      </c>
      <c r="AG28" s="18">
        <f t="shared" si="41"/>
        <v>1.052149613</v>
      </c>
      <c r="AH28" s="4"/>
    </row>
    <row r="29">
      <c r="A29" s="13">
        <v>16000.0</v>
      </c>
      <c r="B29" s="14">
        <v>10.628676</v>
      </c>
      <c r="C29" s="15">
        <v>0.8496</v>
      </c>
      <c r="D29" s="15">
        <v>1.0E-4</v>
      </c>
      <c r="E29" s="15">
        <f t="shared" ref="E29:F29" si="42">E30/2600000</f>
        <v>598.2001231</v>
      </c>
      <c r="F29" s="16">
        <f t="shared" si="42"/>
        <v>10229.6634</v>
      </c>
      <c r="G29" s="14">
        <v>32.747761</v>
      </c>
      <c r="H29" s="15">
        <v>0.3547</v>
      </c>
      <c r="I29" s="15">
        <v>1.0E-4</v>
      </c>
      <c r="J29" s="15">
        <v>1335.4016</v>
      </c>
      <c r="K29" s="16">
        <v>31200.6198</v>
      </c>
      <c r="L29" s="14">
        <v>1.111475</v>
      </c>
      <c r="M29" s="15">
        <v>0.078848</v>
      </c>
      <c r="N29" s="15">
        <v>0.0</v>
      </c>
      <c r="O29" s="15">
        <v>133.691424</v>
      </c>
      <c r="P29" s="16">
        <v>656.558817</v>
      </c>
      <c r="Q29" s="4"/>
      <c r="R29" s="13">
        <v>16000.0</v>
      </c>
      <c r="S29" s="14">
        <v>10.052078</v>
      </c>
      <c r="T29" s="15">
        <v>1.5813</v>
      </c>
      <c r="U29" s="15">
        <v>3.0E-4</v>
      </c>
      <c r="V29" s="15">
        <f t="shared" ref="V29:W29" si="43">V30/2600000</f>
        <v>524.5119185</v>
      </c>
      <c r="W29" s="16">
        <f t="shared" si="43"/>
        <v>9719.617825</v>
      </c>
      <c r="X29" s="14">
        <v>30.829602</v>
      </c>
      <c r="Y29" s="15">
        <v>0.3453</v>
      </c>
      <c r="Z29" s="15">
        <v>1.0E-4</v>
      </c>
      <c r="AA29" s="15">
        <v>1254.4031</v>
      </c>
      <c r="AB29" s="16">
        <v>29342.7682</v>
      </c>
      <c r="AC29" s="14">
        <v>1.03979</v>
      </c>
      <c r="AD29" s="15">
        <v>0.075808</v>
      </c>
      <c r="AE29" s="15">
        <v>0.0</v>
      </c>
      <c r="AF29" s="15">
        <v>105.939456</v>
      </c>
      <c r="AG29" s="16">
        <v>632.453281</v>
      </c>
      <c r="AH29" s="4"/>
    </row>
    <row r="30">
      <c r="A30" s="13"/>
      <c r="B30" s="14"/>
      <c r="C30" s="15"/>
      <c r="D30" s="15"/>
      <c r="E30" s="15">
        <v>1.55532032E9</v>
      </c>
      <c r="F30" s="16">
        <v>2.6597124842E10</v>
      </c>
      <c r="G30" s="14"/>
      <c r="H30" s="15"/>
      <c r="I30" s="15"/>
      <c r="J30" s="15"/>
      <c r="K30" s="16"/>
      <c r="L30" s="14"/>
      <c r="M30" s="15"/>
      <c r="N30" s="15"/>
      <c r="O30" s="15"/>
      <c r="P30" s="16"/>
      <c r="Q30" s="4"/>
      <c r="R30" s="17" t="s">
        <v>12</v>
      </c>
      <c r="S30" s="18">
        <f t="shared" ref="S30:T30" si="44">B29/S29</f>
        <v>1.057361075</v>
      </c>
      <c r="T30" s="18">
        <f t="shared" si="44"/>
        <v>0.5372794536</v>
      </c>
      <c r="U30" s="19"/>
      <c r="V30" s="15">
        <v>1.363730988E9</v>
      </c>
      <c r="W30" s="16">
        <v>2.5271006345E10</v>
      </c>
      <c r="X30" s="18">
        <f t="shared" ref="X30:Y30" si="45">G29/X29</f>
        <v>1.062218092</v>
      </c>
      <c r="Y30" s="18">
        <f t="shared" si="45"/>
        <v>1.027222705</v>
      </c>
      <c r="Z30" s="18"/>
      <c r="AA30" s="18">
        <f t="shared" ref="AA30:AD30" si="46">J29/AA29</f>
        <v>1.064571349</v>
      </c>
      <c r="AB30" s="18">
        <f t="shared" si="46"/>
        <v>1.063315485</v>
      </c>
      <c r="AC30" s="18">
        <f t="shared" si="46"/>
        <v>1.068941806</v>
      </c>
      <c r="AD30" s="18">
        <f t="shared" si="46"/>
        <v>1.040101309</v>
      </c>
      <c r="AE30" s="18"/>
      <c r="AF30" s="18">
        <f t="shared" ref="AF30:AG30" si="47">O29/AF29</f>
        <v>1.261960643</v>
      </c>
      <c r="AG30" s="18">
        <f t="shared" si="47"/>
        <v>1.038114335</v>
      </c>
      <c r="AH30" s="4"/>
    </row>
    <row r="31">
      <c r="A31" s="13">
        <v>32000.0</v>
      </c>
      <c r="B31" s="14">
        <v>39.22645</v>
      </c>
      <c r="C31" s="15">
        <v>1.1128</v>
      </c>
      <c r="D31" s="15">
        <v>2.0E-4</v>
      </c>
      <c r="E31" s="15">
        <f t="shared" ref="E31:F31" si="48">E32/2600000</f>
        <v>919.3975354</v>
      </c>
      <c r="F31" s="16">
        <f t="shared" si="48"/>
        <v>39293.17838</v>
      </c>
      <c r="G31" s="14">
        <v>128.126795</v>
      </c>
      <c r="H31" s="15">
        <v>0.6898</v>
      </c>
      <c r="I31" s="15">
        <v>1.0E-4</v>
      </c>
      <c r="J31" s="15">
        <v>2351.2993</v>
      </c>
      <c r="K31" s="16">
        <v>125382.7158</v>
      </c>
      <c r="L31" s="14">
        <v>3.36167</v>
      </c>
      <c r="M31" s="15">
        <v>0.124928</v>
      </c>
      <c r="N31" s="15">
        <v>0.0</v>
      </c>
      <c r="O31" s="15">
        <v>74.013857</v>
      </c>
      <c r="P31" s="16">
        <v>2963.506304</v>
      </c>
      <c r="Q31" s="4"/>
      <c r="R31" s="13">
        <v>32000.0</v>
      </c>
      <c r="S31" s="14">
        <v>40.912161</v>
      </c>
      <c r="T31" s="15">
        <v>2.4196</v>
      </c>
      <c r="U31" s="15">
        <v>2.0E-4</v>
      </c>
      <c r="V31" s="15">
        <f t="shared" ref="V31:W31" si="49">V32/2600000</f>
        <v>987.5760196</v>
      </c>
      <c r="W31" s="16">
        <f t="shared" si="49"/>
        <v>40977.67088</v>
      </c>
      <c r="X31" s="14">
        <v>126.92278</v>
      </c>
      <c r="Y31" s="15">
        <v>0.6172</v>
      </c>
      <c r="Z31" s="15">
        <v>2.0E-4</v>
      </c>
      <c r="AA31" s="15">
        <v>2367.1146</v>
      </c>
      <c r="AB31" s="16">
        <v>124146.2721</v>
      </c>
      <c r="AC31" s="14">
        <v>3.303952</v>
      </c>
      <c r="AD31" s="15">
        <v>0.350208</v>
      </c>
      <c r="AE31" s="15">
        <v>0.0</v>
      </c>
      <c r="AF31" s="15">
        <v>75.110977</v>
      </c>
      <c r="AG31" s="16">
        <v>2946.475552</v>
      </c>
      <c r="AH31" s="4"/>
    </row>
    <row r="32">
      <c r="A32" s="13"/>
      <c r="B32" s="20"/>
      <c r="C32" s="21"/>
      <c r="D32" s="21"/>
      <c r="E32" s="22">
        <v>2.390433592E9</v>
      </c>
      <c r="F32" s="33">
        <v>1.02162263791E11</v>
      </c>
      <c r="G32" s="20"/>
      <c r="H32" s="21"/>
      <c r="I32" s="21"/>
      <c r="J32" s="21"/>
      <c r="K32" s="24"/>
      <c r="L32" s="25"/>
      <c r="M32" s="21"/>
      <c r="N32" s="21"/>
      <c r="O32" s="21"/>
      <c r="P32" s="24"/>
      <c r="Q32" s="4"/>
      <c r="R32" s="17" t="s">
        <v>13</v>
      </c>
      <c r="S32" s="26">
        <f t="shared" ref="S32:T32" si="50">B31/S31</f>
        <v>0.9587968233</v>
      </c>
      <c r="T32" s="26">
        <f t="shared" si="50"/>
        <v>0.459910729</v>
      </c>
      <c r="U32" s="4"/>
      <c r="V32" s="22">
        <v>2.567697651E9</v>
      </c>
      <c r="W32" s="33">
        <v>1.06541944288E11</v>
      </c>
      <c r="X32" s="26">
        <f t="shared" ref="X32:Y32" si="51">G31/X31</f>
        <v>1.009486201</v>
      </c>
      <c r="Y32" s="26">
        <f t="shared" si="51"/>
        <v>1.117627997</v>
      </c>
      <c r="Z32" s="26"/>
      <c r="AA32" s="26">
        <f t="shared" ref="AA32:AD32" si="52">J31/AA31</f>
        <v>0.9933187434</v>
      </c>
      <c r="AB32" s="26">
        <f t="shared" si="52"/>
        <v>1.009959572</v>
      </c>
      <c r="AC32" s="26">
        <f t="shared" si="52"/>
        <v>1.017469382</v>
      </c>
      <c r="AD32" s="26">
        <f t="shared" si="52"/>
        <v>0.3567251462</v>
      </c>
      <c r="AE32" s="26"/>
      <c r="AF32" s="26">
        <f t="shared" ref="AF32:AG32" si="53">O31/AF31</f>
        <v>0.9853933467</v>
      </c>
      <c r="AG32" s="26">
        <f t="shared" si="53"/>
        <v>1.005780042</v>
      </c>
      <c r="AH32" s="4"/>
    </row>
    <row r="33">
      <c r="A33" s="27">
        <v>64000.0</v>
      </c>
      <c r="B33" s="28"/>
      <c r="C33" s="29"/>
      <c r="D33" s="29"/>
      <c r="E33" s="29"/>
      <c r="F33" s="34"/>
      <c r="G33" s="28"/>
      <c r="H33" s="29"/>
      <c r="I33" s="29"/>
      <c r="J33" s="29"/>
      <c r="K33" s="30"/>
      <c r="L33" s="31" t="s">
        <v>15</v>
      </c>
      <c r="M33" s="29"/>
      <c r="N33" s="29"/>
      <c r="O33" s="29"/>
      <c r="P33" s="30"/>
      <c r="Q33" s="4"/>
      <c r="R33" s="27">
        <v>64000.0</v>
      </c>
      <c r="S33" s="29"/>
      <c r="T33" s="29"/>
      <c r="U33" s="29"/>
      <c r="V33" s="29"/>
      <c r="W33" s="34"/>
      <c r="X33" s="28"/>
      <c r="Y33" s="29"/>
      <c r="Z33" s="29"/>
      <c r="AA33" s="29"/>
      <c r="AB33" s="30"/>
      <c r="AC33" s="31" t="s">
        <v>15</v>
      </c>
      <c r="AD33" s="29"/>
      <c r="AE33" s="29"/>
      <c r="AF33" s="29"/>
      <c r="AG33" s="30"/>
      <c r="AH33" s="4"/>
    </row>
    <row r="34">
      <c r="A34" s="4"/>
      <c r="B34" s="11"/>
      <c r="C34" s="4"/>
      <c r="D34" s="4"/>
      <c r="E34" s="11"/>
      <c r="F34" s="1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4"/>
      <c r="U34" s="4"/>
      <c r="V34" s="11"/>
      <c r="W34" s="11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>
      <c r="A35" s="4"/>
      <c r="B35" s="11" t="s">
        <v>16</v>
      </c>
      <c r="C35" s="4"/>
      <c r="D35" s="4"/>
      <c r="E35" s="11" t="s">
        <v>8</v>
      </c>
      <c r="F35" s="11" t="s">
        <v>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 t="s">
        <v>16</v>
      </c>
      <c r="T35" s="4"/>
      <c r="U35" s="4"/>
      <c r="V35" s="11" t="s">
        <v>8</v>
      </c>
      <c r="W35" s="11" t="s">
        <v>9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>
      <c r="A36" s="11" t="s">
        <v>17</v>
      </c>
      <c r="B36" s="19">
        <v>3.331690457</v>
      </c>
      <c r="C36" s="4"/>
      <c r="D36" s="4"/>
      <c r="E36" s="19">
        <v>2.513193023</v>
      </c>
      <c r="F36" s="19">
        <v>3.455384973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1" t="s">
        <v>17</v>
      </c>
      <c r="S36" s="19">
        <v>3.331690457</v>
      </c>
      <c r="T36" s="4"/>
      <c r="U36" s="4"/>
      <c r="V36" s="19">
        <v>2.513193023</v>
      </c>
      <c r="W36" s="19">
        <v>3.455384973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>
      <c r="A37" s="4"/>
      <c r="B37" s="19">
        <v>2.849304552</v>
      </c>
      <c r="C37" s="4"/>
      <c r="D37" s="4"/>
      <c r="E37" s="19">
        <v>2.658132403</v>
      </c>
      <c r="F37" s="19">
        <v>2.808203616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9">
        <v>2.849304552</v>
      </c>
      <c r="T37" s="4"/>
      <c r="U37" s="4"/>
      <c r="V37" s="19">
        <v>2.658132403</v>
      </c>
      <c r="W37" s="19">
        <v>2.808203616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>
      <c r="A38" s="4"/>
      <c r="B38" s="19">
        <v>3.184952625</v>
      </c>
      <c r="C38" s="4"/>
      <c r="D38" s="4"/>
      <c r="E38" s="19">
        <v>2.505913115</v>
      </c>
      <c r="F38" s="19">
        <v>3.137747637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9">
        <v>3.184952625</v>
      </c>
      <c r="T38" s="4"/>
      <c r="U38" s="4"/>
      <c r="V38" s="19">
        <v>2.505913115</v>
      </c>
      <c r="W38" s="19">
        <v>3.137747637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>
      <c r="A39" s="4"/>
      <c r="B39" s="19">
        <v>3.072000265</v>
      </c>
      <c r="C39" s="4"/>
      <c r="D39" s="4"/>
      <c r="E39" s="19">
        <v>2.357157004</v>
      </c>
      <c r="F39" s="19">
        <v>2.996484863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9">
        <v>3.072000265</v>
      </c>
      <c r="T39" s="4"/>
      <c r="U39" s="4"/>
      <c r="V39" s="19">
        <v>2.357157004</v>
      </c>
      <c r="W39" s="19">
        <v>2.996484863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</sheetData>
  <mergeCells count="16">
    <mergeCell ref="A1:P1"/>
    <mergeCell ref="R1:AG1"/>
    <mergeCell ref="B2:F2"/>
    <mergeCell ref="G2:K2"/>
    <mergeCell ref="S2:W2"/>
    <mergeCell ref="X2:AB2"/>
    <mergeCell ref="AC2:AG2"/>
    <mergeCell ref="X23:AB23"/>
    <mergeCell ref="AC23:AG23"/>
    <mergeCell ref="L2:P2"/>
    <mergeCell ref="A22:P22"/>
    <mergeCell ref="R22:AG22"/>
    <mergeCell ref="B23:F23"/>
    <mergeCell ref="G23:K23"/>
    <mergeCell ref="L23:P23"/>
    <mergeCell ref="S23:W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2"/>
      <c r="M1" s="32"/>
      <c r="N1" s="32"/>
      <c r="O1" s="32"/>
      <c r="P1" s="32"/>
    </row>
    <row r="2">
      <c r="A2" s="9"/>
      <c r="B2" s="35" t="s">
        <v>2</v>
      </c>
      <c r="C2" s="36"/>
      <c r="D2" s="36"/>
      <c r="E2" s="36"/>
      <c r="F2" s="37"/>
      <c r="G2" s="35" t="s">
        <v>3</v>
      </c>
      <c r="H2" s="36"/>
      <c r="I2" s="36"/>
      <c r="J2" s="36"/>
      <c r="K2" s="37"/>
      <c r="L2" s="32"/>
    </row>
    <row r="3">
      <c r="A3" s="9"/>
      <c r="B3" s="10" t="s">
        <v>5</v>
      </c>
      <c r="C3" s="11" t="s">
        <v>6</v>
      </c>
      <c r="D3" s="11" t="s">
        <v>7</v>
      </c>
      <c r="E3" s="11" t="s">
        <v>8</v>
      </c>
      <c r="F3" s="12" t="s">
        <v>9</v>
      </c>
      <c r="G3" s="10" t="s">
        <v>5</v>
      </c>
      <c r="H3" s="11" t="s">
        <v>6</v>
      </c>
      <c r="I3" s="11" t="s">
        <v>7</v>
      </c>
      <c r="J3" s="11" t="s">
        <v>8</v>
      </c>
      <c r="K3" s="12" t="s">
        <v>9</v>
      </c>
      <c r="L3" s="11"/>
      <c r="M3" s="11"/>
      <c r="N3" s="11"/>
      <c r="O3" s="11"/>
      <c r="P3" s="11"/>
    </row>
    <row r="4">
      <c r="A4" s="13">
        <v>4000.0</v>
      </c>
      <c r="B4" s="14">
        <v>0.123</v>
      </c>
      <c r="C4" s="15">
        <v>191.851</v>
      </c>
      <c r="D4" s="15">
        <v>1.0E-4</v>
      </c>
      <c r="E4" s="15">
        <f t="shared" ref="E4:F4" si="1">E5/2600000</f>
        <v>36.04656846</v>
      </c>
      <c r="F4" s="16">
        <f t="shared" si="1"/>
        <v>83.47707654</v>
      </c>
      <c r="G4" s="14">
        <v>0.519</v>
      </c>
      <c r="H4" s="15">
        <v>162.651</v>
      </c>
      <c r="I4" s="15">
        <v>1.0E-4</v>
      </c>
      <c r="J4" s="15">
        <v>275.478</v>
      </c>
      <c r="K4" s="16">
        <v>233.102</v>
      </c>
      <c r="L4" s="15"/>
      <c r="M4" s="15"/>
      <c r="N4" s="15"/>
      <c r="O4" s="15"/>
      <c r="P4" s="15"/>
    </row>
    <row r="5">
      <c r="A5" s="13"/>
      <c r="B5" s="14"/>
      <c r="C5" s="15"/>
      <c r="D5" s="15"/>
      <c r="E5" s="15">
        <v>9.3721078E7</v>
      </c>
      <c r="F5" s="16">
        <v>2.17040399E8</v>
      </c>
      <c r="G5" s="14"/>
      <c r="H5" s="15"/>
      <c r="I5" s="15"/>
      <c r="J5" s="15"/>
      <c r="K5" s="16"/>
      <c r="L5" s="15"/>
      <c r="M5" s="15"/>
      <c r="N5" s="15"/>
      <c r="O5" s="15"/>
      <c r="P5" s="15"/>
    </row>
    <row r="6">
      <c r="A6" s="13">
        <v>8000.0</v>
      </c>
      <c r="B6" s="14">
        <v>0.57</v>
      </c>
      <c r="C6" s="15">
        <v>810.679</v>
      </c>
      <c r="D6" s="15">
        <v>1.0E-4</v>
      </c>
      <c r="E6" s="15">
        <f t="shared" ref="E6:F6" si="2">E7/2600000</f>
        <v>89.84659769</v>
      </c>
      <c r="F6" s="16">
        <f t="shared" si="2"/>
        <v>480.7694265</v>
      </c>
      <c r="G6" s="14">
        <v>1.77</v>
      </c>
      <c r="H6" s="15">
        <v>678.528</v>
      </c>
      <c r="I6" s="15">
        <v>1.0E-4</v>
      </c>
      <c r="J6" s="15">
        <v>625.252</v>
      </c>
      <c r="K6" s="16">
        <v>1122.351</v>
      </c>
      <c r="L6" s="15"/>
      <c r="M6" s="15"/>
      <c r="N6" s="15"/>
      <c r="O6" s="15"/>
      <c r="P6" s="15"/>
    </row>
    <row r="7">
      <c r="A7" s="13"/>
      <c r="B7" s="14"/>
      <c r="C7" s="15"/>
      <c r="D7" s="15"/>
      <c r="E7" s="15">
        <v>2.33601154E8</v>
      </c>
      <c r="F7" s="16">
        <v>1.250000509E9</v>
      </c>
      <c r="G7" s="14"/>
      <c r="H7" s="15"/>
      <c r="I7" s="15"/>
      <c r="J7" s="15"/>
      <c r="K7" s="16"/>
      <c r="L7" s="15"/>
      <c r="M7" s="15"/>
      <c r="N7" s="15"/>
      <c r="O7" s="15"/>
      <c r="P7" s="15"/>
    </row>
    <row r="8">
      <c r="A8" s="13">
        <v>16000.0</v>
      </c>
      <c r="B8" s="14">
        <v>1.778</v>
      </c>
      <c r="C8" s="15">
        <v>2652.099</v>
      </c>
      <c r="D8" s="15">
        <v>1.0E-4</v>
      </c>
      <c r="E8" s="15">
        <f t="shared" ref="E8:F8" si="3">E9/2600000</f>
        <v>156.6936785</v>
      </c>
      <c r="F8" s="16">
        <f t="shared" si="3"/>
        <v>1658.340558</v>
      </c>
      <c r="G8" s="14">
        <v>5.605</v>
      </c>
      <c r="H8" s="15">
        <v>3152.488</v>
      </c>
      <c r="I8" s="15">
        <v>1.0E-4</v>
      </c>
      <c r="J8" s="15">
        <v>1244.31</v>
      </c>
      <c r="K8" s="16">
        <v>4323.13</v>
      </c>
      <c r="L8" s="15"/>
      <c r="M8" s="15"/>
      <c r="N8" s="15"/>
      <c r="O8" s="15"/>
      <c r="P8" s="15"/>
    </row>
    <row r="9">
      <c r="A9" s="13"/>
      <c r="B9" s="14"/>
      <c r="C9" s="15"/>
      <c r="D9" s="15"/>
      <c r="E9" s="15">
        <v>4.07403564E8</v>
      </c>
      <c r="F9" s="16">
        <v>4.311685451E9</v>
      </c>
      <c r="G9" s="14"/>
      <c r="H9" s="15"/>
      <c r="I9" s="15"/>
      <c r="J9" s="15"/>
      <c r="K9" s="16"/>
      <c r="L9" s="15"/>
      <c r="M9" s="15"/>
      <c r="N9" s="15"/>
      <c r="O9" s="15"/>
      <c r="P9" s="15"/>
    </row>
    <row r="10">
      <c r="A10" s="13">
        <v>32000.0</v>
      </c>
      <c r="B10" s="14">
        <v>6.284</v>
      </c>
      <c r="C10" s="15">
        <v>10636.548</v>
      </c>
      <c r="D10" s="15">
        <v>0.0</v>
      </c>
      <c r="E10" s="15">
        <f t="shared" ref="E10:F10" si="4">E11/2600000</f>
        <v>311.1871454</v>
      </c>
      <c r="F10" s="16">
        <f t="shared" si="4"/>
        <v>6142.686507</v>
      </c>
      <c r="G10" s="14">
        <v>19.721</v>
      </c>
      <c r="H10" s="15">
        <v>11420.888</v>
      </c>
      <c r="I10" s="15">
        <v>1.0E-4</v>
      </c>
      <c r="J10" s="15">
        <v>2573.696</v>
      </c>
      <c r="K10" s="16">
        <v>17063.403</v>
      </c>
      <c r="L10" s="15"/>
      <c r="M10" s="15"/>
      <c r="N10" s="15"/>
      <c r="O10" s="15"/>
      <c r="P10" s="15"/>
    </row>
    <row r="11">
      <c r="A11" s="13"/>
      <c r="B11" s="14"/>
      <c r="C11" s="15"/>
      <c r="D11" s="15"/>
      <c r="E11" s="15">
        <v>8.09086578E8</v>
      </c>
      <c r="F11" s="16">
        <v>1.5970984918E10</v>
      </c>
      <c r="G11" s="14"/>
      <c r="H11" s="15"/>
      <c r="I11" s="15"/>
      <c r="J11" s="15"/>
      <c r="K11" s="16"/>
      <c r="L11" s="15"/>
      <c r="M11" s="15"/>
      <c r="N11" s="15"/>
      <c r="O11" s="15"/>
      <c r="P11" s="15"/>
    </row>
    <row r="12">
      <c r="A12" s="13">
        <v>64000.0</v>
      </c>
      <c r="B12" s="14">
        <v>23.044</v>
      </c>
      <c r="C12" s="15">
        <v>40742.323</v>
      </c>
      <c r="D12" s="15">
        <v>1.0E-4</v>
      </c>
      <c r="E12" s="15">
        <f t="shared" ref="E12:F12" si="5">E13/2600000</f>
        <v>691.1738788</v>
      </c>
      <c r="F12" s="16">
        <f t="shared" si="5"/>
        <v>23024.86614</v>
      </c>
      <c r="G12" s="14">
        <v>73.485</v>
      </c>
      <c r="H12" s="15">
        <v>43398.837</v>
      </c>
      <c r="I12" s="15">
        <v>1.0E-4</v>
      </c>
      <c r="J12" s="15">
        <v>5441.957</v>
      </c>
      <c r="K12" s="16">
        <v>67831.484</v>
      </c>
      <c r="L12" s="15"/>
      <c r="M12" s="15"/>
      <c r="N12" s="15"/>
      <c r="O12" s="15"/>
      <c r="P12" s="15"/>
    </row>
    <row r="13">
      <c r="A13" s="13"/>
      <c r="B13" s="20"/>
      <c r="C13" s="21"/>
      <c r="D13" s="21"/>
      <c r="E13" s="22">
        <v>1.797052085E9</v>
      </c>
      <c r="F13" s="23">
        <v>5.9864651973E10</v>
      </c>
      <c r="G13" s="20"/>
      <c r="H13" s="21"/>
      <c r="I13" s="21"/>
      <c r="J13" s="21"/>
      <c r="K13" s="24"/>
      <c r="L13" s="22"/>
      <c r="M13" s="21"/>
      <c r="N13" s="21"/>
      <c r="O13" s="21"/>
      <c r="P13" s="21"/>
    </row>
    <row r="14">
      <c r="A14" s="27">
        <v>128000.0</v>
      </c>
      <c r="B14" s="28"/>
      <c r="C14" s="29"/>
      <c r="D14" s="29"/>
      <c r="E14" s="29"/>
      <c r="F14" s="30"/>
      <c r="G14" s="28"/>
      <c r="H14" s="29"/>
      <c r="I14" s="29"/>
      <c r="J14" s="29"/>
      <c r="K14" s="30"/>
      <c r="L14" s="11"/>
      <c r="M14" s="4"/>
      <c r="N14" s="4"/>
      <c r="O14" s="4"/>
      <c r="P14" s="4"/>
    </row>
    <row r="15">
      <c r="A15" s="11"/>
      <c r="B15" s="11"/>
      <c r="C15" s="4"/>
      <c r="D15" s="4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11"/>
      <c r="B16" s="11" t="s">
        <v>16</v>
      </c>
      <c r="C16" s="4"/>
      <c r="D16" s="4"/>
      <c r="E16" s="11" t="s">
        <v>8</v>
      </c>
      <c r="F16" s="11" t="s">
        <v>9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11" t="s">
        <v>17</v>
      </c>
      <c r="B17" s="4">
        <f>G4/B4</f>
        <v>4.219512195</v>
      </c>
      <c r="C17" s="4"/>
      <c r="D17" s="4"/>
      <c r="E17" s="19">
        <v>2.101041806</v>
      </c>
      <c r="F17" s="19">
        <v>0.851468613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>
        <f>G6/B6</f>
        <v>3.105263158</v>
      </c>
      <c r="C18" s="4"/>
      <c r="D18" s="4"/>
      <c r="E18" s="19">
        <v>2.174253394</v>
      </c>
      <c r="F18" s="19">
        <v>0.772770584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>
        <f>G8/B8</f>
        <v>3.152418448</v>
      </c>
      <c r="C19" s="4"/>
      <c r="D19" s="4"/>
      <c r="E19" s="19">
        <v>2.182190167</v>
      </c>
      <c r="F19" s="19">
        <v>0.888366095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>
        <f>G10/B10</f>
        <v>3.138287715</v>
      </c>
      <c r="C20" s="4"/>
      <c r="D20" s="4"/>
      <c r="E20" s="19">
        <v>2.127308141</v>
      </c>
      <c r="F20" s="19">
        <v>0.988115366</v>
      </c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>
      <c r="A22" s="1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32"/>
      <c r="M22" s="32"/>
      <c r="N22" s="32"/>
      <c r="O22" s="32"/>
      <c r="P22" s="32"/>
    </row>
    <row r="23">
      <c r="A23" s="5"/>
      <c r="B23" s="1" t="s">
        <v>2</v>
      </c>
      <c r="C23" s="2"/>
      <c r="D23" s="2"/>
      <c r="E23" s="2"/>
      <c r="F23" s="3"/>
      <c r="G23" s="6" t="s">
        <v>3</v>
      </c>
      <c r="H23" s="7"/>
      <c r="I23" s="7"/>
      <c r="J23" s="7"/>
      <c r="K23" s="8"/>
      <c r="L23" s="32"/>
    </row>
    <row r="24">
      <c r="A24" s="9"/>
      <c r="B24" s="10" t="s">
        <v>5</v>
      </c>
      <c r="C24" s="11" t="s">
        <v>6</v>
      </c>
      <c r="D24" s="11" t="s">
        <v>7</v>
      </c>
      <c r="E24" s="11" t="s">
        <v>8</v>
      </c>
      <c r="F24" s="12" t="s">
        <v>9</v>
      </c>
      <c r="G24" s="38" t="s">
        <v>5</v>
      </c>
      <c r="H24" s="39" t="s">
        <v>6</v>
      </c>
      <c r="I24" s="39" t="s">
        <v>7</v>
      </c>
      <c r="J24" s="39" t="s">
        <v>8</v>
      </c>
      <c r="K24" s="40" t="s">
        <v>9</v>
      </c>
      <c r="L24" s="11"/>
      <c r="M24" s="11"/>
      <c r="N24" s="11"/>
      <c r="O24" s="11"/>
      <c r="P24" s="11"/>
    </row>
    <row r="25">
      <c r="A25" s="13">
        <v>4000.0</v>
      </c>
      <c r="B25" s="14">
        <v>0.422</v>
      </c>
      <c r="C25" s="15">
        <v>0.394</v>
      </c>
      <c r="D25" s="15">
        <v>1.0E-4</v>
      </c>
      <c r="E25" s="15">
        <f t="shared" ref="E25:F25" si="6">E26/2600000</f>
        <v>35.25839308</v>
      </c>
      <c r="F25" s="16">
        <f t="shared" si="6"/>
        <v>389.2016538</v>
      </c>
      <c r="G25" s="14">
        <v>2.556</v>
      </c>
      <c r="H25" s="15">
        <v>0.433</v>
      </c>
      <c r="I25" s="15">
        <v>0.0</v>
      </c>
      <c r="J25" s="15">
        <v>283.072</v>
      </c>
      <c r="K25" s="16">
        <v>2249.781</v>
      </c>
      <c r="L25" s="15"/>
      <c r="M25" s="15"/>
      <c r="N25" s="15"/>
      <c r="O25" s="15"/>
      <c r="P25" s="15"/>
    </row>
    <row r="26">
      <c r="A26" s="13"/>
      <c r="B26" s="14"/>
      <c r="C26" s="15"/>
      <c r="D26" s="15"/>
      <c r="E26" s="15">
        <v>9.1671822E7</v>
      </c>
      <c r="F26" s="16">
        <v>1.0119243E9</v>
      </c>
      <c r="G26" s="14"/>
      <c r="H26" s="15"/>
      <c r="I26" s="15"/>
      <c r="J26" s="15"/>
      <c r="K26" s="16"/>
      <c r="L26" s="15"/>
      <c r="M26" s="15"/>
      <c r="N26" s="15"/>
      <c r="O26" s="15"/>
      <c r="P26" s="15"/>
    </row>
    <row r="27">
      <c r="A27" s="13">
        <v>8000.0</v>
      </c>
      <c r="B27" s="14">
        <v>1.643</v>
      </c>
      <c r="C27" s="15">
        <v>1.266</v>
      </c>
      <c r="D27" s="15">
        <v>1.0E-4</v>
      </c>
      <c r="E27" s="15">
        <f t="shared" ref="E27:F27" si="7">E28/2600000</f>
        <v>79.83411808</v>
      </c>
      <c r="F27" s="16">
        <f t="shared" si="7"/>
        <v>1585.749532</v>
      </c>
      <c r="G27" s="14">
        <v>10.305</v>
      </c>
      <c r="H27" s="15">
        <v>1.01</v>
      </c>
      <c r="I27" s="15">
        <v>2.0E-4</v>
      </c>
      <c r="J27" s="15">
        <v>632.224</v>
      </c>
      <c r="K27" s="16">
        <v>9610.189</v>
      </c>
      <c r="L27" s="15"/>
      <c r="M27" s="15"/>
      <c r="N27" s="15"/>
      <c r="O27" s="15"/>
      <c r="P27" s="15"/>
    </row>
    <row r="28">
      <c r="A28" s="13"/>
      <c r="B28" s="14"/>
      <c r="C28" s="15"/>
      <c r="D28" s="15"/>
      <c r="E28" s="15">
        <v>2.07568707E8</v>
      </c>
      <c r="F28" s="16">
        <v>4.122948783E9</v>
      </c>
      <c r="G28" s="14"/>
      <c r="H28" s="15"/>
      <c r="I28" s="15"/>
      <c r="J28" s="15"/>
      <c r="K28" s="16"/>
      <c r="L28" s="15"/>
      <c r="M28" s="15"/>
      <c r="N28" s="15"/>
      <c r="O28" s="15"/>
      <c r="P28" s="15"/>
    </row>
    <row r="29">
      <c r="A29" s="13">
        <v>16000.0</v>
      </c>
      <c r="B29" s="14">
        <v>6.098</v>
      </c>
      <c r="C29" s="15">
        <v>1.835</v>
      </c>
      <c r="D29" s="15">
        <v>1.0E-4</v>
      </c>
      <c r="E29" s="15">
        <f t="shared" ref="E29:F29" si="8">E30/2600000</f>
        <v>173.6580988</v>
      </c>
      <c r="F29" s="16">
        <f t="shared" si="8"/>
        <v>6094.375424</v>
      </c>
      <c r="G29" s="14">
        <v>39.415</v>
      </c>
      <c r="H29" s="15">
        <v>1.636</v>
      </c>
      <c r="I29" s="15">
        <v>1.0E-4</v>
      </c>
      <c r="J29" s="15">
        <v>1318.086</v>
      </c>
      <c r="K29" s="16">
        <v>37926.842</v>
      </c>
      <c r="L29" s="15"/>
      <c r="M29" s="15"/>
      <c r="N29" s="15"/>
      <c r="O29" s="15"/>
      <c r="P29" s="15"/>
    </row>
    <row r="30">
      <c r="A30" s="13"/>
      <c r="B30" s="14"/>
      <c r="C30" s="15"/>
      <c r="D30" s="15"/>
      <c r="E30" s="15">
        <v>4.51511057E8</v>
      </c>
      <c r="F30" s="16">
        <v>1.5845376103E10</v>
      </c>
      <c r="G30" s="14"/>
      <c r="H30" s="15"/>
      <c r="I30" s="15"/>
      <c r="J30" s="15"/>
      <c r="K30" s="16"/>
      <c r="L30" s="15"/>
      <c r="M30" s="15"/>
      <c r="N30" s="15"/>
      <c r="O30" s="15"/>
      <c r="P30" s="15"/>
    </row>
    <row r="31">
      <c r="A31" s="13">
        <v>32000.0</v>
      </c>
      <c r="B31" s="41" t="s">
        <v>20</v>
      </c>
      <c r="C31" s="15"/>
      <c r="D31" s="15"/>
      <c r="E31" s="15"/>
      <c r="F31" s="33"/>
      <c r="G31" s="14">
        <v>146.652</v>
      </c>
      <c r="H31" s="15">
        <v>4.425</v>
      </c>
      <c r="I31" s="15">
        <v>0.002</v>
      </c>
      <c r="J31" s="15">
        <v>2586.706</v>
      </c>
      <c r="K31" s="16">
        <v>143836.967</v>
      </c>
      <c r="L31" s="15"/>
      <c r="M31" s="15"/>
      <c r="N31" s="15"/>
      <c r="O31" s="15"/>
      <c r="P31" s="15"/>
    </row>
    <row r="32">
      <c r="A32" s="13"/>
      <c r="B32" s="20"/>
      <c r="C32" s="21"/>
      <c r="D32" s="21"/>
      <c r="E32" s="22"/>
      <c r="F32" s="33"/>
      <c r="G32" s="20"/>
      <c r="H32" s="21"/>
      <c r="I32" s="21"/>
      <c r="J32" s="21"/>
      <c r="K32" s="24"/>
      <c r="L32" s="22"/>
      <c r="M32" s="21"/>
      <c r="N32" s="21"/>
      <c r="O32" s="21"/>
      <c r="P32" s="21"/>
    </row>
    <row r="33">
      <c r="A33" s="27">
        <v>64000.0</v>
      </c>
      <c r="B33" s="28"/>
      <c r="C33" s="29"/>
      <c r="D33" s="29"/>
      <c r="E33" s="29"/>
      <c r="F33" s="34"/>
      <c r="G33" s="28"/>
      <c r="H33" s="29"/>
      <c r="I33" s="29"/>
      <c r="J33" s="29"/>
      <c r="K33" s="30"/>
      <c r="L33" s="11"/>
      <c r="M33" s="4"/>
      <c r="N33" s="4"/>
      <c r="O33" s="4"/>
      <c r="P33" s="4"/>
    </row>
    <row r="34">
      <c r="A34" s="4"/>
      <c r="B34" s="11"/>
      <c r="C34" s="4"/>
      <c r="D34" s="4"/>
      <c r="E34" s="11"/>
      <c r="F34" s="11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11" t="s">
        <v>16</v>
      </c>
      <c r="C35" s="4"/>
      <c r="D35" s="4"/>
      <c r="E35" s="11" t="s">
        <v>8</v>
      </c>
      <c r="F35" s="11" t="s">
        <v>9</v>
      </c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11" t="s">
        <v>17</v>
      </c>
      <c r="B36" s="19">
        <v>3.331690457</v>
      </c>
      <c r="C36" s="4"/>
      <c r="D36" s="4"/>
      <c r="E36" s="19">
        <v>2.513193023</v>
      </c>
      <c r="F36" s="19">
        <v>3.455384973</v>
      </c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19">
        <v>2.849304552</v>
      </c>
      <c r="C37" s="4"/>
      <c r="D37" s="4"/>
      <c r="E37" s="19">
        <v>2.658132403</v>
      </c>
      <c r="F37" s="19">
        <v>2.808203616</v>
      </c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19">
        <v>3.184952625</v>
      </c>
      <c r="C38" s="4"/>
      <c r="D38" s="4"/>
      <c r="E38" s="19">
        <v>2.505913115</v>
      </c>
      <c r="F38" s="19">
        <v>3.137747637</v>
      </c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19">
        <v>3.072000265</v>
      </c>
      <c r="C39" s="4"/>
      <c r="D39" s="4"/>
      <c r="E39" s="19">
        <v>2.357157004</v>
      </c>
      <c r="F39" s="19">
        <v>2.996484863</v>
      </c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</sheetData>
  <mergeCells count="8">
    <mergeCell ref="A1:K1"/>
    <mergeCell ref="B2:F2"/>
    <mergeCell ref="G2:K2"/>
    <mergeCell ref="L2:P2"/>
    <mergeCell ref="A22:K22"/>
    <mergeCell ref="B23:F23"/>
    <mergeCell ref="G23:K23"/>
    <mergeCell ref="L23:P23"/>
  </mergeCells>
  <drawing r:id="rId1"/>
</worksheet>
</file>