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bzmjg/Desktop/"/>
    </mc:Choice>
  </mc:AlternateContent>
  <xr:revisionPtr revIDLastSave="0" documentId="8_{CBA018D1-2800-0043-A653-0D0AE89C6D2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Lethrinops 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S57" i="4" l="1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57" i="4"/>
  <c r="BA56" i="4"/>
  <c r="BA55" i="4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A5" i="4"/>
  <c r="BA4" i="4"/>
  <c r="BA3" i="4"/>
  <c r="AU55" i="4"/>
  <c r="AH47" i="4"/>
  <c r="AG68" i="4"/>
  <c r="AF68" i="4"/>
  <c r="AE68" i="4"/>
  <c r="AD68" i="4"/>
  <c r="AC68" i="4"/>
  <c r="AB68" i="4"/>
  <c r="AA68" i="4"/>
  <c r="Z68" i="4"/>
  <c r="Y68" i="4"/>
  <c r="AG67" i="4"/>
  <c r="AF67" i="4"/>
  <c r="AE67" i="4"/>
  <c r="AD67" i="4"/>
  <c r="AC67" i="4"/>
  <c r="AB67" i="4"/>
  <c r="AA67" i="4"/>
  <c r="Z67" i="4"/>
  <c r="Y67" i="4"/>
  <c r="AG66" i="4"/>
  <c r="AF66" i="4"/>
  <c r="AE66" i="4"/>
  <c r="AD66" i="4"/>
  <c r="AC66" i="4"/>
  <c r="AB66" i="4"/>
  <c r="AA66" i="4"/>
  <c r="Z66" i="4"/>
  <c r="Y66" i="4"/>
  <c r="AG65" i="4"/>
  <c r="AF65" i="4"/>
  <c r="AE65" i="4"/>
  <c r="AD65" i="4"/>
  <c r="AC65" i="4"/>
  <c r="AB65" i="4"/>
  <c r="AA65" i="4"/>
  <c r="Z65" i="4"/>
  <c r="Y65" i="4"/>
  <c r="AG64" i="4"/>
  <c r="AF64" i="4"/>
  <c r="AE64" i="4"/>
  <c r="AD64" i="4"/>
  <c r="AC64" i="4"/>
  <c r="AB64" i="4"/>
  <c r="AA64" i="4"/>
  <c r="Z64" i="4"/>
  <c r="Y64" i="4"/>
  <c r="AG63" i="4"/>
  <c r="AF63" i="4"/>
  <c r="AE63" i="4"/>
  <c r="AD63" i="4"/>
  <c r="AC63" i="4"/>
  <c r="AB63" i="4"/>
  <c r="AA63" i="4"/>
  <c r="Z63" i="4"/>
  <c r="Y63" i="4"/>
  <c r="AG62" i="4"/>
  <c r="AF62" i="4"/>
  <c r="AE62" i="4"/>
  <c r="AD62" i="4"/>
  <c r="AC62" i="4"/>
  <c r="AB62" i="4"/>
  <c r="AA62" i="4"/>
  <c r="Z62" i="4"/>
  <c r="Y62" i="4"/>
  <c r="AG61" i="4"/>
  <c r="AF61" i="4"/>
  <c r="AE61" i="4"/>
  <c r="AD61" i="4"/>
  <c r="AC61" i="4"/>
  <c r="AB61" i="4"/>
  <c r="AA61" i="4"/>
  <c r="Z61" i="4"/>
  <c r="Y61" i="4"/>
  <c r="AG60" i="4"/>
  <c r="AF60" i="4"/>
  <c r="AE60" i="4"/>
  <c r="AD60" i="4"/>
  <c r="AC60" i="4"/>
  <c r="AB60" i="4"/>
  <c r="AA60" i="4"/>
  <c r="Z60" i="4"/>
  <c r="Y60" i="4"/>
  <c r="AG59" i="4"/>
  <c r="AF59" i="4"/>
  <c r="AE59" i="4"/>
  <c r="AD59" i="4"/>
  <c r="AC59" i="4"/>
  <c r="AB59" i="4"/>
  <c r="AA59" i="4"/>
  <c r="Z59" i="4"/>
  <c r="Y59" i="4"/>
  <c r="AG58" i="4"/>
  <c r="AF58" i="4"/>
  <c r="AE58" i="4"/>
  <c r="AD58" i="4"/>
  <c r="AC58" i="4"/>
  <c r="AB58" i="4"/>
  <c r="AA58" i="4"/>
  <c r="Z58" i="4"/>
  <c r="Y58" i="4"/>
  <c r="G68" i="4"/>
  <c r="G67" i="4"/>
  <c r="G66" i="4"/>
  <c r="G24" i="4"/>
  <c r="G62" i="4" s="1"/>
  <c r="G61" i="4"/>
  <c r="G60" i="4"/>
  <c r="G59" i="4"/>
  <c r="G58" i="4"/>
  <c r="G65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Z55" i="4"/>
  <c r="AY55" i="4"/>
  <c r="AX55" i="4"/>
  <c r="AW55" i="4"/>
  <c r="AV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Z31" i="4"/>
  <c r="AZ65" i="4" s="1"/>
  <c r="AY31" i="4"/>
  <c r="AY65" i="4" s="1"/>
  <c r="AX31" i="4"/>
  <c r="AX65" i="4" s="1"/>
  <c r="AW31" i="4"/>
  <c r="AW65" i="4" s="1"/>
  <c r="AV31" i="4"/>
  <c r="AV65" i="4" s="1"/>
  <c r="AU31" i="4"/>
  <c r="AU65" i="4" s="1"/>
  <c r="AT31" i="4"/>
  <c r="AT65" i="4" s="1"/>
  <c r="AS31" i="4"/>
  <c r="AS65" i="4" s="1"/>
  <c r="AR31" i="4"/>
  <c r="AR65" i="4" s="1"/>
  <c r="AQ31" i="4"/>
  <c r="AQ65" i="4" s="1"/>
  <c r="AP31" i="4"/>
  <c r="AP65" i="4" s="1"/>
  <c r="AO31" i="4"/>
  <c r="AO65" i="4" s="1"/>
  <c r="AN31" i="4"/>
  <c r="AN65" i="4" s="1"/>
  <c r="AM31" i="4"/>
  <c r="AM65" i="4" s="1"/>
  <c r="AL31" i="4"/>
  <c r="AL65" i="4" s="1"/>
  <c r="AK31" i="4"/>
  <c r="AK65" i="4" s="1"/>
  <c r="AJ31" i="4"/>
  <c r="AJ65" i="4" s="1"/>
  <c r="AI31" i="4"/>
  <c r="AI65" i="4" s="1"/>
  <c r="AH31" i="4"/>
  <c r="AH65" i="4" s="1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Z24" i="4"/>
  <c r="AY24" i="4"/>
  <c r="AX24" i="4"/>
  <c r="AW24" i="4"/>
  <c r="AV24" i="4"/>
  <c r="AU24" i="4"/>
  <c r="AT24" i="4"/>
  <c r="AS24" i="4"/>
  <c r="AR24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Z3" i="4"/>
  <c r="AZ58" i="4" s="1"/>
  <c r="AY3" i="4"/>
  <c r="AY58" i="4" s="1"/>
  <c r="AX3" i="4"/>
  <c r="AX58" i="4" s="1"/>
  <c r="AW3" i="4"/>
  <c r="AW58" i="4" s="1"/>
  <c r="AV3" i="4"/>
  <c r="AV58" i="4" s="1"/>
  <c r="AU3" i="4"/>
  <c r="AU58" i="4" s="1"/>
  <c r="AT3" i="4"/>
  <c r="AT58" i="4" s="1"/>
  <c r="AS3" i="4"/>
  <c r="AS58" i="4" s="1"/>
  <c r="AR3" i="4"/>
  <c r="AR58" i="4" s="1"/>
  <c r="AQ3" i="4"/>
  <c r="AQ58" i="4" s="1"/>
  <c r="AP3" i="4"/>
  <c r="AP58" i="4" s="1"/>
  <c r="AO3" i="4"/>
  <c r="AO58" i="4" s="1"/>
  <c r="AN3" i="4"/>
  <c r="AN58" i="4" s="1"/>
  <c r="AM3" i="4"/>
  <c r="AM58" i="4" s="1"/>
  <c r="AL3" i="4"/>
  <c r="AL58" i="4" s="1"/>
  <c r="AK3" i="4"/>
  <c r="AK58" i="4" s="1"/>
  <c r="AJ3" i="4"/>
  <c r="AJ58" i="4" s="1"/>
  <c r="AI3" i="4"/>
  <c r="AI58" i="4" s="1"/>
  <c r="AH3" i="4"/>
  <c r="AH58" i="4" s="1"/>
  <c r="BB24" i="4" l="1"/>
  <c r="AH24" i="4"/>
  <c r="AH63" i="4" s="1"/>
  <c r="AM24" i="4"/>
  <c r="AM64" i="4" s="1"/>
  <c r="AZ61" i="4"/>
  <c r="AI24" i="4"/>
  <c r="AI63" i="4" s="1"/>
  <c r="AJ24" i="4"/>
  <c r="AJ63" i="4" s="1"/>
  <c r="AR64" i="4"/>
  <c r="AX62" i="4"/>
  <c r="AK24" i="4"/>
  <c r="AK63" i="4" s="1"/>
  <c r="AO24" i="4"/>
  <c r="AO64" i="4" s="1"/>
  <c r="G64" i="4"/>
  <c r="AJ60" i="4"/>
  <c r="AP60" i="4"/>
  <c r="AH62" i="4"/>
  <c r="AS63" i="4"/>
  <c r="AQ60" i="4"/>
  <c r="AN24" i="4"/>
  <c r="AN62" i="4" s="1"/>
  <c r="G63" i="4"/>
  <c r="AL24" i="4"/>
  <c r="AL64" i="4" s="1"/>
  <c r="AZ59" i="4"/>
  <c r="AQ24" i="4"/>
  <c r="AQ63" i="4" s="1"/>
  <c r="AW62" i="4"/>
  <c r="AU63" i="4"/>
  <c r="AS64" i="4"/>
  <c r="AI68" i="4"/>
  <c r="AO66" i="4"/>
  <c r="AH67" i="4"/>
  <c r="AT67" i="4"/>
  <c r="AS67" i="4"/>
  <c r="AK66" i="4"/>
  <c r="AQ67" i="4"/>
  <c r="AZ60" i="4"/>
  <c r="AM61" i="4"/>
  <c r="AL68" i="4"/>
  <c r="AR62" i="4"/>
  <c r="AR63" i="4"/>
  <c r="AU64" i="4"/>
  <c r="AH61" i="4"/>
  <c r="AS60" i="4"/>
  <c r="AW63" i="4"/>
  <c r="AM67" i="4"/>
  <c r="AM66" i="4"/>
  <c r="AS62" i="4"/>
  <c r="AX64" i="4"/>
  <c r="AO60" i="4"/>
  <c r="AT63" i="4"/>
  <c r="AV62" i="4"/>
  <c r="AL66" i="4"/>
  <c r="AH68" i="4"/>
  <c r="AU62" i="4"/>
  <c r="AJ61" i="4"/>
  <c r="AP61" i="4"/>
  <c r="AN66" i="4"/>
  <c r="AQ61" i="4"/>
  <c r="AP24" i="4"/>
  <c r="AP64" i="4" s="1"/>
  <c r="AX63" i="4"/>
  <c r="AT68" i="4"/>
  <c r="AW67" i="4"/>
  <c r="AR67" i="4"/>
  <c r="AS68" i="4"/>
  <c r="AY67" i="4"/>
  <c r="AX67" i="4"/>
  <c r="AU66" i="4"/>
  <c r="AM68" i="4"/>
  <c r="AY66" i="4"/>
  <c r="AY68" i="4"/>
  <c r="AH66" i="4"/>
  <c r="AZ68" i="4"/>
  <c r="AP68" i="4"/>
  <c r="AV66" i="4"/>
  <c r="AZ66" i="4"/>
  <c r="AZ67" i="4"/>
  <c r="AI66" i="4"/>
  <c r="AO68" i="4"/>
  <c r="AO67" i="4"/>
  <c r="AJ67" i="4"/>
  <c r="AP67" i="4"/>
  <c r="AN59" i="4"/>
  <c r="AV61" i="4"/>
  <c r="AI60" i="4"/>
  <c r="AW59" i="4"/>
  <c r="AX61" i="4"/>
  <c r="AR59" i="4"/>
  <c r="AW61" i="4"/>
  <c r="AR61" i="4"/>
  <c r="AS61" i="4"/>
  <c r="AY61" i="4"/>
  <c r="AL61" i="4"/>
  <c r="AX60" i="4"/>
  <c r="AL60" i="4"/>
  <c r="AT62" i="4"/>
  <c r="AT64" i="4"/>
  <c r="AV63" i="4"/>
  <c r="AV64" i="4"/>
  <c r="AY64" i="4"/>
  <c r="AW64" i="4"/>
  <c r="AY62" i="4"/>
  <c r="AY63" i="4"/>
  <c r="AL59" i="4"/>
  <c r="AY60" i="4"/>
  <c r="AR60" i="4"/>
  <c r="AY59" i="4"/>
  <c r="AS59" i="4"/>
  <c r="AU60" i="4"/>
  <c r="AW60" i="4"/>
  <c r="AX59" i="4"/>
  <c r="AK61" i="4"/>
  <c r="AT61" i="4"/>
  <c r="AK67" i="4"/>
  <c r="AP66" i="4"/>
  <c r="AJ68" i="4"/>
  <c r="AQ68" i="4"/>
  <c r="AJ66" i="4"/>
  <c r="AQ66" i="4"/>
  <c r="AK68" i="4"/>
  <c r="AL67" i="4"/>
  <c r="AZ64" i="4"/>
  <c r="AZ63" i="4"/>
  <c r="AZ62" i="4"/>
  <c r="AU59" i="4"/>
  <c r="AU61" i="4"/>
  <c r="AT59" i="4"/>
  <c r="AT60" i="4"/>
  <c r="AV60" i="4"/>
  <c r="AV59" i="4"/>
  <c r="AK60" i="4"/>
  <c r="AN61" i="4"/>
  <c r="AI59" i="4"/>
  <c r="AO59" i="4"/>
  <c r="AM60" i="4"/>
  <c r="AI61" i="4"/>
  <c r="AO61" i="4"/>
  <c r="AM59" i="4"/>
  <c r="AH59" i="4"/>
  <c r="AJ59" i="4"/>
  <c r="AP59" i="4"/>
  <c r="AN60" i="4"/>
  <c r="AK59" i="4"/>
  <c r="AQ59" i="4"/>
  <c r="AH60" i="4"/>
  <c r="AN68" i="4"/>
  <c r="AN67" i="4"/>
  <c r="AW66" i="4"/>
  <c r="AU68" i="4"/>
  <c r="AR66" i="4"/>
  <c r="AX66" i="4"/>
  <c r="AV68" i="4"/>
  <c r="AS66" i="4"/>
  <c r="AI67" i="4"/>
  <c r="AU67" i="4"/>
  <c r="AW68" i="4"/>
  <c r="AT66" i="4"/>
  <c r="AV67" i="4"/>
  <c r="AR68" i="4"/>
  <c r="AX68" i="4"/>
  <c r="AM63" i="4" l="1"/>
  <c r="AH64" i="4"/>
  <c r="AM62" i="4"/>
  <c r="AI62" i="4"/>
  <c r="AL63" i="4"/>
  <c r="AJ62" i="4"/>
  <c r="AO63" i="4"/>
  <c r="AN64" i="4"/>
  <c r="AO62" i="4"/>
  <c r="AK64" i="4"/>
  <c r="AI64" i="4"/>
  <c r="AJ64" i="4"/>
  <c r="AQ64" i="4"/>
  <c r="AQ62" i="4"/>
  <c r="AK62" i="4"/>
  <c r="AP63" i="4"/>
  <c r="AN63" i="4"/>
  <c r="AL62" i="4"/>
  <c r="AP6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tc={03369AC4-4B04-47CC-BDDB-947BDF78CFA4}</author>
  </authors>
  <commentList>
    <comment ref="E5" authorId="0" shapeId="0" xr:uid="{03369AC4-4B04-47CC-BDDB-947BDF78CFA4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photos off camera</t>
      </text>
    </comment>
  </commentList>
</comments>
</file>

<file path=xl/sharedStrings.xml><?xml version="1.0" encoding="utf-8"?>
<sst xmlns="http://schemas.openxmlformats.org/spreadsheetml/2006/main" count="369" uniqueCount="156">
  <si>
    <t>Species</t>
  </si>
  <si>
    <t>SL</t>
  </si>
  <si>
    <t>BD</t>
  </si>
  <si>
    <t>HL</t>
  </si>
  <si>
    <t>HW</t>
  </si>
  <si>
    <t>IOW</t>
  </si>
  <si>
    <t>SNL</t>
  </si>
  <si>
    <t>LJL</t>
  </si>
  <si>
    <t>PPL</t>
  </si>
  <si>
    <t>ED</t>
  </si>
  <si>
    <t>LAD</t>
  </si>
  <si>
    <t>DFB</t>
  </si>
  <si>
    <t>AFB</t>
  </si>
  <si>
    <t>PRD</t>
  </si>
  <si>
    <t>PRA</t>
  </si>
  <si>
    <t>PRP</t>
  </si>
  <si>
    <t>PRV</t>
  </si>
  <si>
    <t>CPL</t>
  </si>
  <si>
    <t>CPD</t>
  </si>
  <si>
    <t>DSp</t>
  </si>
  <si>
    <t>DR</t>
  </si>
  <si>
    <t>Asp</t>
  </si>
  <si>
    <t>AR</t>
  </si>
  <si>
    <t>LL</t>
  </si>
  <si>
    <t>CHR</t>
  </si>
  <si>
    <t>UGR</t>
  </si>
  <si>
    <t>JGR</t>
  </si>
  <si>
    <t>LGR</t>
  </si>
  <si>
    <t>Lethrinops chilingali Lab strain Jan 2020</t>
  </si>
  <si>
    <t>LSA</t>
  </si>
  <si>
    <t>LSB</t>
  </si>
  <si>
    <t>LSC</t>
  </si>
  <si>
    <t>LSE</t>
  </si>
  <si>
    <t>LSF</t>
  </si>
  <si>
    <t>LSH</t>
  </si>
  <si>
    <t>LL1</t>
  </si>
  <si>
    <t>LL2</t>
  </si>
  <si>
    <t>LL3</t>
  </si>
  <si>
    <t>MB1801i Lethrinops lethrinus, Palm Beach, Lake Malawi 22/01/2017</t>
  </si>
  <si>
    <t>J03</t>
  </si>
  <si>
    <t>MB1801G, L lethrinus, Michesi Station, 26m depth, Trawled SE armL malawi, 1992 Turner</t>
  </si>
  <si>
    <t>MB1801H, L lethrinus, Palm Beach, L Malawi, 23.01.17, 18ED-F2</t>
  </si>
  <si>
    <t>Ma9</t>
  </si>
  <si>
    <t>Ma14</t>
  </si>
  <si>
    <t>MB1801A</t>
  </si>
  <si>
    <t>LL10</t>
  </si>
  <si>
    <t>LL11</t>
  </si>
  <si>
    <t>LL12</t>
  </si>
  <si>
    <t>LL13</t>
  </si>
  <si>
    <t>LL14</t>
  </si>
  <si>
    <t>LL15</t>
  </si>
  <si>
    <t>LC10</t>
  </si>
  <si>
    <t>LC01</t>
  </si>
  <si>
    <t>LC03</t>
  </si>
  <si>
    <t>LC02</t>
  </si>
  <si>
    <t>LC09</t>
  </si>
  <si>
    <t>LC04</t>
  </si>
  <si>
    <t>LC05</t>
  </si>
  <si>
    <t>LC06</t>
  </si>
  <si>
    <t>LC11</t>
  </si>
  <si>
    <t>LC12</t>
  </si>
  <si>
    <t>LC13</t>
  </si>
  <si>
    <t>LC14</t>
  </si>
  <si>
    <t>LC15</t>
  </si>
  <si>
    <t>LC16</t>
  </si>
  <si>
    <t>LC17</t>
  </si>
  <si>
    <t>LC07</t>
  </si>
  <si>
    <t>LC08</t>
  </si>
  <si>
    <t>LC18</t>
  </si>
  <si>
    <t>LC19</t>
  </si>
  <si>
    <t>LC20</t>
  </si>
  <si>
    <t>LC21</t>
  </si>
  <si>
    <t>LSI</t>
  </si>
  <si>
    <t>Lethrinops chilingali Lab strain Jan 2019</t>
  </si>
  <si>
    <t>MB1801Ha</t>
  </si>
  <si>
    <t>MB1801Hb</t>
  </si>
  <si>
    <t>MB1801Hc</t>
  </si>
  <si>
    <t>MB1801Ga</t>
  </si>
  <si>
    <t>BMNH 1893.11.15.15</t>
  </si>
  <si>
    <t>MB1801D, Lake Malombe 6 July 2009, coll. D. Bavin</t>
  </si>
  <si>
    <t xml:space="preserve">MB1801B, Lake Chilingali, purchased from fishermen, 22-24 June 2009, coll. G. Turner </t>
  </si>
  <si>
    <t>Type Status</t>
  </si>
  <si>
    <t>Holotype</t>
  </si>
  <si>
    <t>Paratype</t>
  </si>
  <si>
    <t>Non-type</t>
  </si>
  <si>
    <t>missing</t>
  </si>
  <si>
    <t>BD/SL</t>
  </si>
  <si>
    <t>HL/SL</t>
  </si>
  <si>
    <t>DFBL/SL</t>
  </si>
  <si>
    <t>AFBL/SL</t>
  </si>
  <si>
    <t>PD/SL</t>
  </si>
  <si>
    <t>PA/SL</t>
  </si>
  <si>
    <t>PP/SL</t>
  </si>
  <si>
    <t>PV/SL</t>
  </si>
  <si>
    <t>CPL/SL</t>
  </si>
  <si>
    <t>CPD/SL</t>
  </si>
  <si>
    <t>HW/HL</t>
  </si>
  <si>
    <t>IOW/HL</t>
  </si>
  <si>
    <t>SN/HL</t>
  </si>
  <si>
    <t>LJ/HL</t>
  </si>
  <si>
    <t>PMP/HL</t>
  </si>
  <si>
    <t>ED/HL</t>
  </si>
  <si>
    <t>LAC/HL</t>
  </si>
  <si>
    <t>BD/HW</t>
  </si>
  <si>
    <t>CPL/CPD</t>
  </si>
  <si>
    <t>Paratypes</t>
  </si>
  <si>
    <t>Mean</t>
  </si>
  <si>
    <t>Min</t>
  </si>
  <si>
    <t>Max</t>
  </si>
  <si>
    <t>Lab strain</t>
  </si>
  <si>
    <t>Nontypes</t>
  </si>
  <si>
    <t>Type</t>
  </si>
  <si>
    <t>MB1801C Lethrinops lethrinus, Ulande 1 trawl station</t>
  </si>
  <si>
    <t>MB1801Gb</t>
  </si>
  <si>
    <t>Eye/Lac</t>
  </si>
  <si>
    <t>L.lethrinus</t>
  </si>
  <si>
    <t>SpCode</t>
  </si>
  <si>
    <t>L. chilingali</t>
  </si>
  <si>
    <t>Bangor U Specimen Code</t>
  </si>
  <si>
    <t>Bangor U Jar Label</t>
  </si>
  <si>
    <t xml:space="preserve">LL01 </t>
  </si>
  <si>
    <t>MB1801A L. lethrinus, Namiasi - Palm Beach, 5-18m 30/7/91 Turner, PHOTO 5.18.10.34</t>
  </si>
  <si>
    <t xml:space="preserve">LL02 </t>
  </si>
  <si>
    <t>MB1801A Lethrinops lethrinus Namiasi Malindi 19-26m 19/7/91 Turner PHOTO 1.08</t>
  </si>
  <si>
    <t xml:space="preserve">LL03 </t>
  </si>
  <si>
    <t>MB1801A L. lethrinus Kambuzi Seine 26/6/92 Turner, Malombe W</t>
  </si>
  <si>
    <t>LL04</t>
  </si>
  <si>
    <t xml:space="preserve">MB1801A  L Malombe 23/7/92, Turner </t>
  </si>
  <si>
    <t xml:space="preserve">LL05 </t>
  </si>
  <si>
    <t xml:space="preserve">MB1801A L Malombe 23/7/92, Turner </t>
  </si>
  <si>
    <t xml:space="preserve">LL06 </t>
  </si>
  <si>
    <t xml:space="preserve">LL07 </t>
  </si>
  <si>
    <t xml:space="preserve">LL08 </t>
  </si>
  <si>
    <t xml:space="preserve">LL09 </t>
  </si>
  <si>
    <t>MB1801A L lethrnius middle shire, 20/5/92 Turner</t>
  </si>
  <si>
    <t>BMNH Code</t>
  </si>
  <si>
    <t>BMNH 2023.1.11.1</t>
  </si>
  <si>
    <t>BMNH 2023.1.11.2-21</t>
  </si>
  <si>
    <t>BMNH 2023.1.11.22-28</t>
  </si>
  <si>
    <t>N/a</t>
  </si>
  <si>
    <t>BMNH 2023.1.11.29</t>
  </si>
  <si>
    <t>BMNH 2023.1.11.30</t>
  </si>
  <si>
    <t>BMNH 2023.1.11.31</t>
  </si>
  <si>
    <t>BMNH 2023.1.11.32-36</t>
  </si>
  <si>
    <t>BMNH 2023.1.11.37</t>
  </si>
  <si>
    <t>BMNH 2023.1.11.38-43</t>
  </si>
  <si>
    <t>BMNH 2023.1.11.44-46</t>
  </si>
  <si>
    <t>BMNH 2023.1.11.47-48</t>
  </si>
  <si>
    <t>BMNH 2023.1.11.49-50</t>
  </si>
  <si>
    <t>BMNH 2023.1.11.51-53</t>
  </si>
  <si>
    <t>BMNH 2023.1.11.54</t>
  </si>
  <si>
    <t>mm</t>
  </si>
  <si>
    <t>Count</t>
  </si>
  <si>
    <t>Ratio</t>
  </si>
  <si>
    <t>%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</si>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</sst>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1" xfId="0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0" fontId="1" fillId="0" borderId="1" xfId="0" applyFont="1" applyBorder="1"/>
    <xf numFmtId="0" fontId="0" fillId="0" borderId="1" xfId="0" applyBorder="1"/>
    <xf numFmtId="0" fontId="4" fillId="0" borderId="1" xfId="0" applyFont="1" applyBorder="1"/>
    <xf numFmtId="0" fontId="0" fillId="2" borderId="1" xfId="0" applyFill="1" applyBorder="1"/>
    <xf numFmtId="0" fontId="4" fillId="2" borderId="1" xfId="0" applyFont="1" applyFill="1" applyBorder="1"/>
    <xf numFmtId="164" fontId="0" fillId="2" borderId="1" xfId="0" applyNumberFormat="1" applyFill="1" applyBorder="1"/>
    <xf numFmtId="2" fontId="0" fillId="2" borderId="1" xfId="0" applyNumberFormat="1" applyFill="1" applyBorder="1"/>
    <xf numFmtId="0" fontId="3" fillId="3" borderId="1" xfId="0" applyFont="1" applyFill="1" applyBorder="1"/>
    <xf numFmtId="1" fontId="0" fillId="3" borderId="1" xfId="0" applyNumberFormat="1" applyFill="1" applyBorder="1"/>
    <xf numFmtId="0" fontId="3" fillId="2" borderId="1" xfId="0" applyFont="1" applyFill="1" applyBorder="1"/>
    <xf numFmtId="0" fontId="3" fillId="0" borderId="1" xfId="0" applyFont="1" applyBorder="1"/>
    <xf numFmtId="164" fontId="0" fillId="0" borderId="1" xfId="0" applyNumberFormat="1" applyBorder="1"/>
    <xf numFmtId="2" fontId="0" fillId="0" borderId="1" xfId="0" applyNumberFormat="1" applyBorder="1"/>
    <xf numFmtId="0" fontId="5" fillId="0" borderId="0" xfId="0" applyFont="1"/>
    <xf numFmtId="0" fontId="5" fillId="2" borderId="1" xfId="0" applyFont="1" applyFill="1" applyBorder="1"/>
    <xf numFmtId="0" fontId="0" fillId="4" borderId="0" xfId="0" applyFill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nise Crampton" id="{8C604DBD-2DE8-45B7-AD2B-AF354DE16140}" userId="c68fbf52bfc0bec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2-10-08T01:01:54.58" personId="{8C604DBD-2DE8-45B7-AD2B-AF354DE16140}" id="{03369AC4-4B04-47CC-BDDB-947BDF78CFA4}">
    <text>Get photos off camera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20F1-6BA1-4B90-9D5C-3360B53364BC}">
  <dimension ref="A1:BS68"/>
  <sheetViews>
    <sheetView tabSelected="1" zoomScale="65" zoomScaleNormal="75" workbookViewId="0">
      <pane xSplit="5" ySplit="2" topLeftCell="F3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11.33203125" customWidth="1"/>
    <col min="4" max="4" width="23.6640625" customWidth="1"/>
    <col min="5" max="5" width="12.33203125" customWidth="1"/>
    <col min="6" max="6" width="75.33203125" customWidth="1"/>
    <col min="7" max="24" width="8.83203125" customWidth="1"/>
  </cols>
  <sheetData>
    <row r="1" spans="1:71" x14ac:dyDescent="0.2">
      <c r="G1" s="19" t="s">
        <v>151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t="s">
        <v>152</v>
      </c>
      <c r="AH1" s="19" t="s">
        <v>154</v>
      </c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t="s">
        <v>153</v>
      </c>
      <c r="BB1" s="19" t="s">
        <v>155</v>
      </c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</row>
    <row r="2" spans="1:71" s="4" customFormat="1" x14ac:dyDescent="0.2">
      <c r="A2" s="4" t="s">
        <v>0</v>
      </c>
      <c r="B2" s="5" t="s">
        <v>116</v>
      </c>
      <c r="C2" s="5" t="s">
        <v>81</v>
      </c>
      <c r="D2" s="5" t="s">
        <v>135</v>
      </c>
      <c r="E2" s="6" t="s">
        <v>118</v>
      </c>
      <c r="F2" s="4" t="s">
        <v>119</v>
      </c>
      <c r="G2" s="20" t="s">
        <v>1</v>
      </c>
      <c r="H2" s="20" t="s">
        <v>2</v>
      </c>
      <c r="I2" s="20" t="s">
        <v>3</v>
      </c>
      <c r="J2" s="20" t="s">
        <v>4</v>
      </c>
      <c r="K2" s="20" t="s">
        <v>5</v>
      </c>
      <c r="L2" s="20" t="s">
        <v>6</v>
      </c>
      <c r="M2" s="20" t="s">
        <v>7</v>
      </c>
      <c r="N2" s="20" t="s">
        <v>8</v>
      </c>
      <c r="O2" s="20" t="s">
        <v>9</v>
      </c>
      <c r="P2" s="20" t="s">
        <v>10</v>
      </c>
      <c r="Q2" s="20" t="s">
        <v>11</v>
      </c>
      <c r="R2" s="20" t="s">
        <v>12</v>
      </c>
      <c r="S2" s="20" t="s">
        <v>13</v>
      </c>
      <c r="T2" s="20" t="s">
        <v>14</v>
      </c>
      <c r="U2" s="20" t="s">
        <v>15</v>
      </c>
      <c r="V2" s="20" t="s">
        <v>16</v>
      </c>
      <c r="W2" s="20" t="s">
        <v>17</v>
      </c>
      <c r="X2" s="20" t="s">
        <v>18</v>
      </c>
      <c r="Y2" s="4" t="s">
        <v>19</v>
      </c>
      <c r="Z2" s="4" t="s">
        <v>20</v>
      </c>
      <c r="AA2" s="4" t="s">
        <v>21</v>
      </c>
      <c r="AB2" s="4" t="s">
        <v>22</v>
      </c>
      <c r="AC2" s="4" t="s">
        <v>23</v>
      </c>
      <c r="AD2" s="4" t="s">
        <v>24</v>
      </c>
      <c r="AE2" s="4" t="s">
        <v>25</v>
      </c>
      <c r="AF2" s="4" t="s">
        <v>26</v>
      </c>
      <c r="AG2" s="4" t="s">
        <v>27</v>
      </c>
      <c r="AH2" s="20" t="s">
        <v>86</v>
      </c>
      <c r="AI2" s="20" t="s">
        <v>87</v>
      </c>
      <c r="AJ2" s="20" t="s">
        <v>88</v>
      </c>
      <c r="AK2" s="20" t="s">
        <v>89</v>
      </c>
      <c r="AL2" s="20" t="s">
        <v>90</v>
      </c>
      <c r="AM2" s="20" t="s">
        <v>91</v>
      </c>
      <c r="AN2" s="20" t="s">
        <v>92</v>
      </c>
      <c r="AO2" s="20" t="s">
        <v>93</v>
      </c>
      <c r="AP2" s="20" t="s">
        <v>94</v>
      </c>
      <c r="AQ2" s="20" t="s">
        <v>95</v>
      </c>
      <c r="AR2" s="20" t="s">
        <v>96</v>
      </c>
      <c r="AS2" s="20" t="s">
        <v>97</v>
      </c>
      <c r="AT2" s="20" t="s">
        <v>98</v>
      </c>
      <c r="AU2" s="20" t="s">
        <v>99</v>
      </c>
      <c r="AV2" s="20" t="s">
        <v>100</v>
      </c>
      <c r="AW2" s="20" t="s">
        <v>101</v>
      </c>
      <c r="AX2" s="20" t="s">
        <v>102</v>
      </c>
      <c r="AY2" s="4" t="s">
        <v>103</v>
      </c>
      <c r="AZ2" s="4" t="s">
        <v>104</v>
      </c>
      <c r="BA2" s="4" t="s">
        <v>114</v>
      </c>
      <c r="BB2" s="20" t="s">
        <v>1</v>
      </c>
      <c r="BC2" s="20" t="s">
        <v>2</v>
      </c>
      <c r="BD2" s="20" t="s">
        <v>3</v>
      </c>
      <c r="BE2" s="20" t="s">
        <v>4</v>
      </c>
      <c r="BF2" s="20" t="s">
        <v>5</v>
      </c>
      <c r="BG2" s="20" t="s">
        <v>6</v>
      </c>
      <c r="BH2" s="20" t="s">
        <v>7</v>
      </c>
      <c r="BI2" s="20" t="s">
        <v>8</v>
      </c>
      <c r="BJ2" s="20" t="s">
        <v>9</v>
      </c>
      <c r="BK2" s="20" t="s">
        <v>10</v>
      </c>
      <c r="BL2" s="20" t="s">
        <v>11</v>
      </c>
      <c r="BM2" s="20" t="s">
        <v>12</v>
      </c>
      <c r="BN2" s="20" t="s">
        <v>13</v>
      </c>
      <c r="BO2" s="20" t="s">
        <v>14</v>
      </c>
      <c r="BP2" s="20" t="s">
        <v>15</v>
      </c>
      <c r="BQ2" s="20" t="s">
        <v>16</v>
      </c>
      <c r="BR2" s="20" t="s">
        <v>17</v>
      </c>
      <c r="BS2" s="20" t="s">
        <v>18</v>
      </c>
    </row>
    <row r="3" spans="1:71" s="7" customFormat="1" ht="16" x14ac:dyDescent="0.2">
      <c r="A3" s="7" t="s">
        <v>117</v>
      </c>
      <c r="B3" s="7">
        <v>1</v>
      </c>
      <c r="C3" s="7" t="s">
        <v>82</v>
      </c>
      <c r="D3" s="17" t="s">
        <v>136</v>
      </c>
      <c r="E3" s="8" t="s">
        <v>58</v>
      </c>
      <c r="F3" s="7" t="s">
        <v>80</v>
      </c>
      <c r="G3" s="9">
        <v>70.900000000000006</v>
      </c>
      <c r="H3" s="9">
        <v>25.7</v>
      </c>
      <c r="I3" s="9">
        <v>24.2</v>
      </c>
      <c r="J3" s="9">
        <v>11.4</v>
      </c>
      <c r="K3" s="9">
        <v>5.0999999999999996</v>
      </c>
      <c r="L3" s="9">
        <v>8.07</v>
      </c>
      <c r="M3" s="9">
        <v>9.9</v>
      </c>
      <c r="N3" s="9">
        <v>7.2</v>
      </c>
      <c r="O3" s="9">
        <v>7.52</v>
      </c>
      <c r="P3" s="9">
        <v>5.2</v>
      </c>
      <c r="Q3" s="9">
        <v>38.200000000000003</v>
      </c>
      <c r="R3" s="9">
        <v>13.3</v>
      </c>
      <c r="S3" s="9">
        <v>27.8</v>
      </c>
      <c r="T3" s="9">
        <v>46.3</v>
      </c>
      <c r="U3" s="9">
        <v>25.8</v>
      </c>
      <c r="V3" s="9">
        <v>28.5</v>
      </c>
      <c r="W3" s="9">
        <v>13.6</v>
      </c>
      <c r="X3" s="9">
        <v>7.8</v>
      </c>
      <c r="Y3" s="7">
        <v>15</v>
      </c>
      <c r="Z3" s="7">
        <v>10</v>
      </c>
      <c r="AA3" s="7">
        <v>3</v>
      </c>
      <c r="AB3" s="7">
        <v>8</v>
      </c>
      <c r="AC3" s="7">
        <v>31</v>
      </c>
      <c r="AD3" s="7">
        <v>3</v>
      </c>
      <c r="AE3" s="7">
        <v>3</v>
      </c>
      <c r="AF3" s="7">
        <v>1</v>
      </c>
      <c r="AG3" s="7">
        <v>10</v>
      </c>
      <c r="AH3" s="9">
        <f>100*H3/$G3</f>
        <v>36.248236953455567</v>
      </c>
      <c r="AI3" s="9">
        <f>100*I3/$G3</f>
        <v>34.132581100141039</v>
      </c>
      <c r="AJ3" s="9">
        <f>100*Q3/$G3</f>
        <v>53.878702397743304</v>
      </c>
      <c r="AK3" s="9">
        <f t="shared" ref="AK3:AO3" si="0">100*R3/$G3</f>
        <v>18.758815232722142</v>
      </c>
      <c r="AL3" s="9">
        <f t="shared" si="0"/>
        <v>39.210155148095907</v>
      </c>
      <c r="AM3" s="9">
        <f t="shared" si="0"/>
        <v>65.303244005641744</v>
      </c>
      <c r="AN3" s="9">
        <f t="shared" si="0"/>
        <v>36.389280677009872</v>
      </c>
      <c r="AO3" s="9">
        <f t="shared" si="0"/>
        <v>40.197461212976016</v>
      </c>
      <c r="AP3" s="9">
        <f t="shared" ref="AP3" si="1">100*W3/$G3</f>
        <v>19.181946403385048</v>
      </c>
      <c r="AQ3" s="9">
        <f t="shared" ref="AQ3" si="2">100*X3/$G3</f>
        <v>11.001410437235542</v>
      </c>
      <c r="AR3" s="9">
        <f>100*J3/$I3</f>
        <v>47.107438016528924</v>
      </c>
      <c r="AS3" s="9">
        <f t="shared" ref="AS3:AV3" si="3">100*K3/$I3</f>
        <v>21.074380165289256</v>
      </c>
      <c r="AT3" s="9">
        <f t="shared" si="3"/>
        <v>33.347107438016529</v>
      </c>
      <c r="AU3" s="9">
        <f t="shared" si="3"/>
        <v>40.909090909090914</v>
      </c>
      <c r="AV3" s="9">
        <f t="shared" si="3"/>
        <v>29.75206611570248</v>
      </c>
      <c r="AW3" s="9">
        <f t="shared" ref="AW3" si="4">100*O3/$I3</f>
        <v>31.074380165289256</v>
      </c>
      <c r="AX3" s="9">
        <f t="shared" ref="AX3" si="5">100*P3/$I3</f>
        <v>21.487603305785125</v>
      </c>
      <c r="AY3" s="10">
        <f>H3/J3</f>
        <v>2.2543859649122804</v>
      </c>
      <c r="AZ3" s="10">
        <f>W3/X3</f>
        <v>1.7435897435897436</v>
      </c>
      <c r="BA3" s="10">
        <f>O3/P3</f>
        <v>1.4461538461538461</v>
      </c>
      <c r="BB3" s="7">
        <f>LOG10(G3)</f>
        <v>1.8506462351830666</v>
      </c>
      <c r="BC3" s="7">
        <f t="shared" ref="BC3:BC57" si="6">LOG10(H3)</f>
        <v>1.4099331233312946</v>
      </c>
      <c r="BD3" s="7">
        <f t="shared" ref="BD3:BD57" si="7">LOG10(I3)</f>
        <v>1.3838153659804313</v>
      </c>
      <c r="BE3" s="7">
        <f t="shared" ref="BE3:BE57" si="8">LOG10(J3)</f>
        <v>1.0569048513364727</v>
      </c>
      <c r="BF3" s="7">
        <f t="shared" ref="BF3:BF57" si="9">LOG10(K3)</f>
        <v>0.70757017609793638</v>
      </c>
      <c r="BG3" s="7">
        <f t="shared" ref="BG3:BG57" si="10">LOG10(L3)</f>
        <v>0.90687353472207044</v>
      </c>
      <c r="BH3" s="7">
        <f t="shared" ref="BH3:BH57" si="11">LOG10(M3)</f>
        <v>0.9956351945975499</v>
      </c>
      <c r="BI3" s="7">
        <f t="shared" ref="BI3:BI57" si="12">LOG10(N3)</f>
        <v>0.85733249643126852</v>
      </c>
      <c r="BJ3" s="7">
        <f t="shared" ref="BJ3:BJ57" si="13">LOG10(O3)</f>
        <v>0.87621784059164221</v>
      </c>
      <c r="BK3" s="7">
        <f t="shared" ref="BK3:BK57" si="14">LOG10(P3)</f>
        <v>0.71600334363479923</v>
      </c>
      <c r="BL3" s="7">
        <f t="shared" ref="BL3:BL57" si="15">LOG10(Q3)</f>
        <v>1.5820633629117087</v>
      </c>
      <c r="BM3" s="7">
        <f t="shared" ref="BM3:BM57" si="16">LOG10(R3)</f>
        <v>1.1238516409670858</v>
      </c>
      <c r="BN3" s="7">
        <f t="shared" ref="BN3:BN57" si="17">LOG10(S3)</f>
        <v>1.4440447959180762</v>
      </c>
      <c r="BO3" s="7">
        <f t="shared" ref="BO3:BO57" si="18">LOG10(T3)</f>
        <v>1.6655809910179531</v>
      </c>
      <c r="BP3" s="7">
        <f t="shared" ref="BP3:BP57" si="19">LOG10(U3)</f>
        <v>1.4116197059632303</v>
      </c>
      <c r="BQ3" s="7">
        <f t="shared" ref="BQ3:BQ57" si="20">LOG10(V3)</f>
        <v>1.4548448600085102</v>
      </c>
      <c r="BR3" s="7">
        <f t="shared" ref="BR3:BR57" si="21">LOG10(W3)</f>
        <v>1.1335389083702174</v>
      </c>
      <c r="BS3" s="7">
        <f t="shared" ref="BS3:BS57" si="22">LOG10(X3)</f>
        <v>0.89209460269048035</v>
      </c>
    </row>
    <row r="4" spans="1:71" s="1" customFormat="1" ht="16" x14ac:dyDescent="0.2">
      <c r="A4" s="1" t="s">
        <v>117</v>
      </c>
      <c r="B4" s="1">
        <v>1</v>
      </c>
      <c r="C4" s="1" t="s">
        <v>83</v>
      </c>
      <c r="D4" s="17" t="s">
        <v>137</v>
      </c>
      <c r="E4" s="11" t="s">
        <v>52</v>
      </c>
      <c r="F4" s="1" t="s">
        <v>80</v>
      </c>
      <c r="G4" s="2">
        <v>81.2</v>
      </c>
      <c r="H4" s="2">
        <v>29.08</v>
      </c>
      <c r="I4" s="2">
        <v>27.2</v>
      </c>
      <c r="J4" s="2">
        <v>12.6</v>
      </c>
      <c r="K4" s="2">
        <v>6</v>
      </c>
      <c r="L4" s="2">
        <v>10.4</v>
      </c>
      <c r="M4" s="2">
        <v>10.1</v>
      </c>
      <c r="N4" s="2">
        <v>7.9</v>
      </c>
      <c r="O4" s="2">
        <v>8.1</v>
      </c>
      <c r="P4" s="2">
        <v>6</v>
      </c>
      <c r="Q4" s="2">
        <v>43.5</v>
      </c>
      <c r="R4" s="2">
        <v>14.1</v>
      </c>
      <c r="S4" s="2">
        <v>30.1</v>
      </c>
      <c r="T4" s="2">
        <v>53.1</v>
      </c>
      <c r="U4" s="2">
        <v>29.2</v>
      </c>
      <c r="V4" s="2">
        <v>32</v>
      </c>
      <c r="W4" s="2">
        <v>13.9</v>
      </c>
      <c r="X4" s="2">
        <v>9</v>
      </c>
      <c r="Y4" s="1">
        <v>16</v>
      </c>
      <c r="Z4" s="1">
        <v>10</v>
      </c>
      <c r="AA4" s="1">
        <v>3</v>
      </c>
      <c r="AB4" s="1">
        <v>10</v>
      </c>
      <c r="AC4" s="1">
        <v>32</v>
      </c>
      <c r="AD4" s="1">
        <v>3</v>
      </c>
      <c r="AE4" s="1">
        <v>3</v>
      </c>
      <c r="AF4" s="1">
        <v>1</v>
      </c>
      <c r="AG4" s="1">
        <v>10</v>
      </c>
      <c r="AH4" s="2">
        <f t="shared" ref="AH4:AH56" si="23">100*H4/$G4</f>
        <v>35.812807881773395</v>
      </c>
      <c r="AI4" s="2">
        <f t="shared" ref="AI4:AI56" si="24">100*I4/$G4</f>
        <v>33.497536945812804</v>
      </c>
      <c r="AJ4" s="2">
        <f t="shared" ref="AJ4:AJ56" si="25">100*Q4/$G4</f>
        <v>53.571428571428569</v>
      </c>
      <c r="AK4" s="2">
        <f t="shared" ref="AK4:AK56" si="26">100*R4/$G4</f>
        <v>17.364532019704434</v>
      </c>
      <c r="AL4" s="2">
        <f t="shared" ref="AL4:AL56" si="27">100*S4/$G4</f>
        <v>37.068965517241381</v>
      </c>
      <c r="AM4" s="2">
        <f t="shared" ref="AM4:AM56" si="28">100*T4/$G4</f>
        <v>65.394088669950733</v>
      </c>
      <c r="AN4" s="2">
        <f t="shared" ref="AN4:AN56" si="29">100*U4/$G4</f>
        <v>35.960591133004925</v>
      </c>
      <c r="AO4" s="2">
        <f t="shared" ref="AO4:AO56" si="30">100*V4/$G4</f>
        <v>39.408866995073893</v>
      </c>
      <c r="AP4" s="2">
        <f t="shared" ref="AP4:AP56" si="31">100*W4/$G4</f>
        <v>17.118226600985221</v>
      </c>
      <c r="AQ4" s="2">
        <f t="shared" ref="AQ4:AQ56" si="32">100*X4/$G4</f>
        <v>11.083743842364532</v>
      </c>
      <c r="AR4" s="2">
        <f t="shared" ref="AR4:AR56" si="33">100*J4/$I4</f>
        <v>46.32352941176471</v>
      </c>
      <c r="AS4" s="2">
        <f t="shared" ref="AS4:AS56" si="34">100*K4/$I4</f>
        <v>22.058823529411764</v>
      </c>
      <c r="AT4" s="2">
        <f t="shared" ref="AT4:AT56" si="35">100*L4/$I4</f>
        <v>38.235294117647058</v>
      </c>
      <c r="AU4" s="2">
        <f t="shared" ref="AU4:AU56" si="36">100*M4/$I4</f>
        <v>37.132352941176471</v>
      </c>
      <c r="AV4" s="2">
        <f t="shared" ref="AV4:AV56" si="37">100*N4/$I4</f>
        <v>29.044117647058826</v>
      </c>
      <c r="AW4" s="2">
        <f t="shared" ref="AW4:AW56" si="38">100*O4/$I4</f>
        <v>29.779411764705884</v>
      </c>
      <c r="AX4" s="2">
        <f t="shared" ref="AX4:AX56" si="39">100*P4/$I4</f>
        <v>22.058823529411764</v>
      </c>
      <c r="AY4" s="3">
        <f t="shared" ref="AY4:AY56" si="40">H4/J4</f>
        <v>2.3079365079365077</v>
      </c>
      <c r="AZ4" s="3">
        <f t="shared" ref="AZ4:AZ56" si="41">W4/X4</f>
        <v>1.5444444444444445</v>
      </c>
      <c r="BA4" s="3">
        <f t="shared" ref="BA4:BA57" si="42">O4/P4</f>
        <v>1.3499999999999999</v>
      </c>
      <c r="BB4" s="1">
        <f t="shared" ref="BB4:BB57" si="43">LOG10(G4)</f>
        <v>1.9095560292411753</v>
      </c>
      <c r="BC4" s="1">
        <f t="shared" si="6"/>
        <v>1.4635944021870002</v>
      </c>
      <c r="BD4" s="1">
        <f t="shared" si="7"/>
        <v>1.4345689040341987</v>
      </c>
      <c r="BE4" s="1">
        <f t="shared" si="8"/>
        <v>1.1003705451175629</v>
      </c>
      <c r="BF4" s="1">
        <f t="shared" si="9"/>
        <v>0.77815125038364363</v>
      </c>
      <c r="BG4" s="1">
        <f t="shared" si="10"/>
        <v>1.0170333392987803</v>
      </c>
      <c r="BH4" s="1">
        <f t="shared" si="11"/>
        <v>1.0043213737826426</v>
      </c>
      <c r="BI4" s="1">
        <f t="shared" si="12"/>
        <v>0.89762709129044149</v>
      </c>
      <c r="BJ4" s="1">
        <f t="shared" si="13"/>
        <v>0.90848501887864974</v>
      </c>
      <c r="BK4" s="1">
        <f t="shared" si="14"/>
        <v>0.77815125038364363</v>
      </c>
      <c r="BL4" s="1">
        <f t="shared" si="15"/>
        <v>1.6384892569546374</v>
      </c>
      <c r="BM4" s="1">
        <f t="shared" si="16"/>
        <v>1.1492191126553799</v>
      </c>
      <c r="BN4" s="1">
        <f t="shared" si="17"/>
        <v>1.4785664955938433</v>
      </c>
      <c r="BO4" s="1">
        <f t="shared" si="18"/>
        <v>1.725094521081469</v>
      </c>
      <c r="BP4" s="1">
        <f t="shared" si="19"/>
        <v>1.4653828514484182</v>
      </c>
      <c r="BQ4" s="1">
        <f t="shared" si="20"/>
        <v>1.505149978319906</v>
      </c>
      <c r="BR4" s="1">
        <f t="shared" si="21"/>
        <v>1.1430148002540952</v>
      </c>
      <c r="BS4" s="1">
        <f t="shared" si="22"/>
        <v>0.95424250943932487</v>
      </c>
    </row>
    <row r="5" spans="1:71" s="1" customFormat="1" ht="16" x14ac:dyDescent="0.2">
      <c r="A5" s="1" t="s">
        <v>117</v>
      </c>
      <c r="B5" s="1">
        <v>1</v>
      </c>
      <c r="C5" s="1" t="s">
        <v>83</v>
      </c>
      <c r="D5" s="17" t="s">
        <v>137</v>
      </c>
      <c r="E5" s="11" t="s">
        <v>54</v>
      </c>
      <c r="F5" s="1" t="s">
        <v>80</v>
      </c>
      <c r="G5" s="2">
        <v>74.7</v>
      </c>
      <c r="H5" s="2">
        <v>26.2</v>
      </c>
      <c r="I5" s="2">
        <v>24.2</v>
      </c>
      <c r="J5" s="2">
        <v>10.9</v>
      </c>
      <c r="K5" s="2">
        <v>4.5999999999999996</v>
      </c>
      <c r="L5" s="2">
        <v>8.6</v>
      </c>
      <c r="M5" s="2">
        <v>9.6999999999999993</v>
      </c>
      <c r="N5" s="2">
        <v>7.1</v>
      </c>
      <c r="O5" s="2">
        <v>7.1</v>
      </c>
      <c r="P5" s="2">
        <v>5.3</v>
      </c>
      <c r="Q5" s="2">
        <v>39.700000000000003</v>
      </c>
      <c r="R5" s="2">
        <v>14.8</v>
      </c>
      <c r="S5" s="2">
        <v>27.8</v>
      </c>
      <c r="T5" s="2">
        <v>49.7</v>
      </c>
      <c r="U5" s="2">
        <v>28</v>
      </c>
      <c r="V5" s="2">
        <v>28.8</v>
      </c>
      <c r="W5" s="2">
        <v>12</v>
      </c>
      <c r="X5" s="2">
        <v>8.1999999999999993</v>
      </c>
      <c r="Y5" s="1">
        <v>14</v>
      </c>
      <c r="Z5" s="1">
        <v>10</v>
      </c>
      <c r="AA5" s="1">
        <v>3</v>
      </c>
      <c r="AB5" s="1">
        <v>10</v>
      </c>
      <c r="AC5" s="1">
        <v>31</v>
      </c>
      <c r="AD5" s="1">
        <v>3</v>
      </c>
      <c r="AE5" s="1">
        <v>4</v>
      </c>
      <c r="AF5" s="1">
        <v>1</v>
      </c>
      <c r="AG5" s="1">
        <v>10</v>
      </c>
      <c r="AH5" s="2">
        <f t="shared" si="23"/>
        <v>35.073627844712178</v>
      </c>
      <c r="AI5" s="2">
        <f t="shared" si="24"/>
        <v>32.396251673360105</v>
      </c>
      <c r="AJ5" s="2">
        <f t="shared" si="25"/>
        <v>53.145917001338695</v>
      </c>
      <c r="AK5" s="2">
        <f t="shared" si="26"/>
        <v>19.812583668005352</v>
      </c>
      <c r="AL5" s="2">
        <f t="shared" si="27"/>
        <v>37.215528781793843</v>
      </c>
      <c r="AM5" s="2">
        <f t="shared" si="28"/>
        <v>66.532797858099059</v>
      </c>
      <c r="AN5" s="2">
        <f t="shared" si="29"/>
        <v>37.483266398929047</v>
      </c>
      <c r="AO5" s="2">
        <f t="shared" si="30"/>
        <v>38.554216867469876</v>
      </c>
      <c r="AP5" s="2">
        <f t="shared" si="31"/>
        <v>16.064257028112451</v>
      </c>
      <c r="AQ5" s="2">
        <f t="shared" si="32"/>
        <v>10.977242302543505</v>
      </c>
      <c r="AR5" s="2">
        <f t="shared" si="33"/>
        <v>45.041322314049587</v>
      </c>
      <c r="AS5" s="2">
        <f t="shared" si="34"/>
        <v>19.008264462809915</v>
      </c>
      <c r="AT5" s="2">
        <f t="shared" si="35"/>
        <v>35.537190082644628</v>
      </c>
      <c r="AU5" s="2">
        <f t="shared" si="36"/>
        <v>40.082644628099168</v>
      </c>
      <c r="AV5" s="2">
        <f t="shared" si="37"/>
        <v>29.338842975206614</v>
      </c>
      <c r="AW5" s="2">
        <f t="shared" si="38"/>
        <v>29.338842975206614</v>
      </c>
      <c r="AX5" s="2">
        <f t="shared" si="39"/>
        <v>21.900826446280991</v>
      </c>
      <c r="AY5" s="3">
        <f t="shared" si="40"/>
        <v>2.403669724770642</v>
      </c>
      <c r="AZ5" s="3">
        <f t="shared" si="41"/>
        <v>1.4634146341463417</v>
      </c>
      <c r="BA5" s="3">
        <f t="shared" si="42"/>
        <v>1.3396226415094339</v>
      </c>
      <c r="BB5" s="1">
        <f t="shared" si="43"/>
        <v>1.8733206018153987</v>
      </c>
      <c r="BC5" s="1">
        <f t="shared" si="6"/>
        <v>1.4183012913197455</v>
      </c>
      <c r="BD5" s="1">
        <f t="shared" si="7"/>
        <v>1.3838153659804313</v>
      </c>
      <c r="BE5" s="1">
        <f t="shared" si="8"/>
        <v>1.0374264979406236</v>
      </c>
      <c r="BF5" s="1">
        <f t="shared" si="9"/>
        <v>0.66275783168157409</v>
      </c>
      <c r="BG5" s="1">
        <f t="shared" si="10"/>
        <v>0.93449845124356767</v>
      </c>
      <c r="BH5" s="1">
        <f t="shared" si="11"/>
        <v>0.98677173426624487</v>
      </c>
      <c r="BI5" s="1">
        <f t="shared" si="12"/>
        <v>0.85125834871907524</v>
      </c>
      <c r="BJ5" s="1">
        <f t="shared" si="13"/>
        <v>0.85125834871907524</v>
      </c>
      <c r="BK5" s="1">
        <f t="shared" si="14"/>
        <v>0.72427586960078905</v>
      </c>
      <c r="BL5" s="1">
        <f t="shared" si="15"/>
        <v>1.5987905067631152</v>
      </c>
      <c r="BM5" s="1">
        <f t="shared" si="16"/>
        <v>1.1702617153949575</v>
      </c>
      <c r="BN5" s="1">
        <f t="shared" si="17"/>
        <v>1.4440447959180762</v>
      </c>
      <c r="BO5" s="1">
        <f t="shared" si="18"/>
        <v>1.6963563887333322</v>
      </c>
      <c r="BP5" s="1">
        <f t="shared" si="19"/>
        <v>1.4471580313422192</v>
      </c>
      <c r="BQ5" s="1">
        <f t="shared" si="20"/>
        <v>1.4593924877592308</v>
      </c>
      <c r="BR5" s="1">
        <f t="shared" si="21"/>
        <v>1.0791812460476249</v>
      </c>
      <c r="BS5" s="1">
        <f t="shared" si="22"/>
        <v>0.91381385238371671</v>
      </c>
    </row>
    <row r="6" spans="1:71" s="1" customFormat="1" ht="16" x14ac:dyDescent="0.2">
      <c r="A6" s="1" t="s">
        <v>117</v>
      </c>
      <c r="B6" s="1">
        <v>1</v>
      </c>
      <c r="C6" s="1" t="s">
        <v>83</v>
      </c>
      <c r="D6" s="17" t="s">
        <v>137</v>
      </c>
      <c r="E6" s="11" t="s">
        <v>53</v>
      </c>
      <c r="F6" s="1" t="s">
        <v>80</v>
      </c>
      <c r="G6" s="2">
        <v>73.2</v>
      </c>
      <c r="H6" s="2">
        <v>26.4</v>
      </c>
      <c r="I6" s="2">
        <v>24.6</v>
      </c>
      <c r="J6" s="2">
        <v>11.5</v>
      </c>
      <c r="K6" s="2">
        <v>5.0999999999999996</v>
      </c>
      <c r="L6" s="2">
        <v>8.1</v>
      </c>
      <c r="M6" s="2">
        <v>9.4</v>
      </c>
      <c r="N6" s="2">
        <v>7.2</v>
      </c>
      <c r="O6" s="2">
        <v>7.8</v>
      </c>
      <c r="P6" s="2">
        <v>5.7</v>
      </c>
      <c r="Q6" s="2">
        <v>40.1</v>
      </c>
      <c r="R6" s="2">
        <v>14.8</v>
      </c>
      <c r="S6" s="2">
        <v>28.5</v>
      </c>
      <c r="T6" s="2">
        <v>47.8</v>
      </c>
      <c r="U6" s="2">
        <v>25.1</v>
      </c>
      <c r="V6" s="2">
        <v>29.2</v>
      </c>
      <c r="W6" s="2">
        <v>13</v>
      </c>
      <c r="X6" s="2">
        <v>8.6</v>
      </c>
      <c r="Y6" s="1">
        <v>15</v>
      </c>
      <c r="Z6" s="1">
        <v>10</v>
      </c>
      <c r="AA6" s="1">
        <v>3</v>
      </c>
      <c r="AB6" s="1">
        <v>9</v>
      </c>
      <c r="AC6" s="1">
        <v>32</v>
      </c>
      <c r="AD6" s="1">
        <v>3</v>
      </c>
      <c r="AE6" s="1">
        <v>4</v>
      </c>
      <c r="AF6" s="1">
        <v>1</v>
      </c>
      <c r="AG6" s="1">
        <v>10</v>
      </c>
      <c r="AH6" s="2">
        <f t="shared" si="23"/>
        <v>36.065573770491802</v>
      </c>
      <c r="AI6" s="2">
        <f t="shared" si="24"/>
        <v>33.606557377049178</v>
      </c>
      <c r="AJ6" s="2">
        <f t="shared" si="25"/>
        <v>54.78142076502732</v>
      </c>
      <c r="AK6" s="2">
        <f t="shared" si="26"/>
        <v>20.218579234972676</v>
      </c>
      <c r="AL6" s="2">
        <f t="shared" si="27"/>
        <v>38.934426229508198</v>
      </c>
      <c r="AM6" s="2">
        <f t="shared" si="28"/>
        <v>65.300546448087431</v>
      </c>
      <c r="AN6" s="2">
        <f t="shared" si="29"/>
        <v>34.289617486338798</v>
      </c>
      <c r="AO6" s="2">
        <f t="shared" si="30"/>
        <v>39.89071038251366</v>
      </c>
      <c r="AP6" s="2">
        <f t="shared" si="31"/>
        <v>17.759562841530055</v>
      </c>
      <c r="AQ6" s="2">
        <f t="shared" si="32"/>
        <v>11.748633879781421</v>
      </c>
      <c r="AR6" s="2">
        <f t="shared" si="33"/>
        <v>46.747967479674791</v>
      </c>
      <c r="AS6" s="2">
        <f t="shared" si="34"/>
        <v>20.731707317073166</v>
      </c>
      <c r="AT6" s="2">
        <f t="shared" si="35"/>
        <v>32.926829268292678</v>
      </c>
      <c r="AU6" s="2">
        <f t="shared" si="36"/>
        <v>38.211382113821138</v>
      </c>
      <c r="AV6" s="2">
        <f t="shared" si="37"/>
        <v>29.268292682926827</v>
      </c>
      <c r="AW6" s="2">
        <f t="shared" si="38"/>
        <v>31.707317073170731</v>
      </c>
      <c r="AX6" s="2">
        <f t="shared" si="39"/>
        <v>23.170731707317071</v>
      </c>
      <c r="AY6" s="3">
        <f t="shared" si="40"/>
        <v>2.2956521739130435</v>
      </c>
      <c r="AZ6" s="3">
        <f t="shared" si="41"/>
        <v>1.5116279069767442</v>
      </c>
      <c r="BA6" s="3">
        <f t="shared" si="42"/>
        <v>1.368421052631579</v>
      </c>
      <c r="BB6" s="1">
        <f t="shared" si="43"/>
        <v>1.8645110810583918</v>
      </c>
      <c r="BC6" s="1">
        <f t="shared" si="6"/>
        <v>1.4216039268698311</v>
      </c>
      <c r="BD6" s="1">
        <f t="shared" si="7"/>
        <v>1.3909351071033791</v>
      </c>
      <c r="BE6" s="1">
        <f t="shared" si="8"/>
        <v>1.0606978403536116</v>
      </c>
      <c r="BF6" s="1">
        <f t="shared" si="9"/>
        <v>0.70757017609793638</v>
      </c>
      <c r="BG6" s="1">
        <f t="shared" si="10"/>
        <v>0.90848501887864974</v>
      </c>
      <c r="BH6" s="1">
        <f t="shared" si="11"/>
        <v>0.97312785359969867</v>
      </c>
      <c r="BI6" s="1">
        <f t="shared" si="12"/>
        <v>0.85733249643126852</v>
      </c>
      <c r="BJ6" s="1">
        <f t="shared" si="13"/>
        <v>0.89209460269048035</v>
      </c>
      <c r="BK6" s="1">
        <f t="shared" si="14"/>
        <v>0.75587485567249146</v>
      </c>
      <c r="BL6" s="1">
        <f t="shared" si="15"/>
        <v>1.6031443726201824</v>
      </c>
      <c r="BM6" s="1">
        <f t="shared" si="16"/>
        <v>1.1702617153949575</v>
      </c>
      <c r="BN6" s="1">
        <f t="shared" si="17"/>
        <v>1.4548448600085102</v>
      </c>
      <c r="BO6" s="1">
        <f t="shared" si="18"/>
        <v>1.6794278966121188</v>
      </c>
      <c r="BP6" s="1">
        <f t="shared" si="19"/>
        <v>1.3996737214810382</v>
      </c>
      <c r="BQ6" s="1">
        <f t="shared" si="20"/>
        <v>1.4653828514484182</v>
      </c>
      <c r="BR6" s="1">
        <f t="shared" si="21"/>
        <v>1.1139433523068367</v>
      </c>
      <c r="BS6" s="1">
        <f t="shared" si="22"/>
        <v>0.93449845124356767</v>
      </c>
    </row>
    <row r="7" spans="1:71" s="1" customFormat="1" ht="16" x14ac:dyDescent="0.2">
      <c r="A7" s="1" t="s">
        <v>117</v>
      </c>
      <c r="B7" s="1">
        <v>1</v>
      </c>
      <c r="C7" s="1" t="s">
        <v>83</v>
      </c>
      <c r="D7" s="17" t="s">
        <v>137</v>
      </c>
      <c r="E7" s="11" t="s">
        <v>56</v>
      </c>
      <c r="F7" s="1" t="s">
        <v>80</v>
      </c>
      <c r="G7" s="2">
        <v>71.5</v>
      </c>
      <c r="H7" s="2">
        <v>25.3</v>
      </c>
      <c r="I7" s="2">
        <v>24.5</v>
      </c>
      <c r="J7" s="2">
        <v>11.1</v>
      </c>
      <c r="K7" s="2">
        <v>5.2</v>
      </c>
      <c r="L7" s="2">
        <v>8.9</v>
      </c>
      <c r="M7" s="2">
        <v>9.1999999999999993</v>
      </c>
      <c r="N7" s="2">
        <v>6.9</v>
      </c>
      <c r="O7" s="2">
        <v>7.7</v>
      </c>
      <c r="P7" s="2">
        <v>6.34</v>
      </c>
      <c r="Q7" s="2">
        <v>37</v>
      </c>
      <c r="R7" s="2">
        <v>13.3</v>
      </c>
      <c r="S7" s="2">
        <v>27.55</v>
      </c>
      <c r="T7" s="2">
        <v>44.8</v>
      </c>
      <c r="U7" s="2">
        <v>24.4</v>
      </c>
      <c r="V7" s="2">
        <v>27.9</v>
      </c>
      <c r="W7" s="2">
        <v>11.6</v>
      </c>
      <c r="X7" s="2">
        <v>8.3000000000000007</v>
      </c>
      <c r="Y7" s="1">
        <v>15</v>
      </c>
      <c r="Z7" s="1">
        <v>10</v>
      </c>
      <c r="AA7" s="1">
        <v>3</v>
      </c>
      <c r="AB7" s="1">
        <v>8</v>
      </c>
      <c r="AC7" s="1">
        <v>31</v>
      </c>
      <c r="AD7" s="1">
        <v>2</v>
      </c>
      <c r="AE7" s="1">
        <v>4</v>
      </c>
      <c r="AF7" s="1">
        <v>1</v>
      </c>
      <c r="AG7" s="1">
        <v>10</v>
      </c>
      <c r="AH7" s="2">
        <f t="shared" si="23"/>
        <v>35.384615384615387</v>
      </c>
      <c r="AI7" s="2">
        <f t="shared" si="24"/>
        <v>34.265734265734267</v>
      </c>
      <c r="AJ7" s="2">
        <f t="shared" si="25"/>
        <v>51.748251748251747</v>
      </c>
      <c r="AK7" s="2">
        <f t="shared" si="26"/>
        <v>18.6013986013986</v>
      </c>
      <c r="AL7" s="2">
        <f t="shared" si="27"/>
        <v>38.531468531468533</v>
      </c>
      <c r="AM7" s="2">
        <f t="shared" si="28"/>
        <v>62.65734265734266</v>
      </c>
      <c r="AN7" s="2">
        <f t="shared" si="29"/>
        <v>34.125874125874127</v>
      </c>
      <c r="AO7" s="2">
        <f t="shared" si="30"/>
        <v>39.02097902097902</v>
      </c>
      <c r="AP7" s="2">
        <f t="shared" si="31"/>
        <v>16.223776223776223</v>
      </c>
      <c r="AQ7" s="2">
        <f t="shared" si="32"/>
        <v>11.60839160839161</v>
      </c>
      <c r="AR7" s="2">
        <f t="shared" si="33"/>
        <v>45.306122448979593</v>
      </c>
      <c r="AS7" s="2">
        <f t="shared" si="34"/>
        <v>21.224489795918366</v>
      </c>
      <c r="AT7" s="2">
        <f t="shared" si="35"/>
        <v>36.326530612244895</v>
      </c>
      <c r="AU7" s="2">
        <f t="shared" si="36"/>
        <v>37.551020408163261</v>
      </c>
      <c r="AV7" s="2">
        <f t="shared" si="37"/>
        <v>28.163265306122447</v>
      </c>
      <c r="AW7" s="2">
        <f t="shared" si="38"/>
        <v>31.428571428571427</v>
      </c>
      <c r="AX7" s="2">
        <f t="shared" si="39"/>
        <v>25.877551020408163</v>
      </c>
      <c r="AY7" s="3">
        <f t="shared" si="40"/>
        <v>2.2792792792792795</v>
      </c>
      <c r="AZ7" s="3">
        <f t="shared" si="41"/>
        <v>1.397590361445783</v>
      </c>
      <c r="BA7" s="3">
        <f t="shared" si="42"/>
        <v>1.2145110410094637</v>
      </c>
      <c r="BB7" s="1">
        <f t="shared" si="43"/>
        <v>1.8543060418010806</v>
      </c>
      <c r="BC7" s="1">
        <f t="shared" si="6"/>
        <v>1.403120521175818</v>
      </c>
      <c r="BD7" s="1">
        <f t="shared" si="7"/>
        <v>1.3891660843645324</v>
      </c>
      <c r="BE7" s="1">
        <f t="shared" si="8"/>
        <v>1.0453229787866574</v>
      </c>
      <c r="BF7" s="1">
        <f t="shared" si="9"/>
        <v>0.71600334363479923</v>
      </c>
      <c r="BG7" s="1">
        <f t="shared" si="10"/>
        <v>0.9493900066449128</v>
      </c>
      <c r="BH7" s="1">
        <f t="shared" si="11"/>
        <v>0.96378782734555524</v>
      </c>
      <c r="BI7" s="1">
        <f t="shared" si="12"/>
        <v>0.83884909073725533</v>
      </c>
      <c r="BJ7" s="1">
        <f t="shared" si="13"/>
        <v>0.88649072517248184</v>
      </c>
      <c r="BK7" s="1">
        <f t="shared" si="14"/>
        <v>0.80208925788173269</v>
      </c>
      <c r="BL7" s="1">
        <f t="shared" si="15"/>
        <v>1.568201724066995</v>
      </c>
      <c r="BM7" s="1">
        <f t="shared" si="16"/>
        <v>1.1238516409670858</v>
      </c>
      <c r="BN7" s="1">
        <f t="shared" si="17"/>
        <v>1.4401216031878039</v>
      </c>
      <c r="BO7" s="1">
        <f t="shared" si="18"/>
        <v>1.651278013998144</v>
      </c>
      <c r="BP7" s="1">
        <f t="shared" si="19"/>
        <v>1.3873898263387294</v>
      </c>
      <c r="BQ7" s="1">
        <f t="shared" si="20"/>
        <v>1.4456042032735976</v>
      </c>
      <c r="BR7" s="1">
        <f t="shared" si="21"/>
        <v>1.0644579892269184</v>
      </c>
      <c r="BS7" s="1">
        <f t="shared" si="22"/>
        <v>0.91907809237607396</v>
      </c>
    </row>
    <row r="8" spans="1:71" s="1" customFormat="1" ht="16" x14ac:dyDescent="0.2">
      <c r="A8" s="1" t="s">
        <v>117</v>
      </c>
      <c r="B8" s="1">
        <v>1</v>
      </c>
      <c r="C8" s="1" t="s">
        <v>83</v>
      </c>
      <c r="D8" s="17" t="s">
        <v>137</v>
      </c>
      <c r="E8" s="11" t="s">
        <v>57</v>
      </c>
      <c r="F8" s="1" t="s">
        <v>80</v>
      </c>
      <c r="G8" s="2">
        <v>72.900000000000006</v>
      </c>
      <c r="H8" s="2">
        <v>24.7</v>
      </c>
      <c r="I8" s="2">
        <v>24.4</v>
      </c>
      <c r="J8" s="2">
        <v>11.7</v>
      </c>
      <c r="K8" s="2">
        <v>5.0999999999999996</v>
      </c>
      <c r="L8" s="2">
        <v>7.6</v>
      </c>
      <c r="M8" s="2">
        <v>9.5</v>
      </c>
      <c r="N8" s="2">
        <v>7.7</v>
      </c>
      <c r="O8" s="2">
        <v>7.2</v>
      </c>
      <c r="P8" s="2">
        <v>4.5999999999999996</v>
      </c>
      <c r="Q8" s="2">
        <v>39.1</v>
      </c>
      <c r="R8" s="2">
        <v>13.7</v>
      </c>
      <c r="S8" s="2">
        <v>25.8</v>
      </c>
      <c r="T8" s="2">
        <v>46.9</v>
      </c>
      <c r="U8" s="2">
        <v>25.8</v>
      </c>
      <c r="V8" s="2">
        <v>30.3</v>
      </c>
      <c r="W8" s="2">
        <v>12.5</v>
      </c>
      <c r="X8" s="2">
        <v>8.5</v>
      </c>
      <c r="Y8" s="1">
        <v>15</v>
      </c>
      <c r="Z8" s="1">
        <v>10</v>
      </c>
      <c r="AA8" s="1">
        <v>3</v>
      </c>
      <c r="AB8" s="1">
        <v>8</v>
      </c>
      <c r="AC8" s="1">
        <v>31</v>
      </c>
      <c r="AD8" s="1">
        <v>3</v>
      </c>
      <c r="AE8" s="1">
        <v>4</v>
      </c>
      <c r="AF8" s="1">
        <v>1</v>
      </c>
      <c r="AG8" s="1">
        <v>9</v>
      </c>
      <c r="AH8" s="2">
        <f t="shared" si="23"/>
        <v>33.882030178326474</v>
      </c>
      <c r="AI8" s="2">
        <f t="shared" si="24"/>
        <v>33.470507544581615</v>
      </c>
      <c r="AJ8" s="2">
        <f t="shared" si="25"/>
        <v>53.635116598079556</v>
      </c>
      <c r="AK8" s="2">
        <f t="shared" si="26"/>
        <v>18.792866941015088</v>
      </c>
      <c r="AL8" s="2">
        <f t="shared" si="27"/>
        <v>35.390946502057609</v>
      </c>
      <c r="AM8" s="2">
        <f t="shared" si="28"/>
        <v>64.334705075445811</v>
      </c>
      <c r="AN8" s="2">
        <f t="shared" si="29"/>
        <v>35.390946502057609</v>
      </c>
      <c r="AO8" s="2">
        <f t="shared" si="30"/>
        <v>41.563786008230451</v>
      </c>
      <c r="AP8" s="2">
        <f t="shared" si="31"/>
        <v>17.146776406035663</v>
      </c>
      <c r="AQ8" s="2">
        <f t="shared" si="32"/>
        <v>11.659807956104251</v>
      </c>
      <c r="AR8" s="2">
        <f t="shared" si="33"/>
        <v>47.950819672131153</v>
      </c>
      <c r="AS8" s="2">
        <f t="shared" si="34"/>
        <v>20.901639344262293</v>
      </c>
      <c r="AT8" s="2">
        <f t="shared" si="35"/>
        <v>31.147540983606561</v>
      </c>
      <c r="AU8" s="2">
        <f t="shared" si="36"/>
        <v>38.934426229508198</v>
      </c>
      <c r="AV8" s="2">
        <f t="shared" si="37"/>
        <v>31.557377049180328</v>
      </c>
      <c r="AW8" s="2">
        <f t="shared" si="38"/>
        <v>29.508196721311478</v>
      </c>
      <c r="AX8" s="2">
        <f t="shared" si="39"/>
        <v>18.852459016393443</v>
      </c>
      <c r="AY8" s="3">
        <f t="shared" si="40"/>
        <v>2.1111111111111112</v>
      </c>
      <c r="AZ8" s="3">
        <f t="shared" si="41"/>
        <v>1.4705882352941178</v>
      </c>
      <c r="BA8" s="3">
        <f t="shared" si="42"/>
        <v>1.5652173913043479</v>
      </c>
      <c r="BB8" s="1">
        <f t="shared" si="43"/>
        <v>1.8627275283179747</v>
      </c>
      <c r="BC8" s="1">
        <f t="shared" si="6"/>
        <v>1.3926969532596658</v>
      </c>
      <c r="BD8" s="1">
        <f t="shared" si="7"/>
        <v>1.3873898263387294</v>
      </c>
      <c r="BE8" s="1">
        <f t="shared" si="8"/>
        <v>1.0681858617461617</v>
      </c>
      <c r="BF8" s="1">
        <f t="shared" si="9"/>
        <v>0.70757017609793638</v>
      </c>
      <c r="BG8" s="1">
        <f t="shared" si="10"/>
        <v>0.88081359228079137</v>
      </c>
      <c r="BH8" s="1">
        <f t="shared" si="11"/>
        <v>0.97772360528884772</v>
      </c>
      <c r="BI8" s="1">
        <f t="shared" si="12"/>
        <v>0.88649072517248184</v>
      </c>
      <c r="BJ8" s="1">
        <f t="shared" si="13"/>
        <v>0.85733249643126852</v>
      </c>
      <c r="BK8" s="1">
        <f t="shared" si="14"/>
        <v>0.66275783168157409</v>
      </c>
      <c r="BL8" s="1">
        <f t="shared" si="15"/>
        <v>1.5921767573958667</v>
      </c>
      <c r="BM8" s="1">
        <f t="shared" si="16"/>
        <v>1.1367205671564067</v>
      </c>
      <c r="BN8" s="1">
        <f t="shared" si="17"/>
        <v>1.4116197059632303</v>
      </c>
      <c r="BO8" s="1">
        <f t="shared" si="18"/>
        <v>1.6711728427150832</v>
      </c>
      <c r="BP8" s="1">
        <f t="shared" si="19"/>
        <v>1.4116197059632303</v>
      </c>
      <c r="BQ8" s="1">
        <f t="shared" si="20"/>
        <v>1.481442628502305</v>
      </c>
      <c r="BR8" s="1">
        <f t="shared" si="21"/>
        <v>1.0969100130080565</v>
      </c>
      <c r="BS8" s="1">
        <f t="shared" si="22"/>
        <v>0.92941892571429274</v>
      </c>
    </row>
    <row r="9" spans="1:71" s="1" customFormat="1" ht="16" x14ac:dyDescent="0.2">
      <c r="A9" s="1" t="s">
        <v>117</v>
      </c>
      <c r="B9" s="1">
        <v>1</v>
      </c>
      <c r="C9" s="1" t="s">
        <v>83</v>
      </c>
      <c r="D9" s="17" t="s">
        <v>137</v>
      </c>
      <c r="E9" s="11" t="s">
        <v>66</v>
      </c>
      <c r="F9" s="1" t="s">
        <v>80</v>
      </c>
      <c r="G9" s="2">
        <v>59.94</v>
      </c>
      <c r="H9" s="2">
        <v>21.22</v>
      </c>
      <c r="I9" s="2">
        <v>19.5</v>
      </c>
      <c r="J9" s="2">
        <v>8.9</v>
      </c>
      <c r="K9" s="2">
        <v>4.41</v>
      </c>
      <c r="L9" s="2">
        <v>6.6</v>
      </c>
      <c r="M9" s="2">
        <v>7.65</v>
      </c>
      <c r="N9" s="2">
        <v>6.07</v>
      </c>
      <c r="O9" s="2">
        <v>6.49</v>
      </c>
      <c r="P9" s="2">
        <v>3.6</v>
      </c>
      <c r="Q9" s="2">
        <v>33.409999999999997</v>
      </c>
      <c r="R9" s="2">
        <v>11.94</v>
      </c>
      <c r="S9" s="2">
        <v>21.38</v>
      </c>
      <c r="T9" s="2">
        <v>37.67</v>
      </c>
      <c r="U9" s="2">
        <v>20.48</v>
      </c>
      <c r="V9" s="2">
        <v>22.23</v>
      </c>
      <c r="W9" s="2">
        <v>10.56</v>
      </c>
      <c r="X9" s="2">
        <v>6.82</v>
      </c>
      <c r="Y9" s="1">
        <v>14</v>
      </c>
      <c r="Z9" s="1">
        <v>10</v>
      </c>
      <c r="AA9" s="1">
        <v>3</v>
      </c>
      <c r="AB9" s="1">
        <v>8</v>
      </c>
      <c r="AC9" s="1">
        <v>32</v>
      </c>
      <c r="AD9" s="1">
        <v>2</v>
      </c>
      <c r="AE9" s="1">
        <v>4</v>
      </c>
      <c r="AF9" s="1">
        <v>1</v>
      </c>
      <c r="AG9" s="1">
        <v>10</v>
      </c>
      <c r="AH9" s="2">
        <f t="shared" si="23"/>
        <v>35.402068735402068</v>
      </c>
      <c r="AI9" s="2">
        <f t="shared" si="24"/>
        <v>32.532532532532535</v>
      </c>
      <c r="AJ9" s="2">
        <f t="shared" si="25"/>
        <v>55.739072405739066</v>
      </c>
      <c r="AK9" s="2">
        <f t="shared" si="26"/>
        <v>19.91991991991992</v>
      </c>
      <c r="AL9" s="2">
        <f t="shared" si="27"/>
        <v>35.669002335669006</v>
      </c>
      <c r="AM9" s="2">
        <f t="shared" si="28"/>
        <v>62.846179512846184</v>
      </c>
      <c r="AN9" s="2">
        <f t="shared" si="29"/>
        <v>34.167500834167505</v>
      </c>
      <c r="AO9" s="2">
        <f t="shared" si="30"/>
        <v>37.087087087087092</v>
      </c>
      <c r="AP9" s="2">
        <f t="shared" si="31"/>
        <v>17.617617617617618</v>
      </c>
      <c r="AQ9" s="2">
        <f t="shared" si="32"/>
        <v>11.378044711378045</v>
      </c>
      <c r="AR9" s="2">
        <f t="shared" si="33"/>
        <v>45.641025641025642</v>
      </c>
      <c r="AS9" s="2">
        <f t="shared" si="34"/>
        <v>22.615384615384617</v>
      </c>
      <c r="AT9" s="2">
        <f t="shared" si="35"/>
        <v>33.846153846153847</v>
      </c>
      <c r="AU9" s="2">
        <f t="shared" si="36"/>
        <v>39.230769230769234</v>
      </c>
      <c r="AV9" s="2">
        <f t="shared" si="37"/>
        <v>31.128205128205128</v>
      </c>
      <c r="AW9" s="2">
        <f t="shared" si="38"/>
        <v>33.282051282051285</v>
      </c>
      <c r="AX9" s="2">
        <f t="shared" si="39"/>
        <v>18.46153846153846</v>
      </c>
      <c r="AY9" s="3">
        <f t="shared" si="40"/>
        <v>2.3842696629213482</v>
      </c>
      <c r="AZ9" s="3">
        <f t="shared" si="41"/>
        <v>1.5483870967741935</v>
      </c>
      <c r="BA9" s="3">
        <f t="shared" si="42"/>
        <v>1.8027777777777778</v>
      </c>
      <c r="BB9" s="1">
        <f t="shared" si="43"/>
        <v>1.777716738609626</v>
      </c>
      <c r="BC9" s="1">
        <f t="shared" si="6"/>
        <v>1.3267453795653219</v>
      </c>
      <c r="BD9" s="1">
        <f t="shared" si="7"/>
        <v>1.2900346113625181</v>
      </c>
      <c r="BE9" s="1">
        <f t="shared" si="8"/>
        <v>0.9493900066449128</v>
      </c>
      <c r="BF9" s="1">
        <f t="shared" si="9"/>
        <v>0.6444385894678385</v>
      </c>
      <c r="BG9" s="1">
        <f t="shared" si="10"/>
        <v>0.81954393554186866</v>
      </c>
      <c r="BH9" s="1">
        <f t="shared" si="11"/>
        <v>0.88366143515361761</v>
      </c>
      <c r="BI9" s="1">
        <f t="shared" si="12"/>
        <v>0.78318869107525757</v>
      </c>
      <c r="BJ9" s="1">
        <f t="shared" si="13"/>
        <v>0.81224469680036926</v>
      </c>
      <c r="BK9" s="1">
        <f t="shared" si="14"/>
        <v>0.55630250076728727</v>
      </c>
      <c r="BL9" s="1">
        <f t="shared" si="15"/>
        <v>1.5238764756381313</v>
      </c>
      <c r="BM9" s="1">
        <f t="shared" si="16"/>
        <v>1.0770043267933502</v>
      </c>
      <c r="BN9" s="1">
        <f t="shared" si="17"/>
        <v>1.3300077008727591</v>
      </c>
      <c r="BO9" s="1">
        <f t="shared" si="18"/>
        <v>1.5759956202032677</v>
      </c>
      <c r="BP9" s="1">
        <f t="shared" si="19"/>
        <v>1.3113299523037931</v>
      </c>
      <c r="BQ9" s="1">
        <f t="shared" si="20"/>
        <v>1.3469394626989906</v>
      </c>
      <c r="BR9" s="1">
        <f t="shared" si="21"/>
        <v>1.0236639181977936</v>
      </c>
      <c r="BS9" s="1">
        <f t="shared" si="22"/>
        <v>0.83378437465647892</v>
      </c>
    </row>
    <row r="10" spans="1:71" s="1" customFormat="1" ht="16" x14ac:dyDescent="0.2">
      <c r="A10" s="1" t="s">
        <v>117</v>
      </c>
      <c r="B10" s="1">
        <v>1</v>
      </c>
      <c r="C10" s="1" t="s">
        <v>83</v>
      </c>
      <c r="D10" s="17" t="s">
        <v>137</v>
      </c>
      <c r="E10" s="11" t="s">
        <v>67</v>
      </c>
      <c r="F10" s="1" t="s">
        <v>80</v>
      </c>
      <c r="G10" s="2">
        <v>66.14</v>
      </c>
      <c r="H10" s="2">
        <v>23.18</v>
      </c>
      <c r="I10" s="2">
        <v>23.12</v>
      </c>
      <c r="J10" s="2">
        <v>10.38</v>
      </c>
      <c r="K10" s="2">
        <v>4.82</v>
      </c>
      <c r="L10" s="2">
        <v>8.59</v>
      </c>
      <c r="M10" s="2">
        <v>9.35</v>
      </c>
      <c r="N10" s="2">
        <v>6.93</v>
      </c>
      <c r="O10" s="2">
        <v>7.79</v>
      </c>
      <c r="P10" s="2">
        <v>4.8600000000000003</v>
      </c>
      <c r="Q10" s="2">
        <v>34.799999999999997</v>
      </c>
      <c r="R10" s="2">
        <v>13.14</v>
      </c>
      <c r="S10" s="2">
        <v>25.72</v>
      </c>
      <c r="T10" s="2">
        <v>41.92</v>
      </c>
      <c r="U10" s="2">
        <v>24.45</v>
      </c>
      <c r="V10" s="2">
        <v>26.77</v>
      </c>
      <c r="W10" s="2">
        <v>12.36</v>
      </c>
      <c r="X10" s="2">
        <v>6.88</v>
      </c>
      <c r="Y10" s="1">
        <v>14</v>
      </c>
      <c r="Z10" s="1">
        <v>10</v>
      </c>
      <c r="AA10" s="1">
        <v>3</v>
      </c>
      <c r="AB10" s="1">
        <v>8</v>
      </c>
      <c r="AC10" s="1">
        <v>31</v>
      </c>
      <c r="AD10" s="1">
        <v>2</v>
      </c>
      <c r="AE10" s="1">
        <v>3</v>
      </c>
      <c r="AF10" s="1">
        <v>1</v>
      </c>
      <c r="AG10" s="1">
        <v>10</v>
      </c>
      <c r="AH10" s="2">
        <f t="shared" si="23"/>
        <v>35.046870275173873</v>
      </c>
      <c r="AI10" s="2">
        <f t="shared" si="24"/>
        <v>34.956153613547023</v>
      </c>
      <c r="AJ10" s="2">
        <f t="shared" si="25"/>
        <v>52.615663743574231</v>
      </c>
      <c r="AK10" s="2">
        <f t="shared" si="26"/>
        <v>19.866948896280618</v>
      </c>
      <c r="AL10" s="2">
        <f t="shared" si="27"/>
        <v>38.887208950710615</v>
      </c>
      <c r="AM10" s="2">
        <f t="shared" si="28"/>
        <v>63.380707589960686</v>
      </c>
      <c r="AN10" s="2">
        <f t="shared" si="29"/>
        <v>36.967039612942244</v>
      </c>
      <c r="AO10" s="2">
        <f t="shared" si="30"/>
        <v>40.474750529180525</v>
      </c>
      <c r="AP10" s="2">
        <f t="shared" si="31"/>
        <v>18.687632295131539</v>
      </c>
      <c r="AQ10" s="2">
        <f t="shared" si="32"/>
        <v>10.402177199879045</v>
      </c>
      <c r="AR10" s="2">
        <f t="shared" si="33"/>
        <v>44.896193771626294</v>
      </c>
      <c r="AS10" s="2">
        <f t="shared" si="34"/>
        <v>20.847750865051903</v>
      </c>
      <c r="AT10" s="2">
        <f t="shared" si="35"/>
        <v>37.153979238754324</v>
      </c>
      <c r="AU10" s="2">
        <f t="shared" si="36"/>
        <v>40.441176470588232</v>
      </c>
      <c r="AV10" s="2">
        <f t="shared" si="37"/>
        <v>29.974048442906572</v>
      </c>
      <c r="AW10" s="2">
        <f t="shared" si="38"/>
        <v>33.693771626297575</v>
      </c>
      <c r="AX10" s="2">
        <f t="shared" si="39"/>
        <v>21.020761245674741</v>
      </c>
      <c r="AY10" s="3">
        <f t="shared" si="40"/>
        <v>2.2331406551059727</v>
      </c>
      <c r="AZ10" s="3">
        <f t="shared" si="41"/>
        <v>1.7965116279069766</v>
      </c>
      <c r="BA10" s="3">
        <f t="shared" si="42"/>
        <v>1.6028806584362139</v>
      </c>
      <c r="BB10" s="1">
        <f t="shared" si="43"/>
        <v>1.8204641905776842</v>
      </c>
      <c r="BC10" s="1">
        <f t="shared" si="6"/>
        <v>1.3651134316275773</v>
      </c>
      <c r="BD10" s="1">
        <f t="shared" si="7"/>
        <v>1.3639878297484915</v>
      </c>
      <c r="BE10" s="1">
        <f t="shared" si="8"/>
        <v>1.0161973535124391</v>
      </c>
      <c r="BF10" s="1">
        <f t="shared" si="9"/>
        <v>0.6830470382388496</v>
      </c>
      <c r="BG10" s="1">
        <f t="shared" si="10"/>
        <v>0.93399316383124231</v>
      </c>
      <c r="BH10" s="1">
        <f t="shared" si="11"/>
        <v>0.97081161087251777</v>
      </c>
      <c r="BI10" s="1">
        <f t="shared" si="12"/>
        <v>0.84073323461180671</v>
      </c>
      <c r="BJ10" s="1">
        <f t="shared" si="13"/>
        <v>0.89153745767256443</v>
      </c>
      <c r="BK10" s="1">
        <f t="shared" si="14"/>
        <v>0.68663626926229337</v>
      </c>
      <c r="BL10" s="1">
        <f t="shared" si="15"/>
        <v>1.541579243946581</v>
      </c>
      <c r="BM10" s="1">
        <f t="shared" si="16"/>
        <v>1.1185953652237619</v>
      </c>
      <c r="BN10" s="1">
        <f t="shared" si="17"/>
        <v>1.4102709642521845</v>
      </c>
      <c r="BO10" s="1">
        <f t="shared" si="18"/>
        <v>1.6224212739756703</v>
      </c>
      <c r="BP10" s="1">
        <f t="shared" si="19"/>
        <v>1.388278863459639</v>
      </c>
      <c r="BQ10" s="1">
        <f t="shared" si="20"/>
        <v>1.4276483711869326</v>
      </c>
      <c r="BR10" s="1">
        <f t="shared" si="21"/>
        <v>1.0920184707527971</v>
      </c>
      <c r="BS10" s="1">
        <f t="shared" si="22"/>
        <v>0.83758843823551132</v>
      </c>
    </row>
    <row r="11" spans="1:71" s="1" customFormat="1" ht="16" x14ac:dyDescent="0.2">
      <c r="A11" s="1" t="s">
        <v>117</v>
      </c>
      <c r="B11" s="1">
        <v>1</v>
      </c>
      <c r="C11" s="1" t="s">
        <v>83</v>
      </c>
      <c r="D11" s="17" t="s">
        <v>137</v>
      </c>
      <c r="E11" s="11" t="s">
        <v>55</v>
      </c>
      <c r="F11" s="1" t="s">
        <v>80</v>
      </c>
      <c r="G11" s="2">
        <v>68.599999999999994</v>
      </c>
      <c r="H11" s="2">
        <v>24.57</v>
      </c>
      <c r="I11" s="2">
        <v>23.85</v>
      </c>
      <c r="J11" s="2">
        <v>10.6</v>
      </c>
      <c r="K11" s="2">
        <v>4.91</v>
      </c>
      <c r="L11" s="2">
        <v>8.68</v>
      </c>
      <c r="M11" s="2">
        <v>9.7100000000000009</v>
      </c>
      <c r="N11" s="2">
        <v>8.56</v>
      </c>
      <c r="O11" s="2">
        <v>7.68</v>
      </c>
      <c r="P11" s="2">
        <v>5.27</v>
      </c>
      <c r="Q11" s="2">
        <v>34.97</v>
      </c>
      <c r="R11" s="2">
        <v>13.4</v>
      </c>
      <c r="S11" s="2">
        <v>26.55</v>
      </c>
      <c r="T11" s="2">
        <v>44.18</v>
      </c>
      <c r="U11" s="2">
        <v>26.05</v>
      </c>
      <c r="V11" s="2">
        <v>29.58</v>
      </c>
      <c r="W11" s="2">
        <v>11.54</v>
      </c>
      <c r="X11" s="2">
        <v>7.81</v>
      </c>
      <c r="Y11" s="1">
        <v>15</v>
      </c>
      <c r="Z11" s="1">
        <v>9</v>
      </c>
      <c r="AA11" s="1">
        <v>3</v>
      </c>
      <c r="AB11" s="1">
        <v>9</v>
      </c>
      <c r="AC11" s="1" t="s">
        <v>85</v>
      </c>
      <c r="AD11" s="1">
        <v>3</v>
      </c>
      <c r="AE11" s="1">
        <v>4</v>
      </c>
      <c r="AF11" s="1">
        <v>1</v>
      </c>
      <c r="AG11" s="1">
        <v>10</v>
      </c>
      <c r="AH11" s="2">
        <f t="shared" si="23"/>
        <v>35.816326530612251</v>
      </c>
      <c r="AI11" s="2">
        <f t="shared" si="24"/>
        <v>34.766763848396508</v>
      </c>
      <c r="AJ11" s="2">
        <f t="shared" si="25"/>
        <v>50.976676384839656</v>
      </c>
      <c r="AK11" s="2">
        <f t="shared" si="26"/>
        <v>19.533527696793005</v>
      </c>
      <c r="AL11" s="2">
        <f t="shared" si="27"/>
        <v>38.70262390670554</v>
      </c>
      <c r="AM11" s="2">
        <f t="shared" si="28"/>
        <v>64.402332361516045</v>
      </c>
      <c r="AN11" s="2">
        <f t="shared" si="29"/>
        <v>37.973760932944607</v>
      </c>
      <c r="AO11" s="2">
        <f t="shared" si="30"/>
        <v>43.119533527696795</v>
      </c>
      <c r="AP11" s="2">
        <f t="shared" si="31"/>
        <v>16.822157434402335</v>
      </c>
      <c r="AQ11" s="2">
        <f t="shared" si="32"/>
        <v>11.384839650145773</v>
      </c>
      <c r="AR11" s="2">
        <f t="shared" si="33"/>
        <v>44.444444444444443</v>
      </c>
      <c r="AS11" s="2">
        <f t="shared" si="34"/>
        <v>20.587002096436059</v>
      </c>
      <c r="AT11" s="2">
        <f t="shared" si="35"/>
        <v>36.39412997903564</v>
      </c>
      <c r="AU11" s="2">
        <f t="shared" si="36"/>
        <v>40.712788259958074</v>
      </c>
      <c r="AV11" s="2">
        <f t="shared" si="37"/>
        <v>35.890985324947586</v>
      </c>
      <c r="AW11" s="2">
        <f t="shared" si="38"/>
        <v>32.20125786163522</v>
      </c>
      <c r="AX11" s="2">
        <f t="shared" si="39"/>
        <v>22.09643605870021</v>
      </c>
      <c r="AY11" s="3">
        <f t="shared" si="40"/>
        <v>2.3179245283018868</v>
      </c>
      <c r="AZ11" s="3">
        <f t="shared" si="41"/>
        <v>1.4775928297055057</v>
      </c>
      <c r="BA11" s="3">
        <f t="shared" si="42"/>
        <v>1.4573055028462998</v>
      </c>
      <c r="BB11" s="1">
        <f t="shared" si="43"/>
        <v>1.8363241157067516</v>
      </c>
      <c r="BC11" s="1">
        <f t="shared" si="6"/>
        <v>1.390405156480081</v>
      </c>
      <c r="BD11" s="1">
        <f t="shared" si="7"/>
        <v>1.3774883833761327</v>
      </c>
      <c r="BE11" s="1">
        <f t="shared" si="8"/>
        <v>1.0253058652647702</v>
      </c>
      <c r="BF11" s="1">
        <f t="shared" si="9"/>
        <v>0.69108149212296843</v>
      </c>
      <c r="BG11" s="1">
        <f t="shared" si="10"/>
        <v>0.93851972517649185</v>
      </c>
      <c r="BH11" s="1">
        <f t="shared" si="11"/>
        <v>0.98721922990800492</v>
      </c>
      <c r="BI11" s="1">
        <f t="shared" si="12"/>
        <v>0.93247376467715326</v>
      </c>
      <c r="BJ11" s="1">
        <f t="shared" si="13"/>
        <v>0.88536122003151196</v>
      </c>
      <c r="BK11" s="1">
        <f t="shared" si="14"/>
        <v>0.72181061521254652</v>
      </c>
      <c r="BL11" s="1">
        <f t="shared" si="15"/>
        <v>1.5436956323092448</v>
      </c>
      <c r="BM11" s="1">
        <f t="shared" si="16"/>
        <v>1.1271047983648077</v>
      </c>
      <c r="BN11" s="1">
        <f t="shared" si="17"/>
        <v>1.424064525417488</v>
      </c>
      <c r="BO11" s="1">
        <f t="shared" si="18"/>
        <v>1.6452257115354161</v>
      </c>
      <c r="BP11" s="1">
        <f t="shared" si="19"/>
        <v>1.4158077276355432</v>
      </c>
      <c r="BQ11" s="1">
        <f t="shared" si="20"/>
        <v>1.4709981696608736</v>
      </c>
      <c r="BR11" s="1">
        <f t="shared" si="21"/>
        <v>1.0622058088197126</v>
      </c>
      <c r="BS11" s="1">
        <f t="shared" si="22"/>
        <v>0.89265103387730027</v>
      </c>
    </row>
    <row r="12" spans="1:71" s="1" customFormat="1" ht="16" x14ac:dyDescent="0.2">
      <c r="A12" s="1" t="s">
        <v>117</v>
      </c>
      <c r="B12" s="1">
        <v>1</v>
      </c>
      <c r="C12" s="1" t="s">
        <v>83</v>
      </c>
      <c r="D12" s="17" t="s">
        <v>137</v>
      </c>
      <c r="E12" s="11" t="s">
        <v>51</v>
      </c>
      <c r="F12" s="1" t="s">
        <v>80</v>
      </c>
      <c r="G12" s="2">
        <v>66.900000000000006</v>
      </c>
      <c r="H12" s="2">
        <v>22.7</v>
      </c>
      <c r="I12" s="2">
        <v>23.9</v>
      </c>
      <c r="J12" s="2">
        <v>10.3</v>
      </c>
      <c r="K12" s="2">
        <v>4.5</v>
      </c>
      <c r="L12" s="2">
        <v>8.9</v>
      </c>
      <c r="M12" s="2">
        <v>9.6</v>
      </c>
      <c r="N12" s="2">
        <v>6.95</v>
      </c>
      <c r="O12" s="2">
        <v>6.9</v>
      </c>
      <c r="P12" s="2">
        <v>5.4</v>
      </c>
      <c r="Q12" s="2">
        <v>35.799999999999997</v>
      </c>
      <c r="R12" s="2">
        <v>13.5</v>
      </c>
      <c r="S12" s="2">
        <v>25.8</v>
      </c>
      <c r="T12" s="2">
        <v>43.3</v>
      </c>
      <c r="U12" s="2">
        <v>24.6</v>
      </c>
      <c r="V12" s="2">
        <v>27.7</v>
      </c>
      <c r="W12" s="2">
        <v>13.4</v>
      </c>
      <c r="X12" s="2">
        <v>7.9</v>
      </c>
      <c r="Y12" s="1">
        <v>15</v>
      </c>
      <c r="Z12" s="1">
        <v>9</v>
      </c>
      <c r="AA12" s="1">
        <v>3</v>
      </c>
      <c r="AB12" s="1">
        <v>8</v>
      </c>
      <c r="AC12" s="1">
        <v>33</v>
      </c>
      <c r="AD12" s="1">
        <v>3</v>
      </c>
      <c r="AE12" s="1">
        <v>4</v>
      </c>
      <c r="AF12" s="1">
        <v>1</v>
      </c>
      <c r="AG12" s="1">
        <v>10</v>
      </c>
      <c r="AH12" s="2">
        <f t="shared" si="23"/>
        <v>33.931240657698055</v>
      </c>
      <c r="AI12" s="2">
        <f t="shared" si="24"/>
        <v>35.724962630792227</v>
      </c>
      <c r="AJ12" s="2">
        <f t="shared" si="25"/>
        <v>53.512705530642741</v>
      </c>
      <c r="AK12" s="2">
        <f t="shared" si="26"/>
        <v>20.179372197309416</v>
      </c>
      <c r="AL12" s="2">
        <f t="shared" si="27"/>
        <v>38.56502242152466</v>
      </c>
      <c r="AM12" s="2">
        <f t="shared" si="28"/>
        <v>64.723467862481314</v>
      </c>
      <c r="AN12" s="2">
        <f t="shared" si="29"/>
        <v>36.771300448430488</v>
      </c>
      <c r="AO12" s="2">
        <f t="shared" si="30"/>
        <v>41.405082212257099</v>
      </c>
      <c r="AP12" s="2">
        <f t="shared" si="31"/>
        <v>20.029895366218234</v>
      </c>
      <c r="AQ12" s="2">
        <f t="shared" si="32"/>
        <v>11.808669656203287</v>
      </c>
      <c r="AR12" s="2">
        <f t="shared" si="33"/>
        <v>43.096234309623433</v>
      </c>
      <c r="AS12" s="2">
        <f t="shared" si="34"/>
        <v>18.82845188284519</v>
      </c>
      <c r="AT12" s="2">
        <f t="shared" si="35"/>
        <v>37.238493723849373</v>
      </c>
      <c r="AU12" s="2">
        <f t="shared" si="36"/>
        <v>40.167364016736407</v>
      </c>
      <c r="AV12" s="2">
        <f t="shared" si="37"/>
        <v>29.079497907949794</v>
      </c>
      <c r="AW12" s="2">
        <f t="shared" si="38"/>
        <v>28.87029288702929</v>
      </c>
      <c r="AX12" s="2">
        <f t="shared" si="39"/>
        <v>22.594142259414227</v>
      </c>
      <c r="AY12" s="3">
        <f t="shared" si="40"/>
        <v>2.203883495145631</v>
      </c>
      <c r="AZ12" s="3">
        <f t="shared" si="41"/>
        <v>1.6962025316455696</v>
      </c>
      <c r="BA12" s="3">
        <f t="shared" si="42"/>
        <v>1.2777777777777777</v>
      </c>
      <c r="BB12" s="1">
        <f t="shared" si="43"/>
        <v>1.825426117767823</v>
      </c>
      <c r="BC12" s="1">
        <f t="shared" si="6"/>
        <v>1.3560258571931227</v>
      </c>
      <c r="BD12" s="1">
        <f t="shared" si="7"/>
        <v>1.3783979009481377</v>
      </c>
      <c r="BE12" s="1">
        <f t="shared" si="8"/>
        <v>1.0128372247051722</v>
      </c>
      <c r="BF12" s="1">
        <f t="shared" si="9"/>
        <v>0.65321251377534373</v>
      </c>
      <c r="BG12" s="1">
        <f t="shared" si="10"/>
        <v>0.9493900066449128</v>
      </c>
      <c r="BH12" s="1">
        <f t="shared" si="11"/>
        <v>0.98227123303956843</v>
      </c>
      <c r="BI12" s="1">
        <f t="shared" si="12"/>
        <v>0.84198480459011393</v>
      </c>
      <c r="BJ12" s="1">
        <f t="shared" si="13"/>
        <v>0.83884909073725533</v>
      </c>
      <c r="BK12" s="1">
        <f t="shared" si="14"/>
        <v>0.7323937598229685</v>
      </c>
      <c r="BL12" s="1">
        <f t="shared" si="15"/>
        <v>1.5538830266438743</v>
      </c>
      <c r="BM12" s="1">
        <f t="shared" si="16"/>
        <v>1.1303337684950061</v>
      </c>
      <c r="BN12" s="1">
        <f t="shared" si="17"/>
        <v>1.4116197059632303</v>
      </c>
      <c r="BO12" s="1">
        <f t="shared" si="18"/>
        <v>1.6364878963533653</v>
      </c>
      <c r="BP12" s="1">
        <f t="shared" si="19"/>
        <v>1.3909351071033791</v>
      </c>
      <c r="BQ12" s="1">
        <f t="shared" si="20"/>
        <v>1.4424797690644486</v>
      </c>
      <c r="BR12" s="1">
        <f t="shared" si="21"/>
        <v>1.1271047983648077</v>
      </c>
      <c r="BS12" s="1">
        <f t="shared" si="22"/>
        <v>0.89762709129044149</v>
      </c>
    </row>
    <row r="13" spans="1:71" s="1" customFormat="1" ht="16" x14ac:dyDescent="0.2">
      <c r="A13" s="1" t="s">
        <v>117</v>
      </c>
      <c r="B13" s="1">
        <v>1</v>
      </c>
      <c r="C13" s="1" t="s">
        <v>83</v>
      </c>
      <c r="D13" s="17" t="s">
        <v>137</v>
      </c>
      <c r="E13" s="11" t="s">
        <v>59</v>
      </c>
      <c r="F13" s="1" t="s">
        <v>80</v>
      </c>
      <c r="G13" s="2">
        <v>62.76</v>
      </c>
      <c r="H13" s="2">
        <v>22.18</v>
      </c>
      <c r="I13" s="2">
        <v>20.399999999999999</v>
      </c>
      <c r="J13" s="2">
        <v>9.56</v>
      </c>
      <c r="K13" s="2">
        <v>4.83</v>
      </c>
      <c r="L13" s="2">
        <v>7.04</v>
      </c>
      <c r="M13" s="2">
        <v>8.0299999999999994</v>
      </c>
      <c r="N13" s="2">
        <v>5.58</v>
      </c>
      <c r="O13" s="2">
        <v>6.5</v>
      </c>
      <c r="P13" s="2">
        <v>3.75</v>
      </c>
      <c r="Q13" s="2">
        <v>32.32</v>
      </c>
      <c r="R13" s="2">
        <v>12.54</v>
      </c>
      <c r="S13" s="2">
        <v>24.21</v>
      </c>
      <c r="T13" s="2">
        <v>39.21</v>
      </c>
      <c r="U13" s="2">
        <v>21.67</v>
      </c>
      <c r="V13" s="2">
        <v>23.93</v>
      </c>
      <c r="W13" s="2">
        <v>11.55</v>
      </c>
      <c r="X13" s="2">
        <v>7.15</v>
      </c>
      <c r="Y13" s="1">
        <v>15</v>
      </c>
      <c r="Z13" s="1">
        <v>10</v>
      </c>
      <c r="AA13" s="1">
        <v>3</v>
      </c>
      <c r="AB13" s="1">
        <v>8</v>
      </c>
      <c r="AC13" s="1">
        <v>32</v>
      </c>
      <c r="AD13" s="1">
        <v>3</v>
      </c>
      <c r="AE13" s="1">
        <v>3</v>
      </c>
      <c r="AF13" s="1">
        <v>1</v>
      </c>
      <c r="AG13" s="1">
        <v>10</v>
      </c>
      <c r="AH13" s="2">
        <f t="shared" si="23"/>
        <v>35.340981516889741</v>
      </c>
      <c r="AI13" s="2">
        <f t="shared" si="24"/>
        <v>32.504780114722749</v>
      </c>
      <c r="AJ13" s="2">
        <f t="shared" si="25"/>
        <v>51.497769279796053</v>
      </c>
      <c r="AK13" s="2">
        <f t="shared" si="26"/>
        <v>19.980879541108987</v>
      </c>
      <c r="AL13" s="2">
        <f t="shared" si="27"/>
        <v>38.575525812619503</v>
      </c>
      <c r="AM13" s="2">
        <f t="shared" si="28"/>
        <v>62.476099426386234</v>
      </c>
      <c r="AN13" s="2">
        <f t="shared" si="29"/>
        <v>34.528362014021674</v>
      </c>
      <c r="AO13" s="2">
        <f t="shared" si="30"/>
        <v>38.129381771829195</v>
      </c>
      <c r="AP13" s="2">
        <f t="shared" si="31"/>
        <v>18.403441682600384</v>
      </c>
      <c r="AQ13" s="2">
        <f t="shared" si="32"/>
        <v>11.392606755895475</v>
      </c>
      <c r="AR13" s="2">
        <f t="shared" si="33"/>
        <v>46.86274509803922</v>
      </c>
      <c r="AS13" s="2">
        <f t="shared" si="34"/>
        <v>23.676470588235297</v>
      </c>
      <c r="AT13" s="2">
        <f t="shared" si="35"/>
        <v>34.509803921568633</v>
      </c>
      <c r="AU13" s="2">
        <f t="shared" si="36"/>
        <v>39.362745098039213</v>
      </c>
      <c r="AV13" s="2">
        <f t="shared" si="37"/>
        <v>27.352941176470591</v>
      </c>
      <c r="AW13" s="2">
        <f t="shared" si="38"/>
        <v>31.862745098039216</v>
      </c>
      <c r="AX13" s="2">
        <f t="shared" si="39"/>
        <v>18.382352941176471</v>
      </c>
      <c r="AY13" s="3">
        <f t="shared" si="40"/>
        <v>2.3200836820083679</v>
      </c>
      <c r="AZ13" s="3">
        <f t="shared" si="41"/>
        <v>1.6153846153846154</v>
      </c>
      <c r="BA13" s="3">
        <f t="shared" si="42"/>
        <v>1.7333333333333334</v>
      </c>
      <c r="BB13" s="1">
        <f t="shared" si="43"/>
        <v>1.7976829349148991</v>
      </c>
      <c r="BC13" s="1">
        <f t="shared" si="6"/>
        <v>1.3459615418131412</v>
      </c>
      <c r="BD13" s="1">
        <f t="shared" si="7"/>
        <v>1.3096301674258988</v>
      </c>
      <c r="BE13" s="1">
        <f t="shared" si="8"/>
        <v>0.98045789227610014</v>
      </c>
      <c r="BF13" s="1">
        <f t="shared" si="9"/>
        <v>0.68394713075151214</v>
      </c>
      <c r="BG13" s="1">
        <f t="shared" si="10"/>
        <v>0.84757265914211222</v>
      </c>
      <c r="BH13" s="1">
        <f t="shared" si="11"/>
        <v>0.90471554527868092</v>
      </c>
      <c r="BI13" s="1">
        <f t="shared" si="12"/>
        <v>0.74663419893757876</v>
      </c>
      <c r="BJ13" s="1">
        <f t="shared" si="13"/>
        <v>0.81291335664285558</v>
      </c>
      <c r="BK13" s="1">
        <f t="shared" si="14"/>
        <v>0.57403126772771884</v>
      </c>
      <c r="BL13" s="1">
        <f t="shared" si="15"/>
        <v>1.5094713521025485</v>
      </c>
      <c r="BM13" s="1">
        <f t="shared" si="16"/>
        <v>1.0982975364946976</v>
      </c>
      <c r="BN13" s="1">
        <f t="shared" si="17"/>
        <v>1.3839947894417328</v>
      </c>
      <c r="BO13" s="1">
        <f t="shared" si="18"/>
        <v>1.5933968423002067</v>
      </c>
      <c r="BP13" s="1">
        <f t="shared" si="19"/>
        <v>1.335858911319818</v>
      </c>
      <c r="BQ13" s="1">
        <f t="shared" si="20"/>
        <v>1.3789426986134374</v>
      </c>
      <c r="BR13" s="1">
        <f t="shared" si="21"/>
        <v>1.0625819842281632</v>
      </c>
      <c r="BS13" s="1">
        <f t="shared" si="22"/>
        <v>0.85430604180108061</v>
      </c>
    </row>
    <row r="14" spans="1:71" s="1" customFormat="1" ht="16" x14ac:dyDescent="0.2">
      <c r="A14" s="1" t="s">
        <v>117</v>
      </c>
      <c r="B14" s="1">
        <v>1</v>
      </c>
      <c r="C14" s="1" t="s">
        <v>83</v>
      </c>
      <c r="D14" s="17" t="s">
        <v>137</v>
      </c>
      <c r="E14" s="11" t="s">
        <v>60</v>
      </c>
      <c r="F14" s="1" t="s">
        <v>80</v>
      </c>
      <c r="G14" s="2">
        <v>59.8</v>
      </c>
      <c r="H14" s="2">
        <v>21.39</v>
      </c>
      <c r="I14" s="2">
        <v>19.55</v>
      </c>
      <c r="J14" s="2">
        <v>9.27</v>
      </c>
      <c r="K14" s="2">
        <v>4.42</v>
      </c>
      <c r="L14" s="2">
        <v>7.27</v>
      </c>
      <c r="M14" s="2">
        <v>7.31</v>
      </c>
      <c r="N14" s="2">
        <v>5.35</v>
      </c>
      <c r="O14" s="2">
        <v>7</v>
      </c>
      <c r="P14" s="2">
        <v>4.04</v>
      </c>
      <c r="Q14" s="2">
        <v>30.93</v>
      </c>
      <c r="R14" s="2">
        <v>12.4</v>
      </c>
      <c r="S14" s="2">
        <v>23.52</v>
      </c>
      <c r="T14" s="2">
        <v>37.450000000000003</v>
      </c>
      <c r="U14" s="2">
        <v>22.69</v>
      </c>
      <c r="V14" s="2">
        <v>24.14</v>
      </c>
      <c r="W14" s="2">
        <v>10.51</v>
      </c>
      <c r="X14" s="2">
        <v>6.7</v>
      </c>
      <c r="Y14" s="1">
        <v>14</v>
      </c>
      <c r="Z14" s="1">
        <v>9</v>
      </c>
      <c r="AA14" s="1">
        <v>3</v>
      </c>
      <c r="AB14" s="1">
        <v>8</v>
      </c>
      <c r="AC14" s="1">
        <v>31</v>
      </c>
      <c r="AD14" s="1" t="s">
        <v>85</v>
      </c>
      <c r="AE14" s="1">
        <v>4</v>
      </c>
      <c r="AF14" s="1">
        <v>1</v>
      </c>
      <c r="AG14" s="1">
        <v>10</v>
      </c>
      <c r="AH14" s="2">
        <f t="shared" si="23"/>
        <v>35.769230769230774</v>
      </c>
      <c r="AI14" s="2">
        <f t="shared" si="24"/>
        <v>32.692307692307693</v>
      </c>
      <c r="AJ14" s="2">
        <f t="shared" si="25"/>
        <v>51.722408026755858</v>
      </c>
      <c r="AK14" s="2">
        <f t="shared" si="26"/>
        <v>20.73578595317726</v>
      </c>
      <c r="AL14" s="2">
        <f t="shared" si="27"/>
        <v>39.331103678929765</v>
      </c>
      <c r="AM14" s="2">
        <f t="shared" si="28"/>
        <v>62.62541806020068</v>
      </c>
      <c r="AN14" s="2">
        <f t="shared" si="29"/>
        <v>37.943143812709032</v>
      </c>
      <c r="AO14" s="2">
        <f t="shared" si="30"/>
        <v>40.367892976588628</v>
      </c>
      <c r="AP14" s="2">
        <f t="shared" si="31"/>
        <v>17.575250836120404</v>
      </c>
      <c r="AQ14" s="2">
        <f t="shared" si="32"/>
        <v>11.204013377926422</v>
      </c>
      <c r="AR14" s="2">
        <f t="shared" si="33"/>
        <v>47.416879795396419</v>
      </c>
      <c r="AS14" s="2">
        <f t="shared" si="34"/>
        <v>22.608695652173914</v>
      </c>
      <c r="AT14" s="2">
        <f t="shared" si="35"/>
        <v>37.186700767263424</v>
      </c>
      <c r="AU14" s="2">
        <f t="shared" si="36"/>
        <v>37.391304347826086</v>
      </c>
      <c r="AV14" s="2">
        <f t="shared" si="37"/>
        <v>27.365728900255753</v>
      </c>
      <c r="AW14" s="2">
        <f t="shared" si="38"/>
        <v>35.805626598465473</v>
      </c>
      <c r="AX14" s="2">
        <f t="shared" si="39"/>
        <v>20.664961636828643</v>
      </c>
      <c r="AY14" s="3">
        <f t="shared" si="40"/>
        <v>2.3074433656957929</v>
      </c>
      <c r="AZ14" s="3">
        <f t="shared" si="41"/>
        <v>1.5686567164179104</v>
      </c>
      <c r="BA14" s="3">
        <f t="shared" si="42"/>
        <v>1.7326732673267327</v>
      </c>
      <c r="BB14" s="1">
        <f t="shared" si="43"/>
        <v>1.7767011839884108</v>
      </c>
      <c r="BC14" s="1">
        <f t="shared" si="6"/>
        <v>1.3302107845715281</v>
      </c>
      <c r="BD14" s="1">
        <f t="shared" si="7"/>
        <v>1.2911467617318857</v>
      </c>
      <c r="BE14" s="1">
        <f t="shared" si="8"/>
        <v>0.96707973414449711</v>
      </c>
      <c r="BF14" s="1">
        <f t="shared" si="9"/>
        <v>0.64542226934909186</v>
      </c>
      <c r="BG14" s="1">
        <f t="shared" si="10"/>
        <v>0.86153441085903781</v>
      </c>
      <c r="BH14" s="1">
        <f t="shared" si="11"/>
        <v>0.86391737695786042</v>
      </c>
      <c r="BI14" s="1">
        <f t="shared" si="12"/>
        <v>0.72835378202122847</v>
      </c>
      <c r="BJ14" s="1">
        <f t="shared" si="13"/>
        <v>0.84509804001425681</v>
      </c>
      <c r="BK14" s="1">
        <f t="shared" si="14"/>
        <v>0.60638136511060492</v>
      </c>
      <c r="BL14" s="1">
        <f t="shared" si="15"/>
        <v>1.4903799200031789</v>
      </c>
      <c r="BM14" s="1">
        <f t="shared" si="16"/>
        <v>1.0934216851622351</v>
      </c>
      <c r="BN14" s="1">
        <f t="shared" si="17"/>
        <v>1.3714373174041008</v>
      </c>
      <c r="BO14" s="1">
        <f t="shared" si="18"/>
        <v>1.5734518220354854</v>
      </c>
      <c r="BP14" s="1">
        <f t="shared" si="19"/>
        <v>1.355834495884936</v>
      </c>
      <c r="BQ14" s="1">
        <f t="shared" si="20"/>
        <v>1.3827372657613304</v>
      </c>
      <c r="BR14" s="1">
        <f t="shared" si="21"/>
        <v>1.0216027160282422</v>
      </c>
      <c r="BS14" s="1">
        <f t="shared" si="22"/>
        <v>0.82607480270082645</v>
      </c>
    </row>
    <row r="15" spans="1:71" s="1" customFormat="1" ht="16" x14ac:dyDescent="0.2">
      <c r="A15" s="1" t="s">
        <v>117</v>
      </c>
      <c r="B15" s="1">
        <v>1</v>
      </c>
      <c r="C15" s="1" t="s">
        <v>83</v>
      </c>
      <c r="D15" s="17" t="s">
        <v>137</v>
      </c>
      <c r="E15" s="11" t="s">
        <v>61</v>
      </c>
      <c r="F15" s="1" t="s">
        <v>80</v>
      </c>
      <c r="G15" s="2">
        <v>59.32</v>
      </c>
      <c r="H15" s="2">
        <v>20.2</v>
      </c>
      <c r="I15" s="2">
        <v>21.28</v>
      </c>
      <c r="J15" s="2">
        <v>8.7100000000000009</v>
      </c>
      <c r="K15" s="2">
        <v>4.4000000000000004</v>
      </c>
      <c r="L15" s="2">
        <v>7.3</v>
      </c>
      <c r="M15" s="2">
        <v>7.52</v>
      </c>
      <c r="N15" s="2">
        <v>6.2</v>
      </c>
      <c r="O15" s="2">
        <v>6</v>
      </c>
      <c r="P15" s="2">
        <v>4.7</v>
      </c>
      <c r="Q15" s="2">
        <v>31.6</v>
      </c>
      <c r="R15" s="2">
        <v>12.77</v>
      </c>
      <c r="S15" s="2">
        <v>22.92</v>
      </c>
      <c r="T15" s="2">
        <v>37.58</v>
      </c>
      <c r="U15" s="2">
        <v>20.96</v>
      </c>
      <c r="V15" s="2">
        <v>23.25</v>
      </c>
      <c r="W15" s="2">
        <v>10.52</v>
      </c>
      <c r="X15" s="2">
        <v>6.98</v>
      </c>
      <c r="Y15" s="1">
        <v>14</v>
      </c>
      <c r="Z15" s="1">
        <v>9</v>
      </c>
      <c r="AA15" s="1">
        <v>3</v>
      </c>
      <c r="AB15" s="1">
        <v>8</v>
      </c>
      <c r="AC15" s="1">
        <v>33</v>
      </c>
      <c r="AD15" s="1">
        <v>3</v>
      </c>
      <c r="AE15" s="1">
        <v>4</v>
      </c>
      <c r="AF15" s="1">
        <v>1</v>
      </c>
      <c r="AG15" s="1">
        <v>10</v>
      </c>
      <c r="AH15" s="2">
        <f t="shared" si="23"/>
        <v>34.052596089008766</v>
      </c>
      <c r="AI15" s="2">
        <f t="shared" si="24"/>
        <v>35.873229939312203</v>
      </c>
      <c r="AJ15" s="2">
        <f t="shared" si="25"/>
        <v>53.270397842211736</v>
      </c>
      <c r="AK15" s="2">
        <f t="shared" si="26"/>
        <v>21.527309507754552</v>
      </c>
      <c r="AL15" s="2">
        <f t="shared" si="27"/>
        <v>38.637896156439652</v>
      </c>
      <c r="AM15" s="2">
        <f t="shared" si="28"/>
        <v>63.351314902225219</v>
      </c>
      <c r="AN15" s="2">
        <f t="shared" si="29"/>
        <v>35.333782872555631</v>
      </c>
      <c r="AO15" s="2">
        <f t="shared" si="30"/>
        <v>39.194200944032367</v>
      </c>
      <c r="AP15" s="2">
        <f t="shared" si="31"/>
        <v>17.734322319622386</v>
      </c>
      <c r="AQ15" s="2">
        <f t="shared" si="32"/>
        <v>11.766689143627781</v>
      </c>
      <c r="AR15" s="2">
        <f t="shared" si="33"/>
        <v>40.930451127819552</v>
      </c>
      <c r="AS15" s="2">
        <f t="shared" si="34"/>
        <v>20.676691729323309</v>
      </c>
      <c r="AT15" s="2">
        <f t="shared" si="35"/>
        <v>34.304511278195484</v>
      </c>
      <c r="AU15" s="2">
        <f t="shared" si="36"/>
        <v>35.338345864661655</v>
      </c>
      <c r="AV15" s="2">
        <f t="shared" si="37"/>
        <v>29.13533834586466</v>
      </c>
      <c r="AW15" s="2">
        <f t="shared" si="38"/>
        <v>28.195488721804509</v>
      </c>
      <c r="AX15" s="2">
        <f t="shared" si="39"/>
        <v>22.086466165413533</v>
      </c>
      <c r="AY15" s="3">
        <f t="shared" si="40"/>
        <v>2.3191733639494831</v>
      </c>
      <c r="AZ15" s="3">
        <f t="shared" si="41"/>
        <v>1.5071633237822348</v>
      </c>
      <c r="BA15" s="3">
        <f t="shared" si="42"/>
        <v>1.2765957446808509</v>
      </c>
      <c r="BB15" s="1">
        <f t="shared" si="43"/>
        <v>1.7732011423563445</v>
      </c>
      <c r="BC15" s="1">
        <f t="shared" si="6"/>
        <v>1.3053513694466237</v>
      </c>
      <c r="BD15" s="1">
        <f t="shared" si="7"/>
        <v>1.3279716236230106</v>
      </c>
      <c r="BE15" s="1">
        <f t="shared" si="8"/>
        <v>0.94001815500766328</v>
      </c>
      <c r="BF15" s="1">
        <f t="shared" si="9"/>
        <v>0.64345267648618742</v>
      </c>
      <c r="BG15" s="1">
        <f t="shared" si="10"/>
        <v>0.86332286012045589</v>
      </c>
      <c r="BH15" s="1">
        <f t="shared" si="11"/>
        <v>0.87621784059164221</v>
      </c>
      <c r="BI15" s="1">
        <f t="shared" si="12"/>
        <v>0.79239168949825389</v>
      </c>
      <c r="BJ15" s="1">
        <f t="shared" si="13"/>
        <v>0.77815125038364363</v>
      </c>
      <c r="BK15" s="1">
        <f t="shared" si="14"/>
        <v>0.67209785793571752</v>
      </c>
      <c r="BL15" s="1">
        <f t="shared" si="15"/>
        <v>1.4996870826184039</v>
      </c>
      <c r="BM15" s="1">
        <f t="shared" si="16"/>
        <v>1.1061908972634154</v>
      </c>
      <c r="BN15" s="1">
        <f t="shared" si="17"/>
        <v>1.3602146132953523</v>
      </c>
      <c r="BO15" s="1">
        <f t="shared" si="18"/>
        <v>1.5749567757645069</v>
      </c>
      <c r="BP15" s="1">
        <f t="shared" si="19"/>
        <v>1.321391278311689</v>
      </c>
      <c r="BQ15" s="1">
        <f t="shared" si="20"/>
        <v>1.3664229572259727</v>
      </c>
      <c r="BR15" s="1">
        <f t="shared" si="21"/>
        <v>1.0220157398177203</v>
      </c>
      <c r="BS15" s="1">
        <f t="shared" si="22"/>
        <v>0.84385542262316116</v>
      </c>
    </row>
    <row r="16" spans="1:71" s="1" customFormat="1" ht="16" x14ac:dyDescent="0.2">
      <c r="A16" s="1" t="s">
        <v>117</v>
      </c>
      <c r="B16" s="1">
        <v>1</v>
      </c>
      <c r="C16" s="1" t="s">
        <v>83</v>
      </c>
      <c r="D16" s="17" t="s">
        <v>137</v>
      </c>
      <c r="E16" s="11" t="s">
        <v>62</v>
      </c>
      <c r="F16" s="1" t="s">
        <v>80</v>
      </c>
      <c r="G16" s="2">
        <v>67.84</v>
      </c>
      <c r="H16" s="2">
        <v>24.95</v>
      </c>
      <c r="I16" s="2">
        <v>22.97</v>
      </c>
      <c r="J16" s="2">
        <v>10.36</v>
      </c>
      <c r="K16" s="2">
        <v>5.19</v>
      </c>
      <c r="L16" s="2">
        <v>8.66</v>
      </c>
      <c r="M16" s="2">
        <v>8.99</v>
      </c>
      <c r="N16" s="2">
        <v>6.81</v>
      </c>
      <c r="O16" s="2">
        <v>6.56</v>
      </c>
      <c r="P16" s="2">
        <v>4.5999999999999996</v>
      </c>
      <c r="Q16" s="2">
        <v>37.020000000000003</v>
      </c>
      <c r="R16" s="2">
        <v>14.55</v>
      </c>
      <c r="S16" s="2">
        <v>25.77</v>
      </c>
      <c r="T16" s="2">
        <v>44.58</v>
      </c>
      <c r="U16" s="2">
        <v>24.01</v>
      </c>
      <c r="V16" s="2">
        <v>26.51</v>
      </c>
      <c r="W16" s="2">
        <v>12.5</v>
      </c>
      <c r="X16" s="2">
        <v>7.92</v>
      </c>
      <c r="Y16" s="1">
        <v>15</v>
      </c>
      <c r="Z16" s="1">
        <v>10</v>
      </c>
      <c r="AA16" s="1">
        <v>3</v>
      </c>
      <c r="AB16" s="1">
        <v>8</v>
      </c>
      <c r="AC16" s="1">
        <v>33</v>
      </c>
      <c r="AD16" s="1">
        <v>3</v>
      </c>
      <c r="AE16" s="1">
        <v>4</v>
      </c>
      <c r="AF16" s="1">
        <v>1</v>
      </c>
      <c r="AG16" s="1">
        <v>10</v>
      </c>
      <c r="AH16" s="2">
        <f t="shared" si="23"/>
        <v>36.777712264150942</v>
      </c>
      <c r="AI16" s="2">
        <f t="shared" si="24"/>
        <v>33.859080188679243</v>
      </c>
      <c r="AJ16" s="2">
        <f t="shared" si="25"/>
        <v>54.569575471698116</v>
      </c>
      <c r="AK16" s="2">
        <f t="shared" si="26"/>
        <v>21.44752358490566</v>
      </c>
      <c r="AL16" s="2">
        <f t="shared" si="27"/>
        <v>37.986438679245282</v>
      </c>
      <c r="AM16" s="2">
        <f t="shared" si="28"/>
        <v>65.71344339622641</v>
      </c>
      <c r="AN16" s="2">
        <f t="shared" si="29"/>
        <v>35.392099056603769</v>
      </c>
      <c r="AO16" s="2">
        <f t="shared" si="30"/>
        <v>39.077240566037737</v>
      </c>
      <c r="AP16" s="2">
        <f t="shared" si="31"/>
        <v>18.425707547169811</v>
      </c>
      <c r="AQ16" s="2">
        <f t="shared" si="32"/>
        <v>11.674528301886792</v>
      </c>
      <c r="AR16" s="2">
        <f t="shared" si="33"/>
        <v>45.102307357422724</v>
      </c>
      <c r="AS16" s="2">
        <f t="shared" si="34"/>
        <v>22.594688724423161</v>
      </c>
      <c r="AT16" s="2">
        <f t="shared" si="35"/>
        <v>37.701349586417066</v>
      </c>
      <c r="AU16" s="2">
        <f t="shared" si="36"/>
        <v>39.138006094906402</v>
      </c>
      <c r="AV16" s="2">
        <f t="shared" si="37"/>
        <v>29.647366129734436</v>
      </c>
      <c r="AW16" s="2">
        <f t="shared" si="38"/>
        <v>28.558989986939487</v>
      </c>
      <c r="AX16" s="2">
        <f t="shared" si="39"/>
        <v>20.026121027427077</v>
      </c>
      <c r="AY16" s="3">
        <f t="shared" si="40"/>
        <v>2.4083011583011582</v>
      </c>
      <c r="AZ16" s="3">
        <f t="shared" si="41"/>
        <v>1.5782828282828283</v>
      </c>
      <c r="BA16" s="3">
        <f t="shared" si="42"/>
        <v>1.4260869565217391</v>
      </c>
      <c r="BB16" s="1">
        <f t="shared" si="43"/>
        <v>1.8314858392486575</v>
      </c>
      <c r="BC16" s="1">
        <f t="shared" si="6"/>
        <v>1.3970705499594087</v>
      </c>
      <c r="BD16" s="1">
        <f t="shared" si="7"/>
        <v>1.3611609951950261</v>
      </c>
      <c r="BE16" s="1">
        <f t="shared" si="8"/>
        <v>1.0153597554092142</v>
      </c>
      <c r="BF16" s="1">
        <f t="shared" si="9"/>
        <v>0.71516735784845786</v>
      </c>
      <c r="BG16" s="1">
        <f t="shared" si="10"/>
        <v>0.9375178920173467</v>
      </c>
      <c r="BH16" s="1">
        <f t="shared" si="11"/>
        <v>0.95375969173322883</v>
      </c>
      <c r="BI16" s="1">
        <f t="shared" si="12"/>
        <v>0.83314711191278512</v>
      </c>
      <c r="BJ16" s="1">
        <f t="shared" si="13"/>
        <v>0.81690383937566025</v>
      </c>
      <c r="BK16" s="1">
        <f t="shared" si="14"/>
        <v>0.66275783168157409</v>
      </c>
      <c r="BL16" s="1">
        <f t="shared" si="15"/>
        <v>1.5684364144168854</v>
      </c>
      <c r="BM16" s="1">
        <f t="shared" si="16"/>
        <v>1.1628629933219261</v>
      </c>
      <c r="BN16" s="1">
        <f t="shared" si="17"/>
        <v>1.4111144185509048</v>
      </c>
      <c r="BO16" s="1">
        <f t="shared" si="18"/>
        <v>1.6491400641442189</v>
      </c>
      <c r="BP16" s="1">
        <f t="shared" si="19"/>
        <v>1.3803921600570273</v>
      </c>
      <c r="BQ16" s="1">
        <f t="shared" si="20"/>
        <v>1.4234097277330935</v>
      </c>
      <c r="BR16" s="1">
        <f t="shared" si="21"/>
        <v>1.0969100130080565</v>
      </c>
      <c r="BS16" s="1">
        <f t="shared" si="22"/>
        <v>0.89872518158949355</v>
      </c>
    </row>
    <row r="17" spans="1:71" s="1" customFormat="1" ht="16" x14ac:dyDescent="0.2">
      <c r="A17" s="1" t="s">
        <v>117</v>
      </c>
      <c r="B17" s="1">
        <v>1</v>
      </c>
      <c r="C17" s="1" t="s">
        <v>83</v>
      </c>
      <c r="D17" s="17" t="s">
        <v>137</v>
      </c>
      <c r="E17" s="11" t="s">
        <v>63</v>
      </c>
      <c r="F17" s="1" t="s">
        <v>80</v>
      </c>
      <c r="G17" s="2">
        <v>62.17</v>
      </c>
      <c r="H17" s="2">
        <v>22.6</v>
      </c>
      <c r="I17" s="2">
        <v>21.28</v>
      </c>
      <c r="J17" s="2">
        <v>10.08</v>
      </c>
      <c r="K17" s="2">
        <v>5.08</v>
      </c>
      <c r="L17" s="2">
        <v>7.25</v>
      </c>
      <c r="M17" s="2">
        <v>8.58</v>
      </c>
      <c r="N17" s="2">
        <v>6.27</v>
      </c>
      <c r="O17" s="2">
        <v>6.21</v>
      </c>
      <c r="P17" s="2">
        <v>4.49</v>
      </c>
      <c r="Q17" s="2">
        <v>33.33</v>
      </c>
      <c r="R17" s="2">
        <v>12.22</v>
      </c>
      <c r="S17" s="2">
        <v>24.19</v>
      </c>
      <c r="T17" s="2">
        <v>39.9</v>
      </c>
      <c r="U17" s="2">
        <v>22.99</v>
      </c>
      <c r="V17" s="2">
        <v>24.65</v>
      </c>
      <c r="W17" s="2">
        <v>12.06</v>
      </c>
      <c r="X17" s="2">
        <v>6.82</v>
      </c>
      <c r="Y17" s="1">
        <v>14</v>
      </c>
      <c r="Z17" s="1">
        <v>10</v>
      </c>
      <c r="AA17" s="1">
        <v>3</v>
      </c>
      <c r="AB17" s="1">
        <v>9</v>
      </c>
      <c r="AC17" s="1">
        <v>31</v>
      </c>
      <c r="AD17" s="1">
        <v>3</v>
      </c>
      <c r="AE17" s="1">
        <v>4</v>
      </c>
      <c r="AF17" s="1">
        <v>1</v>
      </c>
      <c r="AG17" s="1">
        <v>10</v>
      </c>
      <c r="AH17" s="2">
        <f t="shared" si="23"/>
        <v>36.351938233874861</v>
      </c>
      <c r="AI17" s="2">
        <f t="shared" si="24"/>
        <v>34.228727682161811</v>
      </c>
      <c r="AJ17" s="2">
        <f t="shared" si="25"/>
        <v>53.611066430754384</v>
      </c>
      <c r="AK17" s="2">
        <f t="shared" si="26"/>
        <v>19.655782531767734</v>
      </c>
      <c r="AL17" s="2">
        <f t="shared" si="27"/>
        <v>38.909441852983754</v>
      </c>
      <c r="AM17" s="2">
        <f t="shared" si="28"/>
        <v>64.1788644040534</v>
      </c>
      <c r="AN17" s="2">
        <f t="shared" si="29"/>
        <v>36.979250442335534</v>
      </c>
      <c r="AO17" s="2">
        <f t="shared" si="30"/>
        <v>39.649348560398906</v>
      </c>
      <c r="AP17" s="2">
        <f t="shared" si="31"/>
        <v>19.398423677014637</v>
      </c>
      <c r="AQ17" s="2">
        <f t="shared" si="32"/>
        <v>10.969921183850731</v>
      </c>
      <c r="AR17" s="2">
        <f t="shared" si="33"/>
        <v>47.368421052631575</v>
      </c>
      <c r="AS17" s="2">
        <f t="shared" si="34"/>
        <v>23.872180451127818</v>
      </c>
      <c r="AT17" s="2">
        <f t="shared" si="35"/>
        <v>34.069548872180448</v>
      </c>
      <c r="AU17" s="2">
        <f t="shared" si="36"/>
        <v>40.319548872180448</v>
      </c>
      <c r="AV17" s="2">
        <f t="shared" si="37"/>
        <v>29.464285714285712</v>
      </c>
      <c r="AW17" s="2">
        <f t="shared" si="38"/>
        <v>29.182330827067666</v>
      </c>
      <c r="AX17" s="2">
        <f t="shared" si="39"/>
        <v>21.099624060150376</v>
      </c>
      <c r="AY17" s="3">
        <f t="shared" si="40"/>
        <v>2.2420634920634921</v>
      </c>
      <c r="AZ17" s="3">
        <f t="shared" si="41"/>
        <v>1.7683284457478006</v>
      </c>
      <c r="BA17" s="3">
        <f t="shared" si="42"/>
        <v>1.3830734966592426</v>
      </c>
      <c r="BB17" s="1">
        <f t="shared" si="43"/>
        <v>1.7935808673681559</v>
      </c>
      <c r="BC17" s="1">
        <f t="shared" si="6"/>
        <v>1.354108439147401</v>
      </c>
      <c r="BD17" s="1">
        <f t="shared" si="7"/>
        <v>1.3279716236230106</v>
      </c>
      <c r="BE17" s="1">
        <f t="shared" si="8"/>
        <v>1.0034605321095065</v>
      </c>
      <c r="BF17" s="1">
        <f t="shared" si="9"/>
        <v>0.70586371228391931</v>
      </c>
      <c r="BG17" s="1">
        <f t="shared" si="10"/>
        <v>0.86033800657099369</v>
      </c>
      <c r="BH17" s="1">
        <f t="shared" si="11"/>
        <v>0.93348728784870549</v>
      </c>
      <c r="BI17" s="1">
        <f t="shared" si="12"/>
        <v>0.79726754083071638</v>
      </c>
      <c r="BJ17" s="1">
        <f t="shared" si="13"/>
        <v>0.7930916001765802</v>
      </c>
      <c r="BK17" s="1">
        <f t="shared" si="14"/>
        <v>0.65224634100332324</v>
      </c>
      <c r="BL17" s="1">
        <f t="shared" si="15"/>
        <v>1.5228353136605299</v>
      </c>
      <c r="BM17" s="1">
        <f t="shared" si="16"/>
        <v>1.0870712059065355</v>
      </c>
      <c r="BN17" s="1">
        <f t="shared" si="17"/>
        <v>1.3836358683618797</v>
      </c>
      <c r="BO17" s="1">
        <f t="shared" si="18"/>
        <v>1.6009728956867482</v>
      </c>
      <c r="BP17" s="1">
        <f t="shared" si="19"/>
        <v>1.3615389712692789</v>
      </c>
      <c r="BQ17" s="1">
        <f t="shared" si="20"/>
        <v>1.3918169236132487</v>
      </c>
      <c r="BR17" s="1">
        <f t="shared" si="21"/>
        <v>1.0813473078041325</v>
      </c>
      <c r="BS17" s="1">
        <f t="shared" si="22"/>
        <v>0.83378437465647892</v>
      </c>
    </row>
    <row r="18" spans="1:71" s="1" customFormat="1" ht="16" x14ac:dyDescent="0.2">
      <c r="A18" s="1" t="s">
        <v>117</v>
      </c>
      <c r="B18" s="1">
        <v>1</v>
      </c>
      <c r="C18" s="1" t="s">
        <v>83</v>
      </c>
      <c r="D18" s="17" t="s">
        <v>137</v>
      </c>
      <c r="E18" s="11" t="s">
        <v>64</v>
      </c>
      <c r="F18" s="1" t="s">
        <v>80</v>
      </c>
      <c r="G18" s="2">
        <v>60.74</v>
      </c>
      <c r="H18" s="2">
        <v>21.4</v>
      </c>
      <c r="I18" s="2">
        <v>20.399999999999999</v>
      </c>
      <c r="J18" s="2">
        <v>9.18</v>
      </c>
      <c r="K18" s="2">
        <v>4.28</v>
      </c>
      <c r="L18" s="2">
        <v>7.43</v>
      </c>
      <c r="M18" s="2">
        <v>7.88</v>
      </c>
      <c r="N18" s="2">
        <v>5.6</v>
      </c>
      <c r="O18" s="2">
        <v>6.57</v>
      </c>
      <c r="P18" s="2">
        <v>4.07</v>
      </c>
      <c r="Q18" s="2">
        <v>32.14</v>
      </c>
      <c r="R18" s="2">
        <v>10.9</v>
      </c>
      <c r="S18" s="2">
        <v>22.22</v>
      </c>
      <c r="T18" s="2">
        <v>38.25</v>
      </c>
      <c r="U18" s="2">
        <v>20.37</v>
      </c>
      <c r="V18" s="2">
        <v>24.91</v>
      </c>
      <c r="W18" s="2">
        <v>12.06</v>
      </c>
      <c r="X18" s="2">
        <v>7.25</v>
      </c>
      <c r="Y18" s="1">
        <v>15</v>
      </c>
      <c r="Z18" s="1">
        <v>10</v>
      </c>
      <c r="AA18" s="1">
        <v>3</v>
      </c>
      <c r="AB18" s="1">
        <v>8</v>
      </c>
      <c r="AC18" s="1">
        <v>32</v>
      </c>
      <c r="AD18" s="1">
        <v>4</v>
      </c>
      <c r="AE18" s="1">
        <v>4</v>
      </c>
      <c r="AF18" s="1">
        <v>1</v>
      </c>
      <c r="AG18" s="1">
        <v>9</v>
      </c>
      <c r="AH18" s="2">
        <f t="shared" si="23"/>
        <v>35.232136977280213</v>
      </c>
      <c r="AI18" s="2">
        <f t="shared" si="24"/>
        <v>33.5857754362858</v>
      </c>
      <c r="AJ18" s="2">
        <f t="shared" si="25"/>
        <v>52.914059927560089</v>
      </c>
      <c r="AK18" s="2">
        <f t="shared" si="26"/>
        <v>17.945340796838984</v>
      </c>
      <c r="AL18" s="2">
        <f t="shared" si="27"/>
        <v>36.582153440895617</v>
      </c>
      <c r="AM18" s="2">
        <f t="shared" si="28"/>
        <v>62.973328943035888</v>
      </c>
      <c r="AN18" s="2">
        <f t="shared" si="29"/>
        <v>33.536384590055974</v>
      </c>
      <c r="AO18" s="2">
        <f t="shared" si="30"/>
        <v>41.010865986170565</v>
      </c>
      <c r="AP18" s="2">
        <f t="shared" si="31"/>
        <v>19.855120184392494</v>
      </c>
      <c r="AQ18" s="2">
        <f t="shared" si="32"/>
        <v>11.936121172209416</v>
      </c>
      <c r="AR18" s="2">
        <f t="shared" si="33"/>
        <v>45</v>
      </c>
      <c r="AS18" s="2">
        <f t="shared" si="34"/>
        <v>20.980392156862745</v>
      </c>
      <c r="AT18" s="2">
        <f t="shared" si="35"/>
        <v>36.421568627450981</v>
      </c>
      <c r="AU18" s="2">
        <f t="shared" si="36"/>
        <v>38.627450980392162</v>
      </c>
      <c r="AV18" s="2">
        <f t="shared" si="37"/>
        <v>27.450980392156865</v>
      </c>
      <c r="AW18" s="2">
        <f t="shared" si="38"/>
        <v>32.205882352941181</v>
      </c>
      <c r="AX18" s="2">
        <f t="shared" si="39"/>
        <v>19.950980392156865</v>
      </c>
      <c r="AY18" s="3">
        <f t="shared" si="40"/>
        <v>2.3311546840958606</v>
      </c>
      <c r="AZ18" s="3">
        <f t="shared" si="41"/>
        <v>1.663448275862069</v>
      </c>
      <c r="BA18" s="3">
        <f t="shared" si="42"/>
        <v>1.6142506142506141</v>
      </c>
      <c r="BB18" s="1">
        <f t="shared" si="43"/>
        <v>1.7834747875822463</v>
      </c>
      <c r="BC18" s="1">
        <f t="shared" si="6"/>
        <v>1.3304137733491908</v>
      </c>
      <c r="BD18" s="1">
        <f t="shared" si="7"/>
        <v>1.3096301674258988</v>
      </c>
      <c r="BE18" s="1">
        <f t="shared" si="8"/>
        <v>0.96284268120124239</v>
      </c>
      <c r="BF18" s="1">
        <f t="shared" si="9"/>
        <v>0.63144376901317201</v>
      </c>
      <c r="BG18" s="1">
        <f t="shared" si="10"/>
        <v>0.87098881376057524</v>
      </c>
      <c r="BH18" s="1">
        <f t="shared" si="11"/>
        <v>0.8965262174895553</v>
      </c>
      <c r="BI18" s="1">
        <f t="shared" si="12"/>
        <v>0.74818802700620035</v>
      </c>
      <c r="BJ18" s="1">
        <f t="shared" si="13"/>
        <v>0.81756536955978076</v>
      </c>
      <c r="BK18" s="1">
        <f t="shared" si="14"/>
        <v>0.60959440922522001</v>
      </c>
      <c r="BL18" s="1">
        <f t="shared" si="15"/>
        <v>1.5070458724273257</v>
      </c>
      <c r="BM18" s="1">
        <f t="shared" si="16"/>
        <v>1.0374264979406236</v>
      </c>
      <c r="BN18" s="1">
        <f t="shared" si="17"/>
        <v>1.3467440546048488</v>
      </c>
      <c r="BO18" s="1">
        <f t="shared" si="18"/>
        <v>1.5826314394896364</v>
      </c>
      <c r="BP18" s="1">
        <f t="shared" si="19"/>
        <v>1.3089910290001641</v>
      </c>
      <c r="BQ18" s="1">
        <f t="shared" si="20"/>
        <v>1.3963737275365065</v>
      </c>
      <c r="BR18" s="1">
        <f t="shared" si="21"/>
        <v>1.0813473078041325</v>
      </c>
      <c r="BS18" s="1">
        <f t="shared" si="22"/>
        <v>0.86033800657099369</v>
      </c>
    </row>
    <row r="19" spans="1:71" s="1" customFormat="1" ht="16" x14ac:dyDescent="0.2">
      <c r="A19" s="1" t="s">
        <v>117</v>
      </c>
      <c r="B19" s="1">
        <v>1</v>
      </c>
      <c r="C19" s="1" t="s">
        <v>83</v>
      </c>
      <c r="D19" s="17" t="s">
        <v>137</v>
      </c>
      <c r="E19" s="11" t="s">
        <v>65</v>
      </c>
      <c r="F19" s="1" t="s">
        <v>80</v>
      </c>
      <c r="G19" s="2">
        <v>62.37</v>
      </c>
      <c r="H19" s="2">
        <v>22.37</v>
      </c>
      <c r="I19" s="2">
        <v>20</v>
      </c>
      <c r="J19" s="2">
        <v>9.77</v>
      </c>
      <c r="K19" s="2">
        <v>4.21</v>
      </c>
      <c r="L19" s="2">
        <v>7.17</v>
      </c>
      <c r="M19" s="2">
        <v>8.01</v>
      </c>
      <c r="N19" s="2">
        <v>6.3</v>
      </c>
      <c r="O19" s="2">
        <v>7.28</v>
      </c>
      <c r="P19" s="2">
        <v>5.1100000000000003</v>
      </c>
      <c r="Q19" s="2">
        <v>34.01</v>
      </c>
      <c r="R19" s="2">
        <v>11.9</v>
      </c>
      <c r="S19" s="2">
        <v>22.28</v>
      </c>
      <c r="T19" s="2">
        <v>40.299999999999997</v>
      </c>
      <c r="U19" s="2">
        <v>21.24</v>
      </c>
      <c r="V19" s="2">
        <v>24.02</v>
      </c>
      <c r="W19" s="2">
        <v>11.45</v>
      </c>
      <c r="X19" s="2">
        <v>7.32</v>
      </c>
      <c r="Y19" s="1">
        <v>15</v>
      </c>
      <c r="Z19" s="1">
        <v>10</v>
      </c>
      <c r="AA19" s="1">
        <v>3</v>
      </c>
      <c r="AB19" s="1">
        <v>8</v>
      </c>
      <c r="AC19" s="1">
        <v>33</v>
      </c>
      <c r="AD19" s="1">
        <v>3</v>
      </c>
      <c r="AE19" s="1">
        <v>3</v>
      </c>
      <c r="AF19" s="1">
        <v>1</v>
      </c>
      <c r="AG19" s="1">
        <v>9</v>
      </c>
      <c r="AH19" s="2">
        <f t="shared" si="23"/>
        <v>35.866602533269202</v>
      </c>
      <c r="AI19" s="2">
        <f t="shared" si="24"/>
        <v>32.066698733365399</v>
      </c>
      <c r="AJ19" s="2">
        <f t="shared" si="25"/>
        <v>54.529421196087867</v>
      </c>
      <c r="AK19" s="2">
        <f t="shared" si="26"/>
        <v>19.079685746352414</v>
      </c>
      <c r="AL19" s="2">
        <f t="shared" si="27"/>
        <v>35.722302388969055</v>
      </c>
      <c r="AM19" s="2">
        <f t="shared" si="28"/>
        <v>64.614397947731277</v>
      </c>
      <c r="AN19" s="2">
        <f t="shared" si="29"/>
        <v>34.054834054834053</v>
      </c>
      <c r="AO19" s="2">
        <f t="shared" si="30"/>
        <v>38.512105178771847</v>
      </c>
      <c r="AP19" s="2">
        <f t="shared" si="31"/>
        <v>18.358185024851693</v>
      </c>
      <c r="AQ19" s="2">
        <f t="shared" si="32"/>
        <v>11.736411736411737</v>
      </c>
      <c r="AR19" s="2">
        <f t="shared" si="33"/>
        <v>48.85</v>
      </c>
      <c r="AS19" s="2">
        <f t="shared" si="34"/>
        <v>21.05</v>
      </c>
      <c r="AT19" s="2">
        <f t="shared" si="35"/>
        <v>35.85</v>
      </c>
      <c r="AU19" s="2">
        <f t="shared" si="36"/>
        <v>40.049999999999997</v>
      </c>
      <c r="AV19" s="2">
        <f t="shared" si="37"/>
        <v>31.5</v>
      </c>
      <c r="AW19" s="2">
        <f t="shared" si="38"/>
        <v>36.4</v>
      </c>
      <c r="AX19" s="2">
        <f t="shared" si="39"/>
        <v>25.550000000000004</v>
      </c>
      <c r="AY19" s="3">
        <f t="shared" si="40"/>
        <v>2.2896622313203685</v>
      </c>
      <c r="AZ19" s="3">
        <f t="shared" si="41"/>
        <v>1.5642076502732238</v>
      </c>
      <c r="BA19" s="3">
        <f t="shared" si="42"/>
        <v>1.4246575342465753</v>
      </c>
      <c r="BB19" s="1">
        <f t="shared" si="43"/>
        <v>1.7949757440511316</v>
      </c>
      <c r="BC19" s="1">
        <f t="shared" si="6"/>
        <v>1.3496659840966296</v>
      </c>
      <c r="BD19" s="1">
        <f t="shared" si="7"/>
        <v>1.3010299956639813</v>
      </c>
      <c r="BE19" s="1">
        <f t="shared" si="8"/>
        <v>0.98989456371877305</v>
      </c>
      <c r="BF19" s="1">
        <f t="shared" si="9"/>
        <v>0.62428209583566829</v>
      </c>
      <c r="BG19" s="1">
        <f t="shared" si="10"/>
        <v>0.85551915566780012</v>
      </c>
      <c r="BH19" s="1">
        <f t="shared" si="11"/>
        <v>0.90363251608423767</v>
      </c>
      <c r="BI19" s="1">
        <f t="shared" si="12"/>
        <v>0.79934054945358168</v>
      </c>
      <c r="BJ19" s="1">
        <f t="shared" si="13"/>
        <v>0.86213137931303718</v>
      </c>
      <c r="BK19" s="1">
        <f t="shared" si="14"/>
        <v>0.70842090013471271</v>
      </c>
      <c r="BL19" s="1">
        <f t="shared" si="15"/>
        <v>1.5316066319327222</v>
      </c>
      <c r="BM19" s="1">
        <f t="shared" si="16"/>
        <v>1.0755469613925308</v>
      </c>
      <c r="BN19" s="1">
        <f t="shared" si="17"/>
        <v>1.3479151865016914</v>
      </c>
      <c r="BO19" s="1">
        <f t="shared" si="18"/>
        <v>1.6053050461411094</v>
      </c>
      <c r="BP19" s="1">
        <f t="shared" si="19"/>
        <v>1.3271545124094315</v>
      </c>
      <c r="BQ19" s="1">
        <f t="shared" si="20"/>
        <v>1.3805730030668872</v>
      </c>
      <c r="BR19" s="1">
        <f t="shared" si="21"/>
        <v>1.0588054866759067</v>
      </c>
      <c r="BS19" s="1">
        <f t="shared" si="22"/>
        <v>0.86451108105839192</v>
      </c>
    </row>
    <row r="20" spans="1:71" s="1" customFormat="1" ht="16" x14ac:dyDescent="0.2">
      <c r="A20" s="1" t="s">
        <v>117</v>
      </c>
      <c r="B20" s="1">
        <v>1</v>
      </c>
      <c r="C20" s="1" t="s">
        <v>83</v>
      </c>
      <c r="D20" s="17" t="s">
        <v>137</v>
      </c>
      <c r="E20" s="11" t="s">
        <v>68</v>
      </c>
      <c r="F20" s="1" t="s">
        <v>80</v>
      </c>
      <c r="G20" s="2">
        <v>62.36</v>
      </c>
      <c r="H20" s="2">
        <v>22.38</v>
      </c>
      <c r="I20" s="2">
        <v>20.87</v>
      </c>
      <c r="J20" s="2">
        <v>9.3800000000000008</v>
      </c>
      <c r="K20" s="2">
        <v>5.12</v>
      </c>
      <c r="L20" s="2">
        <v>6.8</v>
      </c>
      <c r="M20" s="2">
        <v>8.1999999999999993</v>
      </c>
      <c r="N20" s="2">
        <v>6.24</v>
      </c>
      <c r="O20" s="2">
        <v>7.13</v>
      </c>
      <c r="P20" s="2">
        <v>3.76</v>
      </c>
      <c r="Q20" s="2">
        <v>32.99</v>
      </c>
      <c r="R20" s="2">
        <v>12.41</v>
      </c>
      <c r="S20" s="2">
        <v>23.29</v>
      </c>
      <c r="T20" s="2">
        <v>39.75</v>
      </c>
      <c r="U20" s="2">
        <v>21.85</v>
      </c>
      <c r="V20" s="2">
        <v>25.72</v>
      </c>
      <c r="W20" s="2">
        <v>10.57</v>
      </c>
      <c r="X20" s="2">
        <v>7.73</v>
      </c>
      <c r="Y20" s="1">
        <v>14</v>
      </c>
      <c r="Z20" s="1">
        <v>10</v>
      </c>
      <c r="AA20" s="1">
        <v>3</v>
      </c>
      <c r="AB20" s="1">
        <v>8</v>
      </c>
      <c r="AC20" s="1">
        <v>32</v>
      </c>
      <c r="AD20" s="1">
        <v>3</v>
      </c>
      <c r="AE20" s="1">
        <v>4</v>
      </c>
      <c r="AF20" s="1">
        <v>1</v>
      </c>
      <c r="AG20" s="1">
        <v>10</v>
      </c>
      <c r="AH20" s="2">
        <f t="shared" si="23"/>
        <v>35.888389993585633</v>
      </c>
      <c r="AI20" s="2">
        <f t="shared" si="24"/>
        <v>33.466966003848619</v>
      </c>
      <c r="AJ20" s="2">
        <f t="shared" si="25"/>
        <v>52.90250160359205</v>
      </c>
      <c r="AK20" s="2">
        <f t="shared" si="26"/>
        <v>19.900577293136624</v>
      </c>
      <c r="AL20" s="2">
        <f t="shared" si="27"/>
        <v>37.347658755612571</v>
      </c>
      <c r="AM20" s="2">
        <f t="shared" si="28"/>
        <v>63.742783835792174</v>
      </c>
      <c r="AN20" s="2">
        <f t="shared" si="29"/>
        <v>35.038486209108406</v>
      </c>
      <c r="AO20" s="2">
        <f t="shared" si="30"/>
        <v>41.244387427838362</v>
      </c>
      <c r="AP20" s="2">
        <f t="shared" si="31"/>
        <v>16.949967928159076</v>
      </c>
      <c r="AQ20" s="2">
        <f t="shared" si="32"/>
        <v>12.395766516998076</v>
      </c>
      <c r="AR20" s="2">
        <f t="shared" si="33"/>
        <v>44.944896981312894</v>
      </c>
      <c r="AS20" s="2">
        <f t="shared" si="34"/>
        <v>24.532822232870146</v>
      </c>
      <c r="AT20" s="2">
        <f t="shared" si="35"/>
        <v>32.582654528030666</v>
      </c>
      <c r="AU20" s="2">
        <f t="shared" si="36"/>
        <v>39.290848107331087</v>
      </c>
      <c r="AV20" s="2">
        <f t="shared" si="37"/>
        <v>29.899377096310491</v>
      </c>
      <c r="AW20" s="2">
        <f t="shared" si="38"/>
        <v>34.163871586008625</v>
      </c>
      <c r="AX20" s="2">
        <f t="shared" si="39"/>
        <v>18.016291327264014</v>
      </c>
      <c r="AY20" s="3">
        <f t="shared" si="40"/>
        <v>2.38592750533049</v>
      </c>
      <c r="AZ20" s="3">
        <f t="shared" si="41"/>
        <v>1.3673997412677878</v>
      </c>
      <c r="BA20" s="3">
        <f t="shared" si="42"/>
        <v>1.896276595744681</v>
      </c>
      <c r="BB20" s="1">
        <f t="shared" si="43"/>
        <v>1.7949061065168042</v>
      </c>
      <c r="BC20" s="1">
        <f t="shared" si="6"/>
        <v>1.3498600821923312</v>
      </c>
      <c r="BD20" s="1">
        <f t="shared" si="7"/>
        <v>1.319522449065454</v>
      </c>
      <c r="BE20" s="1">
        <f t="shared" si="8"/>
        <v>0.97220283837906452</v>
      </c>
      <c r="BF20" s="1">
        <f t="shared" si="9"/>
        <v>0.70926996097583073</v>
      </c>
      <c r="BG20" s="1">
        <f t="shared" si="10"/>
        <v>0.83250891270623628</v>
      </c>
      <c r="BH20" s="1">
        <f t="shared" si="11"/>
        <v>0.91381385238371671</v>
      </c>
      <c r="BI20" s="1">
        <f t="shared" si="12"/>
        <v>0.795184589682424</v>
      </c>
      <c r="BJ20" s="1">
        <f t="shared" si="13"/>
        <v>0.85308952985186559</v>
      </c>
      <c r="BK20" s="1">
        <f t="shared" si="14"/>
        <v>0.57518784492766106</v>
      </c>
      <c r="BL20" s="1">
        <f t="shared" si="15"/>
        <v>1.518382315545344</v>
      </c>
      <c r="BM20" s="1">
        <f t="shared" si="16"/>
        <v>1.0937717814987298</v>
      </c>
      <c r="BN20" s="1">
        <f t="shared" si="17"/>
        <v>1.3671694885346808</v>
      </c>
      <c r="BO20" s="1">
        <f t="shared" si="18"/>
        <v>1.599337132992489</v>
      </c>
      <c r="BP20" s="1">
        <f t="shared" si="19"/>
        <v>1.3394514413064407</v>
      </c>
      <c r="BQ20" s="1">
        <f t="shared" si="20"/>
        <v>1.4102709642521845</v>
      </c>
      <c r="BR20" s="1">
        <f t="shared" si="21"/>
        <v>1.0240749873074262</v>
      </c>
      <c r="BS20" s="1">
        <f t="shared" si="22"/>
        <v>0.88817949391832496</v>
      </c>
    </row>
    <row r="21" spans="1:71" s="1" customFormat="1" ht="16" x14ac:dyDescent="0.2">
      <c r="A21" s="1" t="s">
        <v>117</v>
      </c>
      <c r="B21" s="1">
        <v>1</v>
      </c>
      <c r="C21" s="1" t="s">
        <v>83</v>
      </c>
      <c r="D21" s="17" t="s">
        <v>137</v>
      </c>
      <c r="E21" s="11" t="s">
        <v>69</v>
      </c>
      <c r="F21" s="1" t="s">
        <v>80</v>
      </c>
      <c r="G21" s="2">
        <v>63.22</v>
      </c>
      <c r="H21" s="2">
        <v>22.6</v>
      </c>
      <c r="I21" s="2">
        <v>20.420000000000002</v>
      </c>
      <c r="J21" s="2">
        <v>10.220000000000001</v>
      </c>
      <c r="K21" s="2">
        <v>4.4400000000000004</v>
      </c>
      <c r="L21" s="2">
        <v>6.86</v>
      </c>
      <c r="M21" s="2">
        <v>8.76</v>
      </c>
      <c r="N21" s="2">
        <v>6.53</v>
      </c>
      <c r="O21" s="2">
        <v>7.69</v>
      </c>
      <c r="P21" s="2">
        <v>4.22</v>
      </c>
      <c r="Q21" s="2">
        <v>33.01</v>
      </c>
      <c r="R21" s="2">
        <v>10.67</v>
      </c>
      <c r="S21" s="2">
        <v>22.15</v>
      </c>
      <c r="T21" s="2">
        <v>41.04</v>
      </c>
      <c r="U21" s="2">
        <v>21.9</v>
      </c>
      <c r="V21" s="2">
        <v>26.53</v>
      </c>
      <c r="W21" s="2">
        <v>10.65</v>
      </c>
      <c r="X21" s="2">
        <v>6.98</v>
      </c>
      <c r="Y21" s="1">
        <v>15</v>
      </c>
      <c r="Z21" s="1">
        <v>10</v>
      </c>
      <c r="AA21" s="1">
        <v>3</v>
      </c>
      <c r="AB21" s="1">
        <v>9</v>
      </c>
      <c r="AC21" s="1">
        <v>33</v>
      </c>
      <c r="AD21" s="1">
        <v>3</v>
      </c>
      <c r="AE21" s="1">
        <v>4</v>
      </c>
      <c r="AF21" s="1">
        <v>1</v>
      </c>
      <c r="AG21" s="1">
        <v>9</v>
      </c>
      <c r="AH21" s="2">
        <f t="shared" si="23"/>
        <v>35.748180955393863</v>
      </c>
      <c r="AI21" s="2">
        <f t="shared" si="24"/>
        <v>32.299905093324902</v>
      </c>
      <c r="AJ21" s="2">
        <f t="shared" si="25"/>
        <v>52.214489085732367</v>
      </c>
      <c r="AK21" s="2">
        <f t="shared" si="26"/>
        <v>16.87757038911737</v>
      </c>
      <c r="AL21" s="2">
        <f t="shared" si="27"/>
        <v>35.036380892122743</v>
      </c>
      <c r="AM21" s="2">
        <f t="shared" si="28"/>
        <v>64.916165770325847</v>
      </c>
      <c r="AN21" s="2">
        <f t="shared" si="29"/>
        <v>34.64093641252768</v>
      </c>
      <c r="AO21" s="2">
        <f t="shared" si="30"/>
        <v>41.964568174628283</v>
      </c>
      <c r="AP21" s="2">
        <f t="shared" si="31"/>
        <v>16.845934830749762</v>
      </c>
      <c r="AQ21" s="2">
        <f t="shared" si="32"/>
        <v>11.040809870294211</v>
      </c>
      <c r="AR21" s="2">
        <f t="shared" si="33"/>
        <v>50.048971596474047</v>
      </c>
      <c r="AS21" s="2">
        <f t="shared" si="34"/>
        <v>21.743388834476004</v>
      </c>
      <c r="AT21" s="2">
        <f t="shared" si="35"/>
        <v>33.594515181194907</v>
      </c>
      <c r="AU21" s="2">
        <f t="shared" si="36"/>
        <v>42.899118511263467</v>
      </c>
      <c r="AV21" s="2">
        <f t="shared" si="37"/>
        <v>31.978452497551416</v>
      </c>
      <c r="AW21" s="2">
        <f t="shared" si="38"/>
        <v>37.659157688540645</v>
      </c>
      <c r="AX21" s="2">
        <f t="shared" si="39"/>
        <v>20.666013712047011</v>
      </c>
      <c r="AY21" s="3">
        <f t="shared" si="40"/>
        <v>2.2113502935420746</v>
      </c>
      <c r="AZ21" s="3">
        <f t="shared" si="41"/>
        <v>1.5257879656160458</v>
      </c>
      <c r="BA21" s="3">
        <f t="shared" si="42"/>
        <v>1.8222748815165879</v>
      </c>
      <c r="BB21" s="1">
        <f t="shared" si="43"/>
        <v>1.8008544915035609</v>
      </c>
      <c r="BC21" s="1">
        <f t="shared" si="6"/>
        <v>1.354108439147401</v>
      </c>
      <c r="BD21" s="1">
        <f t="shared" si="7"/>
        <v>1.3100557377508915</v>
      </c>
      <c r="BE21" s="1">
        <f t="shared" si="8"/>
        <v>1.0094508957986938</v>
      </c>
      <c r="BF21" s="1">
        <f t="shared" si="9"/>
        <v>0.64738297011461987</v>
      </c>
      <c r="BG21" s="1">
        <f t="shared" si="10"/>
        <v>0.83632411570675169</v>
      </c>
      <c r="BH21" s="1">
        <f t="shared" si="11"/>
        <v>0.94250410616808067</v>
      </c>
      <c r="BI21" s="1">
        <f t="shared" si="12"/>
        <v>0.81491318127507395</v>
      </c>
      <c r="BJ21" s="1">
        <f t="shared" si="13"/>
        <v>0.8859263398014311</v>
      </c>
      <c r="BK21" s="1">
        <f t="shared" si="14"/>
        <v>0.62531245096167387</v>
      </c>
      <c r="BL21" s="1">
        <f t="shared" si="15"/>
        <v>1.5186455243303114</v>
      </c>
      <c r="BM21" s="1">
        <f t="shared" si="16"/>
        <v>1.0281644194244699</v>
      </c>
      <c r="BN21" s="1">
        <f t="shared" si="17"/>
        <v>1.3453737305590883</v>
      </c>
      <c r="BO21" s="1">
        <f t="shared" si="18"/>
        <v>1.6132073521037598</v>
      </c>
      <c r="BP21" s="1">
        <f t="shared" si="19"/>
        <v>1.3404441148401183</v>
      </c>
      <c r="BQ21" s="1">
        <f t="shared" si="20"/>
        <v>1.4237372499823291</v>
      </c>
      <c r="BR21" s="1">
        <f t="shared" si="21"/>
        <v>1.0273496077747566</v>
      </c>
      <c r="BS21" s="1">
        <f t="shared" si="22"/>
        <v>0.84385542262316116</v>
      </c>
    </row>
    <row r="22" spans="1:71" s="1" customFormat="1" ht="16" x14ac:dyDescent="0.2">
      <c r="A22" s="1" t="s">
        <v>117</v>
      </c>
      <c r="B22" s="1">
        <v>1</v>
      </c>
      <c r="C22" s="1" t="s">
        <v>83</v>
      </c>
      <c r="D22" s="17" t="s">
        <v>137</v>
      </c>
      <c r="E22" s="11" t="s">
        <v>70</v>
      </c>
      <c r="F22" s="1" t="s">
        <v>80</v>
      </c>
      <c r="G22" s="2">
        <v>59.49</v>
      </c>
      <c r="H22" s="2">
        <v>20.5</v>
      </c>
      <c r="I22" s="2">
        <v>19.899999999999999</v>
      </c>
      <c r="J22" s="2">
        <v>8.8800000000000008</v>
      </c>
      <c r="K22" s="2">
        <v>4.75</v>
      </c>
      <c r="L22" s="2">
        <v>6.96</v>
      </c>
      <c r="M22" s="2">
        <v>7.61</v>
      </c>
      <c r="N22" s="2">
        <v>5.1100000000000003</v>
      </c>
      <c r="O22" s="2">
        <v>6.31</v>
      </c>
      <c r="P22" s="2">
        <v>4.5599999999999996</v>
      </c>
      <c r="Q22" s="2">
        <v>30.77</v>
      </c>
      <c r="R22" s="2">
        <v>12.66</v>
      </c>
      <c r="S22" s="2">
        <v>22.2</v>
      </c>
      <c r="T22" s="2">
        <v>38.270000000000003</v>
      </c>
      <c r="U22" s="2">
        <v>21.04</v>
      </c>
      <c r="V22" s="2">
        <v>24.03</v>
      </c>
      <c r="W22" s="2">
        <v>10.74</v>
      </c>
      <c r="X22" s="2">
        <v>7.31</v>
      </c>
      <c r="Y22" s="1">
        <v>14</v>
      </c>
      <c r="Z22" s="1">
        <v>10</v>
      </c>
      <c r="AA22" s="1">
        <v>3</v>
      </c>
      <c r="AB22" s="1">
        <v>8</v>
      </c>
      <c r="AC22" s="1">
        <v>33</v>
      </c>
      <c r="AD22" s="1">
        <v>3</v>
      </c>
      <c r="AE22" s="1">
        <v>4</v>
      </c>
      <c r="AF22" s="1">
        <v>1</v>
      </c>
      <c r="AG22" s="1">
        <v>10</v>
      </c>
      <c r="AH22" s="2">
        <f t="shared" si="23"/>
        <v>34.459573037485292</v>
      </c>
      <c r="AI22" s="2">
        <f t="shared" si="24"/>
        <v>33.451000168095476</v>
      </c>
      <c r="AJ22" s="2">
        <f t="shared" si="25"/>
        <v>51.722978651874264</v>
      </c>
      <c r="AK22" s="2">
        <f t="shared" si="26"/>
        <v>21.280887544125061</v>
      </c>
      <c r="AL22" s="2">
        <f t="shared" si="27"/>
        <v>37.317196167423099</v>
      </c>
      <c r="AM22" s="2">
        <f t="shared" si="28"/>
        <v>64.330139519246941</v>
      </c>
      <c r="AN22" s="2">
        <f t="shared" si="29"/>
        <v>35.367288619936126</v>
      </c>
      <c r="AO22" s="2">
        <f t="shared" si="30"/>
        <v>40.393343419062028</v>
      </c>
      <c r="AP22" s="2">
        <f t="shared" si="31"/>
        <v>18.053454362077659</v>
      </c>
      <c r="AQ22" s="2">
        <f t="shared" si="32"/>
        <v>12.28777945873256</v>
      </c>
      <c r="AR22" s="2">
        <f t="shared" si="33"/>
        <v>44.623115577889457</v>
      </c>
      <c r="AS22" s="2">
        <f t="shared" si="34"/>
        <v>23.869346733668344</v>
      </c>
      <c r="AT22" s="2">
        <f t="shared" si="35"/>
        <v>34.9748743718593</v>
      </c>
      <c r="AU22" s="2">
        <f t="shared" si="36"/>
        <v>38.241206030150757</v>
      </c>
      <c r="AV22" s="2">
        <f t="shared" si="37"/>
        <v>25.678391959799001</v>
      </c>
      <c r="AW22" s="2">
        <f t="shared" si="38"/>
        <v>31.708542713567841</v>
      </c>
      <c r="AX22" s="2">
        <f t="shared" si="39"/>
        <v>22.914572864321606</v>
      </c>
      <c r="AY22" s="3">
        <f t="shared" si="40"/>
        <v>2.3085585585585582</v>
      </c>
      <c r="AZ22" s="3">
        <f t="shared" si="41"/>
        <v>1.4692202462380302</v>
      </c>
      <c r="BA22" s="3">
        <f t="shared" si="42"/>
        <v>1.3837719298245614</v>
      </c>
      <c r="BB22" s="1">
        <f t="shared" si="43"/>
        <v>1.7744439689249651</v>
      </c>
      <c r="BC22" s="1">
        <f t="shared" si="6"/>
        <v>1.3117538610557542</v>
      </c>
      <c r="BD22" s="1">
        <f t="shared" si="7"/>
        <v>1.2988530764097066</v>
      </c>
      <c r="BE22" s="1">
        <f t="shared" si="8"/>
        <v>0.94841296577860101</v>
      </c>
      <c r="BF22" s="1">
        <f t="shared" si="9"/>
        <v>0.67669360962486658</v>
      </c>
      <c r="BG22" s="1">
        <f t="shared" si="10"/>
        <v>0.84260923961056211</v>
      </c>
      <c r="BH22" s="1">
        <f t="shared" si="11"/>
        <v>0.88138465677057287</v>
      </c>
      <c r="BI22" s="1">
        <f t="shared" si="12"/>
        <v>0.70842090013471271</v>
      </c>
      <c r="BJ22" s="1">
        <f t="shared" si="13"/>
        <v>0.80002935924413432</v>
      </c>
      <c r="BK22" s="1">
        <f t="shared" si="14"/>
        <v>0.658964842664435</v>
      </c>
      <c r="BL22" s="1">
        <f t="shared" si="15"/>
        <v>1.4881274962474584</v>
      </c>
      <c r="BM22" s="1">
        <f t="shared" si="16"/>
        <v>1.1024337056813363</v>
      </c>
      <c r="BN22" s="1">
        <f t="shared" si="17"/>
        <v>1.3463529744506386</v>
      </c>
      <c r="BO22" s="1">
        <f t="shared" si="18"/>
        <v>1.5828584622244994</v>
      </c>
      <c r="BP22" s="1">
        <f t="shared" si="19"/>
        <v>1.3230457354817013</v>
      </c>
      <c r="BQ22" s="1">
        <f t="shared" si="20"/>
        <v>1.3807537708039002</v>
      </c>
      <c r="BR22" s="1">
        <f t="shared" si="21"/>
        <v>1.0310042813635367</v>
      </c>
      <c r="BS22" s="1">
        <f t="shared" si="22"/>
        <v>0.86391737695786042</v>
      </c>
    </row>
    <row r="23" spans="1:71" s="1" customFormat="1" ht="16" x14ac:dyDescent="0.2">
      <c r="A23" s="1" t="s">
        <v>117</v>
      </c>
      <c r="B23" s="1">
        <v>1</v>
      </c>
      <c r="C23" s="1" t="s">
        <v>83</v>
      </c>
      <c r="D23" s="17" t="s">
        <v>137</v>
      </c>
      <c r="E23" s="11" t="s">
        <v>71</v>
      </c>
      <c r="F23" s="1" t="s">
        <v>80</v>
      </c>
      <c r="G23" s="2">
        <v>61.33</v>
      </c>
      <c r="H23" s="2">
        <v>20.29</v>
      </c>
      <c r="I23" s="2">
        <v>20.399999999999999</v>
      </c>
      <c r="J23" s="2">
        <v>8.43</v>
      </c>
      <c r="K23" s="2">
        <v>4.78</v>
      </c>
      <c r="L23" s="2">
        <v>7.06</v>
      </c>
      <c r="M23" s="2">
        <v>8.2100000000000009</v>
      </c>
      <c r="N23" s="2">
        <v>6.44</v>
      </c>
      <c r="O23" s="2">
        <v>6.28</v>
      </c>
      <c r="P23" s="2">
        <v>4.43</v>
      </c>
      <c r="Q23" s="2">
        <v>31.43</v>
      </c>
      <c r="R23" s="2">
        <v>11.86</v>
      </c>
      <c r="S23" s="2">
        <v>22.41</v>
      </c>
      <c r="T23" s="2">
        <v>38.93</v>
      </c>
      <c r="U23" s="2">
        <v>21.07</v>
      </c>
      <c r="V23" s="2">
        <v>22.86</v>
      </c>
      <c r="W23" s="2">
        <v>11.71</v>
      </c>
      <c r="X23" s="2">
        <v>6.91</v>
      </c>
      <c r="Y23" s="1">
        <v>14</v>
      </c>
      <c r="Z23" s="1">
        <v>10</v>
      </c>
      <c r="AA23" s="1">
        <v>3</v>
      </c>
      <c r="AB23" s="1">
        <v>8</v>
      </c>
      <c r="AC23" s="1">
        <v>32</v>
      </c>
      <c r="AD23" s="1" t="s">
        <v>85</v>
      </c>
      <c r="AE23" s="1">
        <v>3</v>
      </c>
      <c r="AF23" s="1">
        <v>1</v>
      </c>
      <c r="AG23" s="1">
        <v>11</v>
      </c>
      <c r="AH23" s="2">
        <f t="shared" si="23"/>
        <v>33.083319745638349</v>
      </c>
      <c r="AI23" s="2">
        <f t="shared" si="24"/>
        <v>33.262677319419531</v>
      </c>
      <c r="AJ23" s="2">
        <f t="shared" si="25"/>
        <v>51.247350399478236</v>
      </c>
      <c r="AK23" s="2">
        <f t="shared" si="26"/>
        <v>19.338007500407631</v>
      </c>
      <c r="AL23" s="2">
        <f t="shared" si="27"/>
        <v>36.540029349421168</v>
      </c>
      <c r="AM23" s="2">
        <f t="shared" si="28"/>
        <v>63.476275884558945</v>
      </c>
      <c r="AN23" s="2">
        <f t="shared" si="29"/>
        <v>34.355127996086743</v>
      </c>
      <c r="AO23" s="2">
        <f t="shared" si="30"/>
        <v>37.273764878526009</v>
      </c>
      <c r="AP23" s="2">
        <f t="shared" si="31"/>
        <v>19.093428990706016</v>
      </c>
      <c r="AQ23" s="2">
        <f t="shared" si="32"/>
        <v>11.266916680254361</v>
      </c>
      <c r="AR23" s="2">
        <f t="shared" si="33"/>
        <v>41.32352941176471</v>
      </c>
      <c r="AS23" s="2">
        <f t="shared" si="34"/>
        <v>23.43137254901961</v>
      </c>
      <c r="AT23" s="2">
        <f t="shared" si="35"/>
        <v>34.607843137254903</v>
      </c>
      <c r="AU23" s="2">
        <f t="shared" si="36"/>
        <v>40.245098039215698</v>
      </c>
      <c r="AV23" s="2">
        <f t="shared" si="37"/>
        <v>31.568627450980394</v>
      </c>
      <c r="AW23" s="2">
        <f t="shared" si="38"/>
        <v>30.784313725490197</v>
      </c>
      <c r="AX23" s="2">
        <f t="shared" si="39"/>
        <v>21.715686274509807</v>
      </c>
      <c r="AY23" s="3">
        <f t="shared" si="40"/>
        <v>2.4068801897983394</v>
      </c>
      <c r="AZ23" s="3">
        <f t="shared" si="41"/>
        <v>1.6946454413892911</v>
      </c>
      <c r="BA23" s="3">
        <f t="shared" si="42"/>
        <v>1.4176072234762982</v>
      </c>
      <c r="BB23" s="1">
        <f t="shared" si="43"/>
        <v>1.7876729646874929</v>
      </c>
      <c r="BC23" s="1">
        <f t="shared" si="6"/>
        <v>1.3072820470333459</v>
      </c>
      <c r="BD23" s="1">
        <f t="shared" si="7"/>
        <v>1.3096301674258988</v>
      </c>
      <c r="BE23" s="1">
        <f t="shared" si="8"/>
        <v>0.9258275746247423</v>
      </c>
      <c r="BF23" s="1">
        <f t="shared" si="9"/>
        <v>0.67942789661211889</v>
      </c>
      <c r="BG23" s="1">
        <f t="shared" si="10"/>
        <v>0.84880470105180372</v>
      </c>
      <c r="BH23" s="1">
        <f t="shared" si="11"/>
        <v>0.91434315711944081</v>
      </c>
      <c r="BI23" s="1">
        <f t="shared" si="12"/>
        <v>0.80888586735981216</v>
      </c>
      <c r="BJ23" s="1">
        <f t="shared" si="13"/>
        <v>0.79795964373719619</v>
      </c>
      <c r="BK23" s="1">
        <f t="shared" si="14"/>
        <v>0.64640372622306952</v>
      </c>
      <c r="BL23" s="1">
        <f t="shared" si="15"/>
        <v>1.4973443810175799</v>
      </c>
      <c r="BM23" s="1">
        <f t="shared" si="16"/>
        <v>1.0740846890282438</v>
      </c>
      <c r="BN23" s="1">
        <f t="shared" si="17"/>
        <v>1.3504418565350613</v>
      </c>
      <c r="BO23" s="1">
        <f t="shared" si="18"/>
        <v>1.5902844037181618</v>
      </c>
      <c r="BP23" s="1">
        <f t="shared" si="19"/>
        <v>1.3236645356081003</v>
      </c>
      <c r="BQ23" s="1">
        <f t="shared" si="20"/>
        <v>1.3590762260592628</v>
      </c>
      <c r="BR23" s="1">
        <f t="shared" si="21"/>
        <v>1.0685568950723632</v>
      </c>
      <c r="BS23" s="1">
        <f t="shared" si="22"/>
        <v>0.8394780473741984</v>
      </c>
    </row>
    <row r="24" spans="1:71" s="1" customFormat="1" ht="16" x14ac:dyDescent="0.2">
      <c r="A24" s="1" t="s">
        <v>117</v>
      </c>
      <c r="B24" s="1">
        <v>1</v>
      </c>
      <c r="C24" s="1" t="s">
        <v>84</v>
      </c>
      <c r="D24" s="17" t="s">
        <v>138</v>
      </c>
      <c r="E24" s="11" t="s">
        <v>29</v>
      </c>
      <c r="F24" s="1" t="s">
        <v>28</v>
      </c>
      <c r="G24" s="2">
        <f>88</f>
        <v>88</v>
      </c>
      <c r="H24" s="2">
        <v>32.299999999999997</v>
      </c>
      <c r="I24" s="2">
        <v>34.200000000000003</v>
      </c>
      <c r="J24" s="2">
        <v>13.8</v>
      </c>
      <c r="K24" s="2">
        <v>7</v>
      </c>
      <c r="L24" s="2">
        <v>13</v>
      </c>
      <c r="M24" s="2">
        <v>13.2</v>
      </c>
      <c r="N24" s="2">
        <v>8.5</v>
      </c>
      <c r="O24" s="2">
        <v>9.4</v>
      </c>
      <c r="P24" s="2">
        <v>8.8000000000000007</v>
      </c>
      <c r="Q24" s="2">
        <v>45.2</v>
      </c>
      <c r="R24" s="2">
        <v>16.5</v>
      </c>
      <c r="S24" s="2">
        <v>37.4</v>
      </c>
      <c r="T24" s="2">
        <v>59.7</v>
      </c>
      <c r="U24" s="2">
        <v>31.7</v>
      </c>
      <c r="V24" s="2">
        <v>38.799999999999997</v>
      </c>
      <c r="W24" s="2">
        <v>14.2</v>
      </c>
      <c r="X24" s="2">
        <v>10</v>
      </c>
      <c r="Y24" s="1">
        <v>15</v>
      </c>
      <c r="Z24" s="1">
        <v>11</v>
      </c>
      <c r="AA24" s="1">
        <v>3</v>
      </c>
      <c r="AB24" s="1">
        <v>8</v>
      </c>
      <c r="AC24" s="1">
        <v>31</v>
      </c>
      <c r="AD24" s="1">
        <v>4</v>
      </c>
      <c r="AE24" s="1">
        <v>4</v>
      </c>
      <c r="AF24" s="1">
        <v>1</v>
      </c>
      <c r="AG24" s="1">
        <v>12</v>
      </c>
      <c r="AH24" s="2">
        <f t="shared" si="23"/>
        <v>36.704545454545446</v>
      </c>
      <c r="AI24" s="2">
        <f t="shared" ref="AI24" si="44">100*I24/$G24</f>
        <v>38.863636363636367</v>
      </c>
      <c r="AJ24" s="2">
        <f t="shared" ref="AJ24" si="45">100*Q24/$G24</f>
        <v>51.363636363636367</v>
      </c>
      <c r="AK24" s="2">
        <f t="shared" ref="AK24" si="46">100*R24/$G24</f>
        <v>18.75</v>
      </c>
      <c r="AL24" s="2">
        <f t="shared" ref="AL24" si="47">100*S24/$G24</f>
        <v>42.5</v>
      </c>
      <c r="AM24" s="2">
        <f t="shared" si="28"/>
        <v>67.840909090909093</v>
      </c>
      <c r="AN24" s="2">
        <f t="shared" si="29"/>
        <v>36.022727272727273</v>
      </c>
      <c r="AO24" s="2">
        <f t="shared" si="30"/>
        <v>44.090909090909086</v>
      </c>
      <c r="AP24" s="2">
        <f t="shared" si="31"/>
        <v>16.136363636363637</v>
      </c>
      <c r="AQ24" s="2">
        <f t="shared" si="32"/>
        <v>11.363636363636363</v>
      </c>
      <c r="AR24" s="2">
        <f t="shared" si="33"/>
        <v>40.350877192982452</v>
      </c>
      <c r="AS24" s="2">
        <f t="shared" si="34"/>
        <v>20.467836257309941</v>
      </c>
      <c r="AT24" s="2">
        <f t="shared" si="35"/>
        <v>38.011695906432749</v>
      </c>
      <c r="AU24" s="2">
        <f t="shared" si="36"/>
        <v>38.596491228070171</v>
      </c>
      <c r="AV24" s="2">
        <f t="shared" si="37"/>
        <v>24.853801169590643</v>
      </c>
      <c r="AW24" s="2">
        <f t="shared" si="38"/>
        <v>27.48538011695906</v>
      </c>
      <c r="AX24" s="2">
        <f t="shared" si="39"/>
        <v>25.730994152046783</v>
      </c>
      <c r="AY24" s="3">
        <f t="shared" si="40"/>
        <v>2.3405797101449273</v>
      </c>
      <c r="AZ24" s="3">
        <f t="shared" si="41"/>
        <v>1.42</v>
      </c>
      <c r="BA24" s="3">
        <f t="shared" si="42"/>
        <v>1.0681818181818181</v>
      </c>
      <c r="BB24" s="1">
        <f t="shared" si="43"/>
        <v>1.9444826721501687</v>
      </c>
      <c r="BC24" s="1">
        <f t="shared" si="6"/>
        <v>1.5092025223311027</v>
      </c>
      <c r="BD24" s="1">
        <f t="shared" si="7"/>
        <v>1.5340261060561351</v>
      </c>
      <c r="BE24" s="1">
        <f t="shared" si="8"/>
        <v>1.1398790864012365</v>
      </c>
      <c r="BF24" s="1">
        <f t="shared" si="9"/>
        <v>0.84509804001425681</v>
      </c>
      <c r="BG24" s="1">
        <f t="shared" si="10"/>
        <v>1.1139433523068367</v>
      </c>
      <c r="BH24" s="1">
        <f t="shared" si="11"/>
        <v>1.1205739312058498</v>
      </c>
      <c r="BI24" s="1">
        <f t="shared" si="12"/>
        <v>0.92941892571429274</v>
      </c>
      <c r="BJ24" s="1">
        <f t="shared" si="13"/>
        <v>0.97312785359969867</v>
      </c>
      <c r="BK24" s="1">
        <f t="shared" si="14"/>
        <v>0.94448267215016868</v>
      </c>
      <c r="BL24" s="1">
        <f t="shared" si="15"/>
        <v>1.6551384348113822</v>
      </c>
      <c r="BM24" s="1">
        <f t="shared" si="16"/>
        <v>1.2174839442139063</v>
      </c>
      <c r="BN24" s="1">
        <f t="shared" si="17"/>
        <v>1.5728716022004801</v>
      </c>
      <c r="BO24" s="1">
        <f t="shared" si="18"/>
        <v>1.7759743311293692</v>
      </c>
      <c r="BP24" s="1">
        <f t="shared" si="19"/>
        <v>1.5010592622177514</v>
      </c>
      <c r="BQ24" s="1">
        <f t="shared" si="20"/>
        <v>1.5888317255942073</v>
      </c>
      <c r="BR24" s="1">
        <f t="shared" si="21"/>
        <v>1.1522883443830565</v>
      </c>
      <c r="BS24" s="1">
        <f t="shared" si="22"/>
        <v>1</v>
      </c>
    </row>
    <row r="25" spans="1:71" s="1" customFormat="1" ht="16" x14ac:dyDescent="0.2">
      <c r="A25" s="1" t="s">
        <v>117</v>
      </c>
      <c r="B25" s="1">
        <v>1</v>
      </c>
      <c r="C25" s="1" t="s">
        <v>84</v>
      </c>
      <c r="D25" s="17" t="s">
        <v>138</v>
      </c>
      <c r="E25" s="11" t="s">
        <v>30</v>
      </c>
      <c r="F25" s="1" t="s">
        <v>28</v>
      </c>
      <c r="G25" s="2">
        <v>85.2</v>
      </c>
      <c r="H25" s="2">
        <v>29.7</v>
      </c>
      <c r="I25" s="2">
        <v>30</v>
      </c>
      <c r="J25" s="2">
        <v>12.7</v>
      </c>
      <c r="K25" s="2">
        <v>6.6</v>
      </c>
      <c r="L25" s="2">
        <v>10.8</v>
      </c>
      <c r="M25" s="2">
        <v>11.2</v>
      </c>
      <c r="N25" s="2">
        <v>9.5</v>
      </c>
      <c r="O25" s="2">
        <v>8.6</v>
      </c>
      <c r="P25" s="2">
        <v>7.3</v>
      </c>
      <c r="Q25" s="2">
        <v>48.3</v>
      </c>
      <c r="R25" s="2">
        <v>15.3</v>
      </c>
      <c r="S25" s="2">
        <v>33.700000000000003</v>
      </c>
      <c r="T25" s="2">
        <v>54</v>
      </c>
      <c r="U25" s="2">
        <v>29.8</v>
      </c>
      <c r="V25" s="2">
        <v>33.700000000000003</v>
      </c>
      <c r="W25" s="2">
        <v>14.3</v>
      </c>
      <c r="X25" s="2">
        <v>9.6999999999999993</v>
      </c>
      <c r="Y25" s="1">
        <v>15</v>
      </c>
      <c r="Z25" s="1">
        <v>10</v>
      </c>
      <c r="AA25" s="1">
        <v>3</v>
      </c>
      <c r="AB25" s="1">
        <v>9</v>
      </c>
      <c r="AC25" s="1">
        <v>33</v>
      </c>
      <c r="AD25" s="1">
        <v>3</v>
      </c>
      <c r="AE25" s="1">
        <v>4</v>
      </c>
      <c r="AF25" s="1">
        <v>1</v>
      </c>
      <c r="AG25" s="1">
        <v>10</v>
      </c>
      <c r="AH25" s="2">
        <f t="shared" si="23"/>
        <v>34.859154929577464</v>
      </c>
      <c r="AI25" s="2">
        <f t="shared" si="24"/>
        <v>35.2112676056338</v>
      </c>
      <c r="AJ25" s="2">
        <f t="shared" si="25"/>
        <v>56.690140845070424</v>
      </c>
      <c r="AK25" s="2">
        <f t="shared" si="26"/>
        <v>17.95774647887324</v>
      </c>
      <c r="AL25" s="2">
        <f t="shared" si="27"/>
        <v>39.55399061032864</v>
      </c>
      <c r="AM25" s="2">
        <f t="shared" si="28"/>
        <v>63.380281690140841</v>
      </c>
      <c r="AN25" s="2">
        <f t="shared" si="29"/>
        <v>34.97652582159624</v>
      </c>
      <c r="AO25" s="2">
        <f t="shared" si="30"/>
        <v>39.55399061032864</v>
      </c>
      <c r="AP25" s="2">
        <f t="shared" si="31"/>
        <v>16.784037558685444</v>
      </c>
      <c r="AQ25" s="2">
        <f t="shared" si="32"/>
        <v>11.384976525821594</v>
      </c>
      <c r="AR25" s="2">
        <f t="shared" si="33"/>
        <v>42.333333333333336</v>
      </c>
      <c r="AS25" s="2">
        <f t="shared" si="34"/>
        <v>22</v>
      </c>
      <c r="AT25" s="2">
        <f t="shared" si="35"/>
        <v>36</v>
      </c>
      <c r="AU25" s="2">
        <f t="shared" si="36"/>
        <v>37.333333333333336</v>
      </c>
      <c r="AV25" s="2">
        <f t="shared" si="37"/>
        <v>31.666666666666668</v>
      </c>
      <c r="AW25" s="2">
        <f t="shared" si="38"/>
        <v>28.666666666666668</v>
      </c>
      <c r="AX25" s="2">
        <f t="shared" si="39"/>
        <v>24.333333333333332</v>
      </c>
      <c r="AY25" s="3">
        <f t="shared" si="40"/>
        <v>2.3385826771653546</v>
      </c>
      <c r="AZ25" s="3">
        <f t="shared" si="41"/>
        <v>1.4742268041237114</v>
      </c>
      <c r="BA25" s="3">
        <f t="shared" si="42"/>
        <v>1.178082191780822</v>
      </c>
      <c r="BB25" s="1">
        <f t="shared" si="43"/>
        <v>1.9304395947667001</v>
      </c>
      <c r="BC25" s="1">
        <f t="shared" si="6"/>
        <v>1.4727564493172123</v>
      </c>
      <c r="BD25" s="1">
        <f t="shared" si="7"/>
        <v>1.4771212547196624</v>
      </c>
      <c r="BE25" s="1">
        <f t="shared" si="8"/>
        <v>1.1038037209559568</v>
      </c>
      <c r="BF25" s="1">
        <f t="shared" si="9"/>
        <v>0.81954393554186866</v>
      </c>
      <c r="BG25" s="1">
        <f t="shared" si="10"/>
        <v>1.0334237554869496</v>
      </c>
      <c r="BH25" s="1">
        <f t="shared" si="11"/>
        <v>1.0492180226701815</v>
      </c>
      <c r="BI25" s="1">
        <f t="shared" si="12"/>
        <v>0.97772360528884772</v>
      </c>
      <c r="BJ25" s="1">
        <f t="shared" si="13"/>
        <v>0.93449845124356767</v>
      </c>
      <c r="BK25" s="1">
        <f t="shared" si="14"/>
        <v>0.86332286012045589</v>
      </c>
      <c r="BL25" s="1">
        <f t="shared" si="15"/>
        <v>1.6839471307515121</v>
      </c>
      <c r="BM25" s="1">
        <f t="shared" si="16"/>
        <v>1.1846914308175989</v>
      </c>
      <c r="BN25" s="1">
        <f t="shared" si="17"/>
        <v>1.5276299008713388</v>
      </c>
      <c r="BO25" s="1">
        <f t="shared" si="18"/>
        <v>1.7323937598229686</v>
      </c>
      <c r="BP25" s="1">
        <f t="shared" si="19"/>
        <v>1.4742162640762553</v>
      </c>
      <c r="BQ25" s="1">
        <f t="shared" si="20"/>
        <v>1.5276299008713388</v>
      </c>
      <c r="BR25" s="1">
        <f t="shared" si="21"/>
        <v>1.1553360374650619</v>
      </c>
      <c r="BS25" s="1">
        <f t="shared" si="22"/>
        <v>0.98677173426624487</v>
      </c>
    </row>
    <row r="26" spans="1:71" s="1" customFormat="1" ht="16" x14ac:dyDescent="0.2">
      <c r="A26" s="1" t="s">
        <v>117</v>
      </c>
      <c r="B26" s="1">
        <v>1</v>
      </c>
      <c r="C26" s="1" t="s">
        <v>84</v>
      </c>
      <c r="D26" s="17" t="s">
        <v>138</v>
      </c>
      <c r="E26" s="11" t="s">
        <v>31</v>
      </c>
      <c r="F26" s="1" t="s">
        <v>28</v>
      </c>
      <c r="G26" s="2">
        <v>98.7</v>
      </c>
      <c r="H26" s="2">
        <v>34.5</v>
      </c>
      <c r="I26" s="2">
        <v>34.5</v>
      </c>
      <c r="J26" s="2">
        <v>15.5</v>
      </c>
      <c r="K26" s="2">
        <v>9.4</v>
      </c>
      <c r="L26" s="2">
        <v>13.6</v>
      </c>
      <c r="M26" s="2">
        <v>13</v>
      </c>
      <c r="N26" s="2">
        <v>8.6999999999999993</v>
      </c>
      <c r="O26" s="2">
        <v>8.85</v>
      </c>
      <c r="P26" s="2">
        <v>7.5</v>
      </c>
      <c r="Q26" s="2">
        <v>53.2</v>
      </c>
      <c r="R26" s="2">
        <v>18.100000000000001</v>
      </c>
      <c r="S26" s="2">
        <v>37.4</v>
      </c>
      <c r="T26" s="2">
        <v>62</v>
      </c>
      <c r="U26" s="2">
        <v>33.4</v>
      </c>
      <c r="V26" s="2">
        <v>38.4</v>
      </c>
      <c r="W26" s="2">
        <v>16.7</v>
      </c>
      <c r="X26" s="2">
        <v>10.8</v>
      </c>
      <c r="Y26" s="1">
        <v>15</v>
      </c>
      <c r="Z26" s="1">
        <v>11</v>
      </c>
      <c r="AA26" s="1">
        <v>3</v>
      </c>
      <c r="AB26" s="1">
        <v>9</v>
      </c>
      <c r="AC26" s="1">
        <v>32</v>
      </c>
      <c r="AD26" s="1">
        <v>4</v>
      </c>
      <c r="AE26" s="1">
        <v>4</v>
      </c>
      <c r="AF26" s="1">
        <v>1</v>
      </c>
      <c r="AG26" s="1">
        <v>11</v>
      </c>
      <c r="AH26" s="2">
        <f t="shared" si="23"/>
        <v>34.954407294832826</v>
      </c>
      <c r="AI26" s="2">
        <f t="shared" si="24"/>
        <v>34.954407294832826</v>
      </c>
      <c r="AJ26" s="2">
        <f t="shared" si="25"/>
        <v>53.900709219858157</v>
      </c>
      <c r="AK26" s="2">
        <f t="shared" si="26"/>
        <v>18.338399189463022</v>
      </c>
      <c r="AL26" s="2">
        <f t="shared" si="27"/>
        <v>37.892603850050655</v>
      </c>
      <c r="AM26" s="2">
        <f t="shared" si="28"/>
        <v>62.81661600810537</v>
      </c>
      <c r="AN26" s="2">
        <f t="shared" si="29"/>
        <v>33.839918946301921</v>
      </c>
      <c r="AO26" s="2">
        <f t="shared" si="30"/>
        <v>38.90577507598784</v>
      </c>
      <c r="AP26" s="2">
        <f t="shared" si="31"/>
        <v>16.919959473150961</v>
      </c>
      <c r="AQ26" s="2">
        <f t="shared" si="32"/>
        <v>10.94224924012158</v>
      </c>
      <c r="AR26" s="2">
        <f t="shared" si="33"/>
        <v>44.927536231884055</v>
      </c>
      <c r="AS26" s="2">
        <f t="shared" si="34"/>
        <v>27.246376811594203</v>
      </c>
      <c r="AT26" s="2">
        <f t="shared" si="35"/>
        <v>39.420289855072461</v>
      </c>
      <c r="AU26" s="2">
        <f t="shared" si="36"/>
        <v>37.681159420289852</v>
      </c>
      <c r="AV26" s="2">
        <f t="shared" si="37"/>
        <v>25.217391304347824</v>
      </c>
      <c r="AW26" s="2">
        <f t="shared" si="38"/>
        <v>25.652173913043477</v>
      </c>
      <c r="AX26" s="2">
        <f t="shared" si="39"/>
        <v>21.739130434782609</v>
      </c>
      <c r="AY26" s="3">
        <f t="shared" si="40"/>
        <v>2.225806451612903</v>
      </c>
      <c r="AZ26" s="3">
        <f t="shared" si="41"/>
        <v>1.5462962962962961</v>
      </c>
      <c r="BA26" s="3">
        <f t="shared" si="42"/>
        <v>1.18</v>
      </c>
      <c r="BB26" s="1">
        <f t="shared" si="43"/>
        <v>1.9943171526696368</v>
      </c>
      <c r="BC26" s="1">
        <f t="shared" si="6"/>
        <v>1.5378190950732742</v>
      </c>
      <c r="BD26" s="1">
        <f t="shared" si="7"/>
        <v>1.5378190950732742</v>
      </c>
      <c r="BE26" s="1">
        <f t="shared" si="8"/>
        <v>1.1903316981702914</v>
      </c>
      <c r="BF26" s="1">
        <f t="shared" si="9"/>
        <v>0.97312785359969867</v>
      </c>
      <c r="BG26" s="1">
        <f t="shared" si="10"/>
        <v>1.1335389083702174</v>
      </c>
      <c r="BH26" s="1">
        <f t="shared" si="11"/>
        <v>1.1139433523068367</v>
      </c>
      <c r="BI26" s="1">
        <f t="shared" si="12"/>
        <v>0.93951925261861846</v>
      </c>
      <c r="BJ26" s="1">
        <f t="shared" si="13"/>
        <v>0.94694327069782547</v>
      </c>
      <c r="BK26" s="1">
        <f t="shared" si="14"/>
        <v>0.87506126339170009</v>
      </c>
      <c r="BL26" s="1">
        <f t="shared" si="15"/>
        <v>1.7259116322950483</v>
      </c>
      <c r="BM26" s="1">
        <f t="shared" si="16"/>
        <v>1.2576785748691846</v>
      </c>
      <c r="BN26" s="1">
        <f t="shared" si="17"/>
        <v>1.5728716022004801</v>
      </c>
      <c r="BO26" s="1">
        <f t="shared" si="18"/>
        <v>1.7923916894982539</v>
      </c>
      <c r="BP26" s="1">
        <f t="shared" si="19"/>
        <v>1.5237464668115646</v>
      </c>
      <c r="BQ26" s="1">
        <f t="shared" si="20"/>
        <v>1.5843312243675307</v>
      </c>
      <c r="BR26" s="1">
        <f t="shared" si="21"/>
        <v>1.2227164711475833</v>
      </c>
      <c r="BS26" s="1">
        <f t="shared" si="22"/>
        <v>1.0334237554869496</v>
      </c>
    </row>
    <row r="27" spans="1:71" s="1" customFormat="1" ht="16" x14ac:dyDescent="0.2">
      <c r="A27" s="1" t="s">
        <v>117</v>
      </c>
      <c r="B27" s="1">
        <v>1</v>
      </c>
      <c r="C27" s="1" t="s">
        <v>84</v>
      </c>
      <c r="D27" s="17" t="s">
        <v>138</v>
      </c>
      <c r="E27" s="11" t="s">
        <v>32</v>
      </c>
      <c r="F27" s="1" t="s">
        <v>28</v>
      </c>
      <c r="G27" s="2">
        <v>80.400000000000006</v>
      </c>
      <c r="H27" s="2">
        <v>27.6</v>
      </c>
      <c r="I27" s="2">
        <v>28.5</v>
      </c>
      <c r="J27" s="2">
        <v>13.5</v>
      </c>
      <c r="K27" s="2">
        <v>7.1</v>
      </c>
      <c r="L27" s="2">
        <v>11.9</v>
      </c>
      <c r="M27" s="2">
        <v>12.6</v>
      </c>
      <c r="N27" s="2">
        <v>8.8000000000000007</v>
      </c>
      <c r="O27" s="2">
        <v>8.6999999999999993</v>
      </c>
      <c r="P27" s="2">
        <v>6.9</v>
      </c>
      <c r="Q27" s="2">
        <v>41.5</v>
      </c>
      <c r="R27" s="2">
        <v>15</v>
      </c>
      <c r="S27" s="2">
        <v>33.1</v>
      </c>
      <c r="T27" s="2">
        <v>52.7</v>
      </c>
      <c r="U27" s="2">
        <v>29.8</v>
      </c>
      <c r="V27" s="2">
        <v>34.700000000000003</v>
      </c>
      <c r="W27" s="2">
        <v>13.6</v>
      </c>
      <c r="X27" s="2">
        <v>9.9</v>
      </c>
      <c r="Y27" s="1">
        <v>15</v>
      </c>
      <c r="Z27" s="1">
        <v>10</v>
      </c>
      <c r="AA27" s="1">
        <v>3</v>
      </c>
      <c r="AB27" s="1">
        <v>9</v>
      </c>
      <c r="AC27" s="1">
        <v>32</v>
      </c>
      <c r="AD27" s="1">
        <v>4</v>
      </c>
      <c r="AE27" s="1">
        <v>3</v>
      </c>
      <c r="AF27" s="1">
        <v>1</v>
      </c>
      <c r="AG27" s="1">
        <v>10</v>
      </c>
      <c r="AH27" s="2">
        <f t="shared" si="23"/>
        <v>34.328358208955223</v>
      </c>
      <c r="AI27" s="2">
        <f t="shared" si="24"/>
        <v>35.447761194029852</v>
      </c>
      <c r="AJ27" s="2">
        <f t="shared" si="25"/>
        <v>51.616915422885569</v>
      </c>
      <c r="AK27" s="2">
        <f t="shared" si="26"/>
        <v>18.656716417910445</v>
      </c>
      <c r="AL27" s="2">
        <f t="shared" si="27"/>
        <v>41.169154228855717</v>
      </c>
      <c r="AM27" s="2">
        <f t="shared" si="28"/>
        <v>65.547263681592028</v>
      </c>
      <c r="AN27" s="2">
        <f t="shared" si="29"/>
        <v>37.06467661691542</v>
      </c>
      <c r="AO27" s="2">
        <f t="shared" si="30"/>
        <v>43.159203980099505</v>
      </c>
      <c r="AP27" s="2">
        <f t="shared" si="31"/>
        <v>16.915422885572138</v>
      </c>
      <c r="AQ27" s="2">
        <f t="shared" si="32"/>
        <v>12.313432835820894</v>
      </c>
      <c r="AR27" s="2">
        <f t="shared" si="33"/>
        <v>47.368421052631582</v>
      </c>
      <c r="AS27" s="2">
        <f t="shared" si="34"/>
        <v>24.912280701754387</v>
      </c>
      <c r="AT27" s="2">
        <f t="shared" si="35"/>
        <v>41.754385964912281</v>
      </c>
      <c r="AU27" s="2">
        <f t="shared" si="36"/>
        <v>44.210526315789473</v>
      </c>
      <c r="AV27" s="2">
        <f t="shared" si="37"/>
        <v>30.877192982456144</v>
      </c>
      <c r="AW27" s="2">
        <f t="shared" si="38"/>
        <v>30.526315789473681</v>
      </c>
      <c r="AX27" s="2">
        <f t="shared" si="39"/>
        <v>24.210526315789473</v>
      </c>
      <c r="AY27" s="3">
        <f t="shared" si="40"/>
        <v>2.0444444444444447</v>
      </c>
      <c r="AZ27" s="3">
        <f t="shared" si="41"/>
        <v>1.3737373737373737</v>
      </c>
      <c r="BA27" s="3">
        <f t="shared" si="42"/>
        <v>1.2608695652173911</v>
      </c>
      <c r="BB27" s="1">
        <f t="shared" si="43"/>
        <v>1.9052560487484513</v>
      </c>
      <c r="BC27" s="1">
        <f t="shared" si="6"/>
        <v>1.4409090820652177</v>
      </c>
      <c r="BD27" s="1">
        <f t="shared" si="7"/>
        <v>1.4548448600085102</v>
      </c>
      <c r="BE27" s="1">
        <f t="shared" si="8"/>
        <v>1.1303337684950061</v>
      </c>
      <c r="BF27" s="1">
        <f t="shared" si="9"/>
        <v>0.85125834871907524</v>
      </c>
      <c r="BG27" s="1">
        <f t="shared" si="10"/>
        <v>1.0755469613925308</v>
      </c>
      <c r="BH27" s="1">
        <f t="shared" si="11"/>
        <v>1.1003705451175629</v>
      </c>
      <c r="BI27" s="1">
        <f t="shared" si="12"/>
        <v>0.94448267215016868</v>
      </c>
      <c r="BJ27" s="1">
        <f t="shared" si="13"/>
        <v>0.93951925261861846</v>
      </c>
      <c r="BK27" s="1">
        <f t="shared" si="14"/>
        <v>0.83884909073725533</v>
      </c>
      <c r="BL27" s="1">
        <f t="shared" si="15"/>
        <v>1.6180480967120927</v>
      </c>
      <c r="BM27" s="1">
        <f t="shared" si="16"/>
        <v>1.1760912590556813</v>
      </c>
      <c r="BN27" s="1">
        <f t="shared" si="17"/>
        <v>1.5198279937757189</v>
      </c>
      <c r="BO27" s="1">
        <f t="shared" si="18"/>
        <v>1.7218106152125465</v>
      </c>
      <c r="BP27" s="1">
        <f t="shared" si="19"/>
        <v>1.4742162640762553</v>
      </c>
      <c r="BQ27" s="1">
        <f t="shared" si="20"/>
        <v>1.5403294747908738</v>
      </c>
      <c r="BR27" s="1">
        <f t="shared" si="21"/>
        <v>1.1335389083702174</v>
      </c>
      <c r="BS27" s="1">
        <f t="shared" si="22"/>
        <v>0.9956351945975499</v>
      </c>
    </row>
    <row r="28" spans="1:71" s="1" customFormat="1" ht="16" x14ac:dyDescent="0.2">
      <c r="A28" s="1" t="s">
        <v>117</v>
      </c>
      <c r="B28" s="1">
        <v>1</v>
      </c>
      <c r="C28" s="1" t="s">
        <v>84</v>
      </c>
      <c r="D28" s="17" t="s">
        <v>138</v>
      </c>
      <c r="E28" s="11" t="s">
        <v>33</v>
      </c>
      <c r="F28" s="1" t="s">
        <v>28</v>
      </c>
      <c r="G28" s="2">
        <v>90.6</v>
      </c>
      <c r="H28" s="2">
        <v>31.5</v>
      </c>
      <c r="I28" s="2">
        <v>32.1</v>
      </c>
      <c r="J28" s="2">
        <v>13.9</v>
      </c>
      <c r="K28" s="2">
        <v>7.2</v>
      </c>
      <c r="L28" s="2">
        <v>13.3</v>
      </c>
      <c r="M28" s="2">
        <v>12.8</v>
      </c>
      <c r="N28" s="2">
        <v>9.59</v>
      </c>
      <c r="O28" s="2">
        <v>9</v>
      </c>
      <c r="P28" s="2">
        <v>8.9</v>
      </c>
      <c r="Q28" s="2">
        <v>49.4</v>
      </c>
      <c r="R28" s="2">
        <v>15.5</v>
      </c>
      <c r="S28" s="2">
        <v>35.799999999999997</v>
      </c>
      <c r="T28" s="2">
        <v>58.9</v>
      </c>
      <c r="U28" s="2">
        <v>33.200000000000003</v>
      </c>
      <c r="V28" s="2">
        <v>38.6</v>
      </c>
      <c r="W28" s="2">
        <v>14.98</v>
      </c>
      <c r="X28" s="2">
        <v>10</v>
      </c>
      <c r="Y28" s="1">
        <v>14</v>
      </c>
      <c r="Z28" s="1">
        <v>10</v>
      </c>
      <c r="AA28" s="1">
        <v>3</v>
      </c>
      <c r="AB28" s="1">
        <v>9</v>
      </c>
      <c r="AC28" s="1">
        <v>30</v>
      </c>
      <c r="AD28" s="1">
        <v>3</v>
      </c>
      <c r="AE28" s="1">
        <v>4</v>
      </c>
      <c r="AF28" s="1">
        <v>1</v>
      </c>
      <c r="AG28" s="1">
        <v>10</v>
      </c>
      <c r="AH28" s="2">
        <f t="shared" si="23"/>
        <v>34.768211920529801</v>
      </c>
      <c r="AI28" s="2">
        <f t="shared" si="24"/>
        <v>35.430463576158942</v>
      </c>
      <c r="AJ28" s="2">
        <f t="shared" si="25"/>
        <v>54.525386313465788</v>
      </c>
      <c r="AK28" s="2">
        <f t="shared" si="26"/>
        <v>17.108167770419428</v>
      </c>
      <c r="AL28" s="2">
        <f t="shared" si="27"/>
        <v>39.51434878587196</v>
      </c>
      <c r="AM28" s="2">
        <f t="shared" si="28"/>
        <v>65.011037527593828</v>
      </c>
      <c r="AN28" s="2">
        <f t="shared" si="29"/>
        <v>36.644591611479036</v>
      </c>
      <c r="AO28" s="2">
        <f t="shared" si="30"/>
        <v>42.604856512141282</v>
      </c>
      <c r="AP28" s="2">
        <f t="shared" si="31"/>
        <v>16.53421633554084</v>
      </c>
      <c r="AQ28" s="2">
        <f t="shared" si="32"/>
        <v>11.037527593818986</v>
      </c>
      <c r="AR28" s="2">
        <f t="shared" si="33"/>
        <v>43.302180685358252</v>
      </c>
      <c r="AS28" s="2">
        <f t="shared" si="34"/>
        <v>22.429906542056074</v>
      </c>
      <c r="AT28" s="2">
        <f t="shared" si="35"/>
        <v>41.433021806853581</v>
      </c>
      <c r="AU28" s="2">
        <f t="shared" si="36"/>
        <v>39.875389408099686</v>
      </c>
      <c r="AV28" s="2">
        <f t="shared" si="37"/>
        <v>29.875389408099686</v>
      </c>
      <c r="AW28" s="2">
        <f t="shared" si="38"/>
        <v>28.037383177570092</v>
      </c>
      <c r="AX28" s="2">
        <f t="shared" si="39"/>
        <v>27.725856697819314</v>
      </c>
      <c r="AY28" s="3">
        <f t="shared" si="40"/>
        <v>2.2661870503597124</v>
      </c>
      <c r="AZ28" s="3">
        <f t="shared" si="41"/>
        <v>1.498</v>
      </c>
      <c r="BA28" s="3">
        <f t="shared" si="42"/>
        <v>1.0112359550561798</v>
      </c>
      <c r="BB28" s="1">
        <f t="shared" si="43"/>
        <v>1.9571281976768131</v>
      </c>
      <c r="BC28" s="1">
        <f t="shared" si="6"/>
        <v>1.4983105537896004</v>
      </c>
      <c r="BD28" s="1">
        <f t="shared" si="7"/>
        <v>1.5065050324048721</v>
      </c>
      <c r="BE28" s="1">
        <f t="shared" si="8"/>
        <v>1.1430148002540952</v>
      </c>
      <c r="BF28" s="1">
        <f t="shared" si="9"/>
        <v>0.85733249643126852</v>
      </c>
      <c r="BG28" s="1">
        <f t="shared" si="10"/>
        <v>1.1238516409670858</v>
      </c>
      <c r="BH28" s="1">
        <f t="shared" si="11"/>
        <v>1.1072099696478683</v>
      </c>
      <c r="BI28" s="1">
        <f t="shared" si="12"/>
        <v>0.9818186071706636</v>
      </c>
      <c r="BJ28" s="1">
        <f t="shared" si="13"/>
        <v>0.95424250943932487</v>
      </c>
      <c r="BK28" s="1">
        <f t="shared" si="14"/>
        <v>0.9493900066449128</v>
      </c>
      <c r="BL28" s="1">
        <f t="shared" si="15"/>
        <v>1.6937269489236468</v>
      </c>
      <c r="BM28" s="1">
        <f t="shared" si="16"/>
        <v>1.1903316981702914</v>
      </c>
      <c r="BN28" s="1">
        <f t="shared" si="17"/>
        <v>1.5538830266438743</v>
      </c>
      <c r="BO28" s="1">
        <f t="shared" si="18"/>
        <v>1.7701152947871017</v>
      </c>
      <c r="BP28" s="1">
        <f t="shared" si="19"/>
        <v>1.5211380837040362</v>
      </c>
      <c r="BQ28" s="1">
        <f t="shared" si="20"/>
        <v>1.5865873046717549</v>
      </c>
      <c r="BR28" s="1">
        <f t="shared" si="21"/>
        <v>1.1755118133634477</v>
      </c>
      <c r="BS28" s="1">
        <f t="shared" si="22"/>
        <v>1</v>
      </c>
    </row>
    <row r="29" spans="1:71" s="1" customFormat="1" ht="16" x14ac:dyDescent="0.2">
      <c r="A29" s="1" t="s">
        <v>117</v>
      </c>
      <c r="B29" s="1">
        <v>1</v>
      </c>
      <c r="C29" s="1" t="s">
        <v>84</v>
      </c>
      <c r="D29" s="17" t="s">
        <v>138</v>
      </c>
      <c r="E29" s="11" t="s">
        <v>34</v>
      </c>
      <c r="F29" s="1" t="s">
        <v>28</v>
      </c>
      <c r="G29" s="2">
        <v>63.2</v>
      </c>
      <c r="H29" s="2">
        <v>20.3</v>
      </c>
      <c r="I29" s="2">
        <v>23.4</v>
      </c>
      <c r="J29" s="2">
        <v>10.199999999999999</v>
      </c>
      <c r="K29" s="2">
        <v>5</v>
      </c>
      <c r="L29" s="2">
        <v>8.1</v>
      </c>
      <c r="M29" s="2">
        <v>9</v>
      </c>
      <c r="N29" s="2">
        <v>7.47</v>
      </c>
      <c r="O29" s="2">
        <v>7.1</v>
      </c>
      <c r="P29" s="2">
        <v>5.2</v>
      </c>
      <c r="Q29" s="2">
        <v>32.1</v>
      </c>
      <c r="R29" s="2">
        <v>10.9</v>
      </c>
      <c r="S29" s="2">
        <v>23.9</v>
      </c>
      <c r="T29" s="2">
        <v>42.1</v>
      </c>
      <c r="U29" s="2">
        <v>24</v>
      </c>
      <c r="V29" s="2">
        <v>27.7</v>
      </c>
      <c r="W29" s="2">
        <v>10.5</v>
      </c>
      <c r="X29" s="2">
        <v>6.9</v>
      </c>
      <c r="Y29" s="1">
        <v>15</v>
      </c>
      <c r="Z29" s="1">
        <v>10</v>
      </c>
      <c r="AA29" s="1">
        <v>3</v>
      </c>
      <c r="AB29" s="1">
        <v>8</v>
      </c>
      <c r="AC29" s="1">
        <v>32</v>
      </c>
      <c r="AD29" s="1">
        <v>3</v>
      </c>
      <c r="AE29" s="1">
        <v>4</v>
      </c>
      <c r="AF29" s="1">
        <v>1</v>
      </c>
      <c r="AG29" s="1">
        <v>11</v>
      </c>
      <c r="AH29" s="2">
        <f t="shared" si="23"/>
        <v>32.120253164556964</v>
      </c>
      <c r="AI29" s="2">
        <f t="shared" si="24"/>
        <v>37.025316455696199</v>
      </c>
      <c r="AJ29" s="2">
        <f t="shared" si="25"/>
        <v>50.791139240506325</v>
      </c>
      <c r="AK29" s="2">
        <f t="shared" si="26"/>
        <v>17.246835443037973</v>
      </c>
      <c r="AL29" s="2">
        <f t="shared" si="27"/>
        <v>37.816455696202532</v>
      </c>
      <c r="AM29" s="2">
        <f t="shared" si="28"/>
        <v>66.613924050632903</v>
      </c>
      <c r="AN29" s="2">
        <f t="shared" si="29"/>
        <v>37.974683544303794</v>
      </c>
      <c r="AO29" s="2">
        <f t="shared" si="30"/>
        <v>43.829113924050631</v>
      </c>
      <c r="AP29" s="2">
        <f t="shared" si="31"/>
        <v>16.61392405063291</v>
      </c>
      <c r="AQ29" s="2">
        <f t="shared" si="32"/>
        <v>10.91772151898734</v>
      </c>
      <c r="AR29" s="2">
        <f t="shared" si="33"/>
        <v>43.589743589743584</v>
      </c>
      <c r="AS29" s="2">
        <f t="shared" si="34"/>
        <v>21.36752136752137</v>
      </c>
      <c r="AT29" s="2">
        <f t="shared" si="35"/>
        <v>34.61538461538462</v>
      </c>
      <c r="AU29" s="2">
        <f t="shared" si="36"/>
        <v>38.461538461538467</v>
      </c>
      <c r="AV29" s="2">
        <f t="shared" si="37"/>
        <v>31.923076923076923</v>
      </c>
      <c r="AW29" s="2">
        <f t="shared" si="38"/>
        <v>30.341880341880344</v>
      </c>
      <c r="AX29" s="2">
        <f t="shared" si="39"/>
        <v>22.222222222222225</v>
      </c>
      <c r="AY29" s="3">
        <f t="shared" si="40"/>
        <v>1.9901960784313728</v>
      </c>
      <c r="AZ29" s="3">
        <f t="shared" si="41"/>
        <v>1.5217391304347825</v>
      </c>
      <c r="BA29" s="3">
        <f t="shared" si="42"/>
        <v>1.3653846153846152</v>
      </c>
      <c r="BB29" s="1">
        <f t="shared" si="43"/>
        <v>1.8007170782823851</v>
      </c>
      <c r="BC29" s="1">
        <f t="shared" si="6"/>
        <v>1.307496037913213</v>
      </c>
      <c r="BD29" s="1">
        <f t="shared" si="7"/>
        <v>1.3692158574101427</v>
      </c>
      <c r="BE29" s="1">
        <f t="shared" si="8"/>
        <v>1.0086001717619175</v>
      </c>
      <c r="BF29" s="1">
        <f t="shared" si="9"/>
        <v>0.69897000433601886</v>
      </c>
      <c r="BG29" s="1">
        <f t="shared" si="10"/>
        <v>0.90848501887864974</v>
      </c>
      <c r="BH29" s="1">
        <f t="shared" si="11"/>
        <v>0.95424250943932487</v>
      </c>
      <c r="BI29" s="1">
        <f t="shared" si="12"/>
        <v>0.87332060181539872</v>
      </c>
      <c r="BJ29" s="1">
        <f t="shared" si="13"/>
        <v>0.85125834871907524</v>
      </c>
      <c r="BK29" s="1">
        <f t="shared" si="14"/>
        <v>0.71600334363479923</v>
      </c>
      <c r="BL29" s="1">
        <f t="shared" si="15"/>
        <v>1.5065050324048721</v>
      </c>
      <c r="BM29" s="1">
        <f t="shared" si="16"/>
        <v>1.0374264979406236</v>
      </c>
      <c r="BN29" s="1">
        <f t="shared" si="17"/>
        <v>1.3783979009481377</v>
      </c>
      <c r="BO29" s="1">
        <f t="shared" si="18"/>
        <v>1.6242820958356683</v>
      </c>
      <c r="BP29" s="1">
        <f t="shared" si="19"/>
        <v>1.3802112417116059</v>
      </c>
      <c r="BQ29" s="1">
        <f t="shared" si="20"/>
        <v>1.4424797690644486</v>
      </c>
      <c r="BR29" s="1">
        <f t="shared" si="21"/>
        <v>1.0211892990699381</v>
      </c>
      <c r="BS29" s="1">
        <f t="shared" si="22"/>
        <v>0.83884909073725533</v>
      </c>
    </row>
    <row r="30" spans="1:71" s="1" customFormat="1" ht="16" x14ac:dyDescent="0.2">
      <c r="A30" s="1" t="s">
        <v>117</v>
      </c>
      <c r="B30" s="1">
        <v>1</v>
      </c>
      <c r="C30" s="1" t="s">
        <v>84</v>
      </c>
      <c r="D30" s="17" t="s">
        <v>138</v>
      </c>
      <c r="E30" s="11" t="s">
        <v>72</v>
      </c>
      <c r="F30" s="1" t="s">
        <v>73</v>
      </c>
      <c r="G30" s="2">
        <v>56.8</v>
      </c>
      <c r="H30" s="2">
        <v>17.670000000000002</v>
      </c>
      <c r="I30" s="2">
        <v>19.7</v>
      </c>
      <c r="J30" s="2">
        <v>8.73</v>
      </c>
      <c r="K30" s="2">
        <v>4.01</v>
      </c>
      <c r="L30" s="2">
        <v>7.79</v>
      </c>
      <c r="M30" s="2">
        <v>7.6</v>
      </c>
      <c r="N30" s="2">
        <v>7.07</v>
      </c>
      <c r="O30" s="2">
        <v>6.5</v>
      </c>
      <c r="P30" s="2">
        <v>4.13</v>
      </c>
      <c r="Q30" s="2">
        <v>29.73</v>
      </c>
      <c r="R30" s="2">
        <v>10.23</v>
      </c>
      <c r="S30" s="2">
        <v>20</v>
      </c>
      <c r="T30" s="2">
        <v>34.69</v>
      </c>
      <c r="U30" s="2">
        <v>20.74</v>
      </c>
      <c r="V30" s="2">
        <v>21.7</v>
      </c>
      <c r="W30" s="2">
        <v>11.6</v>
      </c>
      <c r="X30" s="2">
        <v>6.59</v>
      </c>
      <c r="Y30" s="12">
        <v>15</v>
      </c>
      <c r="Z30" s="12">
        <v>10</v>
      </c>
      <c r="AA30" s="12">
        <v>3</v>
      </c>
      <c r="AB30" s="12">
        <v>9</v>
      </c>
      <c r="AC30" s="12">
        <v>31</v>
      </c>
      <c r="AD30" s="12">
        <v>2</v>
      </c>
      <c r="AE30" s="12">
        <v>4</v>
      </c>
      <c r="AF30" s="12">
        <v>1</v>
      </c>
      <c r="AG30" s="12">
        <v>10</v>
      </c>
      <c r="AH30" s="2">
        <f t="shared" si="23"/>
        <v>31.109154929577471</v>
      </c>
      <c r="AI30" s="2">
        <f t="shared" si="24"/>
        <v>34.683098591549296</v>
      </c>
      <c r="AJ30" s="2">
        <f t="shared" si="25"/>
        <v>52.341549295774648</v>
      </c>
      <c r="AK30" s="2">
        <f t="shared" si="26"/>
        <v>18.010563380281692</v>
      </c>
      <c r="AL30" s="2">
        <f t="shared" si="27"/>
        <v>35.211267605633807</v>
      </c>
      <c r="AM30" s="2">
        <f t="shared" si="28"/>
        <v>61.073943661971832</v>
      </c>
      <c r="AN30" s="2">
        <f t="shared" si="29"/>
        <v>36.514084507042256</v>
      </c>
      <c r="AO30" s="2">
        <f t="shared" si="30"/>
        <v>38.20422535211268</v>
      </c>
      <c r="AP30" s="2">
        <f t="shared" si="31"/>
        <v>20.422535211267608</v>
      </c>
      <c r="AQ30" s="2">
        <f t="shared" si="32"/>
        <v>11.602112676056338</v>
      </c>
      <c r="AR30" s="2">
        <f t="shared" si="33"/>
        <v>44.314720812182742</v>
      </c>
      <c r="AS30" s="2">
        <f t="shared" si="34"/>
        <v>20.35532994923858</v>
      </c>
      <c r="AT30" s="2">
        <f t="shared" si="35"/>
        <v>39.54314720812183</v>
      </c>
      <c r="AU30" s="2">
        <f t="shared" si="36"/>
        <v>38.578680203045685</v>
      </c>
      <c r="AV30" s="2">
        <f t="shared" si="37"/>
        <v>35.888324873096451</v>
      </c>
      <c r="AW30" s="2">
        <f t="shared" si="38"/>
        <v>32.994923857868024</v>
      </c>
      <c r="AX30" s="2">
        <f t="shared" si="39"/>
        <v>20.964467005076141</v>
      </c>
      <c r="AY30" s="3">
        <f t="shared" si="40"/>
        <v>2.0240549828178693</v>
      </c>
      <c r="AZ30" s="3">
        <f t="shared" si="41"/>
        <v>1.7602427921092565</v>
      </c>
      <c r="BA30" s="3">
        <f t="shared" si="42"/>
        <v>1.5738498789346247</v>
      </c>
      <c r="BB30" s="1">
        <f t="shared" si="43"/>
        <v>1.7543483357110188</v>
      </c>
      <c r="BC30" s="1">
        <f t="shared" si="6"/>
        <v>1.2472365495067641</v>
      </c>
      <c r="BD30" s="1">
        <f t="shared" si="7"/>
        <v>1.2944662261615929</v>
      </c>
      <c r="BE30" s="1">
        <f t="shared" si="8"/>
        <v>0.94101424370556974</v>
      </c>
      <c r="BF30" s="1">
        <f t="shared" si="9"/>
        <v>0.60314437262018228</v>
      </c>
      <c r="BG30" s="1">
        <f t="shared" si="10"/>
        <v>0.89153745767256443</v>
      </c>
      <c r="BH30" s="1">
        <f t="shared" si="11"/>
        <v>0.88081359228079137</v>
      </c>
      <c r="BI30" s="1">
        <f t="shared" si="12"/>
        <v>0.84941941379689945</v>
      </c>
      <c r="BJ30" s="1">
        <f t="shared" si="13"/>
        <v>0.81291335664285558</v>
      </c>
      <c r="BK30" s="1">
        <f t="shared" si="14"/>
        <v>0.61595005165640104</v>
      </c>
      <c r="BL30" s="1">
        <f t="shared" si="15"/>
        <v>1.4731949092049377</v>
      </c>
      <c r="BM30" s="1">
        <f t="shared" si="16"/>
        <v>1.0098756337121602</v>
      </c>
      <c r="BN30" s="1">
        <f t="shared" si="17"/>
        <v>1.3010299956639813</v>
      </c>
      <c r="BO30" s="1">
        <f t="shared" si="18"/>
        <v>1.5402042998420598</v>
      </c>
      <c r="BP30" s="1">
        <f t="shared" si="19"/>
        <v>1.3168087520530221</v>
      </c>
      <c r="BQ30" s="1">
        <f t="shared" si="20"/>
        <v>1.3364597338485296</v>
      </c>
      <c r="BR30" s="1">
        <f t="shared" si="21"/>
        <v>1.0644579892269184</v>
      </c>
      <c r="BS30" s="1">
        <f t="shared" si="22"/>
        <v>0.81888541459400987</v>
      </c>
    </row>
    <row r="31" spans="1:71" s="7" customFormat="1" ht="16" x14ac:dyDescent="0.2">
      <c r="A31" s="7" t="s">
        <v>115</v>
      </c>
      <c r="B31" s="7">
        <v>2</v>
      </c>
      <c r="C31" s="7" t="s">
        <v>82</v>
      </c>
      <c r="D31" s="18" t="s">
        <v>78</v>
      </c>
      <c r="E31" s="13" t="s">
        <v>139</v>
      </c>
      <c r="F31" s="7" t="s">
        <v>139</v>
      </c>
      <c r="G31" s="9">
        <v>118.5</v>
      </c>
      <c r="H31" s="9">
        <v>43.15</v>
      </c>
      <c r="I31" s="9">
        <v>40.86</v>
      </c>
      <c r="J31" s="9">
        <v>18.87</v>
      </c>
      <c r="K31" s="9">
        <v>9.8800000000000008</v>
      </c>
      <c r="L31" s="9">
        <v>17.36</v>
      </c>
      <c r="M31" s="9">
        <v>16.39</v>
      </c>
      <c r="N31" s="9">
        <v>12.7</v>
      </c>
      <c r="O31" s="9">
        <v>12.05</v>
      </c>
      <c r="P31" s="9">
        <v>12.04</v>
      </c>
      <c r="Q31" s="9">
        <v>63.92</v>
      </c>
      <c r="R31" s="9">
        <v>20.98</v>
      </c>
      <c r="S31" s="9">
        <v>44.69</v>
      </c>
      <c r="T31" s="9">
        <v>78.39</v>
      </c>
      <c r="U31" s="9">
        <v>41.64</v>
      </c>
      <c r="V31" s="9">
        <v>50.39</v>
      </c>
      <c r="W31" s="9">
        <v>21.19</v>
      </c>
      <c r="X31" s="9">
        <v>14.84</v>
      </c>
      <c r="Y31" s="7">
        <v>15</v>
      </c>
      <c r="Z31" s="7">
        <v>11</v>
      </c>
      <c r="AA31" s="7">
        <v>3</v>
      </c>
      <c r="AB31" s="7">
        <v>9</v>
      </c>
      <c r="AC31" s="7">
        <v>31</v>
      </c>
      <c r="AD31" s="7">
        <v>3</v>
      </c>
      <c r="AE31" s="7">
        <v>3</v>
      </c>
      <c r="AF31" s="7">
        <v>1</v>
      </c>
      <c r="AG31" s="7">
        <v>9</v>
      </c>
      <c r="AH31" s="9">
        <f t="shared" si="23"/>
        <v>36.413502109704645</v>
      </c>
      <c r="AI31" s="9">
        <f t="shared" si="24"/>
        <v>34.481012658227847</v>
      </c>
      <c r="AJ31" s="9">
        <f t="shared" si="25"/>
        <v>53.940928270042193</v>
      </c>
      <c r="AK31" s="9">
        <f t="shared" si="26"/>
        <v>17.70464135021097</v>
      </c>
      <c r="AL31" s="9">
        <f t="shared" si="27"/>
        <v>37.713080168776372</v>
      </c>
      <c r="AM31" s="9">
        <f t="shared" si="28"/>
        <v>66.151898734177209</v>
      </c>
      <c r="AN31" s="9">
        <f t="shared" si="29"/>
        <v>35.139240506329116</v>
      </c>
      <c r="AO31" s="9">
        <f t="shared" si="30"/>
        <v>42.52320675105485</v>
      </c>
      <c r="AP31" s="9">
        <f t="shared" si="31"/>
        <v>17.881856540084389</v>
      </c>
      <c r="AQ31" s="9">
        <f t="shared" si="32"/>
        <v>12.523206751054852</v>
      </c>
      <c r="AR31" s="9">
        <f t="shared" si="33"/>
        <v>46.182085168869314</v>
      </c>
      <c r="AS31" s="9">
        <f t="shared" si="34"/>
        <v>24.180127263827707</v>
      </c>
      <c r="AT31" s="9">
        <f t="shared" si="35"/>
        <v>42.486539402838964</v>
      </c>
      <c r="AU31" s="9">
        <f t="shared" si="36"/>
        <v>40.112579539892316</v>
      </c>
      <c r="AV31" s="9">
        <f t="shared" si="37"/>
        <v>31.081742535487031</v>
      </c>
      <c r="AW31" s="9">
        <f t="shared" si="38"/>
        <v>29.490944689182577</v>
      </c>
      <c r="AX31" s="9">
        <f t="shared" si="39"/>
        <v>29.466470876162507</v>
      </c>
      <c r="AY31" s="10">
        <f t="shared" si="40"/>
        <v>2.286698463169051</v>
      </c>
      <c r="AZ31" s="10">
        <f t="shared" si="41"/>
        <v>1.4278975741239892</v>
      </c>
      <c r="BA31" s="10">
        <f t="shared" si="42"/>
        <v>1.0008305647840532</v>
      </c>
      <c r="BB31" s="7">
        <f t="shared" si="43"/>
        <v>2.0737183503461227</v>
      </c>
      <c r="BC31" s="7">
        <f t="shared" si="6"/>
        <v>1.6349808000512285</v>
      </c>
      <c r="BD31" s="7">
        <f t="shared" si="7"/>
        <v>1.6112983622964288</v>
      </c>
      <c r="BE31" s="7">
        <f t="shared" si="8"/>
        <v>1.2757719001649315</v>
      </c>
      <c r="BF31" s="7">
        <f t="shared" si="9"/>
        <v>0.9947569445876282</v>
      </c>
      <c r="BG31" s="7">
        <f t="shared" si="10"/>
        <v>1.2395497208404731</v>
      </c>
      <c r="BH31" s="7">
        <f t="shared" si="11"/>
        <v>1.2145789535704992</v>
      </c>
      <c r="BI31" s="7">
        <f t="shared" si="12"/>
        <v>1.1038037209559568</v>
      </c>
      <c r="BJ31" s="7">
        <f t="shared" si="13"/>
        <v>1.0809870469108873</v>
      </c>
      <c r="BK31" s="7">
        <f t="shared" si="14"/>
        <v>1.0806264869218056</v>
      </c>
      <c r="BL31" s="7">
        <f t="shared" si="15"/>
        <v>1.8056367663059349</v>
      </c>
      <c r="BM31" s="7">
        <f t="shared" si="16"/>
        <v>1.321805483857539</v>
      </c>
      <c r="BN31" s="7">
        <f t="shared" si="17"/>
        <v>1.650210354660359</v>
      </c>
      <c r="BO31" s="7">
        <f t="shared" si="18"/>
        <v>1.8942606644469882</v>
      </c>
      <c r="BP31" s="7">
        <f t="shared" si="19"/>
        <v>1.6195107208384985</v>
      </c>
      <c r="BQ31" s="7">
        <f t="shared" si="20"/>
        <v>1.7023443583557687</v>
      </c>
      <c r="BR31" s="7">
        <f t="shared" si="21"/>
        <v>1.3261309567107946</v>
      </c>
      <c r="BS31" s="7">
        <f t="shared" si="22"/>
        <v>1.1714339009430084</v>
      </c>
    </row>
    <row r="32" spans="1:71" s="1" customFormat="1" ht="16" x14ac:dyDescent="0.2">
      <c r="A32" s="1" t="s">
        <v>115</v>
      </c>
      <c r="B32" s="1">
        <v>2</v>
      </c>
      <c r="C32" s="1" t="s">
        <v>84</v>
      </c>
      <c r="D32" s="17" t="s">
        <v>146</v>
      </c>
      <c r="E32" s="11" t="s">
        <v>35</v>
      </c>
      <c r="F32" s="1" t="s">
        <v>112</v>
      </c>
      <c r="G32" s="2">
        <v>118.1</v>
      </c>
      <c r="H32" s="2">
        <v>39</v>
      </c>
      <c r="I32" s="2">
        <v>41.7</v>
      </c>
      <c r="J32" s="2">
        <v>17.399999999999999</v>
      </c>
      <c r="K32" s="2">
        <v>10</v>
      </c>
      <c r="L32" s="2">
        <v>17.5</v>
      </c>
      <c r="M32" s="2">
        <v>16.3</v>
      </c>
      <c r="N32" s="2">
        <v>10.6</v>
      </c>
      <c r="O32" s="2">
        <v>11.2</v>
      </c>
      <c r="P32" s="2">
        <v>14.2</v>
      </c>
      <c r="Q32" s="2">
        <v>62.3</v>
      </c>
      <c r="R32" s="2">
        <v>21.8</v>
      </c>
      <c r="S32" s="2">
        <v>43.8</v>
      </c>
      <c r="T32" s="2">
        <v>73.2</v>
      </c>
      <c r="U32" s="2">
        <v>40</v>
      </c>
      <c r="V32" s="2">
        <v>48.5</v>
      </c>
      <c r="W32" s="2">
        <v>21.7</v>
      </c>
      <c r="X32" s="2">
        <v>14.1</v>
      </c>
      <c r="Y32" s="1">
        <v>16</v>
      </c>
      <c r="Z32" s="1">
        <v>12</v>
      </c>
      <c r="AA32" s="1">
        <v>3</v>
      </c>
      <c r="AB32" s="1">
        <v>9</v>
      </c>
      <c r="AC32" s="1">
        <v>32</v>
      </c>
      <c r="AD32" s="1">
        <v>4</v>
      </c>
      <c r="AE32" s="1">
        <v>4</v>
      </c>
      <c r="AF32" s="1">
        <v>1</v>
      </c>
      <c r="AG32" s="1">
        <v>10</v>
      </c>
      <c r="AH32" s="2">
        <f t="shared" si="23"/>
        <v>33.022861981371719</v>
      </c>
      <c r="AI32" s="2">
        <f t="shared" si="24"/>
        <v>35.309060118543606</v>
      </c>
      <c r="AJ32" s="2">
        <f t="shared" si="25"/>
        <v>52.751905165114316</v>
      </c>
      <c r="AK32" s="2">
        <f t="shared" si="26"/>
        <v>18.458933107535987</v>
      </c>
      <c r="AL32" s="2">
        <f t="shared" si="27"/>
        <v>37.087214225232856</v>
      </c>
      <c r="AM32" s="2">
        <f t="shared" si="28"/>
        <v>61.981371718882308</v>
      </c>
      <c r="AN32" s="2">
        <f t="shared" si="29"/>
        <v>33.869602032176125</v>
      </c>
      <c r="AO32" s="2">
        <f t="shared" si="30"/>
        <v>41.066892464013549</v>
      </c>
      <c r="AP32" s="2">
        <f t="shared" si="31"/>
        <v>18.374259102455547</v>
      </c>
      <c r="AQ32" s="2">
        <f t="shared" si="32"/>
        <v>11.939034716342084</v>
      </c>
      <c r="AR32" s="2">
        <f t="shared" si="33"/>
        <v>41.72661870503596</v>
      </c>
      <c r="AS32" s="2">
        <f t="shared" si="34"/>
        <v>23.980815347721823</v>
      </c>
      <c r="AT32" s="2">
        <f t="shared" si="35"/>
        <v>41.966426858513188</v>
      </c>
      <c r="AU32" s="2">
        <f t="shared" si="36"/>
        <v>39.088729016786566</v>
      </c>
      <c r="AV32" s="2">
        <f t="shared" si="37"/>
        <v>25.41966426858513</v>
      </c>
      <c r="AW32" s="2">
        <f t="shared" si="38"/>
        <v>26.858513189448438</v>
      </c>
      <c r="AX32" s="2">
        <f t="shared" si="39"/>
        <v>34.052757793764982</v>
      </c>
      <c r="AY32" s="3">
        <f t="shared" si="40"/>
        <v>2.2413793103448278</v>
      </c>
      <c r="AZ32" s="3">
        <f t="shared" si="41"/>
        <v>1.5390070921985815</v>
      </c>
      <c r="BA32" s="3">
        <f t="shared" si="42"/>
        <v>0.78873239436619713</v>
      </c>
      <c r="BB32" s="1">
        <f t="shared" si="43"/>
        <v>2.0722498976135149</v>
      </c>
      <c r="BC32" s="1">
        <f t="shared" si="6"/>
        <v>1.5910646070264991</v>
      </c>
      <c r="BD32" s="1">
        <f t="shared" si="7"/>
        <v>1.6201360549737576</v>
      </c>
      <c r="BE32" s="1">
        <f t="shared" si="8"/>
        <v>1.2405492482825997</v>
      </c>
      <c r="BF32" s="1">
        <f t="shared" si="9"/>
        <v>1</v>
      </c>
      <c r="BG32" s="1">
        <f t="shared" si="10"/>
        <v>1.2430380486862944</v>
      </c>
      <c r="BH32" s="1">
        <f t="shared" si="11"/>
        <v>1.2121876044039579</v>
      </c>
      <c r="BI32" s="1">
        <f t="shared" si="12"/>
        <v>1.0253058652647702</v>
      </c>
      <c r="BJ32" s="1">
        <f t="shared" si="13"/>
        <v>1.0492180226701815</v>
      </c>
      <c r="BK32" s="1">
        <f t="shared" si="14"/>
        <v>1.1522883443830565</v>
      </c>
      <c r="BL32" s="1">
        <f t="shared" si="15"/>
        <v>1.7944880466591695</v>
      </c>
      <c r="BM32" s="1">
        <f t="shared" si="16"/>
        <v>1.3384564936046048</v>
      </c>
      <c r="BN32" s="1">
        <f t="shared" si="17"/>
        <v>1.6414741105040995</v>
      </c>
      <c r="BO32" s="1">
        <f t="shared" si="18"/>
        <v>1.8645110810583918</v>
      </c>
      <c r="BP32" s="1">
        <f t="shared" si="19"/>
        <v>1.6020599913279623</v>
      </c>
      <c r="BQ32" s="1">
        <f t="shared" si="20"/>
        <v>1.6857417386022637</v>
      </c>
      <c r="BR32" s="1">
        <f t="shared" si="21"/>
        <v>1.3364597338485296</v>
      </c>
      <c r="BS32" s="1">
        <f t="shared" si="22"/>
        <v>1.1492191126553799</v>
      </c>
    </row>
    <row r="33" spans="1:71" s="1" customFormat="1" ht="16" x14ac:dyDescent="0.2">
      <c r="A33" s="1" t="s">
        <v>115</v>
      </c>
      <c r="B33" s="1">
        <v>2</v>
      </c>
      <c r="C33" s="1" t="s">
        <v>84</v>
      </c>
      <c r="D33" s="17" t="s">
        <v>146</v>
      </c>
      <c r="E33" s="11" t="s">
        <v>36</v>
      </c>
      <c r="F33" s="1" t="s">
        <v>112</v>
      </c>
      <c r="G33" s="2">
        <v>97.9</v>
      </c>
      <c r="H33" s="2">
        <v>35</v>
      </c>
      <c r="I33" s="2">
        <v>34.4</v>
      </c>
      <c r="J33" s="2">
        <v>15.5</v>
      </c>
      <c r="K33" s="2">
        <v>7.9</v>
      </c>
      <c r="L33" s="2">
        <v>15.4</v>
      </c>
      <c r="M33" s="2">
        <v>14.4</v>
      </c>
      <c r="N33" s="2">
        <v>10.9</v>
      </c>
      <c r="O33" s="2">
        <v>10</v>
      </c>
      <c r="P33" s="2">
        <v>10.5</v>
      </c>
      <c r="Q33" s="2">
        <v>51.4</v>
      </c>
      <c r="R33" s="2">
        <v>17.5</v>
      </c>
      <c r="S33" s="2">
        <v>39.200000000000003</v>
      </c>
      <c r="T33" s="2">
        <v>64.7</v>
      </c>
      <c r="U33" s="2">
        <v>38.5</v>
      </c>
      <c r="V33" s="2">
        <v>41.8</v>
      </c>
      <c r="W33" s="2">
        <v>15.7</v>
      </c>
      <c r="X33" s="2">
        <v>11.6</v>
      </c>
      <c r="Y33" s="1">
        <v>15</v>
      </c>
      <c r="Z33" s="1">
        <v>10</v>
      </c>
      <c r="AA33" s="1">
        <v>3</v>
      </c>
      <c r="AB33" s="1">
        <v>9</v>
      </c>
      <c r="AC33" s="1">
        <v>35</v>
      </c>
      <c r="AD33" s="1">
        <v>4</v>
      </c>
      <c r="AE33" s="1">
        <v>4</v>
      </c>
      <c r="AF33" s="1">
        <v>1</v>
      </c>
      <c r="AG33" s="1">
        <v>9</v>
      </c>
      <c r="AH33" s="2">
        <f t="shared" si="23"/>
        <v>35.750766087844738</v>
      </c>
      <c r="AI33" s="2">
        <f t="shared" si="24"/>
        <v>35.137895812053117</v>
      </c>
      <c r="AJ33" s="2">
        <f t="shared" si="25"/>
        <v>52.50255362614913</v>
      </c>
      <c r="AK33" s="2">
        <f t="shared" si="26"/>
        <v>17.875383043922369</v>
      </c>
      <c r="AL33" s="2">
        <f t="shared" si="27"/>
        <v>40.04085801838611</v>
      </c>
      <c r="AM33" s="2">
        <f t="shared" si="28"/>
        <v>66.087844739530127</v>
      </c>
      <c r="AN33" s="2">
        <f t="shared" si="29"/>
        <v>39.325842696629209</v>
      </c>
      <c r="AO33" s="2">
        <f t="shared" si="30"/>
        <v>42.696629213483142</v>
      </c>
      <c r="AP33" s="2">
        <f t="shared" si="31"/>
        <v>16.036772216547497</v>
      </c>
      <c r="AQ33" s="2">
        <f t="shared" si="32"/>
        <v>11.848825331971399</v>
      </c>
      <c r="AR33" s="2">
        <f t="shared" si="33"/>
        <v>45.058139534883722</v>
      </c>
      <c r="AS33" s="2">
        <f t="shared" si="34"/>
        <v>22.965116279069768</v>
      </c>
      <c r="AT33" s="2">
        <f t="shared" si="35"/>
        <v>44.767441860465119</v>
      </c>
      <c r="AU33" s="2">
        <f t="shared" si="36"/>
        <v>41.860465116279073</v>
      </c>
      <c r="AV33" s="2">
        <f t="shared" si="37"/>
        <v>31.686046511627907</v>
      </c>
      <c r="AW33" s="2">
        <f t="shared" si="38"/>
        <v>29.069767441860467</v>
      </c>
      <c r="AX33" s="2">
        <f t="shared" si="39"/>
        <v>30.52325581395349</v>
      </c>
      <c r="AY33" s="3">
        <f t="shared" si="40"/>
        <v>2.2580645161290325</v>
      </c>
      <c r="AZ33" s="3">
        <f t="shared" si="41"/>
        <v>1.353448275862069</v>
      </c>
      <c r="BA33" s="3">
        <f t="shared" si="42"/>
        <v>0.95238095238095233</v>
      </c>
      <c r="BB33" s="1">
        <f t="shared" si="43"/>
        <v>1.9907826918031379</v>
      </c>
      <c r="BC33" s="1">
        <f t="shared" si="6"/>
        <v>1.5440680443502757</v>
      </c>
      <c r="BD33" s="1">
        <f t="shared" si="7"/>
        <v>1.5365584425715302</v>
      </c>
      <c r="BE33" s="1">
        <f t="shared" si="8"/>
        <v>1.1903316981702914</v>
      </c>
      <c r="BF33" s="1">
        <f t="shared" si="9"/>
        <v>0.89762709129044149</v>
      </c>
      <c r="BG33" s="1">
        <f t="shared" si="10"/>
        <v>1.1875207208364631</v>
      </c>
      <c r="BH33" s="1">
        <f t="shared" si="11"/>
        <v>1.1583624920952498</v>
      </c>
      <c r="BI33" s="1">
        <f t="shared" si="12"/>
        <v>1.0374264979406236</v>
      </c>
      <c r="BJ33" s="1">
        <f t="shared" si="13"/>
        <v>1</v>
      </c>
      <c r="BK33" s="1">
        <f t="shared" si="14"/>
        <v>1.0211892990699381</v>
      </c>
      <c r="BL33" s="1">
        <f t="shared" si="15"/>
        <v>1.7109631189952756</v>
      </c>
      <c r="BM33" s="1">
        <f t="shared" si="16"/>
        <v>1.2430380486862944</v>
      </c>
      <c r="BN33" s="1">
        <f t="shared" si="17"/>
        <v>1.5932860670204574</v>
      </c>
      <c r="BO33" s="1">
        <f t="shared" si="18"/>
        <v>1.8109042806687004</v>
      </c>
      <c r="BP33" s="1">
        <f t="shared" si="19"/>
        <v>1.5854607295085006</v>
      </c>
      <c r="BQ33" s="1">
        <f t="shared" si="20"/>
        <v>1.6211762817750353</v>
      </c>
      <c r="BR33" s="1">
        <f t="shared" si="21"/>
        <v>1.1958996524092338</v>
      </c>
      <c r="BS33" s="1">
        <f t="shared" si="22"/>
        <v>1.0644579892269184</v>
      </c>
    </row>
    <row r="34" spans="1:71" s="1" customFormat="1" ht="16" x14ac:dyDescent="0.2">
      <c r="A34" s="1" t="s">
        <v>115</v>
      </c>
      <c r="B34" s="1">
        <v>2</v>
      </c>
      <c r="C34" s="1" t="s">
        <v>84</v>
      </c>
      <c r="D34" s="17" t="s">
        <v>146</v>
      </c>
      <c r="E34" s="11" t="s">
        <v>37</v>
      </c>
      <c r="F34" s="1" t="s">
        <v>112</v>
      </c>
      <c r="G34" s="2">
        <v>102.2</v>
      </c>
      <c r="H34" s="2">
        <v>41.9</v>
      </c>
      <c r="I34" s="2">
        <v>40</v>
      </c>
      <c r="J34" s="2">
        <v>16.399999999999999</v>
      </c>
      <c r="K34" s="2">
        <v>8.9</v>
      </c>
      <c r="L34" s="2">
        <v>17.600000000000001</v>
      </c>
      <c r="M34" s="2">
        <v>15.7</v>
      </c>
      <c r="N34" s="2">
        <v>12.8</v>
      </c>
      <c r="O34" s="2">
        <v>10.3</v>
      </c>
      <c r="P34" s="2">
        <v>13.3</v>
      </c>
      <c r="Q34" s="2">
        <v>57.1</v>
      </c>
      <c r="R34" s="2">
        <v>21.5</v>
      </c>
      <c r="S34" s="2">
        <v>38</v>
      </c>
      <c r="T34" s="2">
        <v>66.599999999999994</v>
      </c>
      <c r="U34" s="2">
        <v>41</v>
      </c>
      <c r="V34" s="2">
        <v>46.6</v>
      </c>
      <c r="W34" s="2">
        <v>18.899999999999999</v>
      </c>
      <c r="X34" s="2">
        <v>13.7</v>
      </c>
      <c r="Y34" s="1">
        <v>15</v>
      </c>
      <c r="Z34" s="1">
        <v>10</v>
      </c>
      <c r="AA34" s="1">
        <v>3</v>
      </c>
      <c r="AB34" s="1">
        <v>9</v>
      </c>
      <c r="AC34" s="1">
        <v>35</v>
      </c>
      <c r="AD34" s="1">
        <v>4</v>
      </c>
      <c r="AE34" s="1">
        <v>4</v>
      </c>
      <c r="AF34" s="1">
        <v>1</v>
      </c>
      <c r="AG34" s="1">
        <v>8</v>
      </c>
      <c r="AH34" s="2">
        <f t="shared" si="23"/>
        <v>40.998043052837573</v>
      </c>
      <c r="AI34" s="2">
        <f t="shared" si="24"/>
        <v>39.138943248532286</v>
      </c>
      <c r="AJ34" s="2">
        <f t="shared" si="25"/>
        <v>55.87084148727984</v>
      </c>
      <c r="AK34" s="2">
        <f t="shared" si="26"/>
        <v>21.037181996086105</v>
      </c>
      <c r="AL34" s="2">
        <f t="shared" si="27"/>
        <v>37.181996086105677</v>
      </c>
      <c r="AM34" s="2">
        <f t="shared" si="28"/>
        <v>65.166340508806258</v>
      </c>
      <c r="AN34" s="2">
        <f t="shared" si="29"/>
        <v>40.117416829745594</v>
      </c>
      <c r="AO34" s="2">
        <f t="shared" si="30"/>
        <v>45.596868884540115</v>
      </c>
      <c r="AP34" s="2">
        <f t="shared" si="31"/>
        <v>18.493150684931503</v>
      </c>
      <c r="AQ34" s="2">
        <f t="shared" si="32"/>
        <v>13.405088062622308</v>
      </c>
      <c r="AR34" s="2">
        <f t="shared" si="33"/>
        <v>40.999999999999993</v>
      </c>
      <c r="AS34" s="2">
        <f t="shared" si="34"/>
        <v>22.25</v>
      </c>
      <c r="AT34" s="2">
        <f t="shared" si="35"/>
        <v>44.000000000000007</v>
      </c>
      <c r="AU34" s="2">
        <f t="shared" si="36"/>
        <v>39.25</v>
      </c>
      <c r="AV34" s="2">
        <f t="shared" si="37"/>
        <v>32</v>
      </c>
      <c r="AW34" s="2">
        <f t="shared" si="38"/>
        <v>25.75</v>
      </c>
      <c r="AX34" s="2">
        <f t="shared" si="39"/>
        <v>33.25</v>
      </c>
      <c r="AY34" s="3">
        <f t="shared" si="40"/>
        <v>2.5548780487804881</v>
      </c>
      <c r="AZ34" s="3">
        <f t="shared" si="41"/>
        <v>1.3795620437956204</v>
      </c>
      <c r="BA34" s="3">
        <f t="shared" si="42"/>
        <v>0.77443609022556392</v>
      </c>
      <c r="BB34" s="1">
        <f t="shared" si="43"/>
        <v>2.0094508957986941</v>
      </c>
      <c r="BC34" s="1">
        <f t="shared" si="6"/>
        <v>1.6222140229662954</v>
      </c>
      <c r="BD34" s="1">
        <f t="shared" si="7"/>
        <v>1.6020599913279623</v>
      </c>
      <c r="BE34" s="1">
        <f t="shared" si="8"/>
        <v>1.2148438480476977</v>
      </c>
      <c r="BF34" s="1">
        <f t="shared" si="9"/>
        <v>0.9493900066449128</v>
      </c>
      <c r="BG34" s="1">
        <f t="shared" si="10"/>
        <v>1.2455126678141499</v>
      </c>
      <c r="BH34" s="1">
        <f t="shared" si="11"/>
        <v>1.1958996524092338</v>
      </c>
      <c r="BI34" s="1">
        <f t="shared" si="12"/>
        <v>1.1072099696478683</v>
      </c>
      <c r="BJ34" s="1">
        <f t="shared" si="13"/>
        <v>1.0128372247051722</v>
      </c>
      <c r="BK34" s="1">
        <f t="shared" si="14"/>
        <v>1.1238516409670858</v>
      </c>
      <c r="BL34" s="1">
        <f t="shared" si="15"/>
        <v>1.7566361082458481</v>
      </c>
      <c r="BM34" s="1">
        <f t="shared" si="16"/>
        <v>1.3324384599156054</v>
      </c>
      <c r="BN34" s="1">
        <f t="shared" si="17"/>
        <v>1.5797835966168101</v>
      </c>
      <c r="BO34" s="1">
        <f t="shared" si="18"/>
        <v>1.823474229170301</v>
      </c>
      <c r="BP34" s="1">
        <f t="shared" si="19"/>
        <v>1.6127838567197355</v>
      </c>
      <c r="BQ34" s="1">
        <f t="shared" si="20"/>
        <v>1.6683859166900001</v>
      </c>
      <c r="BR34" s="1">
        <f t="shared" si="21"/>
        <v>1.2764618041732441</v>
      </c>
      <c r="BS34" s="1">
        <f t="shared" si="22"/>
        <v>1.1367205671564067</v>
      </c>
    </row>
    <row r="35" spans="1:71" s="1" customFormat="1" ht="16" x14ac:dyDescent="0.2">
      <c r="A35" s="1" t="s">
        <v>115</v>
      </c>
      <c r="B35" s="1">
        <v>2</v>
      </c>
      <c r="C35" s="1" t="s">
        <v>84</v>
      </c>
      <c r="D35" s="17" t="s">
        <v>150</v>
      </c>
      <c r="E35" s="11" t="s">
        <v>39</v>
      </c>
      <c r="F35" s="1" t="s">
        <v>38</v>
      </c>
      <c r="G35" s="2">
        <v>120.7</v>
      </c>
      <c r="H35" s="2">
        <v>43</v>
      </c>
      <c r="I35" s="2">
        <v>40.799999999999997</v>
      </c>
      <c r="J35" s="2">
        <v>18</v>
      </c>
      <c r="K35" s="2">
        <v>9.3000000000000007</v>
      </c>
      <c r="L35" s="2">
        <v>19.100000000000001</v>
      </c>
      <c r="M35" s="2">
        <v>17.3</v>
      </c>
      <c r="N35" s="2">
        <v>12.55</v>
      </c>
      <c r="O35" s="2">
        <v>12.4</v>
      </c>
      <c r="P35" s="2">
        <v>12.1</v>
      </c>
      <c r="Q35" s="2">
        <v>61.8</v>
      </c>
      <c r="R35" s="2">
        <v>21.7</v>
      </c>
      <c r="S35" s="2">
        <v>49.7</v>
      </c>
      <c r="T35" s="2">
        <v>77.599999999999994</v>
      </c>
      <c r="U35" s="2">
        <v>42.6</v>
      </c>
      <c r="V35" s="2">
        <v>49.7</v>
      </c>
      <c r="W35" s="2">
        <v>22.3</v>
      </c>
      <c r="X35" s="2">
        <v>13.9</v>
      </c>
      <c r="Y35" s="1">
        <v>15</v>
      </c>
      <c r="Z35" s="1">
        <v>10</v>
      </c>
      <c r="AA35" s="1">
        <v>3</v>
      </c>
      <c r="AB35" s="1">
        <v>8</v>
      </c>
      <c r="AC35" s="1">
        <v>33</v>
      </c>
      <c r="AD35" s="1">
        <v>4</v>
      </c>
      <c r="AE35" s="1">
        <v>3</v>
      </c>
      <c r="AF35" s="1">
        <v>1</v>
      </c>
      <c r="AG35" s="1">
        <v>8</v>
      </c>
      <c r="AH35" s="2">
        <f t="shared" si="23"/>
        <v>35.625517812758908</v>
      </c>
      <c r="AI35" s="2">
        <f t="shared" si="24"/>
        <v>33.802816901408448</v>
      </c>
      <c r="AJ35" s="2">
        <f t="shared" si="25"/>
        <v>51.201325600662798</v>
      </c>
      <c r="AK35" s="2">
        <f t="shared" si="26"/>
        <v>17.978458989229495</v>
      </c>
      <c r="AL35" s="2">
        <f t="shared" si="27"/>
        <v>41.17647058823529</v>
      </c>
      <c r="AM35" s="2">
        <f t="shared" si="28"/>
        <v>64.291632145816067</v>
      </c>
      <c r="AN35" s="2">
        <f t="shared" si="29"/>
        <v>35.294117647058826</v>
      </c>
      <c r="AO35" s="2">
        <f t="shared" si="30"/>
        <v>41.17647058823529</v>
      </c>
      <c r="AP35" s="2">
        <f t="shared" si="31"/>
        <v>18.475559237779617</v>
      </c>
      <c r="AQ35" s="2">
        <f t="shared" si="32"/>
        <v>11.516155758077879</v>
      </c>
      <c r="AR35" s="2">
        <f t="shared" si="33"/>
        <v>44.117647058823529</v>
      </c>
      <c r="AS35" s="2">
        <f t="shared" si="34"/>
        <v>22.79411764705883</v>
      </c>
      <c r="AT35" s="2">
        <f t="shared" si="35"/>
        <v>46.813725490196084</v>
      </c>
      <c r="AU35" s="2">
        <f t="shared" si="36"/>
        <v>42.401960784313729</v>
      </c>
      <c r="AV35" s="2">
        <f t="shared" si="37"/>
        <v>30.759803921568629</v>
      </c>
      <c r="AW35" s="2">
        <f t="shared" si="38"/>
        <v>30.3921568627451</v>
      </c>
      <c r="AX35" s="2">
        <f t="shared" si="39"/>
        <v>29.656862745098042</v>
      </c>
      <c r="AY35" s="3">
        <f t="shared" si="40"/>
        <v>2.3888888888888888</v>
      </c>
      <c r="AZ35" s="3">
        <f t="shared" si="41"/>
        <v>1.6043165467625899</v>
      </c>
      <c r="BA35" s="3">
        <f t="shared" si="42"/>
        <v>1.0247933884297522</v>
      </c>
      <c r="BB35" s="1">
        <f t="shared" si="43"/>
        <v>2.0817072700973491</v>
      </c>
      <c r="BC35" s="1">
        <f t="shared" si="6"/>
        <v>1.6334684555795864</v>
      </c>
      <c r="BD35" s="1">
        <f t="shared" si="7"/>
        <v>1.61066016308988</v>
      </c>
      <c r="BE35" s="1">
        <f t="shared" si="8"/>
        <v>1.255272505103306</v>
      </c>
      <c r="BF35" s="1">
        <f t="shared" si="9"/>
        <v>0.96848294855393513</v>
      </c>
      <c r="BG35" s="1">
        <f t="shared" si="10"/>
        <v>1.2810333672477277</v>
      </c>
      <c r="BH35" s="1">
        <f t="shared" si="11"/>
        <v>1.2380461031287955</v>
      </c>
      <c r="BI35" s="1">
        <f t="shared" si="12"/>
        <v>1.0986437258170569</v>
      </c>
      <c r="BJ35" s="1">
        <f t="shared" si="13"/>
        <v>1.0934216851622351</v>
      </c>
      <c r="BK35" s="1">
        <f t="shared" si="14"/>
        <v>1.0827853703164501</v>
      </c>
      <c r="BL35" s="1">
        <f t="shared" si="15"/>
        <v>1.7909884750888159</v>
      </c>
      <c r="BM35" s="1">
        <f t="shared" si="16"/>
        <v>1.3364597338485296</v>
      </c>
      <c r="BN35" s="1">
        <f t="shared" si="17"/>
        <v>1.6963563887333322</v>
      </c>
      <c r="BO35" s="1">
        <f t="shared" si="18"/>
        <v>1.8898617212581883</v>
      </c>
      <c r="BP35" s="1">
        <f t="shared" si="19"/>
        <v>1.6294095991027189</v>
      </c>
      <c r="BQ35" s="1">
        <f t="shared" si="20"/>
        <v>1.6963563887333322</v>
      </c>
      <c r="BR35" s="1">
        <f t="shared" si="21"/>
        <v>1.3483048630481607</v>
      </c>
      <c r="BS35" s="1">
        <f t="shared" si="22"/>
        <v>1.1430148002540952</v>
      </c>
    </row>
    <row r="36" spans="1:71" s="1" customFormat="1" ht="16" x14ac:dyDescent="0.2">
      <c r="A36" s="1" t="s">
        <v>115</v>
      </c>
      <c r="B36" s="1">
        <v>2</v>
      </c>
      <c r="C36" s="1" t="s">
        <v>84</v>
      </c>
      <c r="D36" s="17" t="s">
        <v>148</v>
      </c>
      <c r="E36" s="11" t="s">
        <v>77</v>
      </c>
      <c r="F36" s="1" t="s">
        <v>40</v>
      </c>
      <c r="G36" s="2">
        <v>121.7</v>
      </c>
      <c r="H36" s="2">
        <v>41.5</v>
      </c>
      <c r="I36" s="2">
        <v>43.3</v>
      </c>
      <c r="J36" s="2">
        <v>19</v>
      </c>
      <c r="K36" s="2">
        <v>10.4</v>
      </c>
      <c r="L36" s="2">
        <v>19.2</v>
      </c>
      <c r="M36" s="2">
        <v>17.899999999999999</v>
      </c>
      <c r="N36" s="2">
        <v>12.2</v>
      </c>
      <c r="O36" s="2">
        <v>11.7</v>
      </c>
      <c r="P36" s="2">
        <v>14.9</v>
      </c>
      <c r="Q36" s="2">
        <v>64.5</v>
      </c>
      <c r="R36" s="2">
        <v>20.5</v>
      </c>
      <c r="S36" s="2">
        <v>47.4</v>
      </c>
      <c r="T36" s="2">
        <v>80.2</v>
      </c>
      <c r="U36" s="2">
        <v>44.5</v>
      </c>
      <c r="V36" s="2">
        <v>43.4</v>
      </c>
      <c r="W36" s="2">
        <v>21.7</v>
      </c>
      <c r="X36" s="2">
        <v>13.8</v>
      </c>
      <c r="Y36" s="1">
        <v>16</v>
      </c>
      <c r="Z36" s="1">
        <v>9</v>
      </c>
      <c r="AA36" s="1">
        <v>3</v>
      </c>
      <c r="AB36" s="1">
        <v>8</v>
      </c>
      <c r="AC36" s="1">
        <v>34</v>
      </c>
      <c r="AD36" s="1">
        <v>4</v>
      </c>
      <c r="AE36" s="1">
        <v>4</v>
      </c>
      <c r="AF36" s="1">
        <v>1</v>
      </c>
      <c r="AG36" s="1">
        <v>9</v>
      </c>
      <c r="AH36" s="2">
        <f t="shared" si="23"/>
        <v>34.100246507806077</v>
      </c>
      <c r="AI36" s="2">
        <f t="shared" si="24"/>
        <v>35.579293344289233</v>
      </c>
      <c r="AJ36" s="2">
        <f t="shared" si="25"/>
        <v>52.999178307313066</v>
      </c>
      <c r="AK36" s="2">
        <f t="shared" si="26"/>
        <v>16.844700082169268</v>
      </c>
      <c r="AL36" s="2">
        <f t="shared" si="27"/>
        <v>38.948233360723087</v>
      </c>
      <c r="AM36" s="2">
        <f t="shared" si="28"/>
        <v>65.899753492193923</v>
      </c>
      <c r="AN36" s="2">
        <f t="shared" si="29"/>
        <v>36.565324568611338</v>
      </c>
      <c r="AO36" s="2">
        <f t="shared" si="30"/>
        <v>35.661462612982746</v>
      </c>
      <c r="AP36" s="2">
        <f t="shared" si="31"/>
        <v>17.830731306491373</v>
      </c>
      <c r="AQ36" s="2">
        <f t="shared" si="32"/>
        <v>11.33935907970419</v>
      </c>
      <c r="AR36" s="2">
        <f t="shared" si="33"/>
        <v>43.879907621247114</v>
      </c>
      <c r="AS36" s="2">
        <f t="shared" si="34"/>
        <v>24.01847575057737</v>
      </c>
      <c r="AT36" s="2">
        <f t="shared" si="35"/>
        <v>44.341801385681293</v>
      </c>
      <c r="AU36" s="2">
        <f t="shared" si="36"/>
        <v>41.339491916859117</v>
      </c>
      <c r="AV36" s="2">
        <f t="shared" si="37"/>
        <v>28.175519630484992</v>
      </c>
      <c r="AW36" s="2">
        <f t="shared" si="38"/>
        <v>27.020785219399539</v>
      </c>
      <c r="AX36" s="2">
        <f t="shared" si="39"/>
        <v>34.41108545034642</v>
      </c>
      <c r="AY36" s="3">
        <f t="shared" si="40"/>
        <v>2.1842105263157894</v>
      </c>
      <c r="AZ36" s="3">
        <f t="shared" si="41"/>
        <v>1.5724637681159419</v>
      </c>
      <c r="BA36" s="3">
        <f t="shared" si="42"/>
        <v>0.78523489932885904</v>
      </c>
      <c r="BB36" s="1">
        <f t="shared" si="43"/>
        <v>2.0852905782300648</v>
      </c>
      <c r="BC36" s="1">
        <f t="shared" si="6"/>
        <v>1.6180480967120927</v>
      </c>
      <c r="BD36" s="1">
        <f t="shared" si="7"/>
        <v>1.6364878963533653</v>
      </c>
      <c r="BE36" s="1">
        <f t="shared" si="8"/>
        <v>1.2787536009528289</v>
      </c>
      <c r="BF36" s="1">
        <f t="shared" si="9"/>
        <v>1.0170333392987803</v>
      </c>
      <c r="BG36" s="1">
        <f t="shared" si="10"/>
        <v>1.2833012287035497</v>
      </c>
      <c r="BH36" s="1">
        <f t="shared" si="11"/>
        <v>1.2528530309798931</v>
      </c>
      <c r="BI36" s="1">
        <f t="shared" si="12"/>
        <v>1.0863598306747482</v>
      </c>
      <c r="BJ36" s="1">
        <f t="shared" si="13"/>
        <v>1.0681858617461617</v>
      </c>
      <c r="BK36" s="1">
        <f t="shared" si="14"/>
        <v>1.173186268412274</v>
      </c>
      <c r="BL36" s="1">
        <f t="shared" si="15"/>
        <v>1.8095597146352678</v>
      </c>
      <c r="BM36" s="1">
        <f t="shared" si="16"/>
        <v>1.3117538610557542</v>
      </c>
      <c r="BN36" s="1">
        <f t="shared" si="17"/>
        <v>1.675778341674085</v>
      </c>
      <c r="BO36" s="1">
        <f t="shared" si="18"/>
        <v>1.9041743682841634</v>
      </c>
      <c r="BP36" s="1">
        <f t="shared" si="19"/>
        <v>1.6483600109809315</v>
      </c>
      <c r="BQ36" s="1">
        <f t="shared" si="20"/>
        <v>1.6374897295125106</v>
      </c>
      <c r="BR36" s="1">
        <f t="shared" si="21"/>
        <v>1.3364597338485296</v>
      </c>
      <c r="BS36" s="1">
        <f t="shared" si="22"/>
        <v>1.1398790864012365</v>
      </c>
    </row>
    <row r="37" spans="1:71" s="1" customFormat="1" ht="16" x14ac:dyDescent="0.2">
      <c r="A37" s="1" t="s">
        <v>115</v>
      </c>
      <c r="B37" s="1">
        <v>2</v>
      </c>
      <c r="C37" s="1" t="s">
        <v>84</v>
      </c>
      <c r="D37" s="17" t="s">
        <v>148</v>
      </c>
      <c r="E37" s="11" t="s">
        <v>113</v>
      </c>
      <c r="F37" s="1" t="s">
        <v>40</v>
      </c>
      <c r="G37" s="2">
        <v>128</v>
      </c>
      <c r="H37" s="2">
        <v>49</v>
      </c>
      <c r="I37" s="2">
        <v>45.3</v>
      </c>
      <c r="J37" s="2">
        <v>20</v>
      </c>
      <c r="K37" s="2">
        <v>10.4</v>
      </c>
      <c r="L37" s="2">
        <v>21.7</v>
      </c>
      <c r="M37" s="2">
        <v>19</v>
      </c>
      <c r="N37" s="2">
        <v>14.3</v>
      </c>
      <c r="O37" s="2">
        <v>12.8</v>
      </c>
      <c r="P37" s="2">
        <v>15.3</v>
      </c>
      <c r="Q37" s="2">
        <v>64.2</v>
      </c>
      <c r="R37" s="2">
        <v>21.1</v>
      </c>
      <c r="S37" s="2">
        <v>50.1</v>
      </c>
      <c r="T37" s="2">
        <v>87.1</v>
      </c>
      <c r="U37" s="2">
        <v>50.6</v>
      </c>
      <c r="V37" s="2">
        <v>59.4</v>
      </c>
      <c r="W37" s="2">
        <v>22.4</v>
      </c>
      <c r="X37" s="2">
        <v>14.5</v>
      </c>
      <c r="Y37" s="1">
        <v>14</v>
      </c>
      <c r="Z37" s="1">
        <v>11</v>
      </c>
      <c r="AA37" s="1">
        <v>3</v>
      </c>
      <c r="AB37" s="1">
        <v>9</v>
      </c>
      <c r="AC37" s="1">
        <v>30</v>
      </c>
      <c r="AD37" s="1">
        <v>4</v>
      </c>
      <c r="AE37" s="1">
        <v>4</v>
      </c>
      <c r="AF37" s="1">
        <v>1</v>
      </c>
      <c r="AG37" s="1">
        <v>8</v>
      </c>
      <c r="AH37" s="2">
        <f t="shared" si="23"/>
        <v>38.28125</v>
      </c>
      <c r="AI37" s="2">
        <f t="shared" si="24"/>
        <v>35.390625</v>
      </c>
      <c r="AJ37" s="2">
        <f t="shared" si="25"/>
        <v>50.15625</v>
      </c>
      <c r="AK37" s="2">
        <f t="shared" si="26"/>
        <v>16.484375</v>
      </c>
      <c r="AL37" s="2">
        <f t="shared" si="27"/>
        <v>39.140625</v>
      </c>
      <c r="AM37" s="2">
        <f t="shared" si="28"/>
        <v>68.046875</v>
      </c>
      <c r="AN37" s="2">
        <f t="shared" si="29"/>
        <v>39.53125</v>
      </c>
      <c r="AO37" s="2">
        <f t="shared" si="30"/>
        <v>46.40625</v>
      </c>
      <c r="AP37" s="2">
        <f t="shared" si="31"/>
        <v>17.5</v>
      </c>
      <c r="AQ37" s="2">
        <f t="shared" si="32"/>
        <v>11.328125</v>
      </c>
      <c r="AR37" s="2">
        <f t="shared" si="33"/>
        <v>44.150110375275943</v>
      </c>
      <c r="AS37" s="2">
        <f t="shared" si="34"/>
        <v>22.958057395143488</v>
      </c>
      <c r="AT37" s="2">
        <f t="shared" si="35"/>
        <v>47.902869757174393</v>
      </c>
      <c r="AU37" s="2">
        <f t="shared" si="36"/>
        <v>41.942604856512141</v>
      </c>
      <c r="AV37" s="2">
        <f t="shared" si="37"/>
        <v>31.567328918322296</v>
      </c>
      <c r="AW37" s="2">
        <f t="shared" si="38"/>
        <v>28.256070640176603</v>
      </c>
      <c r="AX37" s="2">
        <f t="shared" si="39"/>
        <v>33.774834437086092</v>
      </c>
      <c r="AY37" s="3">
        <f t="shared" si="40"/>
        <v>2.4500000000000002</v>
      </c>
      <c r="AZ37" s="3">
        <f t="shared" si="41"/>
        <v>1.5448275862068965</v>
      </c>
      <c r="BA37" s="3">
        <f t="shared" si="42"/>
        <v>0.83660130718954251</v>
      </c>
      <c r="BB37" s="1">
        <f t="shared" si="43"/>
        <v>2.1072099696478683</v>
      </c>
      <c r="BC37" s="1">
        <f t="shared" si="6"/>
        <v>1.6901960800285136</v>
      </c>
      <c r="BD37" s="1">
        <f t="shared" si="7"/>
        <v>1.6560982020128319</v>
      </c>
      <c r="BE37" s="1">
        <f t="shared" si="8"/>
        <v>1.3010299956639813</v>
      </c>
      <c r="BF37" s="1">
        <f t="shared" si="9"/>
        <v>1.0170333392987803</v>
      </c>
      <c r="BG37" s="1">
        <f t="shared" si="10"/>
        <v>1.3364597338485296</v>
      </c>
      <c r="BH37" s="1">
        <f t="shared" si="11"/>
        <v>1.2787536009528289</v>
      </c>
      <c r="BI37" s="1">
        <f t="shared" si="12"/>
        <v>1.1553360374650619</v>
      </c>
      <c r="BJ37" s="1">
        <f t="shared" si="13"/>
        <v>1.1072099696478683</v>
      </c>
      <c r="BK37" s="1">
        <f t="shared" si="14"/>
        <v>1.1846914308175989</v>
      </c>
      <c r="BL37" s="1">
        <f t="shared" si="15"/>
        <v>1.8075350280688534</v>
      </c>
      <c r="BM37" s="1">
        <f t="shared" si="16"/>
        <v>1.3242824552976926</v>
      </c>
      <c r="BN37" s="1">
        <f t="shared" si="17"/>
        <v>1.6998377258672457</v>
      </c>
      <c r="BO37" s="1">
        <f t="shared" si="18"/>
        <v>1.9400181550076632</v>
      </c>
      <c r="BP37" s="1">
        <f t="shared" si="19"/>
        <v>1.7041505168397992</v>
      </c>
      <c r="BQ37" s="1">
        <f t="shared" si="20"/>
        <v>1.7737864449811935</v>
      </c>
      <c r="BR37" s="1">
        <f t="shared" si="21"/>
        <v>1.3502480183341627</v>
      </c>
      <c r="BS37" s="1">
        <f t="shared" si="22"/>
        <v>1.1613680022349748</v>
      </c>
    </row>
    <row r="38" spans="1:71" s="1" customFormat="1" ht="16" x14ac:dyDescent="0.2">
      <c r="A38" s="1" t="s">
        <v>115</v>
      </c>
      <c r="B38" s="1">
        <v>2</v>
      </c>
      <c r="C38" s="1" t="s">
        <v>84</v>
      </c>
      <c r="D38" s="17" t="s">
        <v>149</v>
      </c>
      <c r="E38" s="11" t="s">
        <v>74</v>
      </c>
      <c r="F38" s="1" t="s">
        <v>41</v>
      </c>
      <c r="G38" s="2">
        <v>123.2</v>
      </c>
      <c r="H38" s="2">
        <v>48.3</v>
      </c>
      <c r="I38" s="2">
        <v>42.3</v>
      </c>
      <c r="J38" s="2">
        <v>19.100000000000001</v>
      </c>
      <c r="K38" s="2">
        <v>9.9</v>
      </c>
      <c r="L38" s="2">
        <v>18.899999999999999</v>
      </c>
      <c r="M38" s="2">
        <v>18</v>
      </c>
      <c r="N38" s="2">
        <v>14.5</v>
      </c>
      <c r="O38" s="2">
        <v>12.3</v>
      </c>
      <c r="P38" s="2">
        <v>13.1</v>
      </c>
      <c r="Q38" s="2">
        <v>69.2</v>
      </c>
      <c r="R38" s="2">
        <v>23.3</v>
      </c>
      <c r="S38" s="2">
        <v>47.2</v>
      </c>
      <c r="T38" s="2">
        <v>79.5</v>
      </c>
      <c r="U38" s="2">
        <v>44.6</v>
      </c>
      <c r="V38" s="2">
        <v>53.5</v>
      </c>
      <c r="W38" s="2">
        <v>22.1</v>
      </c>
      <c r="X38" s="2">
        <v>14.7</v>
      </c>
      <c r="Y38" s="1">
        <v>15</v>
      </c>
      <c r="Z38" s="1">
        <v>9</v>
      </c>
      <c r="AA38" s="1">
        <v>3</v>
      </c>
      <c r="AB38" s="1">
        <v>8</v>
      </c>
      <c r="AC38" s="1">
        <v>33</v>
      </c>
      <c r="AD38" s="1">
        <v>4</v>
      </c>
      <c r="AE38" s="1">
        <v>2</v>
      </c>
      <c r="AF38" s="1">
        <v>1</v>
      </c>
      <c r="AG38" s="1">
        <v>9</v>
      </c>
      <c r="AH38" s="2">
        <f t="shared" si="23"/>
        <v>39.204545454545453</v>
      </c>
      <c r="AI38" s="2">
        <f t="shared" si="24"/>
        <v>34.334415584415581</v>
      </c>
      <c r="AJ38" s="2">
        <f t="shared" si="25"/>
        <v>56.168831168831169</v>
      </c>
      <c r="AK38" s="2">
        <f t="shared" si="26"/>
        <v>18.912337662337663</v>
      </c>
      <c r="AL38" s="2">
        <f t="shared" si="27"/>
        <v>38.311688311688307</v>
      </c>
      <c r="AM38" s="2">
        <f t="shared" si="28"/>
        <v>64.529220779220779</v>
      </c>
      <c r="AN38" s="2">
        <f t="shared" si="29"/>
        <v>36.201298701298704</v>
      </c>
      <c r="AO38" s="2">
        <f t="shared" si="30"/>
        <v>43.425324675324674</v>
      </c>
      <c r="AP38" s="2">
        <f t="shared" si="31"/>
        <v>17.938311688311689</v>
      </c>
      <c r="AQ38" s="2">
        <f t="shared" si="32"/>
        <v>11.931818181818182</v>
      </c>
      <c r="AR38" s="2">
        <f t="shared" si="33"/>
        <v>45.153664302600482</v>
      </c>
      <c r="AS38" s="2">
        <f t="shared" si="34"/>
        <v>23.404255319148938</v>
      </c>
      <c r="AT38" s="2">
        <f t="shared" si="35"/>
        <v>44.680851063829785</v>
      </c>
      <c r="AU38" s="2">
        <f t="shared" si="36"/>
        <v>42.553191489361708</v>
      </c>
      <c r="AV38" s="2">
        <f t="shared" si="37"/>
        <v>34.27895981087471</v>
      </c>
      <c r="AW38" s="2">
        <f t="shared" si="38"/>
        <v>29.078014184397166</v>
      </c>
      <c r="AX38" s="2">
        <f t="shared" si="39"/>
        <v>30.969267139479907</v>
      </c>
      <c r="AY38" s="3">
        <f t="shared" si="40"/>
        <v>2.5287958115183242</v>
      </c>
      <c r="AZ38" s="3">
        <f t="shared" si="41"/>
        <v>1.5034013605442178</v>
      </c>
      <c r="BA38" s="3">
        <f t="shared" si="42"/>
        <v>0.93893129770992378</v>
      </c>
      <c r="BB38" s="1">
        <f t="shared" si="43"/>
        <v>2.0906107078284069</v>
      </c>
      <c r="BC38" s="1">
        <f t="shared" si="6"/>
        <v>1.6839471307515121</v>
      </c>
      <c r="BD38" s="1">
        <f t="shared" si="7"/>
        <v>1.6263403673750423</v>
      </c>
      <c r="BE38" s="1">
        <f t="shared" si="8"/>
        <v>1.2810333672477277</v>
      </c>
      <c r="BF38" s="1">
        <f t="shared" si="9"/>
        <v>0.9956351945975499</v>
      </c>
      <c r="BG38" s="1">
        <f t="shared" si="10"/>
        <v>1.2764618041732441</v>
      </c>
      <c r="BH38" s="1">
        <f t="shared" si="11"/>
        <v>1.255272505103306</v>
      </c>
      <c r="BI38" s="1">
        <f t="shared" si="12"/>
        <v>1.1613680022349748</v>
      </c>
      <c r="BJ38" s="1">
        <f t="shared" si="13"/>
        <v>1.0899051114393981</v>
      </c>
      <c r="BK38" s="1">
        <f t="shared" si="14"/>
        <v>1.1172712956557642</v>
      </c>
      <c r="BL38" s="1">
        <f t="shared" si="15"/>
        <v>1.8401060944567578</v>
      </c>
      <c r="BM38" s="1">
        <f t="shared" si="16"/>
        <v>1.3673559210260189</v>
      </c>
      <c r="BN38" s="1">
        <f t="shared" si="17"/>
        <v>1.6739419986340878</v>
      </c>
      <c r="BO38" s="1">
        <f t="shared" si="18"/>
        <v>1.9003671286564703</v>
      </c>
      <c r="BP38" s="1">
        <f t="shared" si="19"/>
        <v>1.6493348587121419</v>
      </c>
      <c r="BQ38" s="1">
        <f t="shared" si="20"/>
        <v>1.7283537820212285</v>
      </c>
      <c r="BR38" s="1">
        <f t="shared" si="21"/>
        <v>1.3443922736851108</v>
      </c>
      <c r="BS38" s="1">
        <f t="shared" si="22"/>
        <v>1.167317334748176</v>
      </c>
    </row>
    <row r="39" spans="1:71" s="1" customFormat="1" ht="16" x14ac:dyDescent="0.2">
      <c r="A39" s="1" t="s">
        <v>115</v>
      </c>
      <c r="B39" s="1">
        <v>2</v>
      </c>
      <c r="C39" s="1" t="s">
        <v>84</v>
      </c>
      <c r="D39" s="17" t="s">
        <v>149</v>
      </c>
      <c r="E39" s="11" t="s">
        <v>75</v>
      </c>
      <c r="F39" s="11" t="s">
        <v>41</v>
      </c>
      <c r="G39" s="2">
        <v>116.4</v>
      </c>
      <c r="H39" s="2">
        <v>44.4</v>
      </c>
      <c r="I39" s="2">
        <v>41.5</v>
      </c>
      <c r="J39" s="2">
        <v>18.5</v>
      </c>
      <c r="K39" s="2">
        <v>9.3000000000000007</v>
      </c>
      <c r="L39" s="2">
        <v>18.2</v>
      </c>
      <c r="M39" s="2">
        <v>17.600000000000001</v>
      </c>
      <c r="N39" s="2">
        <v>13.1</v>
      </c>
      <c r="O39" s="2">
        <v>11.5</v>
      </c>
      <c r="P39" s="2">
        <v>12.6</v>
      </c>
      <c r="Q39" s="2">
        <v>64.099999999999994</v>
      </c>
      <c r="R39" s="2">
        <v>24.3</v>
      </c>
      <c r="S39" s="2">
        <v>48.1</v>
      </c>
      <c r="T39" s="2">
        <v>75.900000000000006</v>
      </c>
      <c r="U39" s="2">
        <v>40.6</v>
      </c>
      <c r="V39" s="2">
        <v>51.9</v>
      </c>
      <c r="W39" s="2">
        <v>21.8</v>
      </c>
      <c r="X39" s="2">
        <v>14.5</v>
      </c>
      <c r="Y39" s="1">
        <v>15</v>
      </c>
      <c r="Z39" s="1">
        <v>8</v>
      </c>
      <c r="AA39" s="1">
        <v>3</v>
      </c>
      <c r="AB39" s="1">
        <v>8</v>
      </c>
      <c r="AC39" s="1">
        <v>34</v>
      </c>
      <c r="AD39" s="1">
        <v>4</v>
      </c>
      <c r="AE39" s="1">
        <v>3</v>
      </c>
      <c r="AF39" s="1">
        <v>1</v>
      </c>
      <c r="AG39" s="1">
        <v>9</v>
      </c>
      <c r="AH39" s="2">
        <f t="shared" si="23"/>
        <v>38.144329896907216</v>
      </c>
      <c r="AI39" s="2">
        <f t="shared" si="24"/>
        <v>35.65292096219931</v>
      </c>
      <c r="AJ39" s="2">
        <f t="shared" si="25"/>
        <v>55.068728522336762</v>
      </c>
      <c r="AK39" s="2">
        <f t="shared" si="26"/>
        <v>20.876288659793815</v>
      </c>
      <c r="AL39" s="2">
        <f t="shared" si="27"/>
        <v>41.323024054982817</v>
      </c>
      <c r="AM39" s="2">
        <f t="shared" si="28"/>
        <v>65.206185567010309</v>
      </c>
      <c r="AN39" s="2">
        <f t="shared" si="29"/>
        <v>34.87972508591065</v>
      </c>
      <c r="AO39" s="2">
        <f t="shared" si="30"/>
        <v>44.587628865979376</v>
      </c>
      <c r="AP39" s="2">
        <f t="shared" si="31"/>
        <v>18.728522336769757</v>
      </c>
      <c r="AQ39" s="2">
        <f t="shared" si="32"/>
        <v>12.457044673539519</v>
      </c>
      <c r="AR39" s="2">
        <f t="shared" si="33"/>
        <v>44.578313253012048</v>
      </c>
      <c r="AS39" s="2">
        <f t="shared" si="34"/>
        <v>22.409638554216869</v>
      </c>
      <c r="AT39" s="2">
        <f t="shared" si="35"/>
        <v>43.855421686746986</v>
      </c>
      <c r="AU39" s="2">
        <f t="shared" si="36"/>
        <v>42.409638554216876</v>
      </c>
      <c r="AV39" s="2">
        <f t="shared" si="37"/>
        <v>31.566265060240966</v>
      </c>
      <c r="AW39" s="2">
        <f t="shared" si="38"/>
        <v>27.710843373493976</v>
      </c>
      <c r="AX39" s="2">
        <f t="shared" si="39"/>
        <v>30.361445783132531</v>
      </c>
      <c r="AY39" s="3">
        <f t="shared" si="40"/>
        <v>2.4</v>
      </c>
      <c r="AZ39" s="3">
        <f t="shared" si="41"/>
        <v>1.5034482758620691</v>
      </c>
      <c r="BA39" s="3">
        <f t="shared" si="42"/>
        <v>0.91269841269841268</v>
      </c>
      <c r="BB39" s="1">
        <f t="shared" si="43"/>
        <v>2.0659529803138699</v>
      </c>
      <c r="BC39" s="1">
        <f t="shared" si="6"/>
        <v>1.6473829701146199</v>
      </c>
      <c r="BD39" s="1">
        <f t="shared" si="7"/>
        <v>1.6180480967120927</v>
      </c>
      <c r="BE39" s="1">
        <f t="shared" si="8"/>
        <v>1.2671717284030137</v>
      </c>
      <c r="BF39" s="1">
        <f t="shared" si="9"/>
        <v>0.96848294855393513</v>
      </c>
      <c r="BG39" s="1">
        <f t="shared" si="10"/>
        <v>1.2600713879850747</v>
      </c>
      <c r="BH39" s="1">
        <f t="shared" si="11"/>
        <v>1.2455126678141499</v>
      </c>
      <c r="BI39" s="1">
        <f t="shared" si="12"/>
        <v>1.1172712956557642</v>
      </c>
      <c r="BJ39" s="1">
        <f t="shared" si="13"/>
        <v>1.0606978403536116</v>
      </c>
      <c r="BK39" s="1">
        <f t="shared" si="14"/>
        <v>1.1003705451175629</v>
      </c>
      <c r="BL39" s="1">
        <f t="shared" si="15"/>
        <v>1.8068580295188175</v>
      </c>
      <c r="BM39" s="1">
        <f t="shared" si="16"/>
        <v>1.3856062735983121</v>
      </c>
      <c r="BN39" s="1">
        <f t="shared" si="17"/>
        <v>1.6821450763738317</v>
      </c>
      <c r="BO39" s="1">
        <f t="shared" si="18"/>
        <v>1.8802417758954804</v>
      </c>
      <c r="BP39" s="1">
        <f t="shared" si="19"/>
        <v>1.608526033577194</v>
      </c>
      <c r="BQ39" s="1">
        <f t="shared" si="20"/>
        <v>1.7151673578484579</v>
      </c>
      <c r="BR39" s="1">
        <f t="shared" si="21"/>
        <v>1.3384564936046048</v>
      </c>
      <c r="BS39" s="1">
        <f t="shared" si="22"/>
        <v>1.1613680022349748</v>
      </c>
    </row>
    <row r="40" spans="1:71" s="1" customFormat="1" ht="16" x14ac:dyDescent="0.2">
      <c r="A40" s="1" t="s">
        <v>115</v>
      </c>
      <c r="B40" s="1">
        <v>2</v>
      </c>
      <c r="C40" s="1" t="s">
        <v>84</v>
      </c>
      <c r="D40" s="17" t="s">
        <v>149</v>
      </c>
      <c r="E40" s="11" t="s">
        <v>76</v>
      </c>
      <c r="F40" s="1" t="s">
        <v>41</v>
      </c>
      <c r="G40" s="2">
        <v>109.4</v>
      </c>
      <c r="H40" s="2">
        <v>40.01</v>
      </c>
      <c r="I40" s="2">
        <v>40.22</v>
      </c>
      <c r="J40" s="2">
        <v>17.03</v>
      </c>
      <c r="K40" s="2">
        <v>8.92</v>
      </c>
      <c r="L40" s="2">
        <v>19.53</v>
      </c>
      <c r="M40" s="2">
        <v>16.38</v>
      </c>
      <c r="N40" s="2">
        <v>11.74</v>
      </c>
      <c r="O40" s="2">
        <v>11.1</v>
      </c>
      <c r="P40" s="2">
        <v>13.84</v>
      </c>
      <c r="Q40" s="2">
        <v>55.99</v>
      </c>
      <c r="R40" s="2">
        <v>20.55</v>
      </c>
      <c r="S40" s="2">
        <v>45.09</v>
      </c>
      <c r="T40" s="2">
        <v>72.38</v>
      </c>
      <c r="U40" s="2">
        <v>43.29</v>
      </c>
      <c r="V40" s="2">
        <v>48.69</v>
      </c>
      <c r="W40" s="2">
        <v>18.47</v>
      </c>
      <c r="X40" s="2">
        <v>12.11</v>
      </c>
      <c r="Y40" s="1">
        <v>15</v>
      </c>
      <c r="Z40" s="1">
        <v>9</v>
      </c>
      <c r="AA40" s="1">
        <v>3</v>
      </c>
      <c r="AB40" s="1">
        <v>9</v>
      </c>
      <c r="AC40" s="1">
        <v>36</v>
      </c>
      <c r="AD40" s="1">
        <v>4</v>
      </c>
      <c r="AE40" s="1">
        <v>3</v>
      </c>
      <c r="AF40" s="1">
        <v>1</v>
      </c>
      <c r="AG40" s="1">
        <v>9</v>
      </c>
      <c r="AH40" s="2">
        <f t="shared" si="23"/>
        <v>36.572212065813524</v>
      </c>
      <c r="AI40" s="2">
        <f t="shared" si="24"/>
        <v>36.764168190127968</v>
      </c>
      <c r="AJ40" s="2">
        <f t="shared" si="25"/>
        <v>51.179159049360145</v>
      </c>
      <c r="AK40" s="2">
        <f t="shared" si="26"/>
        <v>18.784277879341865</v>
      </c>
      <c r="AL40" s="2">
        <f t="shared" si="27"/>
        <v>41.215722120658135</v>
      </c>
      <c r="AM40" s="2">
        <f t="shared" si="28"/>
        <v>66.160877513711142</v>
      </c>
      <c r="AN40" s="2">
        <f t="shared" si="29"/>
        <v>39.57038391224863</v>
      </c>
      <c r="AO40" s="2">
        <f t="shared" si="30"/>
        <v>44.506398537477146</v>
      </c>
      <c r="AP40" s="2">
        <f t="shared" si="31"/>
        <v>16.882998171846435</v>
      </c>
      <c r="AQ40" s="2">
        <f t="shared" si="32"/>
        <v>11.069469835466178</v>
      </c>
      <c r="AR40" s="2">
        <f t="shared" si="33"/>
        <v>42.34211834908006</v>
      </c>
      <c r="AS40" s="2">
        <f t="shared" si="34"/>
        <v>22.178020885131776</v>
      </c>
      <c r="AT40" s="2">
        <f t="shared" si="35"/>
        <v>48.557931377424168</v>
      </c>
      <c r="AU40" s="2">
        <f t="shared" si="36"/>
        <v>40.726006961710596</v>
      </c>
      <c r="AV40" s="2">
        <f t="shared" si="37"/>
        <v>29.189457981103928</v>
      </c>
      <c r="AW40" s="2">
        <f t="shared" si="38"/>
        <v>27.598209845847837</v>
      </c>
      <c r="AX40" s="2">
        <f t="shared" si="39"/>
        <v>34.410740924912979</v>
      </c>
      <c r="AY40" s="3">
        <f t="shared" si="40"/>
        <v>2.349383440986494</v>
      </c>
      <c r="AZ40" s="3">
        <f t="shared" si="41"/>
        <v>1.5251857968620974</v>
      </c>
      <c r="BA40" s="3">
        <f t="shared" si="42"/>
        <v>0.80202312138728327</v>
      </c>
      <c r="BB40" s="1">
        <f t="shared" si="43"/>
        <v>2.0390173219974121</v>
      </c>
      <c r="BC40" s="1">
        <f t="shared" si="6"/>
        <v>1.6021685513789972</v>
      </c>
      <c r="BD40" s="1">
        <f t="shared" si="7"/>
        <v>1.6044420662607231</v>
      </c>
      <c r="BE40" s="1">
        <f t="shared" si="8"/>
        <v>1.2312146479626012</v>
      </c>
      <c r="BF40" s="1">
        <f t="shared" si="9"/>
        <v>0.95036485437612306</v>
      </c>
      <c r="BG40" s="1">
        <f t="shared" si="10"/>
        <v>1.2907022432878543</v>
      </c>
      <c r="BH40" s="1">
        <f t="shared" si="11"/>
        <v>1.2143138974243997</v>
      </c>
      <c r="BI40" s="1">
        <f t="shared" si="12"/>
        <v>1.0696680969115957</v>
      </c>
      <c r="BJ40" s="1">
        <f t="shared" si="13"/>
        <v>1.0453229787866574</v>
      </c>
      <c r="BK40" s="1">
        <f t="shared" si="14"/>
        <v>1.141136090120739</v>
      </c>
      <c r="BL40" s="1">
        <f t="shared" si="15"/>
        <v>1.7481104674949839</v>
      </c>
      <c r="BM40" s="1">
        <f t="shared" si="16"/>
        <v>1.312811826212088</v>
      </c>
      <c r="BN40" s="1">
        <f t="shared" si="17"/>
        <v>1.6540802353065707</v>
      </c>
      <c r="BO40" s="1">
        <f t="shared" si="18"/>
        <v>1.8596185787721804</v>
      </c>
      <c r="BP40" s="1">
        <f t="shared" si="19"/>
        <v>1.6363875858131567</v>
      </c>
      <c r="BQ40" s="1">
        <f t="shared" si="20"/>
        <v>1.6874397745458942</v>
      </c>
      <c r="BR40" s="1">
        <f t="shared" si="21"/>
        <v>1.2664668954402414</v>
      </c>
      <c r="BS40" s="1">
        <f t="shared" si="22"/>
        <v>1.0831441431430522</v>
      </c>
    </row>
    <row r="41" spans="1:71" s="5" customFormat="1" ht="16" x14ac:dyDescent="0.2">
      <c r="A41" s="1" t="s">
        <v>115</v>
      </c>
      <c r="B41" s="1">
        <v>2</v>
      </c>
      <c r="C41" s="1" t="s">
        <v>84</v>
      </c>
      <c r="D41" s="17" t="s">
        <v>147</v>
      </c>
      <c r="E41" s="11" t="s">
        <v>42</v>
      </c>
      <c r="F41" s="1" t="s">
        <v>79</v>
      </c>
      <c r="G41" s="2">
        <v>106.4</v>
      </c>
      <c r="H41" s="2">
        <v>40.299999999999997</v>
      </c>
      <c r="I41" s="2">
        <v>36.4</v>
      </c>
      <c r="J41" s="2">
        <v>17.100000000000001</v>
      </c>
      <c r="K41" s="2">
        <v>8.1</v>
      </c>
      <c r="L41" s="2">
        <v>15.7</v>
      </c>
      <c r="M41" s="2">
        <v>14.8</v>
      </c>
      <c r="N41" s="2">
        <v>11.8</v>
      </c>
      <c r="O41" s="2">
        <v>10.1</v>
      </c>
      <c r="P41" s="2">
        <v>11.2</v>
      </c>
      <c r="Q41" s="2">
        <v>56.7</v>
      </c>
      <c r="R41" s="2">
        <v>21</v>
      </c>
      <c r="S41" s="2">
        <v>39.9</v>
      </c>
      <c r="T41" s="2">
        <v>66.7</v>
      </c>
      <c r="U41" s="2">
        <v>37.200000000000003</v>
      </c>
      <c r="V41" s="2">
        <v>38.6</v>
      </c>
      <c r="W41" s="2">
        <v>16.899999999999999</v>
      </c>
      <c r="X41" s="2">
        <v>12.1</v>
      </c>
      <c r="Y41" s="1">
        <v>15</v>
      </c>
      <c r="Z41" s="1">
        <v>10</v>
      </c>
      <c r="AA41" s="1">
        <v>3</v>
      </c>
      <c r="AB41" s="1">
        <v>9</v>
      </c>
      <c r="AC41" s="1">
        <v>34</v>
      </c>
      <c r="AD41" s="1">
        <v>3</v>
      </c>
      <c r="AE41" s="1">
        <v>3</v>
      </c>
      <c r="AF41" s="1">
        <v>1</v>
      </c>
      <c r="AG41" s="1">
        <v>9</v>
      </c>
      <c r="AH41" s="2">
        <f t="shared" si="23"/>
        <v>37.875939849624054</v>
      </c>
      <c r="AI41" s="2">
        <f t="shared" si="24"/>
        <v>34.210526315789473</v>
      </c>
      <c r="AJ41" s="2">
        <f t="shared" si="25"/>
        <v>53.28947368421052</v>
      </c>
      <c r="AK41" s="2">
        <f t="shared" si="26"/>
        <v>19.736842105263158</v>
      </c>
      <c r="AL41" s="2">
        <f t="shared" si="27"/>
        <v>37.5</v>
      </c>
      <c r="AM41" s="2">
        <f t="shared" si="28"/>
        <v>62.687969924812023</v>
      </c>
      <c r="AN41" s="2">
        <f t="shared" si="29"/>
        <v>34.962406015037594</v>
      </c>
      <c r="AO41" s="2">
        <f t="shared" si="30"/>
        <v>36.278195488721799</v>
      </c>
      <c r="AP41" s="2">
        <f t="shared" si="31"/>
        <v>15.883458646616539</v>
      </c>
      <c r="AQ41" s="2">
        <f t="shared" si="32"/>
        <v>11.37218045112782</v>
      </c>
      <c r="AR41" s="2">
        <f t="shared" si="33"/>
        <v>46.978021978021985</v>
      </c>
      <c r="AS41" s="2">
        <f t="shared" si="34"/>
        <v>22.252747252747252</v>
      </c>
      <c r="AT41" s="2">
        <f t="shared" si="35"/>
        <v>43.131868131868131</v>
      </c>
      <c r="AU41" s="2">
        <f t="shared" si="36"/>
        <v>40.659340659340664</v>
      </c>
      <c r="AV41" s="2">
        <f t="shared" si="37"/>
        <v>32.417582417582416</v>
      </c>
      <c r="AW41" s="2">
        <f t="shared" si="38"/>
        <v>27.747252747252748</v>
      </c>
      <c r="AX41" s="2">
        <f t="shared" si="39"/>
        <v>30.76923076923077</v>
      </c>
      <c r="AY41" s="3">
        <f t="shared" si="40"/>
        <v>2.3567251461988299</v>
      </c>
      <c r="AZ41" s="3">
        <f t="shared" si="41"/>
        <v>1.3966942148760331</v>
      </c>
      <c r="BA41" s="3">
        <f t="shared" si="42"/>
        <v>0.9017857142857143</v>
      </c>
      <c r="BB41" s="1">
        <f t="shared" si="43"/>
        <v>2.0269416279590295</v>
      </c>
      <c r="BC41" s="1">
        <f t="shared" si="6"/>
        <v>1.6053050461411094</v>
      </c>
      <c r="BD41" s="1">
        <f t="shared" si="7"/>
        <v>1.5611013836490559</v>
      </c>
      <c r="BE41" s="1">
        <f t="shared" si="8"/>
        <v>1.2329961103921538</v>
      </c>
      <c r="BF41" s="1">
        <f t="shared" si="9"/>
        <v>0.90848501887864974</v>
      </c>
      <c r="BG41" s="1">
        <f t="shared" si="10"/>
        <v>1.1958996524092338</v>
      </c>
      <c r="BH41" s="1">
        <f t="shared" si="11"/>
        <v>1.1702617153949575</v>
      </c>
      <c r="BI41" s="1">
        <f t="shared" si="12"/>
        <v>1.0718820073061255</v>
      </c>
      <c r="BJ41" s="1">
        <f t="shared" si="13"/>
        <v>1.0043213737826426</v>
      </c>
      <c r="BK41" s="1">
        <f t="shared" si="14"/>
        <v>1.0492180226701815</v>
      </c>
      <c r="BL41" s="1">
        <f t="shared" si="15"/>
        <v>1.7535830588929067</v>
      </c>
      <c r="BM41" s="1">
        <f t="shared" si="16"/>
        <v>1.3222192947339193</v>
      </c>
      <c r="BN41" s="1">
        <f t="shared" si="17"/>
        <v>1.6009728956867482</v>
      </c>
      <c r="BO41" s="1">
        <f t="shared" si="18"/>
        <v>1.8241258339165489</v>
      </c>
      <c r="BP41" s="1">
        <f t="shared" si="19"/>
        <v>1.5705429398818975</v>
      </c>
      <c r="BQ41" s="1">
        <f t="shared" si="20"/>
        <v>1.5865873046717549</v>
      </c>
      <c r="BR41" s="1">
        <f t="shared" si="21"/>
        <v>1.2278867046136734</v>
      </c>
      <c r="BS41" s="1">
        <f t="shared" si="22"/>
        <v>1.0827853703164501</v>
      </c>
    </row>
    <row r="42" spans="1:71" s="5" customFormat="1" ht="16" x14ac:dyDescent="0.2">
      <c r="A42" s="1" t="s">
        <v>115</v>
      </c>
      <c r="B42" s="1">
        <v>2</v>
      </c>
      <c r="C42" s="1" t="s">
        <v>84</v>
      </c>
      <c r="D42" s="17" t="s">
        <v>147</v>
      </c>
      <c r="E42" s="11" t="s">
        <v>43</v>
      </c>
      <c r="F42" s="1" t="s">
        <v>79</v>
      </c>
      <c r="G42" s="2">
        <v>130.19999999999999</v>
      </c>
      <c r="H42" s="2">
        <v>50.2</v>
      </c>
      <c r="I42" s="2">
        <v>43.1</v>
      </c>
      <c r="J42" s="2">
        <v>21.6</v>
      </c>
      <c r="K42" s="2">
        <v>10.5</v>
      </c>
      <c r="L42" s="2">
        <v>19.3</v>
      </c>
      <c r="M42" s="2">
        <v>18.399999999999999</v>
      </c>
      <c r="N42" s="2">
        <v>13.3</v>
      </c>
      <c r="O42" s="2">
        <v>11.8</v>
      </c>
      <c r="P42" s="2">
        <v>14.7</v>
      </c>
      <c r="Q42" s="2">
        <v>71.599999999999994</v>
      </c>
      <c r="R42" s="2">
        <v>24.5</v>
      </c>
      <c r="S42" s="2">
        <v>50.9</v>
      </c>
      <c r="T42" s="2">
        <v>80.099999999999994</v>
      </c>
      <c r="U42" s="2">
        <v>44.7</v>
      </c>
      <c r="V42" s="2">
        <v>53</v>
      </c>
      <c r="W42" s="2">
        <v>23</v>
      </c>
      <c r="X42" s="2">
        <v>16.5</v>
      </c>
      <c r="Y42" s="1">
        <v>16</v>
      </c>
      <c r="Z42" s="1">
        <v>9</v>
      </c>
      <c r="AA42" s="1">
        <v>3</v>
      </c>
      <c r="AB42" s="1">
        <v>8</v>
      </c>
      <c r="AC42" s="1">
        <v>32</v>
      </c>
      <c r="AD42" s="1">
        <v>4</v>
      </c>
      <c r="AE42" s="1">
        <v>3</v>
      </c>
      <c r="AF42" s="1">
        <v>1</v>
      </c>
      <c r="AG42" s="1">
        <v>10</v>
      </c>
      <c r="AH42" s="2">
        <f t="shared" si="23"/>
        <v>38.556067588325654</v>
      </c>
      <c r="AI42" s="2">
        <f t="shared" si="24"/>
        <v>33.102918586789556</v>
      </c>
      <c r="AJ42" s="2">
        <f t="shared" si="25"/>
        <v>54.992319508448539</v>
      </c>
      <c r="AK42" s="2">
        <f t="shared" si="26"/>
        <v>18.817204301075272</v>
      </c>
      <c r="AL42" s="2">
        <f t="shared" si="27"/>
        <v>39.093701996927805</v>
      </c>
      <c r="AM42" s="2">
        <f t="shared" si="28"/>
        <v>61.52073732718894</v>
      </c>
      <c r="AN42" s="2">
        <f t="shared" si="29"/>
        <v>34.331797235023046</v>
      </c>
      <c r="AO42" s="2">
        <f t="shared" si="30"/>
        <v>40.706605222734261</v>
      </c>
      <c r="AP42" s="2">
        <f t="shared" si="31"/>
        <v>17.665130568356375</v>
      </c>
      <c r="AQ42" s="2">
        <f t="shared" si="32"/>
        <v>12.672811059907835</v>
      </c>
      <c r="AR42" s="2">
        <f t="shared" si="33"/>
        <v>50.11600928074246</v>
      </c>
      <c r="AS42" s="2">
        <f t="shared" si="34"/>
        <v>24.361948955916471</v>
      </c>
      <c r="AT42" s="2">
        <f t="shared" si="35"/>
        <v>44.779582366589324</v>
      </c>
      <c r="AU42" s="2">
        <f t="shared" si="36"/>
        <v>42.69141531322505</v>
      </c>
      <c r="AV42" s="2">
        <f t="shared" si="37"/>
        <v>30.858468677494198</v>
      </c>
      <c r="AW42" s="2">
        <f t="shared" si="38"/>
        <v>27.378190255220417</v>
      </c>
      <c r="AX42" s="2">
        <f t="shared" si="39"/>
        <v>34.106728538283065</v>
      </c>
      <c r="AY42" s="3">
        <f t="shared" si="40"/>
        <v>2.324074074074074</v>
      </c>
      <c r="AZ42" s="3">
        <f t="shared" si="41"/>
        <v>1.393939393939394</v>
      </c>
      <c r="BA42" s="3">
        <f t="shared" si="42"/>
        <v>0.80272108843537426</v>
      </c>
      <c r="BB42" s="1">
        <f t="shared" si="43"/>
        <v>2.114610984232173</v>
      </c>
      <c r="BC42" s="1">
        <f t="shared" si="6"/>
        <v>1.7007037171450194</v>
      </c>
      <c r="BD42" s="1">
        <f t="shared" si="7"/>
        <v>1.6344772701607315</v>
      </c>
      <c r="BE42" s="1">
        <f t="shared" si="8"/>
        <v>1.3344537511509309</v>
      </c>
      <c r="BF42" s="1">
        <f t="shared" si="9"/>
        <v>1.0211892990699381</v>
      </c>
      <c r="BG42" s="1">
        <f t="shared" si="10"/>
        <v>1.2855573090077739</v>
      </c>
      <c r="BH42" s="1">
        <f t="shared" si="11"/>
        <v>1.2648178230095364</v>
      </c>
      <c r="BI42" s="1">
        <f t="shared" si="12"/>
        <v>1.1238516409670858</v>
      </c>
      <c r="BJ42" s="1">
        <f t="shared" si="13"/>
        <v>1.0718820073061255</v>
      </c>
      <c r="BK42" s="1">
        <f t="shared" si="14"/>
        <v>1.167317334748176</v>
      </c>
      <c r="BL42" s="1">
        <f t="shared" si="15"/>
        <v>1.8549130223078556</v>
      </c>
      <c r="BM42" s="1">
        <f t="shared" si="16"/>
        <v>1.3891660843645324</v>
      </c>
      <c r="BN42" s="1">
        <f t="shared" si="17"/>
        <v>1.7067177823367587</v>
      </c>
      <c r="BO42" s="1">
        <f t="shared" si="18"/>
        <v>1.9036325160842376</v>
      </c>
      <c r="BP42" s="1">
        <f t="shared" si="19"/>
        <v>1.6503075231319364</v>
      </c>
      <c r="BQ42" s="1">
        <f t="shared" si="20"/>
        <v>1.7242758696007889</v>
      </c>
      <c r="BR42" s="1">
        <f t="shared" si="21"/>
        <v>1.3617278360175928</v>
      </c>
      <c r="BS42" s="1">
        <f t="shared" si="22"/>
        <v>1.2174839442139063</v>
      </c>
    </row>
    <row r="43" spans="1:71" s="5" customFormat="1" ht="16" x14ac:dyDescent="0.2">
      <c r="A43" s="1" t="s">
        <v>115</v>
      </c>
      <c r="B43" s="5">
        <v>2</v>
      </c>
      <c r="C43" s="5" t="s">
        <v>84</v>
      </c>
      <c r="D43" s="17" t="s">
        <v>140</v>
      </c>
      <c r="E43" s="14" t="s">
        <v>120</v>
      </c>
      <c r="F43" s="5" t="s">
        <v>121</v>
      </c>
      <c r="G43" s="15">
        <v>130.07</v>
      </c>
      <c r="H43" s="15">
        <v>50.68</v>
      </c>
      <c r="I43" s="15">
        <v>46.3</v>
      </c>
      <c r="J43" s="15">
        <v>20.98</v>
      </c>
      <c r="K43" s="15">
        <v>11.23</v>
      </c>
      <c r="L43" s="15">
        <v>22.2</v>
      </c>
      <c r="M43" s="15">
        <v>19.77</v>
      </c>
      <c r="N43" s="15">
        <v>14.17</v>
      </c>
      <c r="O43" s="15">
        <v>12.48</v>
      </c>
      <c r="P43" s="15">
        <v>15.07</v>
      </c>
      <c r="Q43" s="15">
        <v>69.88</v>
      </c>
      <c r="R43" s="15">
        <v>24.48</v>
      </c>
      <c r="S43" s="15">
        <v>54.48</v>
      </c>
      <c r="T43" s="15">
        <v>83.98</v>
      </c>
      <c r="U43" s="15">
        <v>50.17</v>
      </c>
      <c r="V43" s="15">
        <v>54.23</v>
      </c>
      <c r="W43" s="15">
        <v>26.23</v>
      </c>
      <c r="X43" s="15">
        <v>17.23</v>
      </c>
      <c r="Y43" s="5">
        <v>15</v>
      </c>
      <c r="Z43" s="5">
        <v>9</v>
      </c>
      <c r="AA43" s="5">
        <v>3</v>
      </c>
      <c r="AB43" s="5">
        <v>8</v>
      </c>
      <c r="AC43" s="5">
        <v>31</v>
      </c>
      <c r="AD43" s="5">
        <v>4</v>
      </c>
      <c r="AE43" s="5">
        <v>4</v>
      </c>
      <c r="AF43" s="5">
        <v>1</v>
      </c>
      <c r="AG43" s="5">
        <v>8</v>
      </c>
      <c r="AH43" s="15">
        <f t="shared" si="23"/>
        <v>38.963634965787655</v>
      </c>
      <c r="AI43" s="15">
        <f t="shared" si="24"/>
        <v>35.596217421388488</v>
      </c>
      <c r="AJ43" s="15">
        <f t="shared" si="25"/>
        <v>53.724917352194971</v>
      </c>
      <c r="AK43" s="15">
        <f t="shared" si="26"/>
        <v>18.820635042669334</v>
      </c>
      <c r="AL43" s="15">
        <f t="shared" si="27"/>
        <v>41.885138771430768</v>
      </c>
      <c r="AM43" s="15">
        <f t="shared" si="28"/>
        <v>64.565234104712857</v>
      </c>
      <c r="AN43" s="15">
        <f t="shared" si="29"/>
        <v>38.571538402398708</v>
      </c>
      <c r="AO43" s="15">
        <f t="shared" si="30"/>
        <v>41.69293457369109</v>
      </c>
      <c r="AP43" s="15">
        <f t="shared" si="31"/>
        <v>20.166064426847083</v>
      </c>
      <c r="AQ43" s="15">
        <f t="shared" si="32"/>
        <v>13.246713308218652</v>
      </c>
      <c r="AR43" s="15">
        <f t="shared" si="33"/>
        <v>45.313174946004324</v>
      </c>
      <c r="AS43" s="15">
        <f t="shared" si="34"/>
        <v>24.254859611231105</v>
      </c>
      <c r="AT43" s="15">
        <f t="shared" si="35"/>
        <v>47.948164146868251</v>
      </c>
      <c r="AU43" s="15">
        <f t="shared" si="36"/>
        <v>42.699784017278617</v>
      </c>
      <c r="AV43" s="15">
        <f t="shared" si="37"/>
        <v>30.604751619870413</v>
      </c>
      <c r="AW43" s="15">
        <f t="shared" si="38"/>
        <v>26.954643628509722</v>
      </c>
      <c r="AX43" s="15">
        <f t="shared" si="39"/>
        <v>32.548596112311017</v>
      </c>
      <c r="AY43" s="16">
        <f t="shared" si="40"/>
        <v>2.4156339370829363</v>
      </c>
      <c r="AZ43" s="16">
        <f t="shared" si="41"/>
        <v>1.522344747533372</v>
      </c>
      <c r="BA43" s="3">
        <f t="shared" si="42"/>
        <v>0.8281353682813537</v>
      </c>
      <c r="BB43" s="1">
        <f t="shared" si="43"/>
        <v>2.1141771402444487</v>
      </c>
      <c r="BC43" s="1">
        <f t="shared" si="6"/>
        <v>1.7048366062114038</v>
      </c>
      <c r="BD43" s="1">
        <f t="shared" si="7"/>
        <v>1.6655809910179531</v>
      </c>
      <c r="BE43" s="1">
        <f t="shared" si="8"/>
        <v>1.321805483857539</v>
      </c>
      <c r="BF43" s="1">
        <f t="shared" si="9"/>
        <v>1.0503797562614579</v>
      </c>
      <c r="BG43" s="1">
        <f t="shared" si="10"/>
        <v>1.3463529744506386</v>
      </c>
      <c r="BH43" s="1">
        <f t="shared" si="11"/>
        <v>1.2960066693136723</v>
      </c>
      <c r="BI43" s="1">
        <f t="shared" si="12"/>
        <v>1.1513698502474603</v>
      </c>
      <c r="BJ43" s="1">
        <f t="shared" si="13"/>
        <v>1.0962145853464051</v>
      </c>
      <c r="BK43" s="1">
        <f t="shared" si="14"/>
        <v>1.1781132523146318</v>
      </c>
      <c r="BL43" s="1">
        <f t="shared" si="15"/>
        <v>1.8443528963108933</v>
      </c>
      <c r="BM43" s="1">
        <f t="shared" si="16"/>
        <v>1.3888114134735237</v>
      </c>
      <c r="BN43" s="1">
        <f t="shared" si="17"/>
        <v>1.7362370989047287</v>
      </c>
      <c r="BO43" s="1">
        <f t="shared" si="18"/>
        <v>1.9241758703019209</v>
      </c>
      <c r="BP43" s="1">
        <f t="shared" si="19"/>
        <v>1.7004441010277516</v>
      </c>
      <c r="BQ43" s="1">
        <f t="shared" si="20"/>
        <v>1.7342396044354551</v>
      </c>
      <c r="BR43" s="1">
        <f t="shared" si="21"/>
        <v>1.4187982905903536</v>
      </c>
      <c r="BS43" s="1">
        <f t="shared" si="22"/>
        <v>1.2362852774480284</v>
      </c>
    </row>
    <row r="44" spans="1:71" s="5" customFormat="1" ht="16" x14ac:dyDescent="0.2">
      <c r="A44" s="1" t="s">
        <v>115</v>
      </c>
      <c r="B44" s="5">
        <v>2</v>
      </c>
      <c r="C44" s="5" t="s">
        <v>84</v>
      </c>
      <c r="D44" s="17" t="s">
        <v>141</v>
      </c>
      <c r="E44" s="14" t="s">
        <v>122</v>
      </c>
      <c r="F44" s="1" t="s">
        <v>123</v>
      </c>
      <c r="G44" s="2">
        <v>120.62</v>
      </c>
      <c r="H44" s="2">
        <v>44.58</v>
      </c>
      <c r="I44" s="2">
        <v>42.2</v>
      </c>
      <c r="J44" s="2">
        <v>20.14</v>
      </c>
      <c r="K44" s="2">
        <v>10.58</v>
      </c>
      <c r="L44" s="2">
        <v>21.09</v>
      </c>
      <c r="M44" s="2">
        <v>18.02</v>
      </c>
      <c r="N44" s="2">
        <v>13.75</v>
      </c>
      <c r="O44" s="2">
        <v>11.37</v>
      </c>
      <c r="P44" s="2">
        <v>14.63</v>
      </c>
      <c r="Q44" s="2">
        <v>64.11</v>
      </c>
      <c r="R44" s="2">
        <v>19.95</v>
      </c>
      <c r="S44" s="2">
        <v>49.77</v>
      </c>
      <c r="T44" s="2">
        <v>80.92</v>
      </c>
      <c r="U44" s="2">
        <v>46</v>
      </c>
      <c r="V44" s="2">
        <v>51.69</v>
      </c>
      <c r="W44" s="2">
        <v>19.3</v>
      </c>
      <c r="X44" s="2">
        <v>15.37</v>
      </c>
      <c r="Y44" s="1">
        <v>15</v>
      </c>
      <c r="Z44" s="1">
        <v>9</v>
      </c>
      <c r="AA44" s="1">
        <v>3</v>
      </c>
      <c r="AB44" s="1">
        <v>8</v>
      </c>
      <c r="AC44" s="1">
        <v>32</v>
      </c>
      <c r="AD44" s="1">
        <v>4</v>
      </c>
      <c r="AE44" s="1">
        <v>3</v>
      </c>
      <c r="AF44" s="1">
        <v>1</v>
      </c>
      <c r="AG44" s="1">
        <v>9</v>
      </c>
      <c r="AH44" s="2">
        <f t="shared" si="23"/>
        <v>36.959044934505059</v>
      </c>
      <c r="AI44" s="2">
        <f t="shared" si="24"/>
        <v>34.985906151550324</v>
      </c>
      <c r="AJ44" s="2">
        <f t="shared" si="25"/>
        <v>53.15038965345714</v>
      </c>
      <c r="AK44" s="2">
        <f t="shared" si="26"/>
        <v>16.539545680649976</v>
      </c>
      <c r="AL44" s="2">
        <f t="shared" si="27"/>
        <v>41.26181396120046</v>
      </c>
      <c r="AM44" s="2">
        <f t="shared" si="28"/>
        <v>67.086718620460942</v>
      </c>
      <c r="AN44" s="2">
        <f t="shared" si="29"/>
        <v>38.136295805007457</v>
      </c>
      <c r="AO44" s="2">
        <f t="shared" si="30"/>
        <v>42.853589786105125</v>
      </c>
      <c r="AP44" s="2">
        <f t="shared" si="31"/>
        <v>16.000663239927043</v>
      </c>
      <c r="AQ44" s="2">
        <f t="shared" si="32"/>
        <v>12.742497098325318</v>
      </c>
      <c r="AR44" s="2">
        <f t="shared" si="33"/>
        <v>47.725118483412317</v>
      </c>
      <c r="AS44" s="2">
        <f t="shared" si="34"/>
        <v>25.071090047393362</v>
      </c>
      <c r="AT44" s="2">
        <f t="shared" si="35"/>
        <v>49.976303317535539</v>
      </c>
      <c r="AU44" s="2">
        <f t="shared" si="36"/>
        <v>42.701421800947863</v>
      </c>
      <c r="AV44" s="2">
        <f t="shared" si="37"/>
        <v>32.582938388625593</v>
      </c>
      <c r="AW44" s="2">
        <f t="shared" si="38"/>
        <v>26.943127962085306</v>
      </c>
      <c r="AX44" s="2">
        <f t="shared" si="39"/>
        <v>34.66824644549763</v>
      </c>
      <c r="AY44" s="3">
        <f t="shared" si="40"/>
        <v>2.2135054617676264</v>
      </c>
      <c r="AZ44" s="3">
        <f t="shared" si="41"/>
        <v>1.2556929082628498</v>
      </c>
      <c r="BA44" s="3">
        <f t="shared" si="42"/>
        <v>0.77717019822282973</v>
      </c>
      <c r="BB44" s="1">
        <f t="shared" si="43"/>
        <v>2.0814193241349339</v>
      </c>
      <c r="BC44" s="1">
        <f t="shared" si="6"/>
        <v>1.6491400641442189</v>
      </c>
      <c r="BD44" s="1">
        <f t="shared" si="7"/>
        <v>1.6253124509616739</v>
      </c>
      <c r="BE44" s="1">
        <f t="shared" si="8"/>
        <v>1.3040594662175993</v>
      </c>
      <c r="BF44" s="1">
        <f t="shared" si="9"/>
        <v>1.0244856676991669</v>
      </c>
      <c r="BG44" s="1">
        <f t="shared" si="10"/>
        <v>1.3240765797394864</v>
      </c>
      <c r="BH44" s="1">
        <f t="shared" si="11"/>
        <v>1.2557547866430441</v>
      </c>
      <c r="BI44" s="1">
        <f t="shared" si="12"/>
        <v>1.1383026981662814</v>
      </c>
      <c r="BJ44" s="1">
        <f t="shared" si="13"/>
        <v>1.0557604646877348</v>
      </c>
      <c r="BK44" s="1">
        <f t="shared" si="14"/>
        <v>1.1652443261253109</v>
      </c>
      <c r="BL44" s="1">
        <f t="shared" si="15"/>
        <v>1.8069257768837319</v>
      </c>
      <c r="BM44" s="1">
        <f t="shared" si="16"/>
        <v>1.2999429000227669</v>
      </c>
      <c r="BN44" s="1">
        <f t="shared" si="17"/>
        <v>1.6969676407440231</v>
      </c>
      <c r="BO44" s="1">
        <f t="shared" si="18"/>
        <v>1.908055874098767</v>
      </c>
      <c r="BP44" s="1">
        <f t="shared" si="19"/>
        <v>1.6627578316815741</v>
      </c>
      <c r="BQ44" s="1">
        <f t="shared" si="20"/>
        <v>1.713406532167691</v>
      </c>
      <c r="BR44" s="1">
        <f t="shared" si="21"/>
        <v>1.2855573090077739</v>
      </c>
      <c r="BS44" s="1">
        <f t="shared" si="22"/>
        <v>1.186673867499745</v>
      </c>
    </row>
    <row r="45" spans="1:71" s="1" customFormat="1" ht="16" x14ac:dyDescent="0.2">
      <c r="A45" s="1" t="s">
        <v>115</v>
      </c>
      <c r="B45" s="1">
        <v>2</v>
      </c>
      <c r="C45" s="1" t="s">
        <v>84</v>
      </c>
      <c r="D45" s="17" t="s">
        <v>142</v>
      </c>
      <c r="E45" s="11" t="s">
        <v>124</v>
      </c>
      <c r="F45" s="1" t="s">
        <v>125</v>
      </c>
      <c r="G45" s="2">
        <v>101.38</v>
      </c>
      <c r="H45" s="2">
        <v>41.58</v>
      </c>
      <c r="I45" s="2">
        <v>33.6</v>
      </c>
      <c r="J45" s="2">
        <v>15.58</v>
      </c>
      <c r="K45" s="2">
        <v>7.17</v>
      </c>
      <c r="L45" s="2">
        <v>15.88</v>
      </c>
      <c r="M45" s="2">
        <v>13.48</v>
      </c>
      <c r="N45" s="2">
        <v>11.28</v>
      </c>
      <c r="O45" s="2">
        <v>9.58</v>
      </c>
      <c r="P45" s="2">
        <v>9.68</v>
      </c>
      <c r="Q45" s="2">
        <v>55.23</v>
      </c>
      <c r="R45" s="2">
        <v>20.07</v>
      </c>
      <c r="S45" s="2">
        <v>40.770000000000003</v>
      </c>
      <c r="T45" s="2">
        <v>65.58</v>
      </c>
      <c r="U45" s="2">
        <v>36.58</v>
      </c>
      <c r="V45" s="2">
        <v>41.4</v>
      </c>
      <c r="W45" s="2">
        <v>19.77</v>
      </c>
      <c r="X45" s="2">
        <v>11.88</v>
      </c>
      <c r="Y45" s="1">
        <v>16</v>
      </c>
      <c r="Z45" s="1">
        <v>9</v>
      </c>
      <c r="AA45" s="1">
        <v>3</v>
      </c>
      <c r="AB45" s="1">
        <v>8</v>
      </c>
      <c r="AC45" s="1">
        <v>33</v>
      </c>
      <c r="AD45" s="1">
        <v>3</v>
      </c>
      <c r="AE45" s="1">
        <v>4</v>
      </c>
      <c r="AF45" s="1">
        <v>1</v>
      </c>
      <c r="AG45" s="1">
        <v>9</v>
      </c>
      <c r="AH45" s="2">
        <f t="shared" si="23"/>
        <v>41.014006707437368</v>
      </c>
      <c r="AI45" s="2">
        <f t="shared" si="24"/>
        <v>33.142631682777669</v>
      </c>
      <c r="AJ45" s="2">
        <f t="shared" si="25"/>
        <v>54.478200828565797</v>
      </c>
      <c r="AK45" s="2">
        <f t="shared" si="26"/>
        <v>19.796804103373447</v>
      </c>
      <c r="AL45" s="2">
        <f t="shared" si="27"/>
        <v>40.215032550798981</v>
      </c>
      <c r="AM45" s="2">
        <f t="shared" si="28"/>
        <v>64.687315052278564</v>
      </c>
      <c r="AN45" s="2">
        <f t="shared" si="29"/>
        <v>36.082067468928784</v>
      </c>
      <c r="AO45" s="2">
        <f t="shared" si="30"/>
        <v>40.836456894851054</v>
      </c>
      <c r="AP45" s="2">
        <f t="shared" si="31"/>
        <v>19.500887749062933</v>
      </c>
      <c r="AQ45" s="2">
        <f t="shared" si="32"/>
        <v>11.718287630696391</v>
      </c>
      <c r="AR45" s="2">
        <f t="shared" si="33"/>
        <v>46.36904761904762</v>
      </c>
      <c r="AS45" s="2">
        <f t="shared" si="34"/>
        <v>21.339285714285712</v>
      </c>
      <c r="AT45" s="2">
        <f t="shared" si="35"/>
        <v>47.261904761904759</v>
      </c>
      <c r="AU45" s="2">
        <f t="shared" si="36"/>
        <v>40.11904761904762</v>
      </c>
      <c r="AV45" s="2">
        <f t="shared" si="37"/>
        <v>33.571428571428569</v>
      </c>
      <c r="AW45" s="2">
        <f t="shared" si="38"/>
        <v>28.511904761904759</v>
      </c>
      <c r="AX45" s="2">
        <f t="shared" si="39"/>
        <v>28.809523809523807</v>
      </c>
      <c r="AY45" s="3">
        <f t="shared" si="40"/>
        <v>2.6688061617458279</v>
      </c>
      <c r="AZ45" s="3">
        <f t="shared" si="41"/>
        <v>1.6641414141414139</v>
      </c>
      <c r="BA45" s="3">
        <f t="shared" si="42"/>
        <v>0.9896694214876034</v>
      </c>
      <c r="BB45" s="1">
        <f t="shared" si="43"/>
        <v>2.0059522868873829</v>
      </c>
      <c r="BC45" s="1">
        <f t="shared" si="6"/>
        <v>1.6188844849954505</v>
      </c>
      <c r="BD45" s="1">
        <f t="shared" si="7"/>
        <v>1.5263392773898441</v>
      </c>
      <c r="BE45" s="1">
        <f t="shared" si="8"/>
        <v>1.1925674533365456</v>
      </c>
      <c r="BF45" s="1">
        <f t="shared" si="9"/>
        <v>0.85551915566780012</v>
      </c>
      <c r="BG45" s="1">
        <f t="shared" si="10"/>
        <v>1.2008504980910775</v>
      </c>
      <c r="BH45" s="1">
        <f t="shared" si="11"/>
        <v>1.129689892199301</v>
      </c>
      <c r="BI45" s="1">
        <f t="shared" si="12"/>
        <v>1.0523090996473234</v>
      </c>
      <c r="BJ45" s="1">
        <f t="shared" si="13"/>
        <v>0.98136550907854447</v>
      </c>
      <c r="BK45" s="1">
        <f t="shared" si="14"/>
        <v>0.98587535730839371</v>
      </c>
      <c r="BL45" s="1">
        <f t="shared" si="15"/>
        <v>1.7421750432236771</v>
      </c>
      <c r="BM45" s="1">
        <f t="shared" si="16"/>
        <v>1.3025473724874856</v>
      </c>
      <c r="BN45" s="1">
        <f t="shared" si="17"/>
        <v>1.6103407114521568</v>
      </c>
      <c r="BO45" s="1">
        <f t="shared" si="18"/>
        <v>1.8167714123333465</v>
      </c>
      <c r="BP45" s="1">
        <f t="shared" si="19"/>
        <v>1.5632437011403981</v>
      </c>
      <c r="BQ45" s="1">
        <f t="shared" si="20"/>
        <v>1.6170003411208989</v>
      </c>
      <c r="BR45" s="1">
        <f t="shared" si="21"/>
        <v>1.2960066693136723</v>
      </c>
      <c r="BS45" s="1">
        <f t="shared" si="22"/>
        <v>1.0748164406451748</v>
      </c>
    </row>
    <row r="46" spans="1:71" s="5" customFormat="1" ht="16" x14ac:dyDescent="0.2">
      <c r="A46" s="1" t="s">
        <v>115</v>
      </c>
      <c r="B46" s="5">
        <v>2</v>
      </c>
      <c r="C46" s="5" t="s">
        <v>84</v>
      </c>
      <c r="D46" s="17" t="s">
        <v>143</v>
      </c>
      <c r="E46" s="14" t="s">
        <v>126</v>
      </c>
      <c r="F46" s="5" t="s">
        <v>127</v>
      </c>
      <c r="G46" s="2">
        <v>65.48</v>
      </c>
      <c r="H46" s="2">
        <v>24.88</v>
      </c>
      <c r="I46" s="2">
        <v>23.22</v>
      </c>
      <c r="J46" s="2">
        <v>10.38</v>
      </c>
      <c r="K46" s="2">
        <v>4.17</v>
      </c>
      <c r="L46" s="2">
        <v>8.8800000000000008</v>
      </c>
      <c r="M46" s="2">
        <v>8.58</v>
      </c>
      <c r="N46" s="2">
        <v>7.07</v>
      </c>
      <c r="O46" s="2">
        <v>7.23</v>
      </c>
      <c r="P46" s="2">
        <v>5.98</v>
      </c>
      <c r="Q46" s="2">
        <v>33.58</v>
      </c>
      <c r="R46" s="2">
        <v>12.68</v>
      </c>
      <c r="S46" s="2">
        <v>25.07</v>
      </c>
      <c r="T46" s="2">
        <v>42.77</v>
      </c>
      <c r="U46" s="2">
        <v>25.38</v>
      </c>
      <c r="V46" s="2">
        <v>30.38</v>
      </c>
      <c r="W46" s="2">
        <v>11.58</v>
      </c>
      <c r="X46" s="2">
        <v>7.77</v>
      </c>
      <c r="Y46" s="1">
        <v>15</v>
      </c>
      <c r="Z46" s="1">
        <v>8</v>
      </c>
      <c r="AA46" s="1">
        <v>3</v>
      </c>
      <c r="AB46" s="1">
        <v>9</v>
      </c>
      <c r="AC46" s="1">
        <v>35</v>
      </c>
      <c r="AD46" s="1">
        <v>3</v>
      </c>
      <c r="AE46" s="1">
        <v>4</v>
      </c>
      <c r="AF46" s="1">
        <v>1</v>
      </c>
      <c r="AG46" s="1">
        <v>9</v>
      </c>
      <c r="AH46" s="2">
        <f t="shared" si="23"/>
        <v>37.996334758704947</v>
      </c>
      <c r="AI46" s="2">
        <f t="shared" si="24"/>
        <v>35.461209529627368</v>
      </c>
      <c r="AJ46" s="2">
        <f t="shared" si="25"/>
        <v>51.282834453268173</v>
      </c>
      <c r="AK46" s="2">
        <f t="shared" si="26"/>
        <v>19.364691508857664</v>
      </c>
      <c r="AL46" s="2">
        <f t="shared" si="27"/>
        <v>38.286499694563226</v>
      </c>
      <c r="AM46" s="2">
        <f t="shared" si="28"/>
        <v>65.317654245571163</v>
      </c>
      <c r="AN46" s="2">
        <f t="shared" si="29"/>
        <v>38.759926695174094</v>
      </c>
      <c r="AO46" s="2">
        <f t="shared" si="30"/>
        <v>46.395846059865605</v>
      </c>
      <c r="AP46" s="2">
        <f t="shared" si="31"/>
        <v>17.684789248625535</v>
      </c>
      <c r="AQ46" s="2">
        <f t="shared" si="32"/>
        <v>11.866218692730603</v>
      </c>
      <c r="AR46" s="2">
        <f t="shared" si="33"/>
        <v>44.702842377260986</v>
      </c>
      <c r="AS46" s="2">
        <f t="shared" si="34"/>
        <v>17.958656330749356</v>
      </c>
      <c r="AT46" s="2">
        <f t="shared" si="35"/>
        <v>38.242894056847554</v>
      </c>
      <c r="AU46" s="2">
        <f t="shared" si="36"/>
        <v>36.950904392764862</v>
      </c>
      <c r="AV46" s="2">
        <f t="shared" si="37"/>
        <v>30.447889750215332</v>
      </c>
      <c r="AW46" s="2">
        <f t="shared" si="38"/>
        <v>31.136950904392766</v>
      </c>
      <c r="AX46" s="2">
        <f t="shared" si="39"/>
        <v>25.753660637381568</v>
      </c>
      <c r="AY46" s="3">
        <f t="shared" si="40"/>
        <v>2.3969171483622347</v>
      </c>
      <c r="AZ46" s="3">
        <f t="shared" si="41"/>
        <v>1.4903474903474905</v>
      </c>
      <c r="BA46" s="3">
        <f t="shared" si="42"/>
        <v>1.2090301003344481</v>
      </c>
      <c r="BB46" s="1">
        <f t="shared" si="43"/>
        <v>1.8161086707399039</v>
      </c>
      <c r="BC46" s="1">
        <f t="shared" si="6"/>
        <v>1.395850376018781</v>
      </c>
      <c r="BD46" s="1">
        <f t="shared" si="7"/>
        <v>1.365862215402555</v>
      </c>
      <c r="BE46" s="1">
        <f t="shared" si="8"/>
        <v>1.0161973535124391</v>
      </c>
      <c r="BF46" s="1">
        <f t="shared" si="9"/>
        <v>0.62013605497375746</v>
      </c>
      <c r="BG46" s="1">
        <f t="shared" si="10"/>
        <v>0.94841296577860101</v>
      </c>
      <c r="BH46" s="1">
        <f t="shared" si="11"/>
        <v>0.93348728784870549</v>
      </c>
      <c r="BI46" s="1">
        <f t="shared" si="12"/>
        <v>0.84941941379689945</v>
      </c>
      <c r="BJ46" s="1">
        <f t="shared" si="13"/>
        <v>0.85913829729453084</v>
      </c>
      <c r="BK46" s="1">
        <f t="shared" si="14"/>
        <v>0.77670118398841093</v>
      </c>
      <c r="BL46" s="1">
        <f t="shared" si="15"/>
        <v>1.52608069180203</v>
      </c>
      <c r="BM46" s="1">
        <f t="shared" si="16"/>
        <v>1.1031192535457139</v>
      </c>
      <c r="BN46" s="1">
        <f t="shared" si="17"/>
        <v>1.3991543339582164</v>
      </c>
      <c r="BO46" s="1">
        <f t="shared" si="18"/>
        <v>1.6311392502568112</v>
      </c>
      <c r="BP46" s="1">
        <f t="shared" si="19"/>
        <v>1.4044916177586859</v>
      </c>
      <c r="BQ46" s="1">
        <f t="shared" si="20"/>
        <v>1.4825877695267675</v>
      </c>
      <c r="BR46" s="1">
        <f t="shared" si="21"/>
        <v>1.0637085593914173</v>
      </c>
      <c r="BS46" s="1">
        <f t="shared" si="22"/>
        <v>0.89042101880091429</v>
      </c>
    </row>
    <row r="47" spans="1:71" s="5" customFormat="1" ht="16" x14ac:dyDescent="0.2">
      <c r="A47" s="1" t="s">
        <v>115</v>
      </c>
      <c r="B47" s="5">
        <v>2</v>
      </c>
      <c r="C47" s="5" t="s">
        <v>84</v>
      </c>
      <c r="D47" s="17" t="s">
        <v>143</v>
      </c>
      <c r="E47" s="14" t="s">
        <v>128</v>
      </c>
      <c r="F47" s="5" t="s">
        <v>129</v>
      </c>
      <c r="G47" s="2">
        <v>66.17</v>
      </c>
      <c r="H47" s="2">
        <v>23.58</v>
      </c>
      <c r="I47" s="2">
        <v>22.68</v>
      </c>
      <c r="J47" s="2">
        <v>10.23</v>
      </c>
      <c r="K47" s="2">
        <v>4.2300000000000004</v>
      </c>
      <c r="L47" s="2">
        <v>8.6</v>
      </c>
      <c r="M47" s="2">
        <v>9.07</v>
      </c>
      <c r="N47" s="2">
        <v>6.17</v>
      </c>
      <c r="O47" s="2">
        <v>7.88</v>
      </c>
      <c r="P47" s="2">
        <v>5.68</v>
      </c>
      <c r="Q47" s="2">
        <v>33.880000000000003</v>
      </c>
      <c r="R47" s="2">
        <v>11.38</v>
      </c>
      <c r="S47" s="2">
        <v>27.98</v>
      </c>
      <c r="T47" s="2">
        <v>41.07</v>
      </c>
      <c r="U47" s="2">
        <v>25.23</v>
      </c>
      <c r="V47" s="2">
        <v>27.17</v>
      </c>
      <c r="W47" s="2">
        <v>11.98</v>
      </c>
      <c r="X47" s="2">
        <v>7.68</v>
      </c>
      <c r="Y47" s="1">
        <v>16</v>
      </c>
      <c r="Z47" s="1">
        <v>8</v>
      </c>
      <c r="AA47" s="1">
        <v>3</v>
      </c>
      <c r="AB47" s="1">
        <v>8</v>
      </c>
      <c r="AC47" s="1">
        <v>30</v>
      </c>
      <c r="AD47" s="1">
        <v>3</v>
      </c>
      <c r="AE47" s="1">
        <v>3</v>
      </c>
      <c r="AF47" s="1">
        <v>1</v>
      </c>
      <c r="AG47" s="1">
        <v>9</v>
      </c>
      <c r="AH47" s="2">
        <f t="shared" si="23"/>
        <v>35.635484358470606</v>
      </c>
      <c r="AI47" s="2">
        <f t="shared" si="24"/>
        <v>34.275351367689282</v>
      </c>
      <c r="AJ47" s="2">
        <f t="shared" si="25"/>
        <v>51.201450808523504</v>
      </c>
      <c r="AK47" s="2">
        <f t="shared" si="26"/>
        <v>17.198126038990477</v>
      </c>
      <c r="AL47" s="2">
        <f t="shared" si="27"/>
        <v>42.285023424512616</v>
      </c>
      <c r="AM47" s="2">
        <f t="shared" si="28"/>
        <v>62.067402145987607</v>
      </c>
      <c r="AN47" s="2">
        <f t="shared" si="29"/>
        <v>38.129061508236362</v>
      </c>
      <c r="AO47" s="2">
        <f t="shared" si="30"/>
        <v>41.060903732809429</v>
      </c>
      <c r="AP47" s="2">
        <f t="shared" si="31"/>
        <v>18.104881366178027</v>
      </c>
      <c r="AQ47" s="2">
        <f t="shared" si="32"/>
        <v>11.606468188000605</v>
      </c>
      <c r="AR47" s="2">
        <f t="shared" si="33"/>
        <v>45.105820105820108</v>
      </c>
      <c r="AS47" s="2">
        <f t="shared" si="34"/>
        <v>18.650793650793652</v>
      </c>
      <c r="AT47" s="2">
        <f t="shared" si="35"/>
        <v>37.918871252204589</v>
      </c>
      <c r="AU47" s="2">
        <f t="shared" si="36"/>
        <v>39.991181657848323</v>
      </c>
      <c r="AV47" s="2">
        <f t="shared" si="37"/>
        <v>27.20458553791887</v>
      </c>
      <c r="AW47" s="2">
        <f t="shared" si="38"/>
        <v>34.744268077601411</v>
      </c>
      <c r="AX47" s="2">
        <f t="shared" si="39"/>
        <v>25.044091710758376</v>
      </c>
      <c r="AY47" s="3">
        <f t="shared" si="40"/>
        <v>2.3049853372434015</v>
      </c>
      <c r="AZ47" s="3">
        <f t="shared" si="41"/>
        <v>1.5598958333333335</v>
      </c>
      <c r="BA47" s="3">
        <f t="shared" si="42"/>
        <v>1.387323943661972</v>
      </c>
      <c r="BB47" s="1">
        <f t="shared" si="43"/>
        <v>1.8206611346435955</v>
      </c>
      <c r="BC47" s="1">
        <f t="shared" si="6"/>
        <v>1.3725438007590702</v>
      </c>
      <c r="BD47" s="1">
        <f t="shared" si="7"/>
        <v>1.355643050220869</v>
      </c>
      <c r="BE47" s="1">
        <f t="shared" si="8"/>
        <v>1.0098756337121602</v>
      </c>
      <c r="BF47" s="1">
        <f t="shared" si="9"/>
        <v>0.6263403673750424</v>
      </c>
      <c r="BG47" s="1">
        <f t="shared" si="10"/>
        <v>0.93449845124356767</v>
      </c>
      <c r="BH47" s="1">
        <f t="shared" si="11"/>
        <v>0.95760728706009524</v>
      </c>
      <c r="BI47" s="1">
        <f t="shared" si="12"/>
        <v>0.79028516403324167</v>
      </c>
      <c r="BJ47" s="1">
        <f t="shared" si="13"/>
        <v>0.8965262174895553</v>
      </c>
      <c r="BK47" s="1">
        <f t="shared" si="14"/>
        <v>0.75434833571101889</v>
      </c>
      <c r="BL47" s="1">
        <f t="shared" si="15"/>
        <v>1.5299434016586693</v>
      </c>
      <c r="BM47" s="1">
        <f t="shared" si="16"/>
        <v>1.0561422620590524</v>
      </c>
      <c r="BN47" s="1">
        <f t="shared" si="17"/>
        <v>1.4468477101558088</v>
      </c>
      <c r="BO47" s="1">
        <f t="shared" si="18"/>
        <v>1.6135247028536523</v>
      </c>
      <c r="BP47" s="1">
        <f t="shared" si="19"/>
        <v>1.4019172505175745</v>
      </c>
      <c r="BQ47" s="1">
        <f t="shared" si="20"/>
        <v>1.4340896384178907</v>
      </c>
      <c r="BR47" s="1">
        <f t="shared" si="21"/>
        <v>1.0784568180532925</v>
      </c>
      <c r="BS47" s="1">
        <f t="shared" si="22"/>
        <v>0.88536122003151196</v>
      </c>
    </row>
    <row r="48" spans="1:71" s="5" customFormat="1" ht="16" x14ac:dyDescent="0.2">
      <c r="A48" s="1" t="s">
        <v>115</v>
      </c>
      <c r="B48" s="5">
        <v>2</v>
      </c>
      <c r="C48" s="5" t="s">
        <v>84</v>
      </c>
      <c r="D48" s="17" t="s">
        <v>143</v>
      </c>
      <c r="E48" s="14" t="s">
        <v>130</v>
      </c>
      <c r="F48" s="5" t="s">
        <v>129</v>
      </c>
      <c r="G48" s="2">
        <v>66.58</v>
      </c>
      <c r="H48" s="2">
        <v>24.4</v>
      </c>
      <c r="I48" s="2">
        <v>23.07</v>
      </c>
      <c r="J48" s="2">
        <v>10.17</v>
      </c>
      <c r="K48" s="2">
        <v>4.58</v>
      </c>
      <c r="L48" s="2">
        <v>8.68</v>
      </c>
      <c r="M48" s="2">
        <v>9.23</v>
      </c>
      <c r="N48" s="2">
        <v>6.68</v>
      </c>
      <c r="O48" s="2">
        <v>6.36</v>
      </c>
      <c r="P48" s="2">
        <v>5.68</v>
      </c>
      <c r="Q48" s="2">
        <v>33.229999999999997</v>
      </c>
      <c r="R48" s="2">
        <v>11.98</v>
      </c>
      <c r="S48" s="2">
        <v>24.98</v>
      </c>
      <c r="T48" s="2">
        <v>40.98</v>
      </c>
      <c r="U48" s="2">
        <v>24.07</v>
      </c>
      <c r="V48" s="2">
        <v>27.38</v>
      </c>
      <c r="W48" s="2">
        <v>11.71</v>
      </c>
      <c r="X48" s="2">
        <v>7.17</v>
      </c>
      <c r="Y48" s="1">
        <v>15</v>
      </c>
      <c r="Z48" s="1">
        <v>8</v>
      </c>
      <c r="AA48" s="1">
        <v>3</v>
      </c>
      <c r="AB48" s="1">
        <v>8</v>
      </c>
      <c r="AC48" s="1">
        <v>30</v>
      </c>
      <c r="AD48" s="1">
        <v>3</v>
      </c>
      <c r="AE48" s="1">
        <v>3</v>
      </c>
      <c r="AF48" s="1">
        <v>1</v>
      </c>
      <c r="AG48" s="1">
        <v>9</v>
      </c>
      <c r="AH48" s="2">
        <f t="shared" si="23"/>
        <v>36.647641934514873</v>
      </c>
      <c r="AI48" s="2">
        <f t="shared" si="24"/>
        <v>34.650045058576147</v>
      </c>
      <c r="AJ48" s="2">
        <f t="shared" si="25"/>
        <v>49.909882847702008</v>
      </c>
      <c r="AK48" s="2">
        <f t="shared" si="26"/>
        <v>17.993391408831481</v>
      </c>
      <c r="AL48" s="2">
        <f t="shared" si="27"/>
        <v>37.518774406728745</v>
      </c>
      <c r="AM48" s="2">
        <f t="shared" si="28"/>
        <v>61.550015019525382</v>
      </c>
      <c r="AN48" s="2">
        <f t="shared" si="29"/>
        <v>36.151997596875937</v>
      </c>
      <c r="AO48" s="2">
        <f t="shared" si="30"/>
        <v>41.123460498648242</v>
      </c>
      <c r="AP48" s="2">
        <f t="shared" si="31"/>
        <v>17.587864223490538</v>
      </c>
      <c r="AQ48" s="2">
        <f t="shared" si="32"/>
        <v>10.768999699609493</v>
      </c>
      <c r="AR48" s="2">
        <f t="shared" si="33"/>
        <v>44.083224967490246</v>
      </c>
      <c r="AS48" s="2">
        <f t="shared" si="34"/>
        <v>19.852622453402688</v>
      </c>
      <c r="AT48" s="2">
        <f t="shared" si="35"/>
        <v>37.624620719549199</v>
      </c>
      <c r="AU48" s="2">
        <f t="shared" si="36"/>
        <v>40.008669267446898</v>
      </c>
      <c r="AV48" s="2">
        <f t="shared" si="37"/>
        <v>28.955353272648463</v>
      </c>
      <c r="AW48" s="2">
        <f t="shared" si="38"/>
        <v>27.568270481144342</v>
      </c>
      <c r="AX48" s="2">
        <f t="shared" si="39"/>
        <v>24.620719549198093</v>
      </c>
      <c r="AY48" s="3">
        <f t="shared" si="40"/>
        <v>2.3992133726647</v>
      </c>
      <c r="AZ48" s="3">
        <f t="shared" si="41"/>
        <v>1.6331938633193865</v>
      </c>
      <c r="BA48" s="3">
        <f t="shared" si="42"/>
        <v>1.119718309859155</v>
      </c>
      <c r="BB48" s="1">
        <f t="shared" si="43"/>
        <v>1.8233437908206485</v>
      </c>
      <c r="BC48" s="1">
        <f t="shared" si="6"/>
        <v>1.3873898263387294</v>
      </c>
      <c r="BD48" s="1">
        <f t="shared" si="7"/>
        <v>1.3630475945210936</v>
      </c>
      <c r="BE48" s="1">
        <f t="shared" si="8"/>
        <v>1.0073209529227445</v>
      </c>
      <c r="BF48" s="1">
        <f t="shared" si="9"/>
        <v>0.66086547800386919</v>
      </c>
      <c r="BG48" s="1">
        <f t="shared" si="10"/>
        <v>0.93851972517649185</v>
      </c>
      <c r="BH48" s="1">
        <f t="shared" si="11"/>
        <v>0.96520170102591207</v>
      </c>
      <c r="BI48" s="1">
        <f t="shared" si="12"/>
        <v>0.8247764624755457</v>
      </c>
      <c r="BJ48" s="1">
        <f t="shared" si="13"/>
        <v>0.80345711564841393</v>
      </c>
      <c r="BK48" s="1">
        <f t="shared" si="14"/>
        <v>0.75434833571101889</v>
      </c>
      <c r="BL48" s="1">
        <f t="shared" si="15"/>
        <v>1.5215303412787109</v>
      </c>
      <c r="BM48" s="1">
        <f t="shared" si="16"/>
        <v>1.0784568180532925</v>
      </c>
      <c r="BN48" s="1">
        <f t="shared" si="17"/>
        <v>1.3975924340381167</v>
      </c>
      <c r="BO48" s="1">
        <f t="shared" si="18"/>
        <v>1.6125719540651762</v>
      </c>
      <c r="BP48" s="1">
        <f t="shared" si="19"/>
        <v>1.38147609027503</v>
      </c>
      <c r="BQ48" s="1">
        <f t="shared" si="20"/>
        <v>1.4374334437979712</v>
      </c>
      <c r="BR48" s="1">
        <f t="shared" si="21"/>
        <v>1.0685568950723632</v>
      </c>
      <c r="BS48" s="1">
        <f t="shared" si="22"/>
        <v>0.85551915566780012</v>
      </c>
    </row>
    <row r="49" spans="1:71" s="5" customFormat="1" ht="16" x14ac:dyDescent="0.2">
      <c r="A49" s="1" t="s">
        <v>115</v>
      </c>
      <c r="B49" s="5">
        <v>2</v>
      </c>
      <c r="C49" s="5" t="s">
        <v>84</v>
      </c>
      <c r="D49" s="17" t="s">
        <v>143</v>
      </c>
      <c r="E49" s="14" t="s">
        <v>131</v>
      </c>
      <c r="F49" s="5" t="s">
        <v>129</v>
      </c>
      <c r="G49" s="2">
        <v>63.23</v>
      </c>
      <c r="H49" s="2">
        <v>21.9</v>
      </c>
      <c r="I49" s="2">
        <v>22.77</v>
      </c>
      <c r="J49" s="2">
        <v>10.23</v>
      </c>
      <c r="K49" s="2">
        <v>4.2300000000000004</v>
      </c>
      <c r="L49" s="2">
        <v>8.9</v>
      </c>
      <c r="M49" s="2">
        <v>9.23</v>
      </c>
      <c r="N49" s="2">
        <v>7.48</v>
      </c>
      <c r="O49" s="2">
        <v>7.17</v>
      </c>
      <c r="P49" s="2">
        <v>5.48</v>
      </c>
      <c r="Q49" s="2">
        <v>33.479999999999997</v>
      </c>
      <c r="R49" s="2">
        <v>11.38</v>
      </c>
      <c r="S49" s="2">
        <v>23.58</v>
      </c>
      <c r="T49" s="2">
        <v>43.4</v>
      </c>
      <c r="U49" s="2">
        <v>22.98</v>
      </c>
      <c r="V49" s="2">
        <v>26.17</v>
      </c>
      <c r="W49" s="2">
        <v>11.4</v>
      </c>
      <c r="X49" s="2">
        <v>7.88</v>
      </c>
      <c r="Y49" s="1">
        <v>15</v>
      </c>
      <c r="Z49" s="1">
        <v>8</v>
      </c>
      <c r="AA49" s="1">
        <v>3</v>
      </c>
      <c r="AB49" s="1">
        <v>8</v>
      </c>
      <c r="AC49" s="1">
        <v>31</v>
      </c>
      <c r="AD49" s="1">
        <v>3</v>
      </c>
      <c r="AE49" s="1">
        <v>3</v>
      </c>
      <c r="AF49" s="1">
        <v>1</v>
      </c>
      <c r="AG49" s="1">
        <v>8</v>
      </c>
      <c r="AH49" s="2">
        <f t="shared" si="23"/>
        <v>34.635457852285306</v>
      </c>
      <c r="AI49" s="2">
        <f t="shared" si="24"/>
        <v>36.011386999841847</v>
      </c>
      <c r="AJ49" s="2">
        <f t="shared" si="25"/>
        <v>52.949549264589592</v>
      </c>
      <c r="AK49" s="2">
        <f t="shared" si="26"/>
        <v>17.997785861141864</v>
      </c>
      <c r="AL49" s="2">
        <f t="shared" si="27"/>
        <v>37.292424482049661</v>
      </c>
      <c r="AM49" s="2">
        <f t="shared" si="28"/>
        <v>68.638304602245768</v>
      </c>
      <c r="AN49" s="2">
        <f t="shared" si="29"/>
        <v>36.343507828562394</v>
      </c>
      <c r="AO49" s="2">
        <f t="shared" si="30"/>
        <v>41.388581369603038</v>
      </c>
      <c r="AP49" s="2">
        <f t="shared" si="31"/>
        <v>18.029416416258105</v>
      </c>
      <c r="AQ49" s="2">
        <f t="shared" si="32"/>
        <v>12.462438715799463</v>
      </c>
      <c r="AR49" s="2">
        <f t="shared" si="33"/>
        <v>44.927536231884062</v>
      </c>
      <c r="AS49" s="2">
        <f t="shared" si="34"/>
        <v>18.57707509881423</v>
      </c>
      <c r="AT49" s="2">
        <f t="shared" si="35"/>
        <v>39.086517347386916</v>
      </c>
      <c r="AU49" s="2">
        <f t="shared" si="36"/>
        <v>40.535792709705753</v>
      </c>
      <c r="AV49" s="2">
        <f t="shared" si="37"/>
        <v>32.850241545893724</v>
      </c>
      <c r="AW49" s="2">
        <f t="shared" si="38"/>
        <v>31.488801054018445</v>
      </c>
      <c r="AX49" s="2">
        <f t="shared" si="39"/>
        <v>24.066754501537112</v>
      </c>
      <c r="AY49" s="3">
        <f t="shared" si="40"/>
        <v>2.1407624633431084</v>
      </c>
      <c r="AZ49" s="3">
        <f t="shared" si="41"/>
        <v>1.4467005076142132</v>
      </c>
      <c r="BA49" s="3">
        <f t="shared" si="42"/>
        <v>1.3083941605839415</v>
      </c>
      <c r="BB49" s="1">
        <f t="shared" si="43"/>
        <v>1.8009231818132183</v>
      </c>
      <c r="BC49" s="1">
        <f t="shared" si="6"/>
        <v>1.3404441148401183</v>
      </c>
      <c r="BD49" s="1">
        <f t="shared" si="7"/>
        <v>1.3573630306151427</v>
      </c>
      <c r="BE49" s="1">
        <f t="shared" si="8"/>
        <v>1.0098756337121602</v>
      </c>
      <c r="BF49" s="1">
        <f t="shared" si="9"/>
        <v>0.6263403673750424</v>
      </c>
      <c r="BG49" s="1">
        <f t="shared" si="10"/>
        <v>0.9493900066449128</v>
      </c>
      <c r="BH49" s="1">
        <f t="shared" si="11"/>
        <v>0.96520170102591207</v>
      </c>
      <c r="BI49" s="1">
        <f t="shared" si="12"/>
        <v>0.87390159786446142</v>
      </c>
      <c r="BJ49" s="1">
        <f t="shared" si="13"/>
        <v>0.85551915566780012</v>
      </c>
      <c r="BK49" s="1">
        <f t="shared" si="14"/>
        <v>0.73878055848436919</v>
      </c>
      <c r="BL49" s="1">
        <f t="shared" si="15"/>
        <v>1.5247854493212223</v>
      </c>
      <c r="BM49" s="1">
        <f t="shared" si="16"/>
        <v>1.0561422620590524</v>
      </c>
      <c r="BN49" s="1">
        <f t="shared" si="17"/>
        <v>1.3725438007590702</v>
      </c>
      <c r="BO49" s="1">
        <f t="shared" si="18"/>
        <v>1.6374897295125106</v>
      </c>
      <c r="BP49" s="1">
        <f t="shared" si="19"/>
        <v>1.3613500243522665</v>
      </c>
      <c r="BQ49" s="1">
        <f t="shared" si="20"/>
        <v>1.417803722639881</v>
      </c>
      <c r="BR49" s="1">
        <f t="shared" si="21"/>
        <v>1.0569048513364727</v>
      </c>
      <c r="BS49" s="1">
        <f t="shared" si="22"/>
        <v>0.8965262174895553</v>
      </c>
    </row>
    <row r="50" spans="1:71" s="5" customFormat="1" ht="16" x14ac:dyDescent="0.2">
      <c r="A50" s="1" t="s">
        <v>115</v>
      </c>
      <c r="B50" s="5">
        <v>2</v>
      </c>
      <c r="C50" s="5" t="s">
        <v>84</v>
      </c>
      <c r="D50" s="17" t="s">
        <v>143</v>
      </c>
      <c r="E50" s="14" t="s">
        <v>132</v>
      </c>
      <c r="F50" s="5" t="s">
        <v>129</v>
      </c>
      <c r="G50" s="2">
        <v>62.88</v>
      </c>
      <c r="H50" s="2">
        <v>22.2</v>
      </c>
      <c r="I50" s="2">
        <v>21.68</v>
      </c>
      <c r="J50" s="2">
        <v>10.07</v>
      </c>
      <c r="K50" s="2">
        <v>3.98</v>
      </c>
      <c r="L50" s="2">
        <v>8.3800000000000008</v>
      </c>
      <c r="M50" s="2">
        <v>8.98</v>
      </c>
      <c r="N50" s="2">
        <v>5.98</v>
      </c>
      <c r="O50" s="2">
        <v>6.98</v>
      </c>
      <c r="P50" s="2">
        <v>4.68</v>
      </c>
      <c r="Q50" s="2">
        <v>33.479999999999997</v>
      </c>
      <c r="R50" s="2">
        <v>10.38</v>
      </c>
      <c r="S50" s="2">
        <v>24.07</v>
      </c>
      <c r="T50" s="2">
        <v>39.979999999999997</v>
      </c>
      <c r="U50" s="2">
        <v>22.58</v>
      </c>
      <c r="V50" s="2">
        <v>25.07</v>
      </c>
      <c r="W50" s="2">
        <v>10.46</v>
      </c>
      <c r="X50" s="2">
        <v>7.32</v>
      </c>
      <c r="Y50" s="1">
        <v>15</v>
      </c>
      <c r="Z50" s="1">
        <v>8</v>
      </c>
      <c r="AA50" s="1">
        <v>3</v>
      </c>
      <c r="AB50" s="1">
        <v>8</v>
      </c>
      <c r="AC50" s="1" t="s">
        <v>85</v>
      </c>
      <c r="AD50" s="1">
        <v>3</v>
      </c>
      <c r="AE50" s="1">
        <v>3</v>
      </c>
      <c r="AF50" s="1">
        <v>1</v>
      </c>
      <c r="AG50" s="1">
        <v>9</v>
      </c>
      <c r="AH50" s="2">
        <f t="shared" si="23"/>
        <v>35.305343511450381</v>
      </c>
      <c r="AI50" s="2">
        <f t="shared" si="24"/>
        <v>34.478371501272264</v>
      </c>
      <c r="AJ50" s="2">
        <f t="shared" si="25"/>
        <v>53.244274809160295</v>
      </c>
      <c r="AK50" s="2">
        <f t="shared" si="26"/>
        <v>16.507633587786259</v>
      </c>
      <c r="AL50" s="2">
        <f t="shared" si="27"/>
        <v>38.279262086513995</v>
      </c>
      <c r="AM50" s="2">
        <f t="shared" si="28"/>
        <v>63.58142493638676</v>
      </c>
      <c r="AN50" s="2">
        <f t="shared" si="29"/>
        <v>35.909669211195926</v>
      </c>
      <c r="AO50" s="2">
        <f t="shared" si="30"/>
        <v>39.869592875318062</v>
      </c>
      <c r="AP50" s="2">
        <f t="shared" si="31"/>
        <v>16.634860050890584</v>
      </c>
      <c r="AQ50" s="2">
        <f t="shared" si="32"/>
        <v>11.6412213740458</v>
      </c>
      <c r="AR50" s="2">
        <f t="shared" si="33"/>
        <v>46.448339483394832</v>
      </c>
      <c r="AS50" s="2">
        <f t="shared" si="34"/>
        <v>18.357933579335793</v>
      </c>
      <c r="AT50" s="2">
        <f t="shared" si="35"/>
        <v>38.65313653136532</v>
      </c>
      <c r="AU50" s="2">
        <f t="shared" si="36"/>
        <v>41.420664206642066</v>
      </c>
      <c r="AV50" s="2">
        <f t="shared" si="37"/>
        <v>27.583025830258304</v>
      </c>
      <c r="AW50" s="2">
        <f t="shared" si="38"/>
        <v>32.195571955719558</v>
      </c>
      <c r="AX50" s="2">
        <f t="shared" si="39"/>
        <v>21.586715867158674</v>
      </c>
      <c r="AY50" s="3">
        <f t="shared" si="40"/>
        <v>2.2045680238331675</v>
      </c>
      <c r="AZ50" s="3">
        <f t="shared" si="41"/>
        <v>1.4289617486338799</v>
      </c>
      <c r="BA50" s="3">
        <f t="shared" si="42"/>
        <v>1.4914529914529917</v>
      </c>
      <c r="BB50" s="1">
        <f t="shared" si="43"/>
        <v>1.7985125330313514</v>
      </c>
      <c r="BC50" s="1">
        <f t="shared" si="6"/>
        <v>1.3463529744506386</v>
      </c>
      <c r="BD50" s="1">
        <f t="shared" si="7"/>
        <v>1.3360592778663494</v>
      </c>
      <c r="BE50" s="1">
        <f t="shared" si="8"/>
        <v>1.003029470553618</v>
      </c>
      <c r="BF50" s="1">
        <f t="shared" si="9"/>
        <v>0.59988307207368785</v>
      </c>
      <c r="BG50" s="1">
        <f t="shared" si="10"/>
        <v>0.9232440186302765</v>
      </c>
      <c r="BH50" s="1">
        <f t="shared" si="11"/>
        <v>0.95327633666730438</v>
      </c>
      <c r="BI50" s="1">
        <f t="shared" si="12"/>
        <v>0.77670118398841093</v>
      </c>
      <c r="BJ50" s="1">
        <f t="shared" si="13"/>
        <v>0.84385542262316116</v>
      </c>
      <c r="BK50" s="1">
        <f t="shared" si="14"/>
        <v>0.67024585307412399</v>
      </c>
      <c r="BL50" s="1">
        <f t="shared" si="15"/>
        <v>1.5247854493212223</v>
      </c>
      <c r="BM50" s="1">
        <f t="shared" si="16"/>
        <v>1.0161973535124391</v>
      </c>
      <c r="BN50" s="1">
        <f t="shared" si="17"/>
        <v>1.38147609027503</v>
      </c>
      <c r="BO50" s="1">
        <f t="shared" si="18"/>
        <v>1.6018427897820982</v>
      </c>
      <c r="BP50" s="1">
        <f t="shared" si="19"/>
        <v>1.3537239375889489</v>
      </c>
      <c r="BQ50" s="1">
        <f t="shared" si="20"/>
        <v>1.3991543339582164</v>
      </c>
      <c r="BR50" s="1">
        <f t="shared" si="21"/>
        <v>1.0195316845312554</v>
      </c>
      <c r="BS50" s="1">
        <f t="shared" si="22"/>
        <v>0.86451108105839192</v>
      </c>
    </row>
    <row r="51" spans="1:71" s="1" customFormat="1" ht="16" x14ac:dyDescent="0.2">
      <c r="A51" s="1" t="s">
        <v>115</v>
      </c>
      <c r="B51" s="1">
        <v>2</v>
      </c>
      <c r="C51" s="1" t="s">
        <v>84</v>
      </c>
      <c r="D51" s="17" t="s">
        <v>144</v>
      </c>
      <c r="E51" s="11" t="s">
        <v>133</v>
      </c>
      <c r="F51" s="1" t="s">
        <v>134</v>
      </c>
      <c r="G51" s="2">
        <v>90.23</v>
      </c>
      <c r="H51" s="2">
        <v>32.17</v>
      </c>
      <c r="I51" s="2">
        <v>31.17</v>
      </c>
      <c r="J51" s="2">
        <v>14.43</v>
      </c>
      <c r="K51" s="2">
        <v>6.93</v>
      </c>
      <c r="L51" s="2">
        <v>13.63</v>
      </c>
      <c r="M51" s="2">
        <v>13.17</v>
      </c>
      <c r="N51" s="2">
        <v>9.83</v>
      </c>
      <c r="O51" s="2">
        <v>9.23</v>
      </c>
      <c r="P51" s="2">
        <v>8.77</v>
      </c>
      <c r="Q51" s="2">
        <v>49.43</v>
      </c>
      <c r="R51" s="2">
        <v>18.77</v>
      </c>
      <c r="S51" s="2">
        <v>35.17</v>
      </c>
      <c r="T51" s="2">
        <v>58.93</v>
      </c>
      <c r="U51" s="2">
        <v>33.93</v>
      </c>
      <c r="V51" s="2">
        <v>39.53</v>
      </c>
      <c r="W51" s="2">
        <v>16.829999999999998</v>
      </c>
      <c r="X51" s="2">
        <v>11.63</v>
      </c>
      <c r="Y51" s="1">
        <v>16</v>
      </c>
      <c r="Z51" s="12">
        <v>10</v>
      </c>
      <c r="AA51" s="12">
        <v>3</v>
      </c>
      <c r="AB51" s="12">
        <v>9</v>
      </c>
      <c r="AC51" s="12">
        <v>32</v>
      </c>
      <c r="AD51" s="12">
        <v>4</v>
      </c>
      <c r="AE51" s="12">
        <v>3</v>
      </c>
      <c r="AF51" s="12">
        <v>1</v>
      </c>
      <c r="AG51" s="12">
        <v>9</v>
      </c>
      <c r="AH51" s="2">
        <f t="shared" si="23"/>
        <v>35.653330377923083</v>
      </c>
      <c r="AI51" s="2">
        <f t="shared" si="24"/>
        <v>34.545051534966198</v>
      </c>
      <c r="AJ51" s="2">
        <f t="shared" si="25"/>
        <v>54.782223207358967</v>
      </c>
      <c r="AK51" s="2">
        <f t="shared" si="26"/>
        <v>20.802393882300787</v>
      </c>
      <c r="AL51" s="2">
        <f t="shared" si="27"/>
        <v>38.978166906793746</v>
      </c>
      <c r="AM51" s="2">
        <f t="shared" si="28"/>
        <v>65.310872215449407</v>
      </c>
      <c r="AN51" s="2">
        <f t="shared" si="29"/>
        <v>37.60390114152721</v>
      </c>
      <c r="AO51" s="2">
        <f t="shared" si="30"/>
        <v>43.810262662085776</v>
      </c>
      <c r="AP51" s="2">
        <f t="shared" si="31"/>
        <v>18.652332926964419</v>
      </c>
      <c r="AQ51" s="2">
        <f t="shared" si="32"/>
        <v>12.889282943588606</v>
      </c>
      <c r="AR51" s="2">
        <f t="shared" si="33"/>
        <v>46.294513955726657</v>
      </c>
      <c r="AS51" s="2">
        <f t="shared" si="34"/>
        <v>22.232916265640036</v>
      </c>
      <c r="AT51" s="2">
        <f t="shared" si="35"/>
        <v>43.727943535450748</v>
      </c>
      <c r="AU51" s="2">
        <f t="shared" si="36"/>
        <v>42.252165543792103</v>
      </c>
      <c r="AV51" s="2">
        <f t="shared" si="37"/>
        <v>31.536734039140196</v>
      </c>
      <c r="AW51" s="2">
        <f t="shared" si="38"/>
        <v>29.611806223933268</v>
      </c>
      <c r="AX51" s="2">
        <f t="shared" si="39"/>
        <v>28.136028232274622</v>
      </c>
      <c r="AY51" s="3">
        <f t="shared" si="40"/>
        <v>2.2293832293832296</v>
      </c>
      <c r="AZ51" s="3">
        <f t="shared" si="41"/>
        <v>1.4471195184866721</v>
      </c>
      <c r="BA51" s="3">
        <f t="shared" si="42"/>
        <v>1.0524515393386547</v>
      </c>
      <c r="BB51" s="1">
        <f t="shared" si="43"/>
        <v>1.95535095736766</v>
      </c>
      <c r="BC51" s="1">
        <f t="shared" si="6"/>
        <v>1.5074510609019698</v>
      </c>
      <c r="BD51" s="1">
        <f t="shared" si="7"/>
        <v>1.4937368022768398</v>
      </c>
      <c r="BE51" s="1">
        <f t="shared" si="8"/>
        <v>1.1592663310934941</v>
      </c>
      <c r="BF51" s="1">
        <f t="shared" si="9"/>
        <v>0.84073323461180671</v>
      </c>
      <c r="BG51" s="1">
        <f t="shared" si="10"/>
        <v>1.1344958558346736</v>
      </c>
      <c r="BH51" s="1">
        <f t="shared" si="11"/>
        <v>1.1195857749617839</v>
      </c>
      <c r="BI51" s="1">
        <f t="shared" si="12"/>
        <v>0.99255351783213563</v>
      </c>
      <c r="BJ51" s="1">
        <f t="shared" si="13"/>
        <v>0.96520170102591207</v>
      </c>
      <c r="BK51" s="1">
        <f t="shared" si="14"/>
        <v>0.94299959336604045</v>
      </c>
      <c r="BL51" s="1">
        <f t="shared" si="15"/>
        <v>1.6939906104607767</v>
      </c>
      <c r="BM51" s="1">
        <f t="shared" si="16"/>
        <v>1.2734642726213463</v>
      </c>
      <c r="BN51" s="1">
        <f t="shared" si="17"/>
        <v>1.5461723683169426</v>
      </c>
      <c r="BO51" s="1">
        <f t="shared" si="18"/>
        <v>1.7703364410951492</v>
      </c>
      <c r="BP51" s="1">
        <f t="shared" si="19"/>
        <v>1.5305838596451178</v>
      </c>
      <c r="BQ51" s="1">
        <f t="shared" si="20"/>
        <v>1.5969268143429707</v>
      </c>
      <c r="BR51" s="1">
        <f t="shared" si="21"/>
        <v>1.2260841159758238</v>
      </c>
      <c r="BS51" s="1">
        <f t="shared" si="22"/>
        <v>1.0655797147284485</v>
      </c>
    </row>
    <row r="52" spans="1:71" s="1" customFormat="1" ht="16" x14ac:dyDescent="0.2">
      <c r="A52" s="1" t="s">
        <v>115</v>
      </c>
      <c r="B52" s="1">
        <v>2</v>
      </c>
      <c r="C52" s="1" t="s">
        <v>84</v>
      </c>
      <c r="D52" s="17" t="s">
        <v>145</v>
      </c>
      <c r="E52" s="11" t="s">
        <v>45</v>
      </c>
      <c r="F52" s="1" t="s">
        <v>44</v>
      </c>
      <c r="G52" s="2">
        <v>152.56</v>
      </c>
      <c r="H52" s="2">
        <v>59.23</v>
      </c>
      <c r="I52" s="2">
        <v>53.4</v>
      </c>
      <c r="J52" s="2">
        <v>22.61</v>
      </c>
      <c r="K52" s="2">
        <v>12.64</v>
      </c>
      <c r="L52" s="2">
        <v>23.23</v>
      </c>
      <c r="M52" s="2">
        <v>20.61</v>
      </c>
      <c r="N52" s="2">
        <v>15.89</v>
      </c>
      <c r="O52" s="2">
        <v>14.3</v>
      </c>
      <c r="P52" s="2">
        <v>16.47</v>
      </c>
      <c r="Q52" s="2">
        <v>82.26</v>
      </c>
      <c r="R52" s="2">
        <v>28.95</v>
      </c>
      <c r="S52" s="2">
        <v>62.46</v>
      </c>
      <c r="T52" s="2">
        <v>99.96</v>
      </c>
      <c r="U52" s="2">
        <v>52.59</v>
      </c>
      <c r="V52" s="2">
        <v>62.85</v>
      </c>
      <c r="W52" s="2">
        <v>28.1</v>
      </c>
      <c r="X52" s="2">
        <v>17.16</v>
      </c>
      <c r="Y52" s="1">
        <v>15</v>
      </c>
      <c r="Z52" s="1">
        <v>9</v>
      </c>
      <c r="AA52" s="1">
        <v>3</v>
      </c>
      <c r="AB52" s="1">
        <v>9</v>
      </c>
      <c r="AC52" s="1">
        <v>32</v>
      </c>
      <c r="AD52" s="1">
        <v>4</v>
      </c>
      <c r="AE52" s="1">
        <v>3</v>
      </c>
      <c r="AF52" s="1">
        <v>1</v>
      </c>
      <c r="AG52" s="1">
        <v>8</v>
      </c>
      <c r="AH52" s="2">
        <f t="shared" si="23"/>
        <v>38.824069218668065</v>
      </c>
      <c r="AI52" s="2">
        <f t="shared" si="24"/>
        <v>35.002621919244888</v>
      </c>
      <c r="AJ52" s="2">
        <f t="shared" si="25"/>
        <v>53.919769271106446</v>
      </c>
      <c r="AK52" s="2">
        <f t="shared" si="26"/>
        <v>18.976140534871526</v>
      </c>
      <c r="AL52" s="2">
        <f t="shared" si="27"/>
        <v>40.941269008914524</v>
      </c>
      <c r="AM52" s="2">
        <f t="shared" si="28"/>
        <v>65.521761929732563</v>
      </c>
      <c r="AN52" s="2">
        <f t="shared" si="29"/>
        <v>34.471683272155218</v>
      </c>
      <c r="AO52" s="2">
        <f t="shared" si="30"/>
        <v>41.19690613529103</v>
      </c>
      <c r="AP52" s="2">
        <f t="shared" si="31"/>
        <v>18.418982695332982</v>
      </c>
      <c r="AQ52" s="2">
        <f t="shared" si="32"/>
        <v>11.248033560566334</v>
      </c>
      <c r="AR52" s="2">
        <f t="shared" si="33"/>
        <v>42.340823970037455</v>
      </c>
      <c r="AS52" s="2">
        <f t="shared" si="34"/>
        <v>23.670411985018728</v>
      </c>
      <c r="AT52" s="2">
        <f t="shared" si="35"/>
        <v>43.50187265917603</v>
      </c>
      <c r="AU52" s="2">
        <f t="shared" si="36"/>
        <v>38.59550561797753</v>
      </c>
      <c r="AV52" s="2">
        <f t="shared" si="37"/>
        <v>29.756554307116104</v>
      </c>
      <c r="AW52" s="2">
        <f t="shared" si="38"/>
        <v>26.779026217228466</v>
      </c>
      <c r="AX52" s="2">
        <f t="shared" si="39"/>
        <v>30.842696629213485</v>
      </c>
      <c r="AY52" s="3">
        <f t="shared" si="40"/>
        <v>2.6196373286156569</v>
      </c>
      <c r="AZ52" s="3">
        <f t="shared" si="41"/>
        <v>1.6375291375291376</v>
      </c>
      <c r="BA52" s="3">
        <f t="shared" si="42"/>
        <v>0.86824529447480281</v>
      </c>
      <c r="BB52" s="1">
        <f t="shared" si="43"/>
        <v>2.1834406800379491</v>
      </c>
      <c r="BC52" s="1">
        <f t="shared" si="6"/>
        <v>1.7725417326409434</v>
      </c>
      <c r="BD52" s="1">
        <f t="shared" si="7"/>
        <v>1.7275412570285564</v>
      </c>
      <c r="BE52" s="1">
        <f t="shared" si="8"/>
        <v>1.3543005623453597</v>
      </c>
      <c r="BF52" s="1">
        <f t="shared" si="9"/>
        <v>1.1017470739463662</v>
      </c>
      <c r="BG52" s="1">
        <f t="shared" si="10"/>
        <v>1.3660492098002355</v>
      </c>
      <c r="BH52" s="1">
        <f t="shared" si="11"/>
        <v>1.3140779917792129</v>
      </c>
      <c r="BI52" s="1">
        <f t="shared" si="12"/>
        <v>1.2011238972073797</v>
      </c>
      <c r="BJ52" s="1">
        <f t="shared" si="13"/>
        <v>1.1553360374650619</v>
      </c>
      <c r="BK52" s="1">
        <f t="shared" si="14"/>
        <v>1.2166935991697543</v>
      </c>
      <c r="BL52" s="1">
        <f t="shared" si="15"/>
        <v>1.9151887051731564</v>
      </c>
      <c r="BM52" s="1">
        <f t="shared" si="16"/>
        <v>1.461648568063455</v>
      </c>
      <c r="BN52" s="1">
        <f t="shared" si="17"/>
        <v>1.7956019798941798</v>
      </c>
      <c r="BO52" s="1">
        <f t="shared" si="18"/>
        <v>1.9998262474544124</v>
      </c>
      <c r="BP52" s="1">
        <f t="shared" si="19"/>
        <v>1.7209031708134575</v>
      </c>
      <c r="BQ52" s="1">
        <f t="shared" si="20"/>
        <v>1.7983052820219765</v>
      </c>
      <c r="BR52" s="1">
        <f t="shared" si="21"/>
        <v>1.4487063199050798</v>
      </c>
      <c r="BS52" s="1">
        <f t="shared" si="22"/>
        <v>1.2345172835126867</v>
      </c>
    </row>
    <row r="53" spans="1:71" s="1" customFormat="1" ht="16" x14ac:dyDescent="0.2">
      <c r="A53" s="1" t="s">
        <v>115</v>
      </c>
      <c r="B53" s="1">
        <v>2</v>
      </c>
      <c r="C53" s="1" t="s">
        <v>84</v>
      </c>
      <c r="D53" s="17" t="s">
        <v>145</v>
      </c>
      <c r="E53" s="11" t="s">
        <v>46</v>
      </c>
      <c r="F53" s="1" t="s">
        <v>44</v>
      </c>
      <c r="G53" s="2">
        <v>140.66</v>
      </c>
      <c r="H53" s="2">
        <v>51.4</v>
      </c>
      <c r="I53" s="2">
        <v>49.15</v>
      </c>
      <c r="J53" s="2">
        <v>22.18</v>
      </c>
      <c r="K53" s="2">
        <v>12.79</v>
      </c>
      <c r="L53" s="2">
        <v>23.04</v>
      </c>
      <c r="M53" s="2">
        <v>21.36</v>
      </c>
      <c r="N53" s="2">
        <v>16.68</v>
      </c>
      <c r="O53" s="2">
        <v>13.2</v>
      </c>
      <c r="P53" s="2">
        <v>16.600000000000001</v>
      </c>
      <c r="Q53" s="2">
        <v>77.78</v>
      </c>
      <c r="R53" s="2">
        <v>27.51</v>
      </c>
      <c r="S53" s="2">
        <v>56.52</v>
      </c>
      <c r="T53" s="2">
        <v>92.37</v>
      </c>
      <c r="U53" s="2">
        <v>52.4</v>
      </c>
      <c r="V53" s="2">
        <v>59.83</v>
      </c>
      <c r="W53" s="2">
        <v>22.5</v>
      </c>
      <c r="X53" s="2">
        <v>16.27</v>
      </c>
      <c r="Y53" s="1">
        <v>15</v>
      </c>
      <c r="Z53" s="1">
        <v>9</v>
      </c>
      <c r="AA53" s="1">
        <v>3</v>
      </c>
      <c r="AB53" s="1">
        <v>8</v>
      </c>
      <c r="AC53" s="1">
        <v>32</v>
      </c>
      <c r="AD53" s="1">
        <v>4</v>
      </c>
      <c r="AE53" s="1">
        <v>2</v>
      </c>
      <c r="AF53" s="1">
        <v>1</v>
      </c>
      <c r="AG53" s="1">
        <v>9</v>
      </c>
      <c r="AH53" s="2">
        <f t="shared" si="23"/>
        <v>36.542016209299021</v>
      </c>
      <c r="AI53" s="2">
        <f t="shared" si="24"/>
        <v>34.942414332432818</v>
      </c>
      <c r="AJ53" s="2">
        <f t="shared" si="25"/>
        <v>55.29645954784587</v>
      </c>
      <c r="AK53" s="2">
        <f t="shared" si="26"/>
        <v>19.557798947817432</v>
      </c>
      <c r="AL53" s="2">
        <f t="shared" si="27"/>
        <v>40.181999146879001</v>
      </c>
      <c r="AM53" s="2">
        <f t="shared" si="28"/>
        <v>65.668989051613821</v>
      </c>
      <c r="AN53" s="2">
        <f t="shared" si="29"/>
        <v>37.252950376795113</v>
      </c>
      <c r="AO53" s="2">
        <f t="shared" si="30"/>
        <v>42.535191241291059</v>
      </c>
      <c r="AP53" s="2">
        <f t="shared" si="31"/>
        <v>15.996018768662022</v>
      </c>
      <c r="AQ53" s="2">
        <f t="shared" si="32"/>
        <v>11.566898905161382</v>
      </c>
      <c r="AR53" s="2">
        <f t="shared" si="33"/>
        <v>45.127161749745675</v>
      </c>
      <c r="AS53" s="2">
        <f t="shared" si="34"/>
        <v>26.022380467955241</v>
      </c>
      <c r="AT53" s="2">
        <f t="shared" si="35"/>
        <v>46.876907426246184</v>
      </c>
      <c r="AU53" s="2">
        <f t="shared" si="36"/>
        <v>43.458799593082404</v>
      </c>
      <c r="AV53" s="2">
        <f t="shared" si="37"/>
        <v>33.936927772126147</v>
      </c>
      <c r="AW53" s="2">
        <f t="shared" si="38"/>
        <v>26.856561546286876</v>
      </c>
      <c r="AX53" s="2">
        <f t="shared" si="39"/>
        <v>33.774160732451683</v>
      </c>
      <c r="AY53" s="3">
        <f t="shared" si="40"/>
        <v>2.3174030658250677</v>
      </c>
      <c r="AZ53" s="3">
        <f t="shared" si="41"/>
        <v>1.3829133374308544</v>
      </c>
      <c r="BA53" s="3">
        <f t="shared" si="42"/>
        <v>0.79518072289156616</v>
      </c>
      <c r="BB53" s="1">
        <f t="shared" si="43"/>
        <v>2.1481706130773874</v>
      </c>
      <c r="BC53" s="1">
        <f t="shared" si="6"/>
        <v>1.7109631189952756</v>
      </c>
      <c r="BD53" s="1">
        <f t="shared" si="7"/>
        <v>1.6915235221681544</v>
      </c>
      <c r="BE53" s="1">
        <f t="shared" si="8"/>
        <v>1.3459615418131412</v>
      </c>
      <c r="BF53" s="1">
        <f t="shared" si="9"/>
        <v>1.106870544478654</v>
      </c>
      <c r="BG53" s="1">
        <f t="shared" si="10"/>
        <v>1.3624824747511743</v>
      </c>
      <c r="BH53" s="1">
        <f t="shared" si="11"/>
        <v>1.3296012483565187</v>
      </c>
      <c r="BI53" s="1">
        <f t="shared" si="12"/>
        <v>1.2221960463017199</v>
      </c>
      <c r="BJ53" s="1">
        <f t="shared" si="13"/>
        <v>1.1205739312058498</v>
      </c>
      <c r="BK53" s="1">
        <f t="shared" si="14"/>
        <v>1.2201080880400552</v>
      </c>
      <c r="BL53" s="1">
        <f t="shared" si="15"/>
        <v>1.8908679388114409</v>
      </c>
      <c r="BM53" s="1">
        <f t="shared" si="16"/>
        <v>1.4394905903896835</v>
      </c>
      <c r="BN53" s="1">
        <f t="shared" si="17"/>
        <v>1.7522021531765211</v>
      </c>
      <c r="BO53" s="1">
        <f t="shared" si="18"/>
        <v>1.9655309436228605</v>
      </c>
      <c r="BP53" s="1">
        <f t="shared" si="19"/>
        <v>1.7193312869837267</v>
      </c>
      <c r="BQ53" s="1">
        <f t="shared" si="20"/>
        <v>1.7769190028420465</v>
      </c>
      <c r="BR53" s="1">
        <f t="shared" si="21"/>
        <v>1.3521825181113625</v>
      </c>
      <c r="BS53" s="1">
        <f t="shared" si="22"/>
        <v>1.2113875529368587</v>
      </c>
    </row>
    <row r="54" spans="1:71" s="1" customFormat="1" ht="16" x14ac:dyDescent="0.2">
      <c r="A54" s="1" t="s">
        <v>115</v>
      </c>
      <c r="B54" s="1">
        <v>2</v>
      </c>
      <c r="C54" s="1" t="s">
        <v>84</v>
      </c>
      <c r="D54" s="17" t="s">
        <v>145</v>
      </c>
      <c r="E54" s="11" t="s">
        <v>47</v>
      </c>
      <c r="F54" s="1" t="s">
        <v>44</v>
      </c>
      <c r="G54" s="2">
        <v>129.22999999999999</v>
      </c>
      <c r="H54" s="2">
        <v>49.06</v>
      </c>
      <c r="I54" s="2">
        <v>43.98</v>
      </c>
      <c r="J54" s="2">
        <v>20.8</v>
      </c>
      <c r="K54" s="2">
        <v>11.85</v>
      </c>
      <c r="L54" s="2">
        <v>21.23</v>
      </c>
      <c r="M54" s="2">
        <v>17.73</v>
      </c>
      <c r="N54" s="2">
        <v>14</v>
      </c>
      <c r="O54" s="2">
        <v>12.9</v>
      </c>
      <c r="P54" s="2">
        <v>15</v>
      </c>
      <c r="Q54" s="2">
        <v>71.63</v>
      </c>
      <c r="R54" s="2">
        <v>25.72</v>
      </c>
      <c r="S54" s="2">
        <v>50.45</v>
      </c>
      <c r="T54" s="2">
        <v>85.72</v>
      </c>
      <c r="U54" s="2">
        <v>49.75</v>
      </c>
      <c r="V54" s="2">
        <v>54.48</v>
      </c>
      <c r="W54" s="2">
        <v>22.16</v>
      </c>
      <c r="X54" s="2">
        <v>16.96</v>
      </c>
      <c r="Y54" s="1">
        <v>15</v>
      </c>
      <c r="Z54" s="1">
        <v>8</v>
      </c>
      <c r="AA54" s="1">
        <v>3</v>
      </c>
      <c r="AB54" s="1">
        <v>9</v>
      </c>
      <c r="AC54" s="1">
        <v>33</v>
      </c>
      <c r="AD54" s="1">
        <v>4</v>
      </c>
      <c r="AE54" s="1">
        <v>3</v>
      </c>
      <c r="AF54" s="1">
        <v>1</v>
      </c>
      <c r="AG54" s="1">
        <v>8</v>
      </c>
      <c r="AH54" s="2">
        <f t="shared" si="23"/>
        <v>37.963321210245304</v>
      </c>
      <c r="AI54" s="2">
        <f t="shared" si="24"/>
        <v>34.032345430627565</v>
      </c>
      <c r="AJ54" s="2">
        <f t="shared" si="25"/>
        <v>55.42830612086977</v>
      </c>
      <c r="AK54" s="2">
        <f t="shared" si="26"/>
        <v>19.902499419639405</v>
      </c>
      <c r="AL54" s="2">
        <f t="shared" si="27"/>
        <v>39.038922850731261</v>
      </c>
      <c r="AM54" s="2">
        <f t="shared" si="28"/>
        <v>66.331347210400068</v>
      </c>
      <c r="AN54" s="2">
        <f t="shared" si="29"/>
        <v>38.497252959839052</v>
      </c>
      <c r="AO54" s="2">
        <f t="shared" si="30"/>
        <v>42.15739379401068</v>
      </c>
      <c r="AP54" s="2">
        <f t="shared" si="31"/>
        <v>17.147721117387604</v>
      </c>
      <c r="AQ54" s="2">
        <f t="shared" si="32"/>
        <v>13.123887642188347</v>
      </c>
      <c r="AR54" s="2">
        <f t="shared" si="33"/>
        <v>47.294224647567077</v>
      </c>
      <c r="AS54" s="2">
        <f t="shared" si="34"/>
        <v>26.944065484311054</v>
      </c>
      <c r="AT54" s="2">
        <f t="shared" si="35"/>
        <v>48.271941791723513</v>
      </c>
      <c r="AU54" s="2">
        <f t="shared" si="36"/>
        <v>40.31377899045021</v>
      </c>
      <c r="AV54" s="2">
        <f t="shared" si="37"/>
        <v>31.832651205093228</v>
      </c>
      <c r="AW54" s="2">
        <f t="shared" si="38"/>
        <v>29.331514324693046</v>
      </c>
      <c r="AX54" s="2">
        <f t="shared" si="39"/>
        <v>34.106412005457031</v>
      </c>
      <c r="AY54" s="3">
        <f t="shared" si="40"/>
        <v>2.358653846153846</v>
      </c>
      <c r="AZ54" s="3">
        <f t="shared" si="41"/>
        <v>1.3066037735849056</v>
      </c>
      <c r="BA54" s="3">
        <f t="shared" si="42"/>
        <v>0.86</v>
      </c>
      <c r="BB54" s="1">
        <f t="shared" si="43"/>
        <v>2.1113633443251305</v>
      </c>
      <c r="BC54" s="1">
        <f t="shared" si="6"/>
        <v>1.6907275438703668</v>
      </c>
      <c r="BD54" s="1">
        <f t="shared" si="7"/>
        <v>1.6432552250247716</v>
      </c>
      <c r="BE54" s="1">
        <f t="shared" si="8"/>
        <v>1.3180633349627615</v>
      </c>
      <c r="BF54" s="1">
        <f t="shared" si="9"/>
        <v>1.0737183503461227</v>
      </c>
      <c r="BG54" s="1">
        <f t="shared" si="10"/>
        <v>1.3269499941659988</v>
      </c>
      <c r="BH54" s="1">
        <f t="shared" si="11"/>
        <v>1.2487087356009179</v>
      </c>
      <c r="BI54" s="1">
        <f t="shared" si="12"/>
        <v>1.146128035678238</v>
      </c>
      <c r="BJ54" s="1">
        <f t="shared" si="13"/>
        <v>1.110589710299249</v>
      </c>
      <c r="BK54" s="1">
        <f t="shared" si="14"/>
        <v>1.1760912590556813</v>
      </c>
      <c r="BL54" s="1">
        <f t="shared" si="15"/>
        <v>1.8550949511586219</v>
      </c>
      <c r="BM54" s="1">
        <f t="shared" si="16"/>
        <v>1.4102709642521845</v>
      </c>
      <c r="BN54" s="1">
        <f t="shared" si="17"/>
        <v>1.7028611705729293</v>
      </c>
      <c r="BO54" s="1">
        <f t="shared" si="18"/>
        <v>1.9330821623697911</v>
      </c>
      <c r="BP54" s="1">
        <f t="shared" si="19"/>
        <v>1.6967930850817443</v>
      </c>
      <c r="BQ54" s="1">
        <f t="shared" si="20"/>
        <v>1.7362370989047287</v>
      </c>
      <c r="BR54" s="1">
        <f t="shared" si="21"/>
        <v>1.3455697560563922</v>
      </c>
      <c r="BS54" s="1">
        <f t="shared" si="22"/>
        <v>1.229425847920695</v>
      </c>
    </row>
    <row r="55" spans="1:71" s="1" customFormat="1" ht="16" x14ac:dyDescent="0.2">
      <c r="A55" s="1" t="s">
        <v>115</v>
      </c>
      <c r="B55" s="1">
        <v>2</v>
      </c>
      <c r="C55" s="1" t="s">
        <v>84</v>
      </c>
      <c r="D55" s="17" t="s">
        <v>145</v>
      </c>
      <c r="E55" s="11" t="s">
        <v>48</v>
      </c>
      <c r="F55" s="1" t="s">
        <v>44</v>
      </c>
      <c r="G55" s="2">
        <v>136.4</v>
      </c>
      <c r="H55" s="2">
        <v>50.95</v>
      </c>
      <c r="I55" s="2">
        <v>49.8</v>
      </c>
      <c r="J55" s="2">
        <v>21.09</v>
      </c>
      <c r="K55" s="2">
        <v>11.24</v>
      </c>
      <c r="L55" s="2">
        <v>23.12</v>
      </c>
      <c r="M55" s="2">
        <v>20.25</v>
      </c>
      <c r="N55" s="2">
        <v>16.13</v>
      </c>
      <c r="O55" s="2">
        <v>13.54</v>
      </c>
      <c r="P55" s="2">
        <v>16.05</v>
      </c>
      <c r="Q55" s="2">
        <v>73.97</v>
      </c>
      <c r="R55" s="2">
        <v>26.75</v>
      </c>
      <c r="S55" s="2">
        <v>52.8</v>
      </c>
      <c r="T55" s="2">
        <v>92.29</v>
      </c>
      <c r="U55" s="2">
        <v>51.63</v>
      </c>
      <c r="V55" s="2">
        <v>57.95</v>
      </c>
      <c r="W55" s="2">
        <v>22.13</v>
      </c>
      <c r="X55" s="2">
        <v>17.97</v>
      </c>
      <c r="Y55" s="1">
        <v>15</v>
      </c>
      <c r="Z55" s="1">
        <v>10</v>
      </c>
      <c r="AA55" s="1">
        <v>3</v>
      </c>
      <c r="AB55" s="1">
        <v>9</v>
      </c>
      <c r="AC55" s="1">
        <v>30</v>
      </c>
      <c r="AD55" s="1">
        <v>4</v>
      </c>
      <c r="AE55" s="1">
        <v>3</v>
      </c>
      <c r="AF55" s="1">
        <v>1</v>
      </c>
      <c r="AG55" s="1">
        <v>9</v>
      </c>
      <c r="AH55" s="2">
        <f t="shared" si="23"/>
        <v>37.353372434017594</v>
      </c>
      <c r="AI55" s="2">
        <f t="shared" si="24"/>
        <v>36.510263929618766</v>
      </c>
      <c r="AJ55" s="2">
        <f t="shared" si="25"/>
        <v>54.230205278592372</v>
      </c>
      <c r="AK55" s="2">
        <f t="shared" si="26"/>
        <v>19.611436950146626</v>
      </c>
      <c r="AL55" s="2">
        <f t="shared" si="27"/>
        <v>38.70967741935484</v>
      </c>
      <c r="AM55" s="2">
        <f t="shared" si="28"/>
        <v>67.661290322580641</v>
      </c>
      <c r="AN55" s="2">
        <f t="shared" si="29"/>
        <v>37.851906158357771</v>
      </c>
      <c r="AO55" s="2">
        <f t="shared" si="30"/>
        <v>42.485337243401759</v>
      </c>
      <c r="AP55" s="2">
        <f t="shared" si="31"/>
        <v>16.224340175953078</v>
      </c>
      <c r="AQ55" s="2">
        <f t="shared" si="32"/>
        <v>13.174486803519061</v>
      </c>
      <c r="AR55" s="2">
        <f t="shared" si="33"/>
        <v>42.349397590361448</v>
      </c>
      <c r="AS55" s="2">
        <f t="shared" si="34"/>
        <v>22.570281124497992</v>
      </c>
      <c r="AT55" s="2">
        <f t="shared" si="35"/>
        <v>46.425702811244982</v>
      </c>
      <c r="AU55" s="2">
        <f t="shared" si="36"/>
        <v>40.662650602409641</v>
      </c>
      <c r="AV55" s="2">
        <f t="shared" si="37"/>
        <v>32.389558232931726</v>
      </c>
      <c r="AW55" s="2">
        <f t="shared" si="38"/>
        <v>27.188755020080322</v>
      </c>
      <c r="AX55" s="2">
        <f t="shared" si="39"/>
        <v>32.228915662650607</v>
      </c>
      <c r="AY55" s="3">
        <f t="shared" si="40"/>
        <v>2.4158368895211</v>
      </c>
      <c r="AZ55" s="3">
        <f t="shared" si="41"/>
        <v>1.2314969393433501</v>
      </c>
      <c r="BA55" s="3">
        <f t="shared" si="42"/>
        <v>0.84361370716510897</v>
      </c>
      <c r="BB55" s="1">
        <f t="shared" si="43"/>
        <v>2.1348143703204601</v>
      </c>
      <c r="BC55" s="1">
        <f t="shared" si="6"/>
        <v>1.7071441883424452</v>
      </c>
      <c r="BD55" s="1">
        <f t="shared" si="7"/>
        <v>1.6972293427597176</v>
      </c>
      <c r="BE55" s="1">
        <f t="shared" si="8"/>
        <v>1.3240765797394864</v>
      </c>
      <c r="BF55" s="1">
        <f t="shared" si="9"/>
        <v>1.0507663112330423</v>
      </c>
      <c r="BG55" s="1">
        <f t="shared" si="10"/>
        <v>1.3639878297484915</v>
      </c>
      <c r="BH55" s="1">
        <f t="shared" si="11"/>
        <v>1.3064250275506875</v>
      </c>
      <c r="BI55" s="1">
        <f t="shared" si="12"/>
        <v>1.2076343673889616</v>
      </c>
      <c r="BJ55" s="1">
        <f t="shared" si="13"/>
        <v>1.1316186643491255</v>
      </c>
      <c r="BK55" s="1">
        <f t="shared" si="14"/>
        <v>1.2054750367408908</v>
      </c>
      <c r="BL55" s="1">
        <f t="shared" si="15"/>
        <v>1.8690556187019078</v>
      </c>
      <c r="BM55" s="1">
        <f t="shared" si="16"/>
        <v>1.4273237863572472</v>
      </c>
      <c r="BN55" s="1">
        <f t="shared" si="17"/>
        <v>1.7226339225338123</v>
      </c>
      <c r="BO55" s="1">
        <f t="shared" si="18"/>
        <v>1.9651546459869254</v>
      </c>
      <c r="BP55" s="1">
        <f t="shared" si="19"/>
        <v>1.7129021250472227</v>
      </c>
      <c r="BQ55" s="1">
        <f t="shared" si="20"/>
        <v>1.7630534402996147</v>
      </c>
      <c r="BR55" s="1">
        <f t="shared" si="21"/>
        <v>1.344981413927258</v>
      </c>
      <c r="BS55" s="1">
        <f t="shared" si="22"/>
        <v>1.2545480771089739</v>
      </c>
    </row>
    <row r="56" spans="1:71" s="1" customFormat="1" ht="16" x14ac:dyDescent="0.2">
      <c r="A56" s="1" t="s">
        <v>115</v>
      </c>
      <c r="B56" s="1">
        <v>2</v>
      </c>
      <c r="C56" s="1" t="s">
        <v>84</v>
      </c>
      <c r="D56" s="17" t="s">
        <v>145</v>
      </c>
      <c r="E56" s="11" t="s">
        <v>49</v>
      </c>
      <c r="F56" s="1" t="s">
        <v>44</v>
      </c>
      <c r="G56" s="2">
        <v>142.96</v>
      </c>
      <c r="H56" s="2">
        <v>52.94</v>
      </c>
      <c r="I56" s="2">
        <v>51.1</v>
      </c>
      <c r="J56" s="2">
        <v>22.19</v>
      </c>
      <c r="K56" s="2">
        <v>12.1</v>
      </c>
      <c r="L56" s="2">
        <v>25.05</v>
      </c>
      <c r="M56" s="2">
        <v>20.58</v>
      </c>
      <c r="N56" s="2">
        <v>16.97</v>
      </c>
      <c r="O56" s="2">
        <v>12.87</v>
      </c>
      <c r="P56" s="2">
        <v>17.78</v>
      </c>
      <c r="Q56" s="2">
        <v>75.55</v>
      </c>
      <c r="R56" s="2">
        <v>26.86</v>
      </c>
      <c r="S56" s="2">
        <v>57.89</v>
      </c>
      <c r="T56" s="2">
        <v>92.78</v>
      </c>
      <c r="U56" s="2">
        <v>53.11</v>
      </c>
      <c r="V56" s="2">
        <v>62.56</v>
      </c>
      <c r="W56" s="2">
        <v>21.04</v>
      </c>
      <c r="X56" s="2">
        <v>18.04</v>
      </c>
      <c r="Y56" s="1">
        <v>14</v>
      </c>
      <c r="Z56" s="1">
        <v>9</v>
      </c>
      <c r="AA56" s="1">
        <v>3</v>
      </c>
      <c r="AB56" s="1">
        <v>8</v>
      </c>
      <c r="AC56" s="1">
        <v>33</v>
      </c>
      <c r="AD56" s="1">
        <v>4</v>
      </c>
      <c r="AE56" s="1">
        <v>3</v>
      </c>
      <c r="AF56" s="1">
        <v>1</v>
      </c>
      <c r="AG56" s="1">
        <v>8</v>
      </c>
      <c r="AH56" s="2">
        <f t="shared" si="23"/>
        <v>37.031337437045323</v>
      </c>
      <c r="AI56" s="2">
        <f t="shared" si="24"/>
        <v>35.744264129826526</v>
      </c>
      <c r="AJ56" s="2">
        <f t="shared" si="25"/>
        <v>52.84695019585898</v>
      </c>
      <c r="AK56" s="2">
        <f t="shared" si="26"/>
        <v>18.78847229994404</v>
      </c>
      <c r="AL56" s="2">
        <f t="shared" si="27"/>
        <v>40.493844432008949</v>
      </c>
      <c r="AM56" s="2">
        <f t="shared" si="28"/>
        <v>64.899272523782869</v>
      </c>
      <c r="AN56" s="2">
        <f t="shared" si="29"/>
        <v>37.150251818690542</v>
      </c>
      <c r="AO56" s="2">
        <f t="shared" si="30"/>
        <v>43.760492445439283</v>
      </c>
      <c r="AP56" s="2">
        <f t="shared" si="31"/>
        <v>14.717403469501958</v>
      </c>
      <c r="AQ56" s="2">
        <f t="shared" si="32"/>
        <v>12.618914381645215</v>
      </c>
      <c r="AR56" s="2">
        <f t="shared" si="33"/>
        <v>43.424657534246577</v>
      </c>
      <c r="AS56" s="2">
        <f t="shared" si="34"/>
        <v>23.679060665362034</v>
      </c>
      <c r="AT56" s="2">
        <f t="shared" si="35"/>
        <v>49.021526418786692</v>
      </c>
      <c r="AU56" s="2">
        <f t="shared" si="36"/>
        <v>40.273972602739725</v>
      </c>
      <c r="AV56" s="2">
        <f t="shared" si="37"/>
        <v>33.209393346379649</v>
      </c>
      <c r="AW56" s="2">
        <f t="shared" si="38"/>
        <v>25.185909980430527</v>
      </c>
      <c r="AX56" s="2">
        <f t="shared" si="39"/>
        <v>34.794520547945204</v>
      </c>
      <c r="AY56" s="3">
        <f t="shared" si="40"/>
        <v>2.3857593510590354</v>
      </c>
      <c r="AZ56" s="3">
        <f t="shared" si="41"/>
        <v>1.1662971175166297</v>
      </c>
      <c r="BA56" s="3">
        <f t="shared" si="42"/>
        <v>0.72384701912260963</v>
      </c>
      <c r="BB56" s="1">
        <f t="shared" si="43"/>
        <v>2.1552145394975879</v>
      </c>
      <c r="BC56" s="1">
        <f t="shared" si="6"/>
        <v>1.7237839369653294</v>
      </c>
      <c r="BD56" s="1">
        <f t="shared" si="7"/>
        <v>1.7084209001347128</v>
      </c>
      <c r="BE56" s="1">
        <f t="shared" si="8"/>
        <v>1.3461573022320084</v>
      </c>
      <c r="BF56" s="1">
        <f t="shared" si="9"/>
        <v>1.0827853703164501</v>
      </c>
      <c r="BG56" s="1">
        <f t="shared" si="10"/>
        <v>1.3988077302032644</v>
      </c>
      <c r="BH56" s="1">
        <f t="shared" si="11"/>
        <v>1.3134453704264142</v>
      </c>
      <c r="BI56" s="1">
        <f t="shared" si="12"/>
        <v>1.2296818423176759</v>
      </c>
      <c r="BJ56" s="1">
        <f t="shared" si="13"/>
        <v>1.1095785469043866</v>
      </c>
      <c r="BK56" s="1">
        <f t="shared" si="14"/>
        <v>1.249931756634195</v>
      </c>
      <c r="BL56" s="1">
        <f t="shared" si="15"/>
        <v>1.8782344686750441</v>
      </c>
      <c r="BM56" s="1">
        <f t="shared" si="16"/>
        <v>1.4291060083326965</v>
      </c>
      <c r="BN56" s="1">
        <f t="shared" si="17"/>
        <v>1.7626035495668035</v>
      </c>
      <c r="BO56" s="1">
        <f t="shared" si="18"/>
        <v>1.9674543681827408</v>
      </c>
      <c r="BP56" s="1">
        <f t="shared" si="19"/>
        <v>1.7251763014191372</v>
      </c>
      <c r="BQ56" s="1">
        <f t="shared" si="20"/>
        <v>1.7962967400517915</v>
      </c>
      <c r="BR56" s="1">
        <f t="shared" si="21"/>
        <v>1.3230457354817013</v>
      </c>
      <c r="BS56" s="1">
        <f t="shared" si="22"/>
        <v>1.2562365332059229</v>
      </c>
    </row>
    <row r="57" spans="1:71" s="1" customFormat="1" ht="16" x14ac:dyDescent="0.2">
      <c r="A57" s="1" t="s">
        <v>115</v>
      </c>
      <c r="B57" s="1">
        <v>2</v>
      </c>
      <c r="C57" s="1" t="s">
        <v>84</v>
      </c>
      <c r="D57" s="17" t="s">
        <v>145</v>
      </c>
      <c r="E57" s="11" t="s">
        <v>50</v>
      </c>
      <c r="F57" s="1" t="s">
        <v>44</v>
      </c>
      <c r="G57" s="2">
        <v>135.87</v>
      </c>
      <c r="H57" s="2">
        <v>48.77</v>
      </c>
      <c r="I57" s="2">
        <v>48.09</v>
      </c>
      <c r="J57" s="2">
        <v>21.83</v>
      </c>
      <c r="K57" s="2">
        <v>11.94</v>
      </c>
      <c r="L57" s="2">
        <v>21.47</v>
      </c>
      <c r="M57" s="2">
        <v>20.12</v>
      </c>
      <c r="N57" s="2">
        <v>14.9</v>
      </c>
      <c r="O57" s="2">
        <v>12.82</v>
      </c>
      <c r="P57" s="2">
        <v>15.17</v>
      </c>
      <c r="Q57" s="2">
        <v>75.47</v>
      </c>
      <c r="R57" s="2">
        <v>26.56</v>
      </c>
      <c r="S57" s="2">
        <v>54.48</v>
      </c>
      <c r="T57" s="2">
        <v>87.09</v>
      </c>
      <c r="U57" s="2">
        <v>53.26</v>
      </c>
      <c r="V57" s="2">
        <v>58.74</v>
      </c>
      <c r="W57" s="2">
        <v>21.48</v>
      </c>
      <c r="X57" s="2">
        <v>17.7</v>
      </c>
      <c r="Y57" s="1">
        <v>16</v>
      </c>
      <c r="Z57" s="1">
        <v>10</v>
      </c>
      <c r="AA57" s="1">
        <v>3</v>
      </c>
      <c r="AB57" s="1">
        <v>8</v>
      </c>
      <c r="AC57" s="1">
        <v>32</v>
      </c>
      <c r="AD57" s="1">
        <v>4</v>
      </c>
      <c r="AE57" s="1">
        <v>3</v>
      </c>
      <c r="AF57" s="1">
        <v>1</v>
      </c>
      <c r="AG57" s="1">
        <v>8</v>
      </c>
      <c r="AH57" s="2">
        <f t="shared" ref="AH57:AI57" si="48">100*H57/$G57</f>
        <v>35.894605137263561</v>
      </c>
      <c r="AI57" s="2">
        <f t="shared" si="48"/>
        <v>35.394126738794434</v>
      </c>
      <c r="AJ57" s="2">
        <f t="shared" ref="AJ57" si="49">100*Q57/$G57</f>
        <v>55.545742253624788</v>
      </c>
      <c r="AK57" s="2">
        <f t="shared" ref="AK57" si="50">100*R57/$G57</f>
        <v>19.548097446088171</v>
      </c>
      <c r="AL57" s="2">
        <f t="shared" ref="AL57" si="51">100*S57/$G57</f>
        <v>40.097151689114597</v>
      </c>
      <c r="AM57" s="2">
        <f t="shared" ref="AM57" si="52">100*T57/$G57</f>
        <v>64.09803488628836</v>
      </c>
      <c r="AN57" s="2">
        <f t="shared" ref="AN57" si="53">100*U57/$G57</f>
        <v>39.199234562449398</v>
      </c>
      <c r="AO57" s="2">
        <f t="shared" ref="AO57" si="54">100*V57/$G57</f>
        <v>43.232501655994696</v>
      </c>
      <c r="AP57" s="2">
        <f t="shared" ref="AP57" si="55">100*W57/$G57</f>
        <v>15.809229410465885</v>
      </c>
      <c r="AQ57" s="2">
        <f t="shared" ref="AQ57" si="56">100*X57/$G57</f>
        <v>13.027158313093398</v>
      </c>
      <c r="AR57" s="2">
        <f t="shared" ref="AR57" si="57">100*J57/$I57</f>
        <v>45.3940528176336</v>
      </c>
      <c r="AS57" s="2">
        <f t="shared" ref="AS57" si="58">100*K57/$I57</f>
        <v>24.828446662507798</v>
      </c>
      <c r="AT57" s="2">
        <f t="shared" ref="AT57" si="59">100*L57/$I57</f>
        <v>44.645456435849447</v>
      </c>
      <c r="AU57" s="2">
        <f t="shared" ref="AU57" si="60">100*M57/$I57</f>
        <v>41.838220004158863</v>
      </c>
      <c r="AV57" s="2">
        <f t="shared" ref="AV57" si="61">100*N57/$I57</f>
        <v>30.983572468288624</v>
      </c>
      <c r="AW57" s="2">
        <f t="shared" ref="AW57" si="62">100*O57/$I57</f>
        <v>26.658348929091286</v>
      </c>
      <c r="AX57" s="2">
        <f t="shared" ref="AX57" si="63">100*P57/$I57</f>
        <v>31.54501975462674</v>
      </c>
      <c r="AY57" s="3">
        <f t="shared" ref="AY57" si="64">H57/J57</f>
        <v>2.2340815391662852</v>
      </c>
      <c r="AZ57" s="3">
        <f t="shared" ref="AZ57" si="65">W57/X57</f>
        <v>1.2135593220338983</v>
      </c>
      <c r="BA57" s="3">
        <f t="shared" si="42"/>
        <v>0.84508899143045491</v>
      </c>
      <c r="BB57" s="1">
        <f t="shared" si="43"/>
        <v>2.1331235754026197</v>
      </c>
      <c r="BC57" s="1">
        <f t="shared" si="6"/>
        <v>1.6881527555915663</v>
      </c>
      <c r="BD57" s="1">
        <f t="shared" si="7"/>
        <v>1.6820547770738072</v>
      </c>
      <c r="BE57" s="1">
        <f t="shared" si="8"/>
        <v>1.3390537357091392</v>
      </c>
      <c r="BF57" s="1">
        <f t="shared" si="9"/>
        <v>1.0770043267933502</v>
      </c>
      <c r="BG57" s="1">
        <f t="shared" si="10"/>
        <v>1.3318320444362486</v>
      </c>
      <c r="BH57" s="1">
        <f t="shared" si="11"/>
        <v>1.3036279763838898</v>
      </c>
      <c r="BI57" s="1">
        <f t="shared" si="12"/>
        <v>1.173186268412274</v>
      </c>
      <c r="BJ57" s="1">
        <f t="shared" si="13"/>
        <v>1.1078880251827987</v>
      </c>
      <c r="BK57" s="1">
        <f t="shared" si="14"/>
        <v>1.1809855807867304</v>
      </c>
      <c r="BL57" s="1">
        <f t="shared" si="15"/>
        <v>1.8777743499913981</v>
      </c>
      <c r="BM57" s="1">
        <f t="shared" si="16"/>
        <v>1.4242280706959798</v>
      </c>
      <c r="BN57" s="1">
        <f t="shared" si="17"/>
        <v>1.7362370989047287</v>
      </c>
      <c r="BO57" s="1">
        <f t="shared" si="18"/>
        <v>1.9399682905513362</v>
      </c>
      <c r="BP57" s="1">
        <f t="shared" si="19"/>
        <v>1.7264011621029225</v>
      </c>
      <c r="BQ57" s="1">
        <f t="shared" si="20"/>
        <v>1.7689339421867816</v>
      </c>
      <c r="BR57" s="1">
        <f t="shared" si="21"/>
        <v>1.332034277027518</v>
      </c>
      <c r="BS57" s="1">
        <f t="shared" si="22"/>
        <v>1.2479732663618066</v>
      </c>
    </row>
    <row r="58" spans="1:71" s="7" customFormat="1" x14ac:dyDescent="0.2">
      <c r="B58" s="7">
        <v>1</v>
      </c>
      <c r="C58" s="7" t="s">
        <v>111</v>
      </c>
      <c r="G58" s="9">
        <f>G3</f>
        <v>70.900000000000006</v>
      </c>
      <c r="Y58" s="9">
        <f t="shared" ref="Y58:AZ58" si="66">Y3</f>
        <v>15</v>
      </c>
      <c r="Z58" s="9">
        <f t="shared" si="66"/>
        <v>10</v>
      </c>
      <c r="AA58" s="9">
        <f t="shared" si="66"/>
        <v>3</v>
      </c>
      <c r="AB58" s="9">
        <f t="shared" si="66"/>
        <v>8</v>
      </c>
      <c r="AC58" s="9">
        <f t="shared" si="66"/>
        <v>31</v>
      </c>
      <c r="AD58" s="9">
        <f t="shared" si="66"/>
        <v>3</v>
      </c>
      <c r="AE58" s="9">
        <f t="shared" si="66"/>
        <v>3</v>
      </c>
      <c r="AF58" s="9">
        <f t="shared" si="66"/>
        <v>1</v>
      </c>
      <c r="AG58" s="9">
        <f t="shared" si="66"/>
        <v>10</v>
      </c>
      <c r="AH58" s="9">
        <f t="shared" si="66"/>
        <v>36.248236953455567</v>
      </c>
      <c r="AI58" s="9">
        <f t="shared" si="66"/>
        <v>34.132581100141039</v>
      </c>
      <c r="AJ58" s="9">
        <f t="shared" si="66"/>
        <v>53.878702397743304</v>
      </c>
      <c r="AK58" s="9">
        <f t="shared" si="66"/>
        <v>18.758815232722142</v>
      </c>
      <c r="AL58" s="9">
        <f t="shared" si="66"/>
        <v>39.210155148095907</v>
      </c>
      <c r="AM58" s="9">
        <f t="shared" si="66"/>
        <v>65.303244005641744</v>
      </c>
      <c r="AN58" s="9">
        <f t="shared" si="66"/>
        <v>36.389280677009872</v>
      </c>
      <c r="AO58" s="9">
        <f t="shared" si="66"/>
        <v>40.197461212976016</v>
      </c>
      <c r="AP58" s="9">
        <f t="shared" si="66"/>
        <v>19.181946403385048</v>
      </c>
      <c r="AQ58" s="9">
        <f t="shared" si="66"/>
        <v>11.001410437235542</v>
      </c>
      <c r="AR58" s="9">
        <f t="shared" si="66"/>
        <v>47.107438016528924</v>
      </c>
      <c r="AS58" s="9">
        <f t="shared" si="66"/>
        <v>21.074380165289256</v>
      </c>
      <c r="AT58" s="9">
        <f t="shared" si="66"/>
        <v>33.347107438016529</v>
      </c>
      <c r="AU58" s="9">
        <f t="shared" si="66"/>
        <v>40.909090909090914</v>
      </c>
      <c r="AV58" s="9">
        <f t="shared" si="66"/>
        <v>29.75206611570248</v>
      </c>
      <c r="AW58" s="9">
        <f t="shared" si="66"/>
        <v>31.074380165289256</v>
      </c>
      <c r="AX58" s="9">
        <f t="shared" si="66"/>
        <v>21.487603305785125</v>
      </c>
      <c r="AY58" s="10">
        <f t="shared" si="66"/>
        <v>2.2543859649122804</v>
      </c>
      <c r="AZ58" s="10">
        <f t="shared" si="66"/>
        <v>1.7435897435897436</v>
      </c>
    </row>
    <row r="59" spans="1:71" s="5" customFormat="1" x14ac:dyDescent="0.2">
      <c r="B59" s="5">
        <v>1</v>
      </c>
      <c r="C59" s="5" t="s">
        <v>105</v>
      </c>
      <c r="E59" s="5" t="s">
        <v>106</v>
      </c>
      <c r="G59" s="15">
        <f>AVERAGE(G4:G23)</f>
        <v>65.823999999999984</v>
      </c>
      <c r="Y59" s="15">
        <f t="shared" ref="Y59:AZ59" si="67">AVERAGE(Y4:Y23)</f>
        <v>14.6</v>
      </c>
      <c r="Z59" s="15">
        <f t="shared" si="67"/>
        <v>9.8000000000000007</v>
      </c>
      <c r="AA59" s="15">
        <f t="shared" si="67"/>
        <v>3</v>
      </c>
      <c r="AB59" s="15">
        <f t="shared" si="67"/>
        <v>8.4</v>
      </c>
      <c r="AC59" s="15">
        <f t="shared" si="67"/>
        <v>32</v>
      </c>
      <c r="AD59" s="15">
        <f t="shared" si="67"/>
        <v>2.8888888888888888</v>
      </c>
      <c r="AE59" s="15">
        <f t="shared" si="67"/>
        <v>3.75</v>
      </c>
      <c r="AF59" s="15">
        <f t="shared" si="67"/>
        <v>1</v>
      </c>
      <c r="AG59" s="15">
        <f t="shared" si="67"/>
        <v>9.85</v>
      </c>
      <c r="AH59" s="2">
        <f t="shared" si="67"/>
        <v>35.249291168730657</v>
      </c>
      <c r="AI59" s="2">
        <f t="shared" si="67"/>
        <v>33.625407440166477</v>
      </c>
      <c r="AJ59" s="2">
        <f t="shared" si="67"/>
        <v>52.996413533223134</v>
      </c>
      <c r="AK59" s="2">
        <f t="shared" si="67"/>
        <v>19.602953978204567</v>
      </c>
      <c r="AL59" s="2">
        <f t="shared" si="67"/>
        <v>37.547566017567071</v>
      </c>
      <c r="AM59" s="2">
        <f t="shared" si="67"/>
        <v>64.098520006275649</v>
      </c>
      <c r="AN59" s="2">
        <f t="shared" si="67"/>
        <v>35.514979677773205</v>
      </c>
      <c r="AO59" s="2">
        <f t="shared" si="67"/>
        <v>39.867105625718615</v>
      </c>
      <c r="AP59" s="2">
        <f t="shared" si="67"/>
        <v>17.908156959863682</v>
      </c>
      <c r="AQ59" s="2">
        <f t="shared" si="67"/>
        <v>11.486155750243952</v>
      </c>
      <c r="AR59" s="2">
        <f t="shared" si="67"/>
        <v>45.595948874603529</v>
      </c>
      <c r="AS59" s="2">
        <f t="shared" si="67"/>
        <v>21.791978178068682</v>
      </c>
      <c r="AT59" s="2">
        <f t="shared" si="67"/>
        <v>35.230475606182239</v>
      </c>
      <c r="AU59" s="2">
        <f t="shared" si="67"/>
        <v>39.168379812239358</v>
      </c>
      <c r="AV59" s="2">
        <f t="shared" si="67"/>
        <v>29.724306106395677</v>
      </c>
      <c r="AW59" s="2">
        <f t="shared" si="67"/>
        <v>31.816833145942212</v>
      </c>
      <c r="AX59" s="2">
        <f t="shared" si="67"/>
        <v>21.355317007321723</v>
      </c>
      <c r="AY59" s="3">
        <f t="shared" si="67"/>
        <v>2.3033732831574705</v>
      </c>
      <c r="AZ59" s="3">
        <f t="shared" si="67"/>
        <v>1.5614442459300757</v>
      </c>
    </row>
    <row r="60" spans="1:71" s="5" customFormat="1" x14ac:dyDescent="0.2">
      <c r="E60" s="5" t="s">
        <v>107</v>
      </c>
      <c r="G60" s="15">
        <f>MIN(G4:G23)</f>
        <v>59.32</v>
      </c>
      <c r="Y60" s="15">
        <f t="shared" ref="Y60:AZ60" si="68">MIN(Y4:Y23)</f>
        <v>14</v>
      </c>
      <c r="Z60" s="15">
        <f t="shared" si="68"/>
        <v>9</v>
      </c>
      <c r="AA60" s="15">
        <f t="shared" si="68"/>
        <v>3</v>
      </c>
      <c r="AB60" s="15">
        <f t="shared" si="68"/>
        <v>8</v>
      </c>
      <c r="AC60" s="15">
        <f t="shared" si="68"/>
        <v>31</v>
      </c>
      <c r="AD60" s="15">
        <f t="shared" si="68"/>
        <v>2</v>
      </c>
      <c r="AE60" s="15">
        <f t="shared" si="68"/>
        <v>3</v>
      </c>
      <c r="AF60" s="15">
        <f t="shared" si="68"/>
        <v>1</v>
      </c>
      <c r="AG60" s="15">
        <f t="shared" si="68"/>
        <v>9</v>
      </c>
      <c r="AH60" s="2">
        <f t="shared" si="68"/>
        <v>33.083319745638349</v>
      </c>
      <c r="AI60" s="2">
        <f t="shared" si="68"/>
        <v>32.066698733365399</v>
      </c>
      <c r="AJ60" s="2">
        <f t="shared" si="68"/>
        <v>50.976676384839656</v>
      </c>
      <c r="AK60" s="2">
        <f t="shared" si="68"/>
        <v>16.87757038911737</v>
      </c>
      <c r="AL60" s="2">
        <f t="shared" si="68"/>
        <v>35.036380892122743</v>
      </c>
      <c r="AM60" s="2">
        <f t="shared" si="68"/>
        <v>62.476099426386234</v>
      </c>
      <c r="AN60" s="2">
        <f t="shared" si="68"/>
        <v>33.536384590055974</v>
      </c>
      <c r="AO60" s="2">
        <f t="shared" si="68"/>
        <v>37.087087087087092</v>
      </c>
      <c r="AP60" s="2">
        <f t="shared" si="68"/>
        <v>16.064257028112451</v>
      </c>
      <c r="AQ60" s="2">
        <f t="shared" si="68"/>
        <v>10.402177199879045</v>
      </c>
      <c r="AR60" s="2">
        <f t="shared" si="68"/>
        <v>40.930451127819552</v>
      </c>
      <c r="AS60" s="2">
        <f t="shared" si="68"/>
        <v>18.82845188284519</v>
      </c>
      <c r="AT60" s="2">
        <f t="shared" si="68"/>
        <v>31.147540983606561</v>
      </c>
      <c r="AU60" s="2">
        <f t="shared" si="68"/>
        <v>35.338345864661655</v>
      </c>
      <c r="AV60" s="2">
        <f t="shared" si="68"/>
        <v>25.678391959799001</v>
      </c>
      <c r="AW60" s="2">
        <f t="shared" si="68"/>
        <v>28.195488721804509</v>
      </c>
      <c r="AX60" s="2">
        <f t="shared" si="68"/>
        <v>18.016291327264014</v>
      </c>
      <c r="AY60" s="3">
        <f t="shared" si="68"/>
        <v>2.1111111111111112</v>
      </c>
      <c r="AZ60" s="3">
        <f t="shared" si="68"/>
        <v>1.3673997412677878</v>
      </c>
    </row>
    <row r="61" spans="1:71" s="5" customFormat="1" x14ac:dyDescent="0.2">
      <c r="E61" s="5" t="s">
        <v>108</v>
      </c>
      <c r="G61" s="15">
        <f>MAX(G4:G23)</f>
        <v>81.2</v>
      </c>
      <c r="Y61" s="15">
        <f t="shared" ref="Y61:AZ61" si="69">MAX(Y4:Y23)</f>
        <v>16</v>
      </c>
      <c r="Z61" s="15">
        <f t="shared" si="69"/>
        <v>10</v>
      </c>
      <c r="AA61" s="15">
        <f t="shared" si="69"/>
        <v>3</v>
      </c>
      <c r="AB61" s="15">
        <f t="shared" si="69"/>
        <v>10</v>
      </c>
      <c r="AC61" s="15">
        <f t="shared" si="69"/>
        <v>33</v>
      </c>
      <c r="AD61" s="15">
        <f t="shared" si="69"/>
        <v>4</v>
      </c>
      <c r="AE61" s="15">
        <f t="shared" si="69"/>
        <v>4</v>
      </c>
      <c r="AF61" s="15">
        <f t="shared" si="69"/>
        <v>1</v>
      </c>
      <c r="AG61" s="15">
        <f t="shared" si="69"/>
        <v>11</v>
      </c>
      <c r="AH61" s="2">
        <f t="shared" si="69"/>
        <v>36.777712264150942</v>
      </c>
      <c r="AI61" s="2">
        <f t="shared" si="69"/>
        <v>35.873229939312203</v>
      </c>
      <c r="AJ61" s="2">
        <f t="shared" si="69"/>
        <v>55.739072405739066</v>
      </c>
      <c r="AK61" s="2">
        <f t="shared" si="69"/>
        <v>21.527309507754552</v>
      </c>
      <c r="AL61" s="2">
        <f t="shared" si="69"/>
        <v>39.331103678929765</v>
      </c>
      <c r="AM61" s="2">
        <f t="shared" si="69"/>
        <v>66.532797858099059</v>
      </c>
      <c r="AN61" s="2">
        <f t="shared" si="69"/>
        <v>37.973760932944607</v>
      </c>
      <c r="AO61" s="2">
        <f t="shared" si="69"/>
        <v>43.119533527696795</v>
      </c>
      <c r="AP61" s="2">
        <f t="shared" si="69"/>
        <v>20.029895366218234</v>
      </c>
      <c r="AQ61" s="2">
        <f t="shared" si="69"/>
        <v>12.395766516998076</v>
      </c>
      <c r="AR61" s="2">
        <f t="shared" si="69"/>
        <v>50.048971596474047</v>
      </c>
      <c r="AS61" s="2">
        <f t="shared" si="69"/>
        <v>24.532822232870146</v>
      </c>
      <c r="AT61" s="2">
        <f t="shared" si="69"/>
        <v>38.235294117647058</v>
      </c>
      <c r="AU61" s="2">
        <f t="shared" si="69"/>
        <v>42.899118511263467</v>
      </c>
      <c r="AV61" s="2">
        <f t="shared" si="69"/>
        <v>35.890985324947586</v>
      </c>
      <c r="AW61" s="2">
        <f t="shared" si="69"/>
        <v>37.659157688540645</v>
      </c>
      <c r="AX61" s="2">
        <f t="shared" si="69"/>
        <v>25.877551020408163</v>
      </c>
      <c r="AY61" s="3">
        <f t="shared" si="69"/>
        <v>2.4083011583011582</v>
      </c>
      <c r="AZ61" s="3">
        <f t="shared" si="69"/>
        <v>1.7965116279069766</v>
      </c>
    </row>
    <row r="62" spans="1:71" s="5" customFormat="1" x14ac:dyDescent="0.2">
      <c r="B62" s="5">
        <v>1</v>
      </c>
      <c r="C62" s="5" t="s">
        <v>109</v>
      </c>
      <c r="E62" s="5" t="s">
        <v>106</v>
      </c>
      <c r="G62" s="15">
        <f>AVERAGE(G24:G30)</f>
        <v>80.414285714285711</v>
      </c>
      <c r="Y62" s="15">
        <f t="shared" ref="Y62:AZ62" si="70">AVERAGE(Y24:Y30)</f>
        <v>14.857142857142858</v>
      </c>
      <c r="Z62" s="15">
        <f t="shared" si="70"/>
        <v>10.285714285714286</v>
      </c>
      <c r="AA62" s="15">
        <f t="shared" si="70"/>
        <v>3</v>
      </c>
      <c r="AB62" s="15">
        <f t="shared" si="70"/>
        <v>8.7142857142857135</v>
      </c>
      <c r="AC62" s="15">
        <f t="shared" si="70"/>
        <v>31.571428571428573</v>
      </c>
      <c r="AD62" s="15">
        <f t="shared" si="70"/>
        <v>3.2857142857142856</v>
      </c>
      <c r="AE62" s="15">
        <f t="shared" si="70"/>
        <v>3.8571428571428572</v>
      </c>
      <c r="AF62" s="15">
        <f t="shared" si="70"/>
        <v>1</v>
      </c>
      <c r="AG62" s="15">
        <f t="shared" si="70"/>
        <v>10.571428571428571</v>
      </c>
      <c r="AH62" s="2">
        <f t="shared" si="70"/>
        <v>34.120583700367888</v>
      </c>
      <c r="AI62" s="2">
        <f t="shared" si="70"/>
        <v>35.945135868791048</v>
      </c>
      <c r="AJ62" s="2">
        <f t="shared" si="70"/>
        <v>53.032782385885334</v>
      </c>
      <c r="AK62" s="2">
        <f t="shared" si="70"/>
        <v>18.009775525712257</v>
      </c>
      <c r="AL62" s="2">
        <f t="shared" si="70"/>
        <v>39.093974396706187</v>
      </c>
      <c r="AM62" s="2">
        <f t="shared" si="70"/>
        <v>64.61199653013513</v>
      </c>
      <c r="AN62" s="2">
        <f t="shared" si="70"/>
        <v>36.148172617195129</v>
      </c>
      <c r="AO62" s="2">
        <f t="shared" si="70"/>
        <v>41.478296363661386</v>
      </c>
      <c r="AP62" s="2">
        <f t="shared" si="70"/>
        <v>17.189494164459074</v>
      </c>
      <c r="AQ62" s="2">
        <f t="shared" si="70"/>
        <v>11.365950964894727</v>
      </c>
      <c r="AR62" s="2">
        <f t="shared" si="70"/>
        <v>43.740973271159433</v>
      </c>
      <c r="AS62" s="2">
        <f t="shared" si="70"/>
        <v>22.682750232782077</v>
      </c>
      <c r="AT62" s="2">
        <f t="shared" si="70"/>
        <v>38.682560765253932</v>
      </c>
      <c r="AU62" s="2">
        <f t="shared" si="70"/>
        <v>39.248159767166669</v>
      </c>
      <c r="AV62" s="2">
        <f t="shared" si="70"/>
        <v>30.043120475333478</v>
      </c>
      <c r="AW62" s="2">
        <f t="shared" si="70"/>
        <v>29.100674837637339</v>
      </c>
      <c r="AX62" s="2">
        <f t="shared" si="70"/>
        <v>23.846647165867122</v>
      </c>
      <c r="AY62" s="3">
        <f t="shared" si="70"/>
        <v>2.1756930564252261</v>
      </c>
      <c r="AZ62" s="3">
        <f t="shared" si="70"/>
        <v>1.5134631995287742</v>
      </c>
    </row>
    <row r="63" spans="1:71" s="5" customFormat="1" x14ac:dyDescent="0.2">
      <c r="E63" s="5" t="s">
        <v>107</v>
      </c>
      <c r="G63" s="15">
        <f>MIN(G24:G30)</f>
        <v>56.8</v>
      </c>
      <c r="Y63" s="15">
        <f t="shared" ref="Y63:AZ63" si="71">MIN(Y24:Y30)</f>
        <v>14</v>
      </c>
      <c r="Z63" s="15">
        <f t="shared" si="71"/>
        <v>10</v>
      </c>
      <c r="AA63" s="15">
        <f t="shared" si="71"/>
        <v>3</v>
      </c>
      <c r="AB63" s="15">
        <f t="shared" si="71"/>
        <v>8</v>
      </c>
      <c r="AC63" s="15">
        <f t="shared" si="71"/>
        <v>30</v>
      </c>
      <c r="AD63" s="15">
        <f t="shared" si="71"/>
        <v>2</v>
      </c>
      <c r="AE63" s="15">
        <f t="shared" si="71"/>
        <v>3</v>
      </c>
      <c r="AF63" s="15">
        <f t="shared" si="71"/>
        <v>1</v>
      </c>
      <c r="AG63" s="15">
        <f t="shared" si="71"/>
        <v>10</v>
      </c>
      <c r="AH63" s="2">
        <f t="shared" si="71"/>
        <v>31.109154929577471</v>
      </c>
      <c r="AI63" s="2">
        <f t="shared" si="71"/>
        <v>34.683098591549296</v>
      </c>
      <c r="AJ63" s="2">
        <f t="shared" si="71"/>
        <v>50.791139240506325</v>
      </c>
      <c r="AK63" s="2">
        <f t="shared" si="71"/>
        <v>17.108167770419428</v>
      </c>
      <c r="AL63" s="2">
        <f t="shared" si="71"/>
        <v>35.211267605633807</v>
      </c>
      <c r="AM63" s="2">
        <f t="shared" si="71"/>
        <v>61.073943661971832</v>
      </c>
      <c r="AN63" s="2">
        <f t="shared" si="71"/>
        <v>33.839918946301921</v>
      </c>
      <c r="AO63" s="2">
        <f t="shared" si="71"/>
        <v>38.20422535211268</v>
      </c>
      <c r="AP63" s="2">
        <f t="shared" si="71"/>
        <v>16.136363636363637</v>
      </c>
      <c r="AQ63" s="2">
        <f t="shared" si="71"/>
        <v>10.91772151898734</v>
      </c>
      <c r="AR63" s="2">
        <f t="shared" si="71"/>
        <v>40.350877192982452</v>
      </c>
      <c r="AS63" s="2">
        <f t="shared" si="71"/>
        <v>20.35532994923858</v>
      </c>
      <c r="AT63" s="2">
        <f t="shared" si="71"/>
        <v>34.61538461538462</v>
      </c>
      <c r="AU63" s="2">
        <f t="shared" si="71"/>
        <v>37.333333333333336</v>
      </c>
      <c r="AV63" s="2">
        <f t="shared" si="71"/>
        <v>24.853801169590643</v>
      </c>
      <c r="AW63" s="2">
        <f t="shared" si="71"/>
        <v>25.652173913043477</v>
      </c>
      <c r="AX63" s="2">
        <f t="shared" si="71"/>
        <v>20.964467005076141</v>
      </c>
      <c r="AY63" s="3">
        <f t="shared" si="71"/>
        <v>1.9901960784313728</v>
      </c>
      <c r="AZ63" s="3">
        <f t="shared" si="71"/>
        <v>1.3737373737373737</v>
      </c>
    </row>
    <row r="64" spans="1:71" s="5" customFormat="1" x14ac:dyDescent="0.2">
      <c r="E64" s="5" t="s">
        <v>108</v>
      </c>
      <c r="G64" s="15">
        <f>MAX(G24:G30)</f>
        <v>98.7</v>
      </c>
      <c r="Y64" s="15">
        <f t="shared" ref="Y64:AZ64" si="72">MAX(Y24:Y30)</f>
        <v>15</v>
      </c>
      <c r="Z64" s="15">
        <f t="shared" si="72"/>
        <v>11</v>
      </c>
      <c r="AA64" s="15">
        <f t="shared" si="72"/>
        <v>3</v>
      </c>
      <c r="AB64" s="15">
        <f t="shared" si="72"/>
        <v>9</v>
      </c>
      <c r="AC64" s="15">
        <f t="shared" si="72"/>
        <v>33</v>
      </c>
      <c r="AD64" s="15">
        <f t="shared" si="72"/>
        <v>4</v>
      </c>
      <c r="AE64" s="15">
        <f t="shared" si="72"/>
        <v>4</v>
      </c>
      <c r="AF64" s="15">
        <f t="shared" si="72"/>
        <v>1</v>
      </c>
      <c r="AG64" s="15">
        <f t="shared" si="72"/>
        <v>12</v>
      </c>
      <c r="AH64" s="2">
        <f t="shared" si="72"/>
        <v>36.704545454545446</v>
      </c>
      <c r="AI64" s="2">
        <f t="shared" si="72"/>
        <v>38.863636363636367</v>
      </c>
      <c r="AJ64" s="2">
        <f t="shared" si="72"/>
        <v>56.690140845070424</v>
      </c>
      <c r="AK64" s="2">
        <f t="shared" si="72"/>
        <v>18.75</v>
      </c>
      <c r="AL64" s="2">
        <f t="shared" si="72"/>
        <v>42.5</v>
      </c>
      <c r="AM64" s="2">
        <f t="shared" si="72"/>
        <v>67.840909090909093</v>
      </c>
      <c r="AN64" s="2">
        <f t="shared" si="72"/>
        <v>37.974683544303794</v>
      </c>
      <c r="AO64" s="2">
        <f t="shared" si="72"/>
        <v>44.090909090909086</v>
      </c>
      <c r="AP64" s="2">
        <f t="shared" si="72"/>
        <v>20.422535211267608</v>
      </c>
      <c r="AQ64" s="2">
        <f t="shared" si="72"/>
        <v>12.313432835820894</v>
      </c>
      <c r="AR64" s="2">
        <f t="shared" si="72"/>
        <v>47.368421052631582</v>
      </c>
      <c r="AS64" s="2">
        <f t="shared" si="72"/>
        <v>27.246376811594203</v>
      </c>
      <c r="AT64" s="2">
        <f t="shared" si="72"/>
        <v>41.754385964912281</v>
      </c>
      <c r="AU64" s="2">
        <f t="shared" si="72"/>
        <v>44.210526315789473</v>
      </c>
      <c r="AV64" s="2">
        <f t="shared" si="72"/>
        <v>35.888324873096451</v>
      </c>
      <c r="AW64" s="2">
        <f t="shared" si="72"/>
        <v>32.994923857868024</v>
      </c>
      <c r="AX64" s="2">
        <f t="shared" si="72"/>
        <v>27.725856697819314</v>
      </c>
      <c r="AY64" s="3">
        <f t="shared" si="72"/>
        <v>2.3405797101449273</v>
      </c>
      <c r="AZ64" s="3">
        <f t="shared" si="72"/>
        <v>1.7602427921092565</v>
      </c>
    </row>
    <row r="65" spans="2:52" s="7" customFormat="1" x14ac:dyDescent="0.2">
      <c r="B65" s="7">
        <v>2</v>
      </c>
      <c r="C65" s="7" t="s">
        <v>111</v>
      </c>
      <c r="G65" s="9">
        <f>G31</f>
        <v>118.5</v>
      </c>
      <c r="Y65" s="9">
        <f t="shared" ref="Y65:AZ65" si="73">Y31</f>
        <v>15</v>
      </c>
      <c r="Z65" s="9">
        <f t="shared" si="73"/>
        <v>11</v>
      </c>
      <c r="AA65" s="9">
        <f t="shared" si="73"/>
        <v>3</v>
      </c>
      <c r="AB65" s="9">
        <f t="shared" si="73"/>
        <v>9</v>
      </c>
      <c r="AC65" s="9">
        <f t="shared" si="73"/>
        <v>31</v>
      </c>
      <c r="AD65" s="9">
        <f t="shared" si="73"/>
        <v>3</v>
      </c>
      <c r="AE65" s="9">
        <f t="shared" si="73"/>
        <v>3</v>
      </c>
      <c r="AF65" s="9">
        <f t="shared" si="73"/>
        <v>1</v>
      </c>
      <c r="AG65" s="9">
        <f t="shared" si="73"/>
        <v>9</v>
      </c>
      <c r="AH65" s="9">
        <f t="shared" si="73"/>
        <v>36.413502109704645</v>
      </c>
      <c r="AI65" s="9">
        <f t="shared" si="73"/>
        <v>34.481012658227847</v>
      </c>
      <c r="AJ65" s="9">
        <f t="shared" si="73"/>
        <v>53.940928270042193</v>
      </c>
      <c r="AK65" s="9">
        <f t="shared" si="73"/>
        <v>17.70464135021097</v>
      </c>
      <c r="AL65" s="9">
        <f t="shared" si="73"/>
        <v>37.713080168776372</v>
      </c>
      <c r="AM65" s="9">
        <f t="shared" si="73"/>
        <v>66.151898734177209</v>
      </c>
      <c r="AN65" s="9">
        <f t="shared" si="73"/>
        <v>35.139240506329116</v>
      </c>
      <c r="AO65" s="9">
        <f t="shared" si="73"/>
        <v>42.52320675105485</v>
      </c>
      <c r="AP65" s="9">
        <f t="shared" si="73"/>
        <v>17.881856540084389</v>
      </c>
      <c r="AQ65" s="9">
        <f t="shared" si="73"/>
        <v>12.523206751054852</v>
      </c>
      <c r="AR65" s="9">
        <f t="shared" si="73"/>
        <v>46.182085168869314</v>
      </c>
      <c r="AS65" s="9">
        <f t="shared" si="73"/>
        <v>24.180127263827707</v>
      </c>
      <c r="AT65" s="9">
        <f t="shared" si="73"/>
        <v>42.486539402838964</v>
      </c>
      <c r="AU65" s="9">
        <f t="shared" si="73"/>
        <v>40.112579539892316</v>
      </c>
      <c r="AV65" s="9">
        <f t="shared" si="73"/>
        <v>31.081742535487031</v>
      </c>
      <c r="AW65" s="9">
        <f t="shared" si="73"/>
        <v>29.490944689182577</v>
      </c>
      <c r="AX65" s="9">
        <f t="shared" si="73"/>
        <v>29.466470876162507</v>
      </c>
      <c r="AY65" s="10">
        <f t="shared" si="73"/>
        <v>2.286698463169051</v>
      </c>
      <c r="AZ65" s="10">
        <f t="shared" si="73"/>
        <v>1.4278975741239892</v>
      </c>
    </row>
    <row r="66" spans="2:52" s="1" customFormat="1" x14ac:dyDescent="0.2">
      <c r="B66" s="1">
        <v>2</v>
      </c>
      <c r="C66" s="1" t="s">
        <v>110</v>
      </c>
      <c r="E66" s="1" t="s">
        <v>106</v>
      </c>
      <c r="G66" s="2">
        <f>AVERAGE(G32:G57)</f>
        <v>110.7123076923077</v>
      </c>
      <c r="Y66" s="2">
        <f t="shared" ref="Y66:AZ66" si="74">AVERAGE(Y32:Y57)</f>
        <v>15.192307692307692</v>
      </c>
      <c r="Z66" s="2">
        <f t="shared" si="74"/>
        <v>9.1923076923076916</v>
      </c>
      <c r="AA66" s="2">
        <f t="shared" si="74"/>
        <v>3</v>
      </c>
      <c r="AB66" s="2">
        <f t="shared" si="74"/>
        <v>8.4230769230769234</v>
      </c>
      <c r="AC66" s="2">
        <f t="shared" si="74"/>
        <v>32.56</v>
      </c>
      <c r="AD66" s="2">
        <f t="shared" si="74"/>
        <v>3.7307692307692308</v>
      </c>
      <c r="AE66" s="2">
        <f t="shared" si="74"/>
        <v>3.2307692307692308</v>
      </c>
      <c r="AF66" s="2">
        <f t="shared" si="74"/>
        <v>1</v>
      </c>
      <c r="AG66" s="2">
        <f t="shared" si="74"/>
        <v>8.7307692307692299</v>
      </c>
      <c r="AH66" s="2">
        <f t="shared" si="74"/>
        <v>37.098106974825122</v>
      </c>
      <c r="AI66" s="2">
        <f t="shared" si="74"/>
        <v>35.122915068937807</v>
      </c>
      <c r="AJ66" s="2">
        <f t="shared" si="74"/>
        <v>53.391220077400959</v>
      </c>
      <c r="AK66" s="2">
        <f t="shared" si="74"/>
        <v>18.73890136691783</v>
      </c>
      <c r="AL66" s="2">
        <f t="shared" si="74"/>
        <v>39.480174407482124</v>
      </c>
      <c r="AM66" s="2">
        <f t="shared" si="74"/>
        <v>64.944786368622644</v>
      </c>
      <c r="AN66" s="2">
        <f t="shared" si="74"/>
        <v>37.10616959730514</v>
      </c>
      <c r="AO66" s="2">
        <f t="shared" si="74"/>
        <v>42.173391443149903</v>
      </c>
      <c r="AP66" s="2">
        <f t="shared" si="74"/>
        <v>17.480167278679009</v>
      </c>
      <c r="AQ66" s="2">
        <f t="shared" si="74"/>
        <v>12.099285361837154</v>
      </c>
      <c r="AR66" s="2">
        <f t="shared" si="74"/>
        <v>44.846172574552156</v>
      </c>
      <c r="AS66" s="2">
        <f t="shared" si="74"/>
        <v>22.599348943385824</v>
      </c>
      <c r="AT66" s="2">
        <f t="shared" si="74"/>
        <v>44.383910891947238</v>
      </c>
      <c r="AU66" s="2">
        <f t="shared" si="74"/>
        <v>41.028669357496071</v>
      </c>
      <c r="AV66" s="2">
        <f t="shared" si="74"/>
        <v>30.975565503300775</v>
      </c>
      <c r="AW66" s="2">
        <f t="shared" si="74"/>
        <v>28.385202493344707</v>
      </c>
      <c r="AX66" s="2">
        <f t="shared" si="74"/>
        <v>30.723548907433617</v>
      </c>
      <c r="AY66" s="3">
        <f t="shared" si="74"/>
        <v>2.3592902661155373</v>
      </c>
      <c r="AZ66" s="3">
        <f t="shared" si="74"/>
        <v>1.45011892362065</v>
      </c>
    </row>
    <row r="67" spans="2:52" s="1" customFormat="1" x14ac:dyDescent="0.2">
      <c r="E67" s="1" t="s">
        <v>107</v>
      </c>
      <c r="G67" s="2">
        <f>MIN(G32:G57)</f>
        <v>62.88</v>
      </c>
      <c r="Y67" s="2">
        <f t="shared" ref="Y67:AZ67" si="75">MIN(Y32:Y57)</f>
        <v>14</v>
      </c>
      <c r="Z67" s="2">
        <f t="shared" si="75"/>
        <v>8</v>
      </c>
      <c r="AA67" s="2">
        <f t="shared" si="75"/>
        <v>3</v>
      </c>
      <c r="AB67" s="2">
        <f t="shared" si="75"/>
        <v>8</v>
      </c>
      <c r="AC67" s="2">
        <f t="shared" si="75"/>
        <v>30</v>
      </c>
      <c r="AD67" s="2">
        <f t="shared" si="75"/>
        <v>3</v>
      </c>
      <c r="AE67" s="2">
        <f t="shared" si="75"/>
        <v>2</v>
      </c>
      <c r="AF67" s="2">
        <f t="shared" si="75"/>
        <v>1</v>
      </c>
      <c r="AG67" s="2">
        <f t="shared" si="75"/>
        <v>8</v>
      </c>
      <c r="AH67" s="2">
        <f t="shared" si="75"/>
        <v>33.022861981371719</v>
      </c>
      <c r="AI67" s="2">
        <f t="shared" si="75"/>
        <v>33.102918586789556</v>
      </c>
      <c r="AJ67" s="2">
        <f t="shared" si="75"/>
        <v>49.909882847702008</v>
      </c>
      <c r="AK67" s="2">
        <f t="shared" si="75"/>
        <v>16.484375</v>
      </c>
      <c r="AL67" s="2">
        <f t="shared" si="75"/>
        <v>37.087214225232856</v>
      </c>
      <c r="AM67" s="2">
        <f t="shared" si="75"/>
        <v>61.52073732718894</v>
      </c>
      <c r="AN67" s="2">
        <f t="shared" si="75"/>
        <v>33.869602032176125</v>
      </c>
      <c r="AO67" s="2">
        <f t="shared" si="75"/>
        <v>35.661462612982746</v>
      </c>
      <c r="AP67" s="2">
        <f t="shared" si="75"/>
        <v>14.717403469501958</v>
      </c>
      <c r="AQ67" s="2">
        <f t="shared" si="75"/>
        <v>10.768999699609493</v>
      </c>
      <c r="AR67" s="2">
        <f t="shared" si="75"/>
        <v>40.999999999999993</v>
      </c>
      <c r="AS67" s="2">
        <f t="shared" si="75"/>
        <v>17.958656330749356</v>
      </c>
      <c r="AT67" s="2">
        <f t="shared" si="75"/>
        <v>37.624620719549199</v>
      </c>
      <c r="AU67" s="2">
        <f t="shared" si="75"/>
        <v>36.950904392764862</v>
      </c>
      <c r="AV67" s="2">
        <f t="shared" si="75"/>
        <v>25.41966426858513</v>
      </c>
      <c r="AW67" s="2">
        <f t="shared" si="75"/>
        <v>25.185909980430527</v>
      </c>
      <c r="AX67" s="2">
        <f t="shared" si="75"/>
        <v>21.586715867158674</v>
      </c>
      <c r="AY67" s="3">
        <f t="shared" si="75"/>
        <v>2.1407624633431084</v>
      </c>
      <c r="AZ67" s="3">
        <f t="shared" si="75"/>
        <v>1.1662971175166297</v>
      </c>
    </row>
    <row r="68" spans="2:52" s="1" customFormat="1" x14ac:dyDescent="0.2">
      <c r="E68" s="1" t="s">
        <v>108</v>
      </c>
      <c r="G68" s="2">
        <f>MAX(G32:G57)</f>
        <v>152.56</v>
      </c>
      <c r="Y68" s="2">
        <f t="shared" ref="Y68:AZ68" si="76">MAX(Y32:Y57)</f>
        <v>16</v>
      </c>
      <c r="Z68" s="2">
        <f t="shared" si="76"/>
        <v>12</v>
      </c>
      <c r="AA68" s="2">
        <f t="shared" si="76"/>
        <v>3</v>
      </c>
      <c r="AB68" s="2">
        <f t="shared" si="76"/>
        <v>9</v>
      </c>
      <c r="AC68" s="2">
        <f t="shared" si="76"/>
        <v>36</v>
      </c>
      <c r="AD68" s="2">
        <f t="shared" si="76"/>
        <v>4</v>
      </c>
      <c r="AE68" s="2">
        <f t="shared" si="76"/>
        <v>4</v>
      </c>
      <c r="AF68" s="2">
        <f t="shared" si="76"/>
        <v>1</v>
      </c>
      <c r="AG68" s="2">
        <f t="shared" si="76"/>
        <v>10</v>
      </c>
      <c r="AH68" s="2">
        <f t="shared" si="76"/>
        <v>41.014006707437368</v>
      </c>
      <c r="AI68" s="2">
        <f t="shared" si="76"/>
        <v>39.138943248532286</v>
      </c>
      <c r="AJ68" s="2">
        <f t="shared" si="76"/>
        <v>56.168831168831169</v>
      </c>
      <c r="AK68" s="2">
        <f t="shared" si="76"/>
        <v>21.037181996086105</v>
      </c>
      <c r="AL68" s="2">
        <f t="shared" si="76"/>
        <v>42.285023424512616</v>
      </c>
      <c r="AM68" s="2">
        <f t="shared" si="76"/>
        <v>68.638304602245768</v>
      </c>
      <c r="AN68" s="2">
        <f t="shared" si="76"/>
        <v>40.117416829745594</v>
      </c>
      <c r="AO68" s="2">
        <f t="shared" si="76"/>
        <v>46.40625</v>
      </c>
      <c r="AP68" s="2">
        <f t="shared" si="76"/>
        <v>20.166064426847083</v>
      </c>
      <c r="AQ68" s="2">
        <f t="shared" si="76"/>
        <v>13.405088062622308</v>
      </c>
      <c r="AR68" s="2">
        <f t="shared" si="76"/>
        <v>50.11600928074246</v>
      </c>
      <c r="AS68" s="2">
        <f t="shared" si="76"/>
        <v>26.944065484311054</v>
      </c>
      <c r="AT68" s="2">
        <f t="shared" si="76"/>
        <v>49.976303317535539</v>
      </c>
      <c r="AU68" s="2">
        <f t="shared" si="76"/>
        <v>43.458799593082404</v>
      </c>
      <c r="AV68" s="2">
        <f t="shared" si="76"/>
        <v>34.27895981087471</v>
      </c>
      <c r="AW68" s="2">
        <f t="shared" si="76"/>
        <v>34.744268077601411</v>
      </c>
      <c r="AX68" s="2">
        <f t="shared" si="76"/>
        <v>34.794520547945204</v>
      </c>
      <c r="AY68" s="3">
        <f t="shared" si="76"/>
        <v>2.6688061617458279</v>
      </c>
      <c r="AZ68" s="3">
        <f t="shared" si="76"/>
        <v>1.6641414141414139</v>
      </c>
    </row>
  </sheetData>
  <sortState xmlns:xlrd2="http://schemas.microsoft.com/office/spreadsheetml/2017/richdata2" ref="B44:AY57">
    <sortCondition ref="E43:E57"/>
  </sortState>
  <phoneticPr fontId="2" type="noConversion"/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Lethrinops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crampton</dc:creator>
  <cp:lastModifiedBy>Microsoft Office User</cp:lastModifiedBy>
  <dcterms:created xsi:type="dcterms:W3CDTF">2015-06-05T18:17:20Z</dcterms:created>
  <dcterms:modified xsi:type="dcterms:W3CDTF">2023-03-12T18:30:13Z</dcterms:modified>
</cp:coreProperties>
</file>