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960" windowHeight="6990" activeTab="7"/>
  </bookViews>
  <sheets>
    <sheet name="invol" sheetId="1" r:id="rId1"/>
    <sheet name="3.5 days" sheetId="2" r:id="rId2"/>
    <sheet name="1 week" sheetId="3" r:id="rId3"/>
    <sheet name="2 weeks" sheetId="4" r:id="rId4"/>
    <sheet name="4 weeks" sheetId="5" r:id="rId5"/>
    <sheet name="8 weeks" sheetId="6" r:id="rId6"/>
    <sheet name="12 weeks" sheetId="8" r:id="rId7"/>
    <sheet name="averages" sheetId="7" r:id="rId8"/>
  </sheets>
  <definedNames>
    <definedName name="lambda">averages!$B$11</definedName>
  </definedNames>
  <calcPr calcId="125725"/>
</workbook>
</file>

<file path=xl/calcChain.xml><?xml version="1.0" encoding="utf-8"?>
<calcChain xmlns="http://schemas.openxmlformats.org/spreadsheetml/2006/main">
  <c r="B8" i="4"/>
  <c r="C8"/>
  <c r="D8"/>
  <c r="E8"/>
  <c r="F8"/>
  <c r="G8"/>
  <c r="H8"/>
  <c r="B9"/>
  <c r="C9"/>
  <c r="D9"/>
  <c r="E9"/>
  <c r="F9"/>
  <c r="G9"/>
  <c r="H9"/>
  <c r="C7"/>
  <c r="D7"/>
  <c r="E7"/>
  <c r="F7"/>
  <c r="G7"/>
  <c r="H7"/>
  <c r="B7"/>
  <c r="J5"/>
  <c r="B16"/>
  <c r="C16"/>
  <c r="D16"/>
  <c r="E16"/>
  <c r="F16"/>
  <c r="G16"/>
  <c r="H16"/>
  <c r="B17"/>
  <c r="C17"/>
  <c r="D17"/>
  <c r="E17"/>
  <c r="F17"/>
  <c r="G17"/>
  <c r="H17"/>
  <c r="J11"/>
  <c r="B14" i="7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13"/>
  <c r="AK73" i="1"/>
  <c r="AJ73"/>
  <c r="AI73"/>
  <c r="AK72"/>
  <c r="AJ72"/>
  <c r="AI72"/>
  <c r="AC72"/>
  <c r="AB72"/>
  <c r="AA72"/>
  <c r="AK71"/>
  <c r="AJ71"/>
  <c r="AI71"/>
  <c r="AC71"/>
  <c r="AB71"/>
  <c r="AA71"/>
  <c r="AK70"/>
  <c r="AJ70"/>
  <c r="AI70"/>
  <c r="AC70"/>
  <c r="AB70"/>
  <c r="AA70"/>
  <c r="AK69"/>
  <c r="AJ69"/>
  <c r="AI69"/>
  <c r="AC69"/>
  <c r="AB69"/>
  <c r="AA69"/>
  <c r="AK68"/>
  <c r="AJ68"/>
  <c r="AI68"/>
  <c r="AC68"/>
  <c r="AB68"/>
  <c r="AA68"/>
  <c r="AK67"/>
  <c r="AJ67"/>
  <c r="AI67"/>
  <c r="AC67"/>
  <c r="AB67"/>
  <c r="AA67"/>
  <c r="AK66"/>
  <c r="AJ66"/>
  <c r="AI66"/>
  <c r="AC66"/>
  <c r="AB66"/>
  <c r="AA66"/>
  <c r="AK65"/>
  <c r="AJ65"/>
  <c r="AI65"/>
  <c r="AC65"/>
  <c r="AB65"/>
  <c r="AA65"/>
  <c r="AK64"/>
  <c r="AJ64"/>
  <c r="AI64"/>
  <c r="AC64"/>
  <c r="AB64"/>
  <c r="AA64"/>
  <c r="AK63"/>
  <c r="AJ63"/>
  <c r="AI63"/>
  <c r="AC63"/>
  <c r="AB63"/>
  <c r="AA63"/>
  <c r="AK62"/>
  <c r="AJ62"/>
  <c r="AI62"/>
  <c r="AC62"/>
  <c r="AB62"/>
  <c r="AA62"/>
  <c r="AK61"/>
  <c r="AJ61"/>
  <c r="AI61"/>
  <c r="AC61"/>
  <c r="AB61"/>
  <c r="AA61"/>
  <c r="P61"/>
  <c r="AK60"/>
  <c r="AJ60"/>
  <c r="AI60"/>
  <c r="AC60"/>
  <c r="AB60"/>
  <c r="AA60"/>
  <c r="P60"/>
  <c r="AK59"/>
  <c r="AJ59"/>
  <c r="AI59"/>
  <c r="AC59"/>
  <c r="AB59"/>
  <c r="AA59"/>
  <c r="P59"/>
  <c r="AK58"/>
  <c r="AJ58"/>
  <c r="AI58"/>
  <c r="AC58"/>
  <c r="AB58"/>
  <c r="AA58"/>
  <c r="P58"/>
  <c r="AK57"/>
  <c r="AJ57"/>
  <c r="AI57"/>
  <c r="P57"/>
  <c r="D57"/>
  <c r="AC57" s="1"/>
  <c r="AK56"/>
  <c r="AJ56"/>
  <c r="AI56"/>
  <c r="P56"/>
  <c r="D56"/>
  <c r="AC56" s="1"/>
  <c r="AK55"/>
  <c r="AJ55"/>
  <c r="AI55"/>
  <c r="P55"/>
  <c r="D55"/>
  <c r="AC55" s="1"/>
  <c r="P54"/>
  <c r="L54"/>
  <c r="AK54" s="1"/>
  <c r="D54"/>
  <c r="AC54" s="1"/>
  <c r="P53"/>
  <c r="L53"/>
  <c r="AK53" s="1"/>
  <c r="D53"/>
  <c r="AC53" s="1"/>
  <c r="P52"/>
  <c r="L52"/>
  <c r="AK52" s="1"/>
  <c r="D52"/>
  <c r="AC52" s="1"/>
  <c r="P51"/>
  <c r="L51"/>
  <c r="AK51" s="1"/>
  <c r="D51"/>
  <c r="AC51" s="1"/>
  <c r="P50"/>
  <c r="L50"/>
  <c r="AK50" s="1"/>
  <c r="D50"/>
  <c r="AC50" s="1"/>
  <c r="P49"/>
  <c r="L49"/>
  <c r="AK49" s="1"/>
  <c r="D49"/>
  <c r="AC49" s="1"/>
  <c r="P48"/>
  <c r="L48"/>
  <c r="AK48" s="1"/>
  <c r="D48"/>
  <c r="AC48" s="1"/>
  <c r="P47"/>
  <c r="L47"/>
  <c r="AK47" s="1"/>
  <c r="D47"/>
  <c r="AC47" s="1"/>
  <c r="P46"/>
  <c r="L46"/>
  <c r="AK46" s="1"/>
  <c r="D46"/>
  <c r="AC46" s="1"/>
  <c r="X45"/>
  <c r="P45"/>
  <c r="L45"/>
  <c r="AK45" s="1"/>
  <c r="D45"/>
  <c r="AC45" s="1"/>
  <c r="X44"/>
  <c r="P44"/>
  <c r="L44"/>
  <c r="AK44" s="1"/>
  <c r="D44"/>
  <c r="AC44" s="1"/>
  <c r="X43"/>
  <c r="P43"/>
  <c r="L43"/>
  <c r="AK43" s="1"/>
  <c r="D43"/>
  <c r="AC43" s="1"/>
  <c r="X42"/>
  <c r="P42"/>
  <c r="L42"/>
  <c r="AK42" s="1"/>
  <c r="D42"/>
  <c r="AC42" s="1"/>
  <c r="X41"/>
  <c r="P41"/>
  <c r="L41"/>
  <c r="AK41" s="1"/>
  <c r="D41"/>
  <c r="AC41" s="1"/>
  <c r="X40"/>
  <c r="P40"/>
  <c r="L40"/>
  <c r="AK40" s="1"/>
  <c r="D40"/>
  <c r="AC40" s="1"/>
  <c r="X39"/>
  <c r="T39"/>
  <c r="P39"/>
  <c r="L39"/>
  <c r="AK39" s="1"/>
  <c r="D39"/>
  <c r="AC39" s="1"/>
  <c r="X38"/>
  <c r="T38"/>
  <c r="P38"/>
  <c r="L38"/>
  <c r="AK38" s="1"/>
  <c r="D38"/>
  <c r="AC38" s="1"/>
  <c r="X37"/>
  <c r="T37"/>
  <c r="P37"/>
  <c r="L37"/>
  <c r="AK37" s="1"/>
  <c r="D37"/>
  <c r="AC37" s="1"/>
  <c r="X36"/>
  <c r="T36"/>
  <c r="P36"/>
  <c r="L36"/>
  <c r="AK36" s="1"/>
  <c r="D36"/>
  <c r="AC36" s="1"/>
  <c r="X35"/>
  <c r="T35"/>
  <c r="P35"/>
  <c r="L35"/>
  <c r="AK35" s="1"/>
  <c r="D35"/>
  <c r="AC35" s="1"/>
  <c r="X34"/>
  <c r="T34"/>
  <c r="P34"/>
  <c r="L34"/>
  <c r="AK34" s="1"/>
  <c r="D34"/>
  <c r="AC34" s="1"/>
  <c r="X33"/>
  <c r="T33"/>
  <c r="P33"/>
  <c r="L33"/>
  <c r="AK33" s="1"/>
  <c r="D33"/>
  <c r="AC33" s="1"/>
  <c r="X32"/>
  <c r="T32"/>
  <c r="P32"/>
  <c r="L32"/>
  <c r="AK32" s="1"/>
  <c r="D32"/>
  <c r="AC32" s="1"/>
  <c r="X31"/>
  <c r="T31"/>
  <c r="P31"/>
  <c r="L31"/>
  <c r="AK31" s="1"/>
  <c r="D31"/>
  <c r="AC31" s="1"/>
  <c r="AG30"/>
  <c r="AF30"/>
  <c r="AE30"/>
  <c r="X30"/>
  <c r="T30"/>
  <c r="P30"/>
  <c r="L30"/>
  <c r="AK30" s="1"/>
  <c r="D30"/>
  <c r="AC30" s="1"/>
  <c r="AK29"/>
  <c r="AJ29"/>
  <c r="AI29"/>
  <c r="AG29"/>
  <c r="AF29"/>
  <c r="AE29"/>
  <c r="X29"/>
  <c r="T29"/>
  <c r="P29"/>
  <c r="D29"/>
  <c r="AC29" s="1"/>
  <c r="AK28"/>
  <c r="AJ28"/>
  <c r="AI28"/>
  <c r="AG28"/>
  <c r="AF28"/>
  <c r="AE28"/>
  <c r="X28"/>
  <c r="T28"/>
  <c r="P28"/>
  <c r="D28"/>
  <c r="AC28" s="1"/>
  <c r="AG27"/>
  <c r="AF27"/>
  <c r="AE27"/>
  <c r="X27"/>
  <c r="T27"/>
  <c r="P27"/>
  <c r="L27"/>
  <c r="AK27" s="1"/>
  <c r="D27"/>
  <c r="AC27" s="1"/>
  <c r="X26"/>
  <c r="P26"/>
  <c r="L26"/>
  <c r="AK26" s="1"/>
  <c r="H26"/>
  <c r="AG26" s="1"/>
  <c r="D26"/>
  <c r="AC26" s="1"/>
  <c r="X25"/>
  <c r="P25"/>
  <c r="L25"/>
  <c r="AK25" s="1"/>
  <c r="H25"/>
  <c r="AG25" s="1"/>
  <c r="D25"/>
  <c r="AC25" s="1"/>
  <c r="AC24"/>
  <c r="AB24"/>
  <c r="AA24"/>
  <c r="X24"/>
  <c r="T24"/>
  <c r="P24"/>
  <c r="L24"/>
  <c r="AK24" s="1"/>
  <c r="H24"/>
  <c r="AG24" s="1"/>
  <c r="AC23"/>
  <c r="AB23"/>
  <c r="AA23"/>
  <c r="X23"/>
  <c r="T23"/>
  <c r="P23"/>
  <c r="L23"/>
  <c r="AK23" s="1"/>
  <c r="H23"/>
  <c r="AG23" s="1"/>
  <c r="X22"/>
  <c r="T22"/>
  <c r="P22"/>
  <c r="L22"/>
  <c r="AK22" s="1"/>
  <c r="H22"/>
  <c r="AG22" s="1"/>
  <c r="D22"/>
  <c r="AC22" s="1"/>
  <c r="X21"/>
  <c r="T21"/>
  <c r="P21"/>
  <c r="L21"/>
  <c r="AK21" s="1"/>
  <c r="H21"/>
  <c r="AG21" s="1"/>
  <c r="D21"/>
  <c r="AC21" s="1"/>
  <c r="X20"/>
  <c r="T20"/>
  <c r="P20"/>
  <c r="L20"/>
  <c r="AK20" s="1"/>
  <c r="H20"/>
  <c r="AG20" s="1"/>
  <c r="D20"/>
  <c r="AC20" s="1"/>
  <c r="X19"/>
  <c r="T19"/>
  <c r="P19"/>
  <c r="L19"/>
  <c r="AK19" s="1"/>
  <c r="H19"/>
  <c r="AG19" s="1"/>
  <c r="D19"/>
  <c r="AC19" s="1"/>
  <c r="X18"/>
  <c r="T18"/>
  <c r="P18"/>
  <c r="L18"/>
  <c r="AK18" s="1"/>
  <c r="H18"/>
  <c r="AG18" s="1"/>
  <c r="D18"/>
  <c r="AC18" s="1"/>
  <c r="X17"/>
  <c r="T17"/>
  <c r="P17"/>
  <c r="L17"/>
  <c r="AK17" s="1"/>
  <c r="H17"/>
  <c r="AG17" s="1"/>
  <c r="D17"/>
  <c r="AC17" s="1"/>
  <c r="AJ16"/>
  <c r="AI16"/>
  <c r="AG16"/>
  <c r="AF16"/>
  <c r="AE16"/>
  <c r="AC16"/>
  <c r="AB16"/>
  <c r="AA16"/>
  <c r="X16"/>
  <c r="T16"/>
  <c r="P16"/>
  <c r="L16"/>
  <c r="AK16" s="1"/>
  <c r="H16"/>
  <c r="D16"/>
  <c r="AK15"/>
  <c r="AJ15"/>
  <c r="AI15"/>
  <c r="AG15"/>
  <c r="AF15"/>
  <c r="AE15"/>
  <c r="AC15"/>
  <c r="AB15"/>
  <c r="AA15"/>
  <c r="X15"/>
  <c r="T15"/>
  <c r="P15"/>
  <c r="L15"/>
  <c r="H15"/>
  <c r="D15"/>
  <c r="AK14"/>
  <c r="AJ14"/>
  <c r="AI14"/>
  <c r="AG14"/>
  <c r="AF14"/>
  <c r="AE14"/>
  <c r="AC14"/>
  <c r="AB14"/>
  <c r="AA14"/>
  <c r="X14"/>
  <c r="T14"/>
  <c r="P14"/>
  <c r="L14"/>
  <c r="H14"/>
  <c r="D14"/>
  <c r="AK13"/>
  <c r="AJ13"/>
  <c r="AI13"/>
  <c r="AG13"/>
  <c r="AF13"/>
  <c r="AE13"/>
  <c r="AC13"/>
  <c r="AB13"/>
  <c r="AA13"/>
  <c r="X13"/>
  <c r="T13"/>
  <c r="P13"/>
  <c r="L13"/>
  <c r="D13"/>
  <c r="AK12"/>
  <c r="AJ12"/>
  <c r="AI12"/>
  <c r="AG12"/>
  <c r="AF12"/>
  <c r="AE12"/>
  <c r="AC12"/>
  <c r="AB12"/>
  <c r="AA12"/>
  <c r="X12"/>
  <c r="T12"/>
  <c r="P12"/>
  <c r="L12"/>
  <c r="D12"/>
  <c r="AK11"/>
  <c r="AJ11"/>
  <c r="AI11"/>
  <c r="AG11"/>
  <c r="AF11"/>
  <c r="AE11"/>
  <c r="AC11"/>
  <c r="AB11"/>
  <c r="AA11"/>
  <c r="X11"/>
  <c r="T11"/>
  <c r="P11"/>
  <c r="L11"/>
  <c r="H11"/>
  <c r="D11"/>
  <c r="AK10"/>
  <c r="AJ10"/>
  <c r="AI10"/>
  <c r="AG10"/>
  <c r="AF10"/>
  <c r="AE10"/>
  <c r="AC10"/>
  <c r="AB10"/>
  <c r="AA10"/>
  <c r="X10"/>
  <c r="T10"/>
  <c r="P10"/>
  <c r="L10"/>
  <c r="H10"/>
  <c r="D10"/>
  <c r="AK9"/>
  <c r="AJ9"/>
  <c r="AI9"/>
  <c r="AG9"/>
  <c r="AF9"/>
  <c r="AE9"/>
  <c r="AC9"/>
  <c r="AB9"/>
  <c r="AA9"/>
  <c r="X9"/>
  <c r="T9"/>
  <c r="P9"/>
  <c r="L9"/>
  <c r="H9"/>
  <c r="D9"/>
  <c r="AK8"/>
  <c r="AJ8"/>
  <c r="AI8"/>
  <c r="AG8"/>
  <c r="AF8"/>
  <c r="AE8"/>
  <c r="AC8"/>
  <c r="AB8"/>
  <c r="AA8"/>
  <c r="X8"/>
  <c r="T8"/>
  <c r="P8"/>
  <c r="L8"/>
  <c r="H8"/>
  <c r="D8"/>
  <c r="AK7"/>
  <c r="AJ7"/>
  <c r="AI7"/>
  <c r="AG7"/>
  <c r="AF7"/>
  <c r="AE7"/>
  <c r="AC7"/>
  <c r="AB7"/>
  <c r="AA7"/>
  <c r="X7"/>
  <c r="T7"/>
  <c r="P7"/>
  <c r="L7"/>
  <c r="H7"/>
  <c r="D7"/>
  <c r="AK6"/>
  <c r="AJ6"/>
  <c r="AI6"/>
  <c r="AG6"/>
  <c r="AF6"/>
  <c r="AE6"/>
  <c r="AC6"/>
  <c r="AB6"/>
  <c r="AA6"/>
  <c r="X6"/>
  <c r="T6"/>
  <c r="P6"/>
  <c r="L6"/>
  <c r="H6"/>
  <c r="D6"/>
  <c r="AK5"/>
  <c r="AJ5"/>
  <c r="AI5"/>
  <c r="AG5"/>
  <c r="AF5"/>
  <c r="AE5"/>
  <c r="AC5"/>
  <c r="AB5"/>
  <c r="AA5"/>
  <c r="X5"/>
  <c r="T5"/>
  <c r="P5"/>
  <c r="L5"/>
  <c r="H5"/>
  <c r="D5"/>
  <c r="AK4"/>
  <c r="AJ4"/>
  <c r="AI4"/>
  <c r="AG4"/>
  <c r="AF4"/>
  <c r="AE4"/>
  <c r="AC4"/>
  <c r="AB4"/>
  <c r="AA4"/>
  <c r="X4"/>
  <c r="T4"/>
  <c r="P4"/>
  <c r="L4"/>
  <c r="H4"/>
  <c r="D4"/>
  <c r="AK3"/>
  <c r="AJ3"/>
  <c r="AI3"/>
  <c r="AG3"/>
  <c r="AF3"/>
  <c r="AE3"/>
  <c r="AC3"/>
  <c r="AB3"/>
  <c r="AA3"/>
  <c r="X3"/>
  <c r="T3"/>
  <c r="P3"/>
  <c r="L3"/>
  <c r="H3"/>
  <c r="D3"/>
  <c r="G6" i="7"/>
  <c r="G7"/>
  <c r="G9"/>
  <c r="G10"/>
  <c r="U1"/>
  <c r="V1"/>
  <c r="G5" s="1"/>
  <c r="W1"/>
  <c r="X1"/>
  <c r="U2"/>
  <c r="V2"/>
  <c r="G8" s="1"/>
  <c r="W2"/>
  <c r="X2"/>
  <c r="K3" i="8"/>
  <c r="L3"/>
  <c r="M3"/>
  <c r="N3"/>
  <c r="O3"/>
  <c r="P3"/>
  <c r="Q3"/>
  <c r="R3"/>
  <c r="S3"/>
  <c r="K4"/>
  <c r="L4"/>
  <c r="M4"/>
  <c r="N4"/>
  <c r="O4"/>
  <c r="P4"/>
  <c r="Q4"/>
  <c r="R4"/>
  <c r="S4"/>
  <c r="K5"/>
  <c r="L5"/>
  <c r="M5"/>
  <c r="N5"/>
  <c r="O5"/>
  <c r="P5"/>
  <c r="Q5"/>
  <c r="R5"/>
  <c r="S5"/>
  <c r="K6"/>
  <c r="L6"/>
  <c r="M6"/>
  <c r="N6"/>
  <c r="O6"/>
  <c r="P6"/>
  <c r="Q6"/>
  <c r="R6"/>
  <c r="S6"/>
  <c r="K7"/>
  <c r="L7"/>
  <c r="M7"/>
  <c r="N7"/>
  <c r="O7"/>
  <c r="P7"/>
  <c r="Q7"/>
  <c r="R7"/>
  <c r="S7"/>
  <c r="K8"/>
  <c r="L8"/>
  <c r="M8"/>
  <c r="N8"/>
  <c r="O8"/>
  <c r="P8"/>
  <c r="Q8"/>
  <c r="R8"/>
  <c r="S8"/>
  <c r="K9"/>
  <c r="L9"/>
  <c r="M9"/>
  <c r="N9"/>
  <c r="O9"/>
  <c r="P9"/>
  <c r="Q9"/>
  <c r="R9"/>
  <c r="S9"/>
  <c r="K10"/>
  <c r="L10"/>
  <c r="M10"/>
  <c r="N10"/>
  <c r="O10"/>
  <c r="P10"/>
  <c r="Q10"/>
  <c r="R10"/>
  <c r="S10"/>
  <c r="K11"/>
  <c r="L11"/>
  <c r="M11"/>
  <c r="N11"/>
  <c r="O11"/>
  <c r="P11"/>
  <c r="Q11"/>
  <c r="R11"/>
  <c r="S11"/>
  <c r="K12"/>
  <c r="L12"/>
  <c r="M12"/>
  <c r="N12"/>
  <c r="O12"/>
  <c r="P12"/>
  <c r="Q12"/>
  <c r="R12"/>
  <c r="S12"/>
  <c r="K13"/>
  <c r="L13"/>
  <c r="M13"/>
  <c r="N13"/>
  <c r="O13"/>
  <c r="P13"/>
  <c r="Q13"/>
  <c r="R13"/>
  <c r="S13"/>
  <c r="K14"/>
  <c r="L14"/>
  <c r="M14"/>
  <c r="N14"/>
  <c r="O14"/>
  <c r="P14"/>
  <c r="Q14"/>
  <c r="R14"/>
  <c r="S14"/>
  <c r="K15"/>
  <c r="L15"/>
  <c r="M15"/>
  <c r="N15"/>
  <c r="O15"/>
  <c r="P15"/>
  <c r="Q15"/>
  <c r="R15"/>
  <c r="S15"/>
  <c r="B14"/>
  <c r="C14"/>
  <c r="D14"/>
  <c r="E14"/>
  <c r="F14"/>
  <c r="G14"/>
  <c r="H14"/>
  <c r="I14"/>
  <c r="J14"/>
  <c r="B15"/>
  <c r="C15"/>
  <c r="D15"/>
  <c r="E15"/>
  <c r="F15"/>
  <c r="G15"/>
  <c r="H15"/>
  <c r="I15"/>
  <c r="J15"/>
  <c r="K3" i="6"/>
  <c r="L3"/>
  <c r="M3"/>
  <c r="K4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C1" i="8"/>
  <c r="A1"/>
  <c r="J13"/>
  <c r="I13"/>
  <c r="H13"/>
  <c r="G13"/>
  <c r="F13"/>
  <c r="E13"/>
  <c r="D13"/>
  <c r="C13"/>
  <c r="B13"/>
  <c r="J12"/>
  <c r="I12"/>
  <c r="H12"/>
  <c r="G12"/>
  <c r="F12"/>
  <c r="E12"/>
  <c r="D12"/>
  <c r="C12"/>
  <c r="B12"/>
  <c r="J11"/>
  <c r="I11"/>
  <c r="H11"/>
  <c r="G11"/>
  <c r="F11"/>
  <c r="E11"/>
  <c r="D11"/>
  <c r="C11"/>
  <c r="B11"/>
  <c r="J10"/>
  <c r="I10"/>
  <c r="H10"/>
  <c r="G10"/>
  <c r="F10"/>
  <c r="E10"/>
  <c r="D10"/>
  <c r="C10"/>
  <c r="B10"/>
  <c r="J9"/>
  <c r="I9"/>
  <c r="H9"/>
  <c r="G9"/>
  <c r="F9"/>
  <c r="E9"/>
  <c r="D9"/>
  <c r="C9"/>
  <c r="B9"/>
  <c r="J8"/>
  <c r="I8"/>
  <c r="H8"/>
  <c r="G8"/>
  <c r="F8"/>
  <c r="E8"/>
  <c r="D8"/>
  <c r="C8"/>
  <c r="B8"/>
  <c r="J7"/>
  <c r="I7"/>
  <c r="H7"/>
  <c r="G7"/>
  <c r="F7"/>
  <c r="E7"/>
  <c r="D7"/>
  <c r="C7"/>
  <c r="B7"/>
  <c r="J6"/>
  <c r="I6"/>
  <c r="H6"/>
  <c r="G6"/>
  <c r="F6"/>
  <c r="E6"/>
  <c r="D6"/>
  <c r="C6"/>
  <c r="B6"/>
  <c r="J5"/>
  <c r="I5"/>
  <c r="H5"/>
  <c r="G5"/>
  <c r="F5"/>
  <c r="E5"/>
  <c r="D5"/>
  <c r="C5"/>
  <c r="B5"/>
  <c r="J4"/>
  <c r="I4"/>
  <c r="H4"/>
  <c r="G4"/>
  <c r="F4"/>
  <c r="E4"/>
  <c r="D4"/>
  <c r="C4"/>
  <c r="B4"/>
  <c r="J3"/>
  <c r="I3"/>
  <c r="H3"/>
  <c r="G3"/>
  <c r="F3"/>
  <c r="E3"/>
  <c r="D3"/>
  <c r="C3"/>
  <c r="B3"/>
  <c r="C1" i="7"/>
  <c r="C2" s="1"/>
  <c r="B9" s="1"/>
  <c r="D1"/>
  <c r="D2" s="1"/>
  <c r="B10" s="1"/>
  <c r="B1"/>
  <c r="B2" s="1"/>
  <c r="B8" s="1"/>
  <c r="B6"/>
  <c r="B7"/>
  <c r="B5"/>
  <c r="Q1"/>
  <c r="Q2" s="1"/>
  <c r="R1"/>
  <c r="R2" s="1"/>
  <c r="F8" s="1"/>
  <c r="S1"/>
  <c r="S2" s="1"/>
  <c r="F9" s="1"/>
  <c r="T1"/>
  <c r="T2" s="1"/>
  <c r="F10" s="1"/>
  <c r="M1"/>
  <c r="M2" s="1"/>
  <c r="N1"/>
  <c r="N2" s="1"/>
  <c r="E8" s="1"/>
  <c r="O1"/>
  <c r="O2" s="1"/>
  <c r="E9" s="1"/>
  <c r="P1"/>
  <c r="P2" s="1"/>
  <c r="E10" s="1"/>
  <c r="I1"/>
  <c r="I2" s="1"/>
  <c r="J1"/>
  <c r="J2" s="1"/>
  <c r="D8" s="1"/>
  <c r="K1"/>
  <c r="K2" s="1"/>
  <c r="D9" s="1"/>
  <c r="L1"/>
  <c r="L2" s="1"/>
  <c r="D10" s="1"/>
  <c r="E1"/>
  <c r="E2" s="1"/>
  <c r="F1"/>
  <c r="F2" s="1"/>
  <c r="C8" s="1"/>
  <c r="G1"/>
  <c r="G2" s="1"/>
  <c r="C9" s="1"/>
  <c r="H1"/>
  <c r="H2" s="1"/>
  <c r="C10" s="1"/>
  <c r="A1"/>
  <c r="A2" s="1"/>
  <c r="C3" i="6"/>
  <c r="D3"/>
  <c r="E3"/>
  <c r="F3"/>
  <c r="G3"/>
  <c r="H3"/>
  <c r="I3"/>
  <c r="J3"/>
  <c r="C4"/>
  <c r="D4"/>
  <c r="E4"/>
  <c r="F4"/>
  <c r="G4"/>
  <c r="H4"/>
  <c r="I4"/>
  <c r="J4"/>
  <c r="C5"/>
  <c r="D5"/>
  <c r="E5"/>
  <c r="F5"/>
  <c r="G5"/>
  <c r="H5"/>
  <c r="I5"/>
  <c r="J5"/>
  <c r="C6"/>
  <c r="D6"/>
  <c r="E6"/>
  <c r="F6"/>
  <c r="G6"/>
  <c r="H6"/>
  <c r="I6"/>
  <c r="J6"/>
  <c r="C7"/>
  <c r="D7"/>
  <c r="E7"/>
  <c r="F7"/>
  <c r="G7"/>
  <c r="H7"/>
  <c r="I7"/>
  <c r="J7"/>
  <c r="C8"/>
  <c r="D8"/>
  <c r="E8"/>
  <c r="F8"/>
  <c r="G8"/>
  <c r="H8"/>
  <c r="I8"/>
  <c r="J8"/>
  <c r="C9"/>
  <c r="D9"/>
  <c r="E9"/>
  <c r="F9"/>
  <c r="G9"/>
  <c r="H9"/>
  <c r="I9"/>
  <c r="J9"/>
  <c r="C10"/>
  <c r="D10"/>
  <c r="E10"/>
  <c r="F10"/>
  <c r="G10"/>
  <c r="H10"/>
  <c r="I10"/>
  <c r="J10"/>
  <c r="C11"/>
  <c r="D11"/>
  <c r="E11"/>
  <c r="F11"/>
  <c r="G11"/>
  <c r="H11"/>
  <c r="I11"/>
  <c r="J11"/>
  <c r="B4"/>
  <c r="B5"/>
  <c r="B6"/>
  <c r="B7"/>
  <c r="B8"/>
  <c r="B9"/>
  <c r="B10"/>
  <c r="B11"/>
  <c r="B3"/>
  <c r="C1"/>
  <c r="A1"/>
  <c r="C1" i="4"/>
  <c r="A1"/>
  <c r="C1" i="3"/>
  <c r="A1"/>
  <c r="C1" i="2"/>
  <c r="A1"/>
  <c r="C3"/>
  <c r="C4"/>
  <c r="B3"/>
  <c r="C1" i="5"/>
  <c r="A1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C3"/>
  <c r="D3"/>
  <c r="E3"/>
  <c r="F3"/>
  <c r="G3"/>
  <c r="H3"/>
  <c r="I3"/>
  <c r="J3"/>
  <c r="K3"/>
  <c r="B3"/>
  <c r="D3" i="4"/>
  <c r="E3"/>
  <c r="F3"/>
  <c r="G3"/>
  <c r="H3"/>
  <c r="D4"/>
  <c r="E4"/>
  <c r="F4"/>
  <c r="G4"/>
  <c r="H4"/>
  <c r="D5"/>
  <c r="E5"/>
  <c r="F5"/>
  <c r="G5"/>
  <c r="H5"/>
  <c r="C3"/>
  <c r="C4"/>
  <c r="C5"/>
  <c r="B4"/>
  <c r="B5"/>
  <c r="B3"/>
  <c r="B4" i="2"/>
  <c r="B5"/>
  <c r="C5"/>
  <c r="B4" i="3"/>
  <c r="C4"/>
  <c r="D4"/>
  <c r="B5"/>
  <c r="C5"/>
  <c r="D5"/>
  <c r="B6"/>
  <c r="C6"/>
  <c r="D6"/>
  <c r="B7"/>
  <c r="C7"/>
  <c r="D7"/>
  <c r="C3"/>
  <c r="D3"/>
  <c r="B3"/>
  <c r="AA17" i="1" l="1"/>
  <c r="AB17"/>
  <c r="AE17"/>
  <c r="AF17"/>
  <c r="AI17"/>
  <c r="AJ17"/>
  <c r="AA18"/>
  <c r="AB18"/>
  <c r="AE18"/>
  <c r="AF18"/>
  <c r="AI18"/>
  <c r="AJ18"/>
  <c r="AA19"/>
  <c r="AB19"/>
  <c r="AE19"/>
  <c r="AF19"/>
  <c r="AI19"/>
  <c r="AJ19"/>
  <c r="AA20"/>
  <c r="AB20"/>
  <c r="AE20"/>
  <c r="AF20"/>
  <c r="AI20"/>
  <c r="AJ20"/>
  <c r="AA21"/>
  <c r="AB21"/>
  <c r="AE21"/>
  <c r="AF21"/>
  <c r="AI21"/>
  <c r="AJ21"/>
  <c r="AA22"/>
  <c r="AB22"/>
  <c r="AE22"/>
  <c r="AF22"/>
  <c r="AI22"/>
  <c r="AJ22"/>
  <c r="AE23"/>
  <c r="AF23"/>
  <c r="AI23"/>
  <c r="AJ23"/>
  <c r="AE24"/>
  <c r="AF24"/>
  <c r="AI24"/>
  <c r="AJ24"/>
  <c r="AA25"/>
  <c r="AB25"/>
  <c r="AE25"/>
  <c r="AF25"/>
  <c r="AI25"/>
  <c r="AJ25"/>
  <c r="AA26"/>
  <c r="AB26"/>
  <c r="AE26"/>
  <c r="AF26"/>
  <c r="AI26"/>
  <c r="AJ26"/>
  <c r="AA27"/>
  <c r="AB27"/>
  <c r="AI27"/>
  <c r="AJ27"/>
  <c r="AA28"/>
  <c r="AB28"/>
  <c r="AA29"/>
  <c r="AB29"/>
  <c r="AA30"/>
  <c r="AB30"/>
  <c r="AI30"/>
  <c r="AJ30"/>
  <c r="AA31"/>
  <c r="AB31"/>
  <c r="AI31"/>
  <c r="AJ31"/>
  <c r="AA32"/>
  <c r="AB32"/>
  <c r="AI32"/>
  <c r="AJ32"/>
  <c r="AA33"/>
  <c r="AB33"/>
  <c r="AI33"/>
  <c r="AJ33"/>
  <c r="AA34"/>
  <c r="AB34"/>
  <c r="AI34"/>
  <c r="AJ34"/>
  <c r="AA35"/>
  <c r="AB35"/>
  <c r="AI35"/>
  <c r="AJ35"/>
  <c r="AA36"/>
  <c r="AB36"/>
  <c r="AI36"/>
  <c r="AJ36"/>
  <c r="AA37"/>
  <c r="AB37"/>
  <c r="AI37"/>
  <c r="AJ37"/>
  <c r="AA38"/>
  <c r="AB38"/>
  <c r="AI38"/>
  <c r="AJ38"/>
  <c r="AA39"/>
  <c r="AB39"/>
  <c r="AI39"/>
  <c r="AJ39"/>
  <c r="AA40"/>
  <c r="AB40"/>
  <c r="AI40"/>
  <c r="AJ40"/>
  <c r="AA41"/>
  <c r="AB41"/>
  <c r="AI41"/>
  <c r="AJ41"/>
  <c r="AA42"/>
  <c r="AB42"/>
  <c r="AI42"/>
  <c r="AJ42"/>
  <c r="AA43"/>
  <c r="AB43"/>
  <c r="AI43"/>
  <c r="AJ43"/>
  <c r="AA44"/>
  <c r="AB44"/>
  <c r="AI44"/>
  <c r="AJ44"/>
  <c r="AA45"/>
  <c r="AB45"/>
  <c r="AI45"/>
  <c r="AJ45"/>
  <c r="AA46"/>
  <c r="AB46"/>
  <c r="AI46"/>
  <c r="AJ46"/>
  <c r="AA47"/>
  <c r="AB47"/>
  <c r="AI47"/>
  <c r="AJ47"/>
  <c r="AA48"/>
  <c r="AB48"/>
  <c r="AI48"/>
  <c r="AJ48"/>
  <c r="AA49"/>
  <c r="AB49"/>
  <c r="AI49"/>
  <c r="AJ49"/>
  <c r="AA50"/>
  <c r="AB50"/>
  <c r="AI50"/>
  <c r="AJ50"/>
  <c r="AA51"/>
  <c r="AB51"/>
  <c r="AI51"/>
  <c r="AJ51"/>
  <c r="AA52"/>
  <c r="AB52"/>
  <c r="AI52"/>
  <c r="AJ52"/>
  <c r="AA53"/>
  <c r="AB53"/>
  <c r="AI53"/>
  <c r="AJ53"/>
  <c r="AA54"/>
  <c r="AB54"/>
  <c r="AI54"/>
  <c r="AJ54"/>
  <c r="AA55"/>
  <c r="AB55"/>
  <c r="AA56"/>
  <c r="AB56"/>
  <c r="AA57"/>
  <c r="AB57"/>
  <c r="F7" i="7"/>
  <c r="E7"/>
  <c r="C7"/>
  <c r="F6"/>
  <c r="E6"/>
  <c r="C6"/>
  <c r="F5"/>
  <c r="E5"/>
  <c r="C5"/>
  <c r="D7"/>
  <c r="D6"/>
  <c r="D5"/>
</calcChain>
</file>

<file path=xl/sharedStrings.xml><?xml version="1.0" encoding="utf-8"?>
<sst xmlns="http://schemas.openxmlformats.org/spreadsheetml/2006/main" count="119" uniqueCount="28">
  <si>
    <t>basal</t>
  </si>
  <si>
    <t>suprabasal</t>
  </si>
  <si>
    <t>time</t>
  </si>
  <si>
    <t>t</t>
  </si>
  <si>
    <t>lambda</t>
  </si>
  <si>
    <t>InvolucrinCREER RosaYFP 3,5 days</t>
    <phoneticPr fontId="1" type="noConversion"/>
  </si>
  <si>
    <t>InvolucrinCREER RosaYFP 1 week</t>
    <phoneticPr fontId="1" type="noConversion"/>
  </si>
  <si>
    <t>InvolucrinCREER RosaYFP 2 weeks</t>
    <phoneticPr fontId="1" type="noConversion"/>
  </si>
  <si>
    <t>InvolucrinCREER RosaYFP 4 weeks</t>
    <phoneticPr fontId="1" type="noConversion"/>
  </si>
  <si>
    <t>InvolucrinCREER RosaYFP 8 weeks</t>
    <phoneticPr fontId="1" type="noConversion"/>
  </si>
  <si>
    <t>InvolucrinCREER RosaYFP 12 weeks</t>
    <phoneticPr fontId="1" type="noConversion"/>
  </si>
  <si>
    <t>mouse</t>
    <phoneticPr fontId="1" type="noConversion"/>
  </si>
  <si>
    <t>basal cells</t>
    <phoneticPr fontId="1" type="noConversion"/>
  </si>
  <si>
    <t>suprabasal cells</t>
    <phoneticPr fontId="1" type="noConversion"/>
  </si>
  <si>
    <t>total size</t>
    <phoneticPr fontId="1" type="noConversion"/>
  </si>
  <si>
    <t>F</t>
    <phoneticPr fontId="1" type="noConversion"/>
  </si>
  <si>
    <t>F</t>
    <phoneticPr fontId="1" type="noConversion"/>
  </si>
  <si>
    <t>mouse</t>
    <phoneticPr fontId="1" type="noConversion"/>
  </si>
  <si>
    <t>basal cells</t>
    <phoneticPr fontId="1" type="noConversion"/>
  </si>
  <si>
    <t>basal cells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</si>
  <si>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</si>
  <si>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</si>
  <si>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</si>
  <si>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ud</t>
    <phoneticPr fontId="1" type="noConversion"/>
  </si>
  <si>
    <t>dd</t>
    <phoneticPr fontId="1" type="noConversion"/>
  </si>
  <si>
    <t>b</t>
  </si>
  <si>
    <t>s</t>
  </si>
  <si>
    <t>`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</si>
</sst>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8"/>
      <color theme="3"/>
      <name val="Cambria"/>
      <family val="2"/>
      <scheme val="major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basal</c:v>
          </c:tx>
          <c:spPr>
            <a:ln w="28575">
              <a:noFill/>
            </a:ln>
          </c:spPr>
          <c:marker>
            <c:symbol val="plus"/>
            <c:size val="7"/>
          </c:marker>
          <c:errBars>
            <c:errDir val="y"/>
            <c:errBarType val="both"/>
            <c:errValType val="cust"/>
            <c:plus>
              <c:numRef>
                <c:f>averages!$B$8:$G$8</c:f>
                <c:numCache>
                  <c:formatCode>General</c:formatCode>
                  <c:ptCount val="6"/>
                  <c:pt idx="0">
                    <c:v>4.6951599766681611E-2</c:v>
                  </c:pt>
                  <c:pt idx="1">
                    <c:v>0.18316599998303057</c:v>
                  </c:pt>
                  <c:pt idx="2">
                    <c:v>6.8571428571428533E-2</c:v>
                  </c:pt>
                  <c:pt idx="3">
                    <c:v>0.16471949628621718</c:v>
                  </c:pt>
                  <c:pt idx="4">
                    <c:v>0.32168523832626017</c:v>
                  </c:pt>
                  <c:pt idx="5">
                    <c:v>0.40671562577215781</c:v>
                  </c:pt>
                </c:numCache>
              </c:numRef>
            </c:plus>
            <c:minus>
              <c:numRef>
                <c:f>averages!$B$8:$G$8</c:f>
                <c:numCache>
                  <c:formatCode>General</c:formatCode>
                  <c:ptCount val="6"/>
                  <c:pt idx="0">
                    <c:v>4.6951599766681611E-2</c:v>
                  </c:pt>
                  <c:pt idx="1">
                    <c:v>0.18316599998303057</c:v>
                  </c:pt>
                  <c:pt idx="2">
                    <c:v>6.8571428571428533E-2</c:v>
                  </c:pt>
                  <c:pt idx="3">
                    <c:v>0.16471949628621718</c:v>
                  </c:pt>
                  <c:pt idx="4">
                    <c:v>0.32168523832626017</c:v>
                  </c:pt>
                  <c:pt idx="5">
                    <c:v>0.40671562577215781</c:v>
                  </c:pt>
                </c:numCache>
              </c:numRef>
            </c:minus>
          </c:errBars>
          <c:xVal>
            <c:numRef>
              <c:f>averages!$B$4:$G$4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averages!$B$5:$G$5</c:f>
              <c:numCache>
                <c:formatCode>General</c:formatCode>
                <c:ptCount val="6"/>
                <c:pt idx="0">
                  <c:v>1.1320754716981132</c:v>
                </c:pt>
                <c:pt idx="1">
                  <c:v>1.5</c:v>
                </c:pt>
                <c:pt idx="2">
                  <c:v>1.36</c:v>
                </c:pt>
                <c:pt idx="3">
                  <c:v>1.9491525423728813</c:v>
                </c:pt>
                <c:pt idx="4">
                  <c:v>2.7142857142857144</c:v>
                </c:pt>
                <c:pt idx="5">
                  <c:v>3.5116279069767442</c:v>
                </c:pt>
              </c:numCache>
            </c:numRef>
          </c:yVal>
        </c:ser>
        <c:ser>
          <c:idx val="1"/>
          <c:order val="1"/>
          <c:tx>
            <c:v>suprabasal</c:v>
          </c:tx>
          <c:spPr>
            <a:ln w="28575">
              <a:noFill/>
            </a:ln>
          </c:spPr>
          <c:marker>
            <c:symbol val="x"/>
            <c:size val="7"/>
          </c:marker>
          <c:errBars>
            <c:errDir val="y"/>
            <c:errBarType val="both"/>
            <c:errValType val="cust"/>
            <c:plus>
              <c:numRef>
                <c:f>averages!$B$9:$G$9</c:f>
                <c:numCache>
                  <c:formatCode>General</c:formatCode>
                  <c:ptCount val="6"/>
                  <c:pt idx="0">
                    <c:v>6.3662444700903653E-2</c:v>
                  </c:pt>
                  <c:pt idx="1">
                    <c:v>0.15651910121031104</c:v>
                  </c:pt>
                  <c:pt idx="2">
                    <c:v>0.24110290799759751</c:v>
                  </c:pt>
                  <c:pt idx="3">
                    <c:v>0.27434600095319744</c:v>
                  </c:pt>
                  <c:pt idx="4">
                    <c:v>0.52896873553100254</c:v>
                  </c:pt>
                  <c:pt idx="5">
                    <c:v>0.57728335459543301</c:v>
                  </c:pt>
                </c:numCache>
              </c:numRef>
            </c:plus>
            <c:minus>
              <c:numRef>
                <c:f>averages!$B$9:$G$9</c:f>
                <c:numCache>
                  <c:formatCode>General</c:formatCode>
                  <c:ptCount val="6"/>
                  <c:pt idx="0">
                    <c:v>6.3662444700903653E-2</c:v>
                  </c:pt>
                  <c:pt idx="1">
                    <c:v>0.15651910121031104</c:v>
                  </c:pt>
                  <c:pt idx="2">
                    <c:v>0.24110290799759751</c:v>
                  </c:pt>
                  <c:pt idx="3">
                    <c:v>0.27434600095319744</c:v>
                  </c:pt>
                  <c:pt idx="4">
                    <c:v>0.52896873553100254</c:v>
                  </c:pt>
                  <c:pt idx="5">
                    <c:v>0.57728335459543301</c:v>
                  </c:pt>
                </c:numCache>
              </c:numRef>
            </c:minus>
          </c:errBars>
          <c:xVal>
            <c:numRef>
              <c:f>averages!$B$4:$G$4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averages!$B$6:$G$6</c:f>
              <c:numCache>
                <c:formatCode>General</c:formatCode>
                <c:ptCount val="6"/>
                <c:pt idx="0">
                  <c:v>0.30188679245283018</c:v>
                </c:pt>
                <c:pt idx="1">
                  <c:v>0.59090909090909094</c:v>
                </c:pt>
                <c:pt idx="2">
                  <c:v>1.46</c:v>
                </c:pt>
                <c:pt idx="3">
                  <c:v>2.2033898305084745</c:v>
                </c:pt>
                <c:pt idx="4">
                  <c:v>4.1714285714285717</c:v>
                </c:pt>
                <c:pt idx="5">
                  <c:v>4.8372093023255811</c:v>
                </c:pt>
              </c:numCache>
            </c:numRef>
          </c:yVal>
        </c:ser>
        <c:ser>
          <c:idx val="2"/>
          <c:order val="2"/>
          <c:tx>
            <c:v>total</c:v>
          </c:tx>
          <c:spPr>
            <a:ln w="28575">
              <a:noFill/>
            </a:ln>
          </c:spPr>
          <c:marker>
            <c:symbol val="star"/>
            <c:size val="7"/>
          </c:marker>
          <c:errBars>
            <c:errDir val="y"/>
            <c:errBarType val="both"/>
            <c:errValType val="cust"/>
            <c:plus>
              <c:numRef>
                <c:f>averages!$B$10:$G$10</c:f>
                <c:numCache>
                  <c:formatCode>General</c:formatCode>
                  <c:ptCount val="6"/>
                  <c:pt idx="0">
                    <c:v>7.858247939844161E-2</c:v>
                  </c:pt>
                  <c:pt idx="1">
                    <c:v>0.24538238477521027</c:v>
                  </c:pt>
                  <c:pt idx="2">
                    <c:v>0.22622004819220085</c:v>
                  </c:pt>
                  <c:pt idx="3">
                    <c:v>0.31872550782884684</c:v>
                  </c:pt>
                  <c:pt idx="4">
                    <c:v>0.66075005581119839</c:v>
                  </c:pt>
                  <c:pt idx="5">
                    <c:v>0.82451618145282946</c:v>
                  </c:pt>
                </c:numCache>
              </c:numRef>
            </c:plus>
            <c:minus>
              <c:numRef>
                <c:f>averages!$B$10:$G$10</c:f>
                <c:numCache>
                  <c:formatCode>General</c:formatCode>
                  <c:ptCount val="6"/>
                  <c:pt idx="0">
                    <c:v>7.858247939844161E-2</c:v>
                  </c:pt>
                  <c:pt idx="1">
                    <c:v>0.24538238477521027</c:v>
                  </c:pt>
                  <c:pt idx="2">
                    <c:v>0.22622004819220085</c:v>
                  </c:pt>
                  <c:pt idx="3">
                    <c:v>0.31872550782884684</c:v>
                  </c:pt>
                  <c:pt idx="4">
                    <c:v>0.66075005581119839</c:v>
                  </c:pt>
                  <c:pt idx="5">
                    <c:v>0.82451618145282946</c:v>
                  </c:pt>
                </c:numCache>
              </c:numRef>
            </c:minus>
          </c:errBars>
          <c:xVal>
            <c:numRef>
              <c:f>averages!$B$4:$G$4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averages!$B$7:$G$7</c:f>
              <c:numCache>
                <c:formatCode>General</c:formatCode>
                <c:ptCount val="6"/>
                <c:pt idx="0">
                  <c:v>1.4339622641509433</c:v>
                </c:pt>
                <c:pt idx="1">
                  <c:v>2.0909090909090908</c:v>
                </c:pt>
                <c:pt idx="2">
                  <c:v>2.82</c:v>
                </c:pt>
                <c:pt idx="3">
                  <c:v>4.1525423728813555</c:v>
                </c:pt>
                <c:pt idx="4">
                  <c:v>6.8857142857142861</c:v>
                </c:pt>
                <c:pt idx="5">
                  <c:v>8.3488372093023262</c:v>
                </c:pt>
              </c:numCache>
            </c:numRef>
          </c:yVal>
        </c:ser>
        <c:ser>
          <c:idx val="3"/>
          <c:order val="3"/>
          <c:tx>
            <c:v>basal (theory)</c:v>
          </c:tx>
          <c:marker>
            <c:symbol val="none"/>
          </c:marker>
          <c:xVal>
            <c:numRef>
              <c:f>averages!$B$13:$B$52</c:f>
              <c:numCache>
                <c:formatCode>General</c:formatCode>
                <c:ptCount val="40"/>
                <c:pt idx="0">
                  <c:v>0</c:v>
                </c:pt>
                <c:pt idx="1">
                  <c:v>0.30769230769230771</c:v>
                </c:pt>
                <c:pt idx="2">
                  <c:v>0.61538461538461497</c:v>
                </c:pt>
                <c:pt idx="3">
                  <c:v>0.92307692307692302</c:v>
                </c:pt>
                <c:pt idx="4">
                  <c:v>1.2307692307692299</c:v>
                </c:pt>
                <c:pt idx="5">
                  <c:v>1.5384615384615401</c:v>
                </c:pt>
                <c:pt idx="6">
                  <c:v>1.84615384615385</c:v>
                </c:pt>
                <c:pt idx="7">
                  <c:v>2.1538461538461502</c:v>
                </c:pt>
                <c:pt idx="8">
                  <c:v>2.4615384615384599</c:v>
                </c:pt>
                <c:pt idx="9">
                  <c:v>2.7692307692307701</c:v>
                </c:pt>
                <c:pt idx="10">
                  <c:v>3.0769230769230802</c:v>
                </c:pt>
                <c:pt idx="11">
                  <c:v>3.3846153846153899</c:v>
                </c:pt>
                <c:pt idx="12">
                  <c:v>3.6923076923076898</c:v>
                </c:pt>
                <c:pt idx="13">
                  <c:v>4</c:v>
                </c:pt>
                <c:pt idx="14">
                  <c:v>4.3076923076923102</c:v>
                </c:pt>
                <c:pt idx="15">
                  <c:v>4.6153846153846203</c:v>
                </c:pt>
                <c:pt idx="16">
                  <c:v>4.9230769230769198</c:v>
                </c:pt>
                <c:pt idx="17">
                  <c:v>5.2307692307692299</c:v>
                </c:pt>
                <c:pt idx="18">
                  <c:v>5.5384615384615401</c:v>
                </c:pt>
                <c:pt idx="19">
                  <c:v>5.8461538461538503</c:v>
                </c:pt>
                <c:pt idx="20">
                  <c:v>6.1538461538461497</c:v>
                </c:pt>
                <c:pt idx="21">
                  <c:v>6.4615384615384599</c:v>
                </c:pt>
                <c:pt idx="22">
                  <c:v>6.7692307692307701</c:v>
                </c:pt>
                <c:pt idx="23">
                  <c:v>7.0769230769230802</c:v>
                </c:pt>
                <c:pt idx="24">
                  <c:v>7.3846153846153904</c:v>
                </c:pt>
                <c:pt idx="25">
                  <c:v>7.6923076923076898</c:v>
                </c:pt>
                <c:pt idx="26">
                  <c:v>8</c:v>
                </c:pt>
                <c:pt idx="27">
                  <c:v>8.3076923076923102</c:v>
                </c:pt>
                <c:pt idx="28">
                  <c:v>8.6153846153846203</c:v>
                </c:pt>
                <c:pt idx="29">
                  <c:v>8.9230769230769198</c:v>
                </c:pt>
                <c:pt idx="30">
                  <c:v>9.2307692307692299</c:v>
                </c:pt>
                <c:pt idx="31">
                  <c:v>9.5384615384615401</c:v>
                </c:pt>
                <c:pt idx="32">
                  <c:v>9.8461538461538503</c:v>
                </c:pt>
                <c:pt idx="33">
                  <c:v>10.153846153846199</c:v>
                </c:pt>
                <c:pt idx="34">
                  <c:v>10.461538461538501</c:v>
                </c:pt>
                <c:pt idx="35">
                  <c:v>10.7692307692308</c:v>
                </c:pt>
                <c:pt idx="36">
                  <c:v>11.0769230769231</c:v>
                </c:pt>
                <c:pt idx="37">
                  <c:v>11.384615384615399</c:v>
                </c:pt>
                <c:pt idx="38">
                  <c:v>11.692307692307701</c:v>
                </c:pt>
                <c:pt idx="39">
                  <c:v>12</c:v>
                </c:pt>
              </c:numCache>
            </c:numRef>
          </c:xVal>
          <c:yVal>
            <c:numRef>
              <c:f>averages!$C$13:$C$52</c:f>
              <c:numCache>
                <c:formatCode>General</c:formatCode>
                <c:ptCount val="40"/>
                <c:pt idx="0">
                  <c:v>1</c:v>
                </c:pt>
                <c:pt idx="1">
                  <c:v>1.2327063809251</c:v>
                </c:pt>
                <c:pt idx="2">
                  <c:v>1.3710178383676099</c:v>
                </c:pt>
                <c:pt idx="3">
                  <c:v>1.46354323464011</c:v>
                </c:pt>
                <c:pt idx="4">
                  <c:v>1.5332675637045099</c:v>
                </c:pt>
                <c:pt idx="5">
                  <c:v>1.59144274807967</c:v>
                </c:pt>
                <c:pt idx="6">
                  <c:v>1.6437174606143401</c:v>
                </c:pt>
                <c:pt idx="7">
                  <c:v>1.6929737229669799</c:v>
                </c:pt>
                <c:pt idx="8">
                  <c:v>1.7406860395691699</c:v>
                </c:pt>
                <c:pt idx="9">
                  <c:v>1.7876165185391999</c:v>
                </c:pt>
                <c:pt idx="10">
                  <c:v>1.83415120087455</c:v>
                </c:pt>
                <c:pt idx="11">
                  <c:v>1.8804873960692601</c:v>
                </c:pt>
                <c:pt idx="12">
                  <c:v>1.9267288740366399</c:v>
                </c:pt>
                <c:pt idx="13">
                  <c:v>1.9729237461062601</c:v>
                </c:pt>
                <c:pt idx="14">
                  <c:v>2.01909380552588</c:v>
                </c:pt>
                <c:pt idx="15">
                  <c:v>2.0652545637693902</c:v>
                </c:pt>
                <c:pt idx="16">
                  <c:v>2.1114109710516602</c:v>
                </c:pt>
                <c:pt idx="17">
                  <c:v>2.1575653866965498</c:v>
                </c:pt>
                <c:pt idx="18">
                  <c:v>2.2037190543702598</c:v>
                </c:pt>
                <c:pt idx="19">
                  <c:v>2.2498726574783001</c:v>
                </c:pt>
                <c:pt idx="20">
                  <c:v>2.2960261534330599</c:v>
                </c:pt>
                <c:pt idx="21">
                  <c:v>2.3421797126502502</c:v>
                </c:pt>
                <c:pt idx="22">
                  <c:v>2.3883334205563802</c:v>
                </c:pt>
                <c:pt idx="23">
                  <c:v>2.4344871990800501</c:v>
                </c:pt>
                <c:pt idx="24">
                  <c:v>2.48064089898994</c:v>
                </c:pt>
                <c:pt idx="25">
                  <c:v>2.5267946706651601</c:v>
                </c:pt>
                <c:pt idx="26">
                  <c:v>2.5729485259346201</c:v>
                </c:pt>
                <c:pt idx="27">
                  <c:v>2.6191023810665199</c:v>
                </c:pt>
                <c:pt idx="28">
                  <c:v>2.6652561571741802</c:v>
                </c:pt>
                <c:pt idx="29">
                  <c:v>2.7114099863720602</c:v>
                </c:pt>
                <c:pt idx="30">
                  <c:v>2.7575638629120802</c:v>
                </c:pt>
                <c:pt idx="31">
                  <c:v>2.8037177193712899</c:v>
                </c:pt>
                <c:pt idx="32">
                  <c:v>2.8498715179784702</c:v>
                </c:pt>
                <c:pt idx="33">
                  <c:v>2.8960253619216698</c:v>
                </c:pt>
                <c:pt idx="34">
                  <c:v>2.9421792366648298</c:v>
                </c:pt>
                <c:pt idx="35">
                  <c:v>2.98833308550511</c:v>
                </c:pt>
                <c:pt idx="36">
                  <c:v>3.0344868959851801</c:v>
                </c:pt>
                <c:pt idx="37">
                  <c:v>3.08064074504136</c:v>
                </c:pt>
                <c:pt idx="38">
                  <c:v>3.12679459248286</c:v>
                </c:pt>
                <c:pt idx="39">
                  <c:v>3.1729484380274999</c:v>
                </c:pt>
              </c:numCache>
            </c:numRef>
          </c:yVal>
        </c:ser>
        <c:ser>
          <c:idx val="4"/>
          <c:order val="4"/>
          <c:tx>
            <c:v>suprabasal (theory)</c:v>
          </c:tx>
          <c:marker>
            <c:symbol val="none"/>
          </c:marker>
          <c:xVal>
            <c:numRef>
              <c:f>averages!$B$13:$B$52</c:f>
              <c:numCache>
                <c:formatCode>General</c:formatCode>
                <c:ptCount val="40"/>
                <c:pt idx="0">
                  <c:v>0</c:v>
                </c:pt>
                <c:pt idx="1">
                  <c:v>0.30769230769230771</c:v>
                </c:pt>
                <c:pt idx="2">
                  <c:v>0.61538461538461497</c:v>
                </c:pt>
                <c:pt idx="3">
                  <c:v>0.92307692307692302</c:v>
                </c:pt>
                <c:pt idx="4">
                  <c:v>1.2307692307692299</c:v>
                </c:pt>
                <c:pt idx="5">
                  <c:v>1.5384615384615401</c:v>
                </c:pt>
                <c:pt idx="6">
                  <c:v>1.84615384615385</c:v>
                </c:pt>
                <c:pt idx="7">
                  <c:v>2.1538461538461502</c:v>
                </c:pt>
                <c:pt idx="8">
                  <c:v>2.4615384615384599</c:v>
                </c:pt>
                <c:pt idx="9">
                  <c:v>2.7692307692307701</c:v>
                </c:pt>
                <c:pt idx="10">
                  <c:v>3.0769230769230802</c:v>
                </c:pt>
                <c:pt idx="11">
                  <c:v>3.3846153846153899</c:v>
                </c:pt>
                <c:pt idx="12">
                  <c:v>3.6923076923076898</c:v>
                </c:pt>
                <c:pt idx="13">
                  <c:v>4</c:v>
                </c:pt>
                <c:pt idx="14">
                  <c:v>4.3076923076923102</c:v>
                </c:pt>
                <c:pt idx="15">
                  <c:v>4.6153846153846203</c:v>
                </c:pt>
                <c:pt idx="16">
                  <c:v>4.9230769230769198</c:v>
                </c:pt>
                <c:pt idx="17">
                  <c:v>5.2307692307692299</c:v>
                </c:pt>
                <c:pt idx="18">
                  <c:v>5.5384615384615401</c:v>
                </c:pt>
                <c:pt idx="19">
                  <c:v>5.8461538461538503</c:v>
                </c:pt>
                <c:pt idx="20">
                  <c:v>6.1538461538461497</c:v>
                </c:pt>
                <c:pt idx="21">
                  <c:v>6.4615384615384599</c:v>
                </c:pt>
                <c:pt idx="22">
                  <c:v>6.7692307692307701</c:v>
                </c:pt>
                <c:pt idx="23">
                  <c:v>7.0769230769230802</c:v>
                </c:pt>
                <c:pt idx="24">
                  <c:v>7.3846153846153904</c:v>
                </c:pt>
                <c:pt idx="25">
                  <c:v>7.6923076923076898</c:v>
                </c:pt>
                <c:pt idx="26">
                  <c:v>8</c:v>
                </c:pt>
                <c:pt idx="27">
                  <c:v>8.3076923076923102</c:v>
                </c:pt>
                <c:pt idx="28">
                  <c:v>8.6153846153846203</c:v>
                </c:pt>
                <c:pt idx="29">
                  <c:v>8.9230769230769198</c:v>
                </c:pt>
                <c:pt idx="30">
                  <c:v>9.2307692307692299</c:v>
                </c:pt>
                <c:pt idx="31">
                  <c:v>9.5384615384615401</c:v>
                </c:pt>
                <c:pt idx="32">
                  <c:v>9.8461538461538503</c:v>
                </c:pt>
                <c:pt idx="33">
                  <c:v>10.153846153846199</c:v>
                </c:pt>
                <c:pt idx="34">
                  <c:v>10.461538461538501</c:v>
                </c:pt>
                <c:pt idx="35">
                  <c:v>10.7692307692308</c:v>
                </c:pt>
                <c:pt idx="36">
                  <c:v>11.0769230769231</c:v>
                </c:pt>
                <c:pt idx="37">
                  <c:v>11.384615384615399</c:v>
                </c:pt>
                <c:pt idx="38">
                  <c:v>11.692307692307701</c:v>
                </c:pt>
                <c:pt idx="39">
                  <c:v>12</c:v>
                </c:pt>
              </c:numCache>
            </c:numRef>
          </c:xVal>
          <c:yVal>
            <c:numRef>
              <c:f>averages!$D$13:$D$52</c:f>
              <c:numCache>
                <c:formatCode>General</c:formatCode>
                <c:ptCount val="40"/>
                <c:pt idx="0">
                  <c:v>0</c:v>
                </c:pt>
                <c:pt idx="1">
                  <c:v>7.0673444781840497E-2</c:v>
                </c:pt>
                <c:pt idx="2">
                  <c:v>0.22190404122388899</c:v>
                </c:pt>
                <c:pt idx="3">
                  <c:v>0.40510443214447101</c:v>
                </c:pt>
                <c:pt idx="4">
                  <c:v>0.59960541430268999</c:v>
                </c:pt>
                <c:pt idx="5">
                  <c:v>0.79576122502866997</c:v>
                </c:pt>
                <c:pt idx="6">
                  <c:v>0.98893552063842705</c:v>
                </c:pt>
                <c:pt idx="7">
                  <c:v>1.1772208174269201</c:v>
                </c:pt>
                <c:pt idx="8">
                  <c:v>1.3596723612321</c:v>
                </c:pt>
                <c:pt idx="9">
                  <c:v>1.5362245230584</c:v>
                </c:pt>
                <c:pt idx="10">
                  <c:v>1.70701957850888</c:v>
                </c:pt>
                <c:pt idx="11">
                  <c:v>1.8723534914695801</c:v>
                </c:pt>
                <c:pt idx="12">
                  <c:v>2.0326168890835601</c:v>
                </c:pt>
                <c:pt idx="13">
                  <c:v>2.18819096041863</c:v>
                </c:pt>
                <c:pt idx="14">
                  <c:v>2.3394507597395102</c:v>
                </c:pt>
                <c:pt idx="15">
                  <c:v>2.4867580364217501</c:v>
                </c:pt>
                <c:pt idx="16">
                  <c:v>2.6304475343412999</c:v>
                </c:pt>
                <c:pt idx="17">
                  <c:v>2.77082387714999</c:v>
                </c:pt>
                <c:pt idx="18">
                  <c:v>2.908167273503</c:v>
                </c:pt>
                <c:pt idx="19">
                  <c:v>3.0427328476032001</c:v>
                </c:pt>
                <c:pt idx="20">
                  <c:v>3.1747505249182</c:v>
                </c:pt>
                <c:pt idx="21">
                  <c:v>3.30443014769802</c:v>
                </c:pt>
                <c:pt idx="22">
                  <c:v>3.4319625985856002</c:v>
                </c:pt>
                <c:pt idx="23">
                  <c:v>3.5575198267024399</c:v>
                </c:pt>
                <c:pt idx="24">
                  <c:v>3.68125752192848</c:v>
                </c:pt>
                <c:pt idx="25">
                  <c:v>3.8033179393046499</c:v>
                </c:pt>
                <c:pt idx="26">
                  <c:v>3.9238305606849702</c:v>
                </c:pt>
                <c:pt idx="27">
                  <c:v>4.0429120751883696</c:v>
                </c:pt>
                <c:pt idx="28">
                  <c:v>4.1606687480915401</c:v>
                </c:pt>
                <c:pt idx="29">
                  <c:v>4.2771979398572197</c:v>
                </c:pt>
                <c:pt idx="30">
                  <c:v>4.3925884216735298</c:v>
                </c:pt>
                <c:pt idx="31">
                  <c:v>4.50692049985257</c:v>
                </c:pt>
                <c:pt idx="32">
                  <c:v>4.6202676608497999</c:v>
                </c:pt>
                <c:pt idx="33">
                  <c:v>4.7326974867669396</c:v>
                </c:pt>
                <c:pt idx="34">
                  <c:v>4.8442717187754996</c:v>
                </c:pt>
                <c:pt idx="35">
                  <c:v>4.95504646940533</c:v>
                </c:pt>
                <c:pt idx="36">
                  <c:v>5.0650733425264898</c:v>
                </c:pt>
                <c:pt idx="37">
                  <c:v>5.1743999894547699</c:v>
                </c:pt>
                <c:pt idx="38">
                  <c:v>5.2830699475794702</c:v>
                </c:pt>
                <c:pt idx="39">
                  <c:v>5.3911231489895304</c:v>
                </c:pt>
              </c:numCache>
            </c:numRef>
          </c:yVal>
        </c:ser>
        <c:ser>
          <c:idx val="5"/>
          <c:order val="5"/>
          <c:tx>
            <c:v>total (theory)</c:v>
          </c:tx>
          <c:marker>
            <c:symbol val="none"/>
          </c:marker>
          <c:xVal>
            <c:numRef>
              <c:f>averages!$B$13:$B$52</c:f>
              <c:numCache>
                <c:formatCode>General</c:formatCode>
                <c:ptCount val="40"/>
                <c:pt idx="0">
                  <c:v>0</c:v>
                </c:pt>
                <c:pt idx="1">
                  <c:v>0.30769230769230771</c:v>
                </c:pt>
                <c:pt idx="2">
                  <c:v>0.61538461538461497</c:v>
                </c:pt>
                <c:pt idx="3">
                  <c:v>0.92307692307692302</c:v>
                </c:pt>
                <c:pt idx="4">
                  <c:v>1.2307692307692299</c:v>
                </c:pt>
                <c:pt idx="5">
                  <c:v>1.5384615384615401</c:v>
                </c:pt>
                <c:pt idx="6">
                  <c:v>1.84615384615385</c:v>
                </c:pt>
                <c:pt idx="7">
                  <c:v>2.1538461538461502</c:v>
                </c:pt>
                <c:pt idx="8">
                  <c:v>2.4615384615384599</c:v>
                </c:pt>
                <c:pt idx="9">
                  <c:v>2.7692307692307701</c:v>
                </c:pt>
                <c:pt idx="10">
                  <c:v>3.0769230769230802</c:v>
                </c:pt>
                <c:pt idx="11">
                  <c:v>3.3846153846153899</c:v>
                </c:pt>
                <c:pt idx="12">
                  <c:v>3.6923076923076898</c:v>
                </c:pt>
                <c:pt idx="13">
                  <c:v>4</c:v>
                </c:pt>
                <c:pt idx="14">
                  <c:v>4.3076923076923102</c:v>
                </c:pt>
                <c:pt idx="15">
                  <c:v>4.6153846153846203</c:v>
                </c:pt>
                <c:pt idx="16">
                  <c:v>4.9230769230769198</c:v>
                </c:pt>
                <c:pt idx="17">
                  <c:v>5.2307692307692299</c:v>
                </c:pt>
                <c:pt idx="18">
                  <c:v>5.5384615384615401</c:v>
                </c:pt>
                <c:pt idx="19">
                  <c:v>5.8461538461538503</c:v>
                </c:pt>
                <c:pt idx="20">
                  <c:v>6.1538461538461497</c:v>
                </c:pt>
                <c:pt idx="21">
                  <c:v>6.4615384615384599</c:v>
                </c:pt>
                <c:pt idx="22">
                  <c:v>6.7692307692307701</c:v>
                </c:pt>
                <c:pt idx="23">
                  <c:v>7.0769230769230802</c:v>
                </c:pt>
                <c:pt idx="24">
                  <c:v>7.3846153846153904</c:v>
                </c:pt>
                <c:pt idx="25">
                  <c:v>7.6923076923076898</c:v>
                </c:pt>
                <c:pt idx="26">
                  <c:v>8</c:v>
                </c:pt>
                <c:pt idx="27">
                  <c:v>8.3076923076923102</c:v>
                </c:pt>
                <c:pt idx="28">
                  <c:v>8.6153846153846203</c:v>
                </c:pt>
                <c:pt idx="29">
                  <c:v>8.9230769230769198</c:v>
                </c:pt>
                <c:pt idx="30">
                  <c:v>9.2307692307692299</c:v>
                </c:pt>
                <c:pt idx="31">
                  <c:v>9.5384615384615401</c:v>
                </c:pt>
                <c:pt idx="32">
                  <c:v>9.8461538461538503</c:v>
                </c:pt>
                <c:pt idx="33">
                  <c:v>10.153846153846199</c:v>
                </c:pt>
                <c:pt idx="34">
                  <c:v>10.461538461538501</c:v>
                </c:pt>
                <c:pt idx="35">
                  <c:v>10.7692307692308</c:v>
                </c:pt>
                <c:pt idx="36">
                  <c:v>11.0769230769231</c:v>
                </c:pt>
                <c:pt idx="37">
                  <c:v>11.384615384615399</c:v>
                </c:pt>
                <c:pt idx="38">
                  <c:v>11.692307692307701</c:v>
                </c:pt>
                <c:pt idx="39">
                  <c:v>12</c:v>
                </c:pt>
              </c:numCache>
            </c:numRef>
          </c:xVal>
          <c:yVal>
            <c:numRef>
              <c:f>averages!$E$13:$E$52</c:f>
              <c:numCache>
                <c:formatCode>General</c:formatCode>
                <c:ptCount val="40"/>
                <c:pt idx="0">
                  <c:v>1</c:v>
                </c:pt>
                <c:pt idx="1">
                  <c:v>1.30337982570694</c:v>
                </c:pt>
                <c:pt idx="2">
                  <c:v>1.5929218795914999</c:v>
                </c:pt>
                <c:pt idx="3">
                  <c:v>1.8686476667845799</c:v>
                </c:pt>
                <c:pt idx="4">
                  <c:v>2.1328729780072</c:v>
                </c:pt>
                <c:pt idx="5">
                  <c:v>2.3872039731083401</c:v>
                </c:pt>
                <c:pt idx="6">
                  <c:v>2.6326529812527601</c:v>
                </c:pt>
                <c:pt idx="7">
                  <c:v>2.8701945403939</c:v>
                </c:pt>
                <c:pt idx="8">
                  <c:v>3.1003584008012699</c:v>
                </c:pt>
                <c:pt idx="9">
                  <c:v>3.3238410415976101</c:v>
                </c:pt>
                <c:pt idx="10">
                  <c:v>3.5411707793834299</c:v>
                </c:pt>
                <c:pt idx="11">
                  <c:v>3.7528408875388402</c:v>
                </c:pt>
                <c:pt idx="12">
                  <c:v>3.95934576312021</c:v>
                </c:pt>
                <c:pt idx="13">
                  <c:v>4.1611147065248897</c:v>
                </c:pt>
                <c:pt idx="14">
                  <c:v>4.3585445652653902</c:v>
                </c:pt>
                <c:pt idx="15">
                  <c:v>4.5520126001911301</c:v>
                </c:pt>
                <c:pt idx="16">
                  <c:v>4.7418585053929601</c:v>
                </c:pt>
                <c:pt idx="17">
                  <c:v>4.9283892638465403</c:v>
                </c:pt>
                <c:pt idx="18">
                  <c:v>5.1118863278732602</c:v>
                </c:pt>
                <c:pt idx="19">
                  <c:v>5.2926055050815002</c:v>
                </c:pt>
                <c:pt idx="20">
                  <c:v>5.4707766783512604</c:v>
                </c:pt>
                <c:pt idx="21">
                  <c:v>5.6466098603482697</c:v>
                </c:pt>
                <c:pt idx="22">
                  <c:v>5.8202960191419697</c:v>
                </c:pt>
                <c:pt idx="23">
                  <c:v>5.9920070257824998</c:v>
                </c:pt>
                <c:pt idx="24">
                  <c:v>6.16189842091842</c:v>
                </c:pt>
                <c:pt idx="25">
                  <c:v>6.3301126099698104</c:v>
                </c:pt>
                <c:pt idx="26">
                  <c:v>6.4967790866195898</c:v>
                </c:pt>
                <c:pt idx="27">
                  <c:v>6.66201445625489</c:v>
                </c:pt>
                <c:pt idx="28">
                  <c:v>6.8259249052657198</c:v>
                </c:pt>
                <c:pt idx="29">
                  <c:v>6.98860792622928</c:v>
                </c:pt>
                <c:pt idx="30">
                  <c:v>7.1501522845855998</c:v>
                </c:pt>
                <c:pt idx="31">
                  <c:v>7.3106382192238604</c:v>
                </c:pt>
                <c:pt idx="32">
                  <c:v>7.4701391788282701</c:v>
                </c:pt>
                <c:pt idx="33">
                  <c:v>7.6287228486886098</c:v>
                </c:pt>
                <c:pt idx="34">
                  <c:v>7.7864509554403298</c:v>
                </c:pt>
                <c:pt idx="35">
                  <c:v>7.9433795549104396</c:v>
                </c:pt>
                <c:pt idx="36">
                  <c:v>8.0995602385116801</c:v>
                </c:pt>
                <c:pt idx="37">
                  <c:v>8.2550407344961201</c:v>
                </c:pt>
                <c:pt idx="38">
                  <c:v>8.4098645400623298</c:v>
                </c:pt>
                <c:pt idx="39">
                  <c:v>8.5640715870170308</c:v>
                </c:pt>
              </c:numCache>
            </c:numRef>
          </c:yVal>
        </c:ser>
        <c:axId val="84538112"/>
        <c:axId val="84528128"/>
      </c:scatterChart>
      <c:valAx>
        <c:axId val="84538112"/>
        <c:scaling>
          <c:orientation val="minMax"/>
          <c:max val="12"/>
          <c:min val="0"/>
        </c:scaling>
        <c:axPos val="b"/>
        <c:numFmt formatCode="General" sourceLinked="1"/>
        <c:tickLblPos val="nextTo"/>
        <c:crossAx val="84528128"/>
        <c:crosses val="autoZero"/>
        <c:crossBetween val="midCat"/>
      </c:valAx>
      <c:valAx>
        <c:axId val="84528128"/>
        <c:scaling>
          <c:orientation val="minMax"/>
        </c:scaling>
        <c:axPos val="l"/>
        <c:majorGridlines/>
        <c:numFmt formatCode="General" sourceLinked="1"/>
        <c:tickLblPos val="nextTo"/>
        <c:crossAx val="8453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10</xdr:row>
      <xdr:rowOff>85724</xdr:rowOff>
    </xdr:from>
    <xdr:to>
      <xdr:col>15</xdr:col>
      <xdr:colOff>133350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73"/>
  <sheetViews>
    <sheetView workbookViewId="0">
      <selection activeCell="B5" sqref="B5"/>
    </sheetView>
  </sheetViews>
  <sheetFormatPr defaultColWidth="11" defaultRowHeight="12.75"/>
  <sheetData>
    <row r="1" spans="1:37">
      <c r="A1" s="3" t="s">
        <v>5</v>
      </c>
      <c r="B1" s="3"/>
      <c r="C1" s="3"/>
      <c r="D1" s="3"/>
      <c r="E1" s="3" t="s">
        <v>6</v>
      </c>
      <c r="F1" s="3"/>
      <c r="G1" s="3"/>
      <c r="H1" s="3"/>
      <c r="I1" s="3" t="s">
        <v>7</v>
      </c>
      <c r="J1" s="3"/>
      <c r="K1" s="3"/>
      <c r="L1" s="3"/>
      <c r="M1" s="3" t="s">
        <v>8</v>
      </c>
      <c r="N1" s="3"/>
      <c r="O1" s="3"/>
      <c r="P1" s="3"/>
      <c r="Q1" s="3" t="s">
        <v>9</v>
      </c>
      <c r="R1" s="3"/>
      <c r="S1" s="3"/>
      <c r="T1" s="3"/>
      <c r="U1" s="3" t="s">
        <v>10</v>
      </c>
      <c r="V1" s="3"/>
      <c r="W1" s="3"/>
      <c r="X1" s="3"/>
    </row>
    <row r="2" spans="1:37">
      <c r="A2" t="s">
        <v>11</v>
      </c>
      <c r="B2" t="s">
        <v>12</v>
      </c>
      <c r="C2" t="s">
        <v>13</v>
      </c>
      <c r="D2" t="s">
        <v>14</v>
      </c>
      <c r="E2" t="s">
        <v>11</v>
      </c>
      <c r="F2" t="s">
        <v>12</v>
      </c>
      <c r="G2" t="s">
        <v>13</v>
      </c>
      <c r="H2" t="s">
        <v>14</v>
      </c>
      <c r="I2" t="s">
        <v>11</v>
      </c>
      <c r="J2" t="s">
        <v>12</v>
      </c>
      <c r="K2" t="s">
        <v>13</v>
      </c>
      <c r="L2" t="s">
        <v>14</v>
      </c>
      <c r="M2" t="s">
        <v>11</v>
      </c>
      <c r="N2" t="s">
        <v>12</v>
      </c>
      <c r="O2" t="s">
        <v>13</v>
      </c>
      <c r="P2" t="s">
        <v>14</v>
      </c>
      <c r="Q2" t="s">
        <v>11</v>
      </c>
      <c r="R2" t="s">
        <v>12</v>
      </c>
      <c r="S2" t="s">
        <v>13</v>
      </c>
      <c r="T2" t="s">
        <v>14</v>
      </c>
      <c r="U2" t="s">
        <v>11</v>
      </c>
      <c r="V2" t="s">
        <v>12</v>
      </c>
      <c r="W2" t="s">
        <v>13</v>
      </c>
      <c r="X2" t="s">
        <v>14</v>
      </c>
    </row>
    <row r="3" spans="1:37">
      <c r="A3">
        <v>5</v>
      </c>
      <c r="B3">
        <v>1</v>
      </c>
      <c r="C3">
        <v>0</v>
      </c>
      <c r="D3">
        <f t="shared" ref="D3:D22" si="0">C3+B3</f>
        <v>1</v>
      </c>
      <c r="E3" t="s">
        <v>15</v>
      </c>
      <c r="F3">
        <v>1</v>
      </c>
      <c r="G3">
        <v>0</v>
      </c>
      <c r="H3">
        <f t="shared" ref="H3:H11" si="1">G3+F3</f>
        <v>1</v>
      </c>
      <c r="I3">
        <v>11</v>
      </c>
      <c r="J3" s="4">
        <v>1</v>
      </c>
      <c r="K3" s="4">
        <v>0</v>
      </c>
      <c r="L3" s="4">
        <f t="shared" ref="L3:L27" si="2">K3+J3</f>
        <v>1</v>
      </c>
      <c r="M3" s="2">
        <v>13</v>
      </c>
      <c r="N3" s="4">
        <v>1</v>
      </c>
      <c r="O3" s="4">
        <v>0</v>
      </c>
      <c r="P3" s="4">
        <f t="shared" ref="P3:P61" si="3">O3+N3</f>
        <v>1</v>
      </c>
      <c r="Q3" s="4">
        <v>19</v>
      </c>
      <c r="R3" s="4">
        <v>1</v>
      </c>
      <c r="S3" s="4">
        <v>0</v>
      </c>
      <c r="T3" s="4">
        <f t="shared" ref="T3:T24" si="4">S3+R3</f>
        <v>1</v>
      </c>
      <c r="U3">
        <v>12</v>
      </c>
      <c r="V3" s="4">
        <v>1</v>
      </c>
      <c r="W3" s="4">
        <v>1</v>
      </c>
      <c r="X3" s="4">
        <f t="shared" ref="X3:X45" si="5">W3+V3</f>
        <v>2</v>
      </c>
      <c r="AA3" t="str">
        <f>IF($D3=2,B3,"")</f>
        <v/>
      </c>
      <c r="AB3" t="str">
        <f t="shared" ref="AB3:AC18" si="6">IF($D3=2,C3,"")</f>
        <v/>
      </c>
      <c r="AC3" t="str">
        <f t="shared" si="6"/>
        <v/>
      </c>
      <c r="AE3" t="str">
        <f>IF($H3=2,F3,"")</f>
        <v/>
      </c>
      <c r="AF3" t="str">
        <f t="shared" ref="AF3:AG18" si="7">IF($H3=2,G3,"")</f>
        <v/>
      </c>
      <c r="AG3" t="str">
        <f t="shared" si="7"/>
        <v/>
      </c>
      <c r="AI3" t="str">
        <f>IF($L3=2,J3,"")</f>
        <v/>
      </c>
      <c r="AJ3" t="str">
        <f t="shared" ref="AJ3:AK18" si="8">IF($L3=2,K3,"")</f>
        <v/>
      </c>
      <c r="AK3" t="str">
        <f t="shared" si="8"/>
        <v/>
      </c>
    </row>
    <row r="4" spans="1:37">
      <c r="A4">
        <v>5</v>
      </c>
      <c r="B4">
        <v>1</v>
      </c>
      <c r="C4">
        <v>0</v>
      </c>
      <c r="D4">
        <f t="shared" si="0"/>
        <v>1</v>
      </c>
      <c r="E4" t="s">
        <v>15</v>
      </c>
      <c r="F4">
        <v>1</v>
      </c>
      <c r="G4">
        <v>1</v>
      </c>
      <c r="H4">
        <f t="shared" si="1"/>
        <v>2</v>
      </c>
      <c r="I4">
        <v>11</v>
      </c>
      <c r="J4" s="4">
        <v>1</v>
      </c>
      <c r="K4" s="4">
        <v>0</v>
      </c>
      <c r="L4" s="4">
        <f t="shared" si="2"/>
        <v>1</v>
      </c>
      <c r="M4" s="2">
        <v>13</v>
      </c>
      <c r="N4" s="4">
        <v>1</v>
      </c>
      <c r="O4" s="4">
        <v>0</v>
      </c>
      <c r="P4" s="4">
        <f t="shared" si="3"/>
        <v>1</v>
      </c>
      <c r="Q4" s="4">
        <v>19</v>
      </c>
      <c r="R4" s="4">
        <v>1</v>
      </c>
      <c r="S4" s="4">
        <v>1</v>
      </c>
      <c r="T4" s="4">
        <f t="shared" si="4"/>
        <v>2</v>
      </c>
      <c r="U4">
        <v>12</v>
      </c>
      <c r="V4" s="4">
        <v>1</v>
      </c>
      <c r="W4" s="4">
        <v>1</v>
      </c>
      <c r="X4" s="4">
        <f t="shared" si="5"/>
        <v>2</v>
      </c>
      <c r="AA4" t="str">
        <f t="shared" ref="AA4:AC38" si="9">IF($D4=2,B4,"")</f>
        <v/>
      </c>
      <c r="AB4" t="str">
        <f t="shared" si="6"/>
        <v/>
      </c>
      <c r="AC4" t="str">
        <f t="shared" si="6"/>
        <v/>
      </c>
      <c r="AE4">
        <f t="shared" ref="AE4:AG30" si="10">IF($H4=2,F4,"")</f>
        <v>1</v>
      </c>
      <c r="AF4">
        <f t="shared" si="7"/>
        <v>1</v>
      </c>
      <c r="AG4">
        <f t="shared" si="7"/>
        <v>2</v>
      </c>
      <c r="AI4" t="str">
        <f t="shared" ref="AI4:AK35" si="11">IF($L4=2,J4,"")</f>
        <v/>
      </c>
      <c r="AJ4" t="str">
        <f t="shared" si="8"/>
        <v/>
      </c>
      <c r="AK4" t="str">
        <f t="shared" si="8"/>
        <v/>
      </c>
    </row>
    <row r="5" spans="1:37">
      <c r="A5">
        <v>5</v>
      </c>
      <c r="B5">
        <v>1</v>
      </c>
      <c r="C5">
        <v>0</v>
      </c>
      <c r="D5">
        <f t="shared" si="0"/>
        <v>1</v>
      </c>
      <c r="E5" t="s">
        <v>15</v>
      </c>
      <c r="F5">
        <v>1</v>
      </c>
      <c r="G5">
        <v>1</v>
      </c>
      <c r="H5">
        <f t="shared" si="1"/>
        <v>2</v>
      </c>
      <c r="I5">
        <v>11</v>
      </c>
      <c r="J5" s="4">
        <v>1</v>
      </c>
      <c r="K5" s="4">
        <v>0</v>
      </c>
      <c r="L5" s="4">
        <f t="shared" si="2"/>
        <v>1</v>
      </c>
      <c r="M5" s="2">
        <v>13</v>
      </c>
      <c r="N5" s="4">
        <v>1</v>
      </c>
      <c r="O5" s="4">
        <v>0</v>
      </c>
      <c r="P5" s="4">
        <f t="shared" si="3"/>
        <v>1</v>
      </c>
      <c r="Q5" s="4">
        <v>19</v>
      </c>
      <c r="R5" s="4">
        <v>1</v>
      </c>
      <c r="S5" s="4">
        <v>2</v>
      </c>
      <c r="T5" s="4">
        <f t="shared" si="4"/>
        <v>3</v>
      </c>
      <c r="U5">
        <v>12</v>
      </c>
      <c r="V5" s="4">
        <v>1</v>
      </c>
      <c r="W5" s="4">
        <v>1</v>
      </c>
      <c r="X5" s="4">
        <f t="shared" si="5"/>
        <v>2</v>
      </c>
      <c r="AA5" t="str">
        <f t="shared" si="9"/>
        <v/>
      </c>
      <c r="AB5" t="str">
        <f t="shared" si="6"/>
        <v/>
      </c>
      <c r="AC5" t="str">
        <f t="shared" si="6"/>
        <v/>
      </c>
      <c r="AE5">
        <f t="shared" si="10"/>
        <v>1</v>
      </c>
      <c r="AF5">
        <f t="shared" si="7"/>
        <v>1</v>
      </c>
      <c r="AG5">
        <f t="shared" si="7"/>
        <v>2</v>
      </c>
      <c r="AI5" t="str">
        <f t="shared" si="11"/>
        <v/>
      </c>
      <c r="AJ5" t="str">
        <f t="shared" si="8"/>
        <v/>
      </c>
      <c r="AK5" t="str">
        <f t="shared" si="8"/>
        <v/>
      </c>
    </row>
    <row r="6" spans="1:37">
      <c r="A6">
        <v>5</v>
      </c>
      <c r="B6">
        <v>1</v>
      </c>
      <c r="C6">
        <v>0</v>
      </c>
      <c r="D6">
        <f t="shared" si="0"/>
        <v>1</v>
      </c>
      <c r="E6" t="s">
        <v>16</v>
      </c>
      <c r="F6">
        <v>1</v>
      </c>
      <c r="G6">
        <v>1</v>
      </c>
      <c r="H6">
        <f t="shared" si="1"/>
        <v>2</v>
      </c>
      <c r="I6">
        <v>11</v>
      </c>
      <c r="J6" s="4">
        <v>1</v>
      </c>
      <c r="K6" s="4">
        <v>0</v>
      </c>
      <c r="L6" s="4">
        <f t="shared" si="2"/>
        <v>1</v>
      </c>
      <c r="M6" s="2">
        <v>13</v>
      </c>
      <c r="N6" s="4">
        <v>1</v>
      </c>
      <c r="O6" s="4">
        <v>0</v>
      </c>
      <c r="P6" s="4">
        <f t="shared" si="3"/>
        <v>1</v>
      </c>
      <c r="Q6" s="4">
        <v>19</v>
      </c>
      <c r="R6" s="4">
        <v>1</v>
      </c>
      <c r="S6" s="4">
        <v>3</v>
      </c>
      <c r="T6" s="4">
        <f t="shared" si="4"/>
        <v>4</v>
      </c>
      <c r="U6">
        <v>12</v>
      </c>
      <c r="V6" s="4">
        <v>1</v>
      </c>
      <c r="W6" s="4">
        <v>1</v>
      </c>
      <c r="X6" s="4">
        <f t="shared" si="5"/>
        <v>2</v>
      </c>
      <c r="AA6" t="str">
        <f t="shared" si="9"/>
        <v/>
      </c>
      <c r="AB6" t="str">
        <f t="shared" si="6"/>
        <v/>
      </c>
      <c r="AC6" t="str">
        <f t="shared" si="6"/>
        <v/>
      </c>
      <c r="AE6">
        <f t="shared" si="10"/>
        <v>1</v>
      </c>
      <c r="AF6">
        <f t="shared" si="7"/>
        <v>1</v>
      </c>
      <c r="AG6">
        <f t="shared" si="7"/>
        <v>2</v>
      </c>
      <c r="AI6" t="str">
        <f t="shared" si="11"/>
        <v/>
      </c>
      <c r="AJ6" t="str">
        <f t="shared" si="8"/>
        <v/>
      </c>
      <c r="AK6" t="str">
        <f t="shared" si="8"/>
        <v/>
      </c>
    </row>
    <row r="7" spans="1:37">
      <c r="A7">
        <v>5</v>
      </c>
      <c r="B7">
        <v>1</v>
      </c>
      <c r="C7">
        <v>0</v>
      </c>
      <c r="D7">
        <f t="shared" si="0"/>
        <v>1</v>
      </c>
      <c r="E7" t="s">
        <v>16</v>
      </c>
      <c r="F7">
        <v>1</v>
      </c>
      <c r="G7">
        <v>2</v>
      </c>
      <c r="H7">
        <f t="shared" si="1"/>
        <v>3</v>
      </c>
      <c r="I7">
        <v>11</v>
      </c>
      <c r="J7" s="4">
        <v>1</v>
      </c>
      <c r="K7" s="4">
        <v>0</v>
      </c>
      <c r="L7" s="4">
        <f t="shared" si="2"/>
        <v>1</v>
      </c>
      <c r="M7" s="2">
        <v>13</v>
      </c>
      <c r="N7" s="4">
        <v>1</v>
      </c>
      <c r="O7" s="4">
        <v>1</v>
      </c>
      <c r="P7" s="4">
        <f t="shared" si="3"/>
        <v>2</v>
      </c>
      <c r="Q7" s="4">
        <v>19</v>
      </c>
      <c r="R7" s="4">
        <v>1</v>
      </c>
      <c r="S7" s="4">
        <v>4</v>
      </c>
      <c r="T7" s="4">
        <f t="shared" si="4"/>
        <v>5</v>
      </c>
      <c r="U7">
        <v>12</v>
      </c>
      <c r="V7" s="4">
        <v>1</v>
      </c>
      <c r="W7" s="4">
        <v>2</v>
      </c>
      <c r="X7" s="4">
        <f t="shared" si="5"/>
        <v>3</v>
      </c>
      <c r="AA7" t="str">
        <f t="shared" si="9"/>
        <v/>
      </c>
      <c r="AB7" t="str">
        <f t="shared" si="6"/>
        <v/>
      </c>
      <c r="AC7" t="str">
        <f t="shared" si="6"/>
        <v/>
      </c>
      <c r="AE7" t="str">
        <f t="shared" si="10"/>
        <v/>
      </c>
      <c r="AF7" t="str">
        <f t="shared" si="7"/>
        <v/>
      </c>
      <c r="AG7" t="str">
        <f t="shared" si="7"/>
        <v/>
      </c>
      <c r="AI7" t="str">
        <f t="shared" si="11"/>
        <v/>
      </c>
      <c r="AJ7" t="str">
        <f t="shared" si="8"/>
        <v/>
      </c>
      <c r="AK7" t="str">
        <f t="shared" si="8"/>
        <v/>
      </c>
    </row>
    <row r="8" spans="1:37">
      <c r="A8">
        <v>5</v>
      </c>
      <c r="B8">
        <v>1</v>
      </c>
      <c r="C8">
        <v>0</v>
      </c>
      <c r="D8">
        <f t="shared" si="0"/>
        <v>1</v>
      </c>
      <c r="E8" t="s">
        <v>16</v>
      </c>
      <c r="F8">
        <v>2</v>
      </c>
      <c r="G8">
        <v>0</v>
      </c>
      <c r="H8">
        <f t="shared" si="1"/>
        <v>2</v>
      </c>
      <c r="I8">
        <v>11</v>
      </c>
      <c r="J8" s="4">
        <v>1</v>
      </c>
      <c r="K8" s="4">
        <v>0</v>
      </c>
      <c r="L8" s="4">
        <f t="shared" si="2"/>
        <v>1</v>
      </c>
      <c r="M8" s="2">
        <v>13</v>
      </c>
      <c r="N8" s="4">
        <v>1</v>
      </c>
      <c r="O8" s="4">
        <v>1</v>
      </c>
      <c r="P8" s="4">
        <f t="shared" si="3"/>
        <v>2</v>
      </c>
      <c r="Q8" s="4">
        <v>19</v>
      </c>
      <c r="R8" s="4">
        <v>1</v>
      </c>
      <c r="S8" s="4">
        <v>5</v>
      </c>
      <c r="T8" s="4">
        <f t="shared" si="4"/>
        <v>6</v>
      </c>
      <c r="U8">
        <v>12</v>
      </c>
      <c r="V8" s="4">
        <v>1</v>
      </c>
      <c r="W8" s="4">
        <v>3</v>
      </c>
      <c r="X8" s="4">
        <f t="shared" si="5"/>
        <v>4</v>
      </c>
      <c r="AA8" t="str">
        <f t="shared" si="9"/>
        <v/>
      </c>
      <c r="AB8" t="str">
        <f t="shared" si="6"/>
        <v/>
      </c>
      <c r="AC8" t="str">
        <f t="shared" si="6"/>
        <v/>
      </c>
      <c r="AE8">
        <f t="shared" si="10"/>
        <v>2</v>
      </c>
      <c r="AF8">
        <f t="shared" si="7"/>
        <v>0</v>
      </c>
      <c r="AG8">
        <f t="shared" si="7"/>
        <v>2</v>
      </c>
      <c r="AI8" t="str">
        <f t="shared" si="11"/>
        <v/>
      </c>
      <c r="AJ8" t="str">
        <f t="shared" si="8"/>
        <v/>
      </c>
      <c r="AK8" t="str">
        <f t="shared" si="8"/>
        <v/>
      </c>
    </row>
    <row r="9" spans="1:37">
      <c r="A9">
        <v>5</v>
      </c>
      <c r="B9">
        <v>1</v>
      </c>
      <c r="C9">
        <v>0</v>
      </c>
      <c r="D9">
        <f t="shared" si="0"/>
        <v>1</v>
      </c>
      <c r="E9" t="s">
        <v>16</v>
      </c>
      <c r="F9">
        <v>3</v>
      </c>
      <c r="G9">
        <v>1</v>
      </c>
      <c r="H9">
        <f t="shared" si="1"/>
        <v>4</v>
      </c>
      <c r="I9">
        <v>11</v>
      </c>
      <c r="J9" s="4">
        <v>1</v>
      </c>
      <c r="K9" s="4">
        <v>1</v>
      </c>
      <c r="L9" s="4">
        <f t="shared" si="2"/>
        <v>2</v>
      </c>
      <c r="M9" s="2">
        <v>13</v>
      </c>
      <c r="N9" s="4">
        <v>1</v>
      </c>
      <c r="O9" s="4">
        <v>1</v>
      </c>
      <c r="P9" s="4">
        <f t="shared" si="3"/>
        <v>2</v>
      </c>
      <c r="Q9" s="4">
        <v>19</v>
      </c>
      <c r="R9" s="4">
        <v>1</v>
      </c>
      <c r="S9" s="4">
        <v>9</v>
      </c>
      <c r="T9" s="4">
        <f t="shared" si="4"/>
        <v>10</v>
      </c>
      <c r="U9">
        <v>12</v>
      </c>
      <c r="V9" s="4">
        <v>1</v>
      </c>
      <c r="W9" s="4">
        <v>3</v>
      </c>
      <c r="X9" s="4">
        <f t="shared" si="5"/>
        <v>4</v>
      </c>
      <c r="AA9" t="str">
        <f t="shared" si="9"/>
        <v/>
      </c>
      <c r="AB9" t="str">
        <f t="shared" si="6"/>
        <v/>
      </c>
      <c r="AC9" t="str">
        <f t="shared" si="6"/>
        <v/>
      </c>
      <c r="AE9" t="str">
        <f t="shared" si="10"/>
        <v/>
      </c>
      <c r="AF9" t="str">
        <f t="shared" si="7"/>
        <v/>
      </c>
      <c r="AG9" t="str">
        <f t="shared" si="7"/>
        <v/>
      </c>
      <c r="AI9">
        <f t="shared" si="11"/>
        <v>1</v>
      </c>
      <c r="AJ9">
        <f t="shared" si="8"/>
        <v>1</v>
      </c>
      <c r="AK9">
        <f t="shared" si="8"/>
        <v>2</v>
      </c>
    </row>
    <row r="10" spans="1:37">
      <c r="A10">
        <v>5</v>
      </c>
      <c r="B10">
        <v>1</v>
      </c>
      <c r="C10">
        <v>0</v>
      </c>
      <c r="D10">
        <f t="shared" si="0"/>
        <v>1</v>
      </c>
      <c r="E10" t="s">
        <v>16</v>
      </c>
      <c r="F10">
        <v>3</v>
      </c>
      <c r="G10">
        <v>1</v>
      </c>
      <c r="H10">
        <f t="shared" si="1"/>
        <v>4</v>
      </c>
      <c r="I10">
        <v>11</v>
      </c>
      <c r="J10" s="4">
        <v>1</v>
      </c>
      <c r="K10" s="4">
        <v>1</v>
      </c>
      <c r="L10" s="4">
        <f t="shared" si="2"/>
        <v>2</v>
      </c>
      <c r="M10" s="2">
        <v>13</v>
      </c>
      <c r="N10" s="4">
        <v>1</v>
      </c>
      <c r="O10" s="4">
        <v>1</v>
      </c>
      <c r="P10" s="4">
        <f t="shared" si="3"/>
        <v>2</v>
      </c>
      <c r="Q10" s="4">
        <v>19</v>
      </c>
      <c r="R10" s="4">
        <v>2</v>
      </c>
      <c r="S10" s="4">
        <v>1</v>
      </c>
      <c r="T10" s="4">
        <f t="shared" si="4"/>
        <v>3</v>
      </c>
      <c r="U10">
        <v>12</v>
      </c>
      <c r="V10" s="4">
        <v>1</v>
      </c>
      <c r="W10" s="4">
        <v>3</v>
      </c>
      <c r="X10" s="4">
        <f t="shared" si="5"/>
        <v>4</v>
      </c>
      <c r="AA10" t="str">
        <f t="shared" si="9"/>
        <v/>
      </c>
      <c r="AB10" t="str">
        <f t="shared" si="6"/>
        <v/>
      </c>
      <c r="AC10" t="str">
        <f t="shared" si="6"/>
        <v/>
      </c>
      <c r="AE10" t="str">
        <f t="shared" si="10"/>
        <v/>
      </c>
      <c r="AF10" t="str">
        <f t="shared" si="7"/>
        <v/>
      </c>
      <c r="AG10" t="str">
        <f t="shared" si="7"/>
        <v/>
      </c>
      <c r="AI10">
        <f t="shared" si="11"/>
        <v>1</v>
      </c>
      <c r="AJ10">
        <f t="shared" si="8"/>
        <v>1</v>
      </c>
      <c r="AK10">
        <f t="shared" si="8"/>
        <v>2</v>
      </c>
    </row>
    <row r="11" spans="1:37">
      <c r="A11">
        <v>5</v>
      </c>
      <c r="B11">
        <v>1</v>
      </c>
      <c r="C11">
        <v>0</v>
      </c>
      <c r="D11">
        <f t="shared" si="0"/>
        <v>1</v>
      </c>
      <c r="E11" t="s">
        <v>16</v>
      </c>
      <c r="F11">
        <v>4</v>
      </c>
      <c r="G11">
        <v>0</v>
      </c>
      <c r="H11">
        <f t="shared" si="1"/>
        <v>4</v>
      </c>
      <c r="I11">
        <v>11</v>
      </c>
      <c r="J11" s="4">
        <v>1</v>
      </c>
      <c r="K11" s="4">
        <v>1</v>
      </c>
      <c r="L11" s="4">
        <f t="shared" si="2"/>
        <v>2</v>
      </c>
      <c r="M11" s="2">
        <v>13</v>
      </c>
      <c r="N11" s="4">
        <v>1</v>
      </c>
      <c r="O11" s="4">
        <v>1</v>
      </c>
      <c r="P11" s="4">
        <f t="shared" si="3"/>
        <v>2</v>
      </c>
      <c r="Q11" s="4">
        <v>19</v>
      </c>
      <c r="R11" s="4">
        <v>2</v>
      </c>
      <c r="S11" s="4">
        <v>3</v>
      </c>
      <c r="T11" s="4">
        <f t="shared" si="4"/>
        <v>5</v>
      </c>
      <c r="U11">
        <v>12</v>
      </c>
      <c r="V11" s="4">
        <v>2</v>
      </c>
      <c r="W11" s="4">
        <v>2</v>
      </c>
      <c r="X11" s="4">
        <f t="shared" si="5"/>
        <v>4</v>
      </c>
      <c r="AA11" t="str">
        <f t="shared" si="9"/>
        <v/>
      </c>
      <c r="AB11" t="str">
        <f t="shared" si="6"/>
        <v/>
      </c>
      <c r="AC11" t="str">
        <f t="shared" si="6"/>
        <v/>
      </c>
      <c r="AE11" t="str">
        <f t="shared" si="10"/>
        <v/>
      </c>
      <c r="AF11" t="str">
        <f t="shared" si="7"/>
        <v/>
      </c>
      <c r="AG11" t="str">
        <f t="shared" si="7"/>
        <v/>
      </c>
      <c r="AI11">
        <f t="shared" si="11"/>
        <v>1</v>
      </c>
      <c r="AJ11">
        <f t="shared" si="8"/>
        <v>1</v>
      </c>
      <c r="AK11">
        <f t="shared" si="8"/>
        <v>2</v>
      </c>
    </row>
    <row r="12" spans="1:37">
      <c r="A12">
        <v>5</v>
      </c>
      <c r="B12">
        <v>1</v>
      </c>
      <c r="C12">
        <v>0</v>
      </c>
      <c r="D12">
        <f t="shared" si="0"/>
        <v>1</v>
      </c>
      <c r="I12">
        <v>11</v>
      </c>
      <c r="J12" s="4">
        <v>1</v>
      </c>
      <c r="K12" s="4">
        <v>1</v>
      </c>
      <c r="L12" s="4">
        <f t="shared" si="2"/>
        <v>2</v>
      </c>
      <c r="M12" s="2">
        <v>13</v>
      </c>
      <c r="N12" s="4">
        <v>1</v>
      </c>
      <c r="O12" s="4">
        <v>1</v>
      </c>
      <c r="P12" s="4">
        <f t="shared" si="3"/>
        <v>2</v>
      </c>
      <c r="Q12" s="4">
        <v>19</v>
      </c>
      <c r="R12" s="4">
        <v>2</v>
      </c>
      <c r="S12" s="4">
        <v>3</v>
      </c>
      <c r="T12" s="4">
        <f t="shared" si="4"/>
        <v>5</v>
      </c>
      <c r="U12">
        <v>12</v>
      </c>
      <c r="V12" s="4">
        <v>2</v>
      </c>
      <c r="W12" s="4">
        <v>2</v>
      </c>
      <c r="X12" s="4">
        <f t="shared" si="5"/>
        <v>4</v>
      </c>
      <c r="AA12" t="str">
        <f t="shared" si="9"/>
        <v/>
      </c>
      <c r="AB12" t="str">
        <f t="shared" si="6"/>
        <v/>
      </c>
      <c r="AC12" t="str">
        <f t="shared" si="6"/>
        <v/>
      </c>
      <c r="AE12" t="str">
        <f t="shared" si="10"/>
        <v/>
      </c>
      <c r="AF12" t="str">
        <f t="shared" si="7"/>
        <v/>
      </c>
      <c r="AG12" t="str">
        <f t="shared" si="7"/>
        <v/>
      </c>
      <c r="AI12">
        <f t="shared" si="11"/>
        <v>1</v>
      </c>
      <c r="AJ12">
        <f t="shared" si="8"/>
        <v>1</v>
      </c>
      <c r="AK12">
        <f t="shared" si="8"/>
        <v>2</v>
      </c>
    </row>
    <row r="13" spans="1:37">
      <c r="A13">
        <v>5</v>
      </c>
      <c r="B13">
        <v>1</v>
      </c>
      <c r="C13">
        <v>0</v>
      </c>
      <c r="D13">
        <f t="shared" si="0"/>
        <v>1</v>
      </c>
      <c r="E13" t="s">
        <v>17</v>
      </c>
      <c r="F13" t="s">
        <v>18</v>
      </c>
      <c r="G13" t="s">
        <v>13</v>
      </c>
      <c r="H13" t="s">
        <v>14</v>
      </c>
      <c r="I13">
        <v>11</v>
      </c>
      <c r="J13" s="4">
        <v>1</v>
      </c>
      <c r="K13" s="4">
        <v>1</v>
      </c>
      <c r="L13" s="4">
        <f t="shared" si="2"/>
        <v>2</v>
      </c>
      <c r="M13" s="2">
        <v>13</v>
      </c>
      <c r="N13" s="4">
        <v>1</v>
      </c>
      <c r="O13" s="4">
        <v>1</v>
      </c>
      <c r="P13" s="4">
        <f t="shared" si="3"/>
        <v>2</v>
      </c>
      <c r="Q13" s="4">
        <v>19</v>
      </c>
      <c r="R13" s="4">
        <v>2</v>
      </c>
      <c r="S13" s="4">
        <v>7</v>
      </c>
      <c r="T13" s="4">
        <f t="shared" si="4"/>
        <v>9</v>
      </c>
      <c r="U13">
        <v>12</v>
      </c>
      <c r="V13" s="4">
        <v>1</v>
      </c>
      <c r="W13" s="4">
        <v>4</v>
      </c>
      <c r="X13" s="4">
        <f t="shared" si="5"/>
        <v>5</v>
      </c>
      <c r="AA13" t="str">
        <f t="shared" si="9"/>
        <v/>
      </c>
      <c r="AB13" t="str">
        <f t="shared" si="6"/>
        <v/>
      </c>
      <c r="AC13" t="str">
        <f t="shared" si="6"/>
        <v/>
      </c>
      <c r="AE13" t="str">
        <f t="shared" si="10"/>
        <v/>
      </c>
      <c r="AF13" t="str">
        <f t="shared" si="7"/>
        <v/>
      </c>
      <c r="AG13" t="str">
        <f t="shared" si="7"/>
        <v/>
      </c>
      <c r="AI13">
        <f t="shared" si="11"/>
        <v>1</v>
      </c>
      <c r="AJ13">
        <f t="shared" si="8"/>
        <v>1</v>
      </c>
      <c r="AK13">
        <f t="shared" si="8"/>
        <v>2</v>
      </c>
    </row>
    <row r="14" spans="1:37">
      <c r="A14">
        <v>5</v>
      </c>
      <c r="B14">
        <v>1</v>
      </c>
      <c r="C14">
        <v>1</v>
      </c>
      <c r="D14">
        <f t="shared" si="0"/>
        <v>2</v>
      </c>
      <c r="E14">
        <v>14</v>
      </c>
      <c r="F14">
        <v>1</v>
      </c>
      <c r="G14">
        <v>0</v>
      </c>
      <c r="H14">
        <f t="shared" ref="H14:H26" si="12">G14+F14</f>
        <v>1</v>
      </c>
      <c r="I14">
        <v>11</v>
      </c>
      <c r="J14" s="4">
        <v>1</v>
      </c>
      <c r="K14" s="4">
        <v>1</v>
      </c>
      <c r="L14" s="4">
        <f t="shared" si="2"/>
        <v>2</v>
      </c>
      <c r="M14" s="2">
        <v>13</v>
      </c>
      <c r="N14" s="4">
        <v>1</v>
      </c>
      <c r="O14" s="4">
        <v>1</v>
      </c>
      <c r="P14" s="4">
        <f t="shared" si="3"/>
        <v>2</v>
      </c>
      <c r="Q14" s="4">
        <v>19</v>
      </c>
      <c r="R14" s="4">
        <v>2</v>
      </c>
      <c r="S14" s="4">
        <v>9</v>
      </c>
      <c r="T14" s="4">
        <f t="shared" si="4"/>
        <v>11</v>
      </c>
      <c r="U14">
        <v>12</v>
      </c>
      <c r="V14" s="4">
        <v>1</v>
      </c>
      <c r="W14" s="4">
        <v>4</v>
      </c>
      <c r="X14" s="4">
        <f t="shared" si="5"/>
        <v>5</v>
      </c>
      <c r="AA14">
        <f t="shared" si="9"/>
        <v>1</v>
      </c>
      <c r="AB14">
        <f t="shared" si="6"/>
        <v>1</v>
      </c>
      <c r="AC14">
        <f t="shared" si="6"/>
        <v>2</v>
      </c>
      <c r="AD14" t="s">
        <v>23</v>
      </c>
      <c r="AE14" t="str">
        <f t="shared" si="10"/>
        <v/>
      </c>
      <c r="AF14" t="str">
        <f t="shared" si="7"/>
        <v/>
      </c>
      <c r="AG14" t="str">
        <f t="shared" si="7"/>
        <v/>
      </c>
      <c r="AI14">
        <f t="shared" si="11"/>
        <v>1</v>
      </c>
      <c r="AJ14">
        <f t="shared" si="8"/>
        <v>1</v>
      </c>
      <c r="AK14">
        <f t="shared" si="8"/>
        <v>2</v>
      </c>
    </row>
    <row r="15" spans="1:37">
      <c r="A15">
        <v>5</v>
      </c>
      <c r="B15">
        <v>1</v>
      </c>
      <c r="C15">
        <v>1</v>
      </c>
      <c r="D15">
        <f t="shared" si="0"/>
        <v>2</v>
      </c>
      <c r="E15">
        <v>14</v>
      </c>
      <c r="F15">
        <v>1</v>
      </c>
      <c r="G15">
        <v>0</v>
      </c>
      <c r="H15">
        <f t="shared" si="12"/>
        <v>1</v>
      </c>
      <c r="I15">
        <v>11</v>
      </c>
      <c r="J15" s="4">
        <v>1</v>
      </c>
      <c r="K15" s="4">
        <v>2</v>
      </c>
      <c r="L15" s="4">
        <f t="shared" si="2"/>
        <v>3</v>
      </c>
      <c r="M15" s="2">
        <v>13</v>
      </c>
      <c r="N15" s="4">
        <v>1</v>
      </c>
      <c r="O15" s="4">
        <v>1</v>
      </c>
      <c r="P15" s="4">
        <f t="shared" si="3"/>
        <v>2</v>
      </c>
      <c r="Q15" s="4">
        <v>19</v>
      </c>
      <c r="R15" s="4">
        <v>2</v>
      </c>
      <c r="S15" s="4">
        <v>9</v>
      </c>
      <c r="T15" s="4">
        <f t="shared" si="4"/>
        <v>11</v>
      </c>
      <c r="U15">
        <v>12</v>
      </c>
      <c r="V15" s="4">
        <v>2</v>
      </c>
      <c r="W15" s="4">
        <v>3</v>
      </c>
      <c r="X15" s="4">
        <f t="shared" si="5"/>
        <v>5</v>
      </c>
      <c r="AA15">
        <f t="shared" si="9"/>
        <v>1</v>
      </c>
      <c r="AB15">
        <f t="shared" si="6"/>
        <v>1</v>
      </c>
      <c r="AC15">
        <f t="shared" si="6"/>
        <v>2</v>
      </c>
      <c r="AD15" t="s">
        <v>23</v>
      </c>
      <c r="AE15" t="str">
        <f t="shared" si="10"/>
        <v/>
      </c>
      <c r="AF15" t="str">
        <f t="shared" si="7"/>
        <v/>
      </c>
      <c r="AG15" t="str">
        <f t="shared" si="7"/>
        <v/>
      </c>
      <c r="AI15" t="str">
        <f t="shared" si="11"/>
        <v/>
      </c>
      <c r="AJ15" t="str">
        <f t="shared" si="8"/>
        <v/>
      </c>
      <c r="AK15" t="str">
        <f t="shared" si="8"/>
        <v/>
      </c>
    </row>
    <row r="16" spans="1:37">
      <c r="A16">
        <v>5</v>
      </c>
      <c r="B16">
        <v>1</v>
      </c>
      <c r="C16">
        <v>1</v>
      </c>
      <c r="D16">
        <f t="shared" si="0"/>
        <v>2</v>
      </c>
      <c r="E16">
        <v>14</v>
      </c>
      <c r="F16">
        <v>1</v>
      </c>
      <c r="G16">
        <v>0</v>
      </c>
      <c r="H16">
        <f t="shared" si="12"/>
        <v>1</v>
      </c>
      <c r="I16">
        <v>11</v>
      </c>
      <c r="J16" s="4">
        <v>1</v>
      </c>
      <c r="K16" s="4">
        <v>2</v>
      </c>
      <c r="L16" s="4">
        <f t="shared" si="2"/>
        <v>3</v>
      </c>
      <c r="M16" s="2">
        <v>13</v>
      </c>
      <c r="N16" s="4">
        <v>1</v>
      </c>
      <c r="O16" s="4">
        <v>1</v>
      </c>
      <c r="P16" s="4">
        <f t="shared" si="3"/>
        <v>2</v>
      </c>
      <c r="Q16" s="4">
        <v>19</v>
      </c>
      <c r="R16" s="4">
        <v>2</v>
      </c>
      <c r="S16" s="4">
        <v>10</v>
      </c>
      <c r="T16" s="4">
        <f t="shared" si="4"/>
        <v>12</v>
      </c>
      <c r="U16">
        <v>12</v>
      </c>
      <c r="V16" s="4">
        <v>2</v>
      </c>
      <c r="W16" s="4">
        <v>3</v>
      </c>
      <c r="X16" s="4">
        <f t="shared" si="5"/>
        <v>5</v>
      </c>
      <c r="AA16">
        <f t="shared" si="9"/>
        <v>1</v>
      </c>
      <c r="AB16">
        <f t="shared" si="6"/>
        <v>1</v>
      </c>
      <c r="AC16">
        <f t="shared" si="6"/>
        <v>2</v>
      </c>
      <c r="AD16" t="s">
        <v>23</v>
      </c>
      <c r="AE16" t="str">
        <f t="shared" si="10"/>
        <v/>
      </c>
      <c r="AF16" t="str">
        <f t="shared" si="7"/>
        <v/>
      </c>
      <c r="AG16" t="str">
        <f t="shared" si="7"/>
        <v/>
      </c>
      <c r="AI16" t="str">
        <f t="shared" si="11"/>
        <v/>
      </c>
      <c r="AJ16" t="str">
        <f t="shared" si="8"/>
        <v/>
      </c>
      <c r="AK16" t="str">
        <f t="shared" si="8"/>
        <v/>
      </c>
    </row>
    <row r="17" spans="1:37">
      <c r="A17">
        <v>5</v>
      </c>
      <c r="B17">
        <v>1</v>
      </c>
      <c r="C17">
        <v>1</v>
      </c>
      <c r="D17">
        <f t="shared" si="0"/>
        <v>2</v>
      </c>
      <c r="E17">
        <v>14</v>
      </c>
      <c r="F17">
        <v>1</v>
      </c>
      <c r="G17">
        <v>0</v>
      </c>
      <c r="H17">
        <f t="shared" si="12"/>
        <v>1</v>
      </c>
      <c r="I17">
        <v>11</v>
      </c>
      <c r="J17" s="4">
        <v>1</v>
      </c>
      <c r="K17" s="4">
        <v>2</v>
      </c>
      <c r="L17" s="4">
        <f t="shared" si="2"/>
        <v>3</v>
      </c>
      <c r="M17" s="2">
        <v>13</v>
      </c>
      <c r="N17" s="4">
        <v>1</v>
      </c>
      <c r="O17" s="4">
        <v>1</v>
      </c>
      <c r="P17" s="4">
        <f t="shared" si="3"/>
        <v>2</v>
      </c>
      <c r="Q17" s="4">
        <v>19</v>
      </c>
      <c r="R17" s="4">
        <v>3</v>
      </c>
      <c r="S17" s="4">
        <v>2</v>
      </c>
      <c r="T17" s="4">
        <f t="shared" si="4"/>
        <v>5</v>
      </c>
      <c r="U17">
        <v>12</v>
      </c>
      <c r="V17" s="4">
        <v>3</v>
      </c>
      <c r="W17" s="4">
        <v>2</v>
      </c>
      <c r="X17" s="4">
        <f t="shared" si="5"/>
        <v>5</v>
      </c>
      <c r="AA17">
        <f t="shared" si="9"/>
        <v>1</v>
      </c>
      <c r="AB17">
        <f t="shared" si="6"/>
        <v>1</v>
      </c>
      <c r="AC17">
        <f t="shared" si="6"/>
        <v>2</v>
      </c>
      <c r="AD17" t="s">
        <v>23</v>
      </c>
      <c r="AE17" t="str">
        <f t="shared" si="10"/>
        <v/>
      </c>
      <c r="AF17" t="str">
        <f t="shared" si="7"/>
        <v/>
      </c>
      <c r="AG17" t="str">
        <f t="shared" si="7"/>
        <v/>
      </c>
      <c r="AI17" t="str">
        <f t="shared" si="11"/>
        <v/>
      </c>
      <c r="AJ17" t="str">
        <f t="shared" si="8"/>
        <v/>
      </c>
      <c r="AK17" t="str">
        <f t="shared" si="8"/>
        <v/>
      </c>
    </row>
    <row r="18" spans="1:37">
      <c r="A18">
        <v>5</v>
      </c>
      <c r="B18">
        <v>1</v>
      </c>
      <c r="C18">
        <v>1</v>
      </c>
      <c r="D18">
        <f t="shared" si="0"/>
        <v>2</v>
      </c>
      <c r="E18">
        <v>14</v>
      </c>
      <c r="F18">
        <v>1</v>
      </c>
      <c r="G18">
        <v>0</v>
      </c>
      <c r="H18">
        <f t="shared" si="12"/>
        <v>1</v>
      </c>
      <c r="I18">
        <v>11</v>
      </c>
      <c r="J18" s="4">
        <v>1</v>
      </c>
      <c r="K18" s="4">
        <v>2</v>
      </c>
      <c r="L18" s="4">
        <f t="shared" si="2"/>
        <v>3</v>
      </c>
      <c r="M18" s="2">
        <v>13</v>
      </c>
      <c r="N18" s="4">
        <v>1</v>
      </c>
      <c r="O18" s="4">
        <v>2</v>
      </c>
      <c r="P18" s="4">
        <f t="shared" si="3"/>
        <v>3</v>
      </c>
      <c r="Q18" s="4">
        <v>19</v>
      </c>
      <c r="R18" s="4">
        <v>3</v>
      </c>
      <c r="S18" s="4">
        <v>3</v>
      </c>
      <c r="T18" s="4">
        <f t="shared" si="4"/>
        <v>6</v>
      </c>
      <c r="U18">
        <v>12</v>
      </c>
      <c r="V18" s="4">
        <v>4</v>
      </c>
      <c r="W18" s="4">
        <v>1</v>
      </c>
      <c r="X18" s="4">
        <f t="shared" si="5"/>
        <v>5</v>
      </c>
      <c r="AA18">
        <f t="shared" si="9"/>
        <v>1</v>
      </c>
      <c r="AB18">
        <f t="shared" si="6"/>
        <v>1</v>
      </c>
      <c r="AC18">
        <f t="shared" si="6"/>
        <v>2</v>
      </c>
      <c r="AD18" t="s">
        <v>23</v>
      </c>
      <c r="AE18" t="str">
        <f t="shared" si="10"/>
        <v/>
      </c>
      <c r="AF18" t="str">
        <f t="shared" si="7"/>
        <v/>
      </c>
      <c r="AG18" t="str">
        <f t="shared" si="7"/>
        <v/>
      </c>
      <c r="AI18" t="str">
        <f t="shared" si="11"/>
        <v/>
      </c>
      <c r="AJ18" t="str">
        <f t="shared" si="8"/>
        <v/>
      </c>
      <c r="AK18" t="str">
        <f t="shared" si="8"/>
        <v/>
      </c>
    </row>
    <row r="19" spans="1:37">
      <c r="A19">
        <v>5</v>
      </c>
      <c r="B19">
        <v>1</v>
      </c>
      <c r="C19">
        <v>1</v>
      </c>
      <c r="D19">
        <f t="shared" si="0"/>
        <v>2</v>
      </c>
      <c r="E19">
        <v>14</v>
      </c>
      <c r="F19">
        <v>1</v>
      </c>
      <c r="G19">
        <v>0</v>
      </c>
      <c r="H19">
        <f t="shared" si="12"/>
        <v>1</v>
      </c>
      <c r="I19">
        <v>11</v>
      </c>
      <c r="J19" s="4">
        <v>1</v>
      </c>
      <c r="K19" s="4">
        <v>3</v>
      </c>
      <c r="L19" s="4">
        <f t="shared" si="2"/>
        <v>4</v>
      </c>
      <c r="M19" s="2">
        <v>13</v>
      </c>
      <c r="N19" s="4">
        <v>1</v>
      </c>
      <c r="O19" s="4">
        <v>3</v>
      </c>
      <c r="P19" s="4">
        <f t="shared" si="3"/>
        <v>4</v>
      </c>
      <c r="Q19" s="4">
        <v>19</v>
      </c>
      <c r="R19" s="4">
        <v>3</v>
      </c>
      <c r="S19" s="4">
        <v>5</v>
      </c>
      <c r="T19" s="4">
        <f t="shared" si="4"/>
        <v>8</v>
      </c>
      <c r="U19">
        <v>12</v>
      </c>
      <c r="V19" s="4">
        <v>2</v>
      </c>
      <c r="W19" s="4">
        <v>4</v>
      </c>
      <c r="X19" s="4">
        <f t="shared" si="5"/>
        <v>6</v>
      </c>
      <c r="AA19">
        <f t="shared" si="9"/>
        <v>1</v>
      </c>
      <c r="AB19">
        <f t="shared" si="9"/>
        <v>1</v>
      </c>
      <c r="AC19">
        <f t="shared" si="9"/>
        <v>2</v>
      </c>
      <c r="AD19" t="s">
        <v>23</v>
      </c>
      <c r="AE19" t="str">
        <f t="shared" si="10"/>
        <v/>
      </c>
      <c r="AF19" t="str">
        <f t="shared" si="10"/>
        <v/>
      </c>
      <c r="AG19" t="str">
        <f t="shared" si="10"/>
        <v/>
      </c>
      <c r="AI19" t="str">
        <f t="shared" si="11"/>
        <v/>
      </c>
      <c r="AJ19" t="str">
        <f t="shared" si="11"/>
        <v/>
      </c>
      <c r="AK19" t="str">
        <f t="shared" si="11"/>
        <v/>
      </c>
    </row>
    <row r="20" spans="1:37">
      <c r="A20">
        <v>5</v>
      </c>
      <c r="B20">
        <v>2</v>
      </c>
      <c r="C20">
        <v>0</v>
      </c>
      <c r="D20">
        <f t="shared" si="0"/>
        <v>2</v>
      </c>
      <c r="E20">
        <v>14</v>
      </c>
      <c r="F20">
        <v>1</v>
      </c>
      <c r="G20">
        <v>0</v>
      </c>
      <c r="H20">
        <f t="shared" si="12"/>
        <v>1</v>
      </c>
      <c r="I20">
        <v>11</v>
      </c>
      <c r="J20" s="4">
        <v>1</v>
      </c>
      <c r="K20" s="4">
        <v>5</v>
      </c>
      <c r="L20" s="4">
        <f t="shared" si="2"/>
        <v>6</v>
      </c>
      <c r="M20" s="2">
        <v>13</v>
      </c>
      <c r="N20" s="4">
        <v>1</v>
      </c>
      <c r="O20" s="4">
        <v>3</v>
      </c>
      <c r="P20" s="4">
        <f t="shared" si="3"/>
        <v>4</v>
      </c>
      <c r="Q20" s="4">
        <v>19</v>
      </c>
      <c r="R20" s="4">
        <v>3</v>
      </c>
      <c r="S20" s="4">
        <v>8</v>
      </c>
      <c r="T20" s="4">
        <f t="shared" si="4"/>
        <v>11</v>
      </c>
      <c r="U20">
        <v>12</v>
      </c>
      <c r="V20" s="4">
        <v>3</v>
      </c>
      <c r="W20" s="4">
        <v>3</v>
      </c>
      <c r="X20" s="4">
        <f t="shared" si="5"/>
        <v>6</v>
      </c>
      <c r="AA20">
        <f t="shared" si="9"/>
        <v>2</v>
      </c>
      <c r="AB20">
        <f t="shared" si="9"/>
        <v>0</v>
      </c>
      <c r="AC20">
        <f t="shared" si="9"/>
        <v>2</v>
      </c>
      <c r="AD20" t="s">
        <v>24</v>
      </c>
      <c r="AE20" t="str">
        <f t="shared" si="10"/>
        <v/>
      </c>
      <c r="AF20" t="str">
        <f t="shared" si="10"/>
        <v/>
      </c>
      <c r="AG20" t="str">
        <f t="shared" si="10"/>
        <v/>
      </c>
      <c r="AI20" t="str">
        <f t="shared" si="11"/>
        <v/>
      </c>
      <c r="AJ20" t="str">
        <f t="shared" si="11"/>
        <v/>
      </c>
      <c r="AK20" t="str">
        <f t="shared" si="11"/>
        <v/>
      </c>
    </row>
    <row r="21" spans="1:37">
      <c r="A21">
        <v>5</v>
      </c>
      <c r="B21">
        <v>2</v>
      </c>
      <c r="C21">
        <v>0</v>
      </c>
      <c r="D21">
        <f t="shared" si="0"/>
        <v>2</v>
      </c>
      <c r="E21">
        <v>14</v>
      </c>
      <c r="F21">
        <v>1</v>
      </c>
      <c r="G21">
        <v>0</v>
      </c>
      <c r="H21">
        <f t="shared" si="12"/>
        <v>1</v>
      </c>
      <c r="I21">
        <v>11</v>
      </c>
      <c r="J21" s="4">
        <v>1</v>
      </c>
      <c r="K21" s="4">
        <v>5</v>
      </c>
      <c r="L21" s="4">
        <f t="shared" si="2"/>
        <v>6</v>
      </c>
      <c r="M21" s="2">
        <v>13</v>
      </c>
      <c r="N21" s="4">
        <v>1</v>
      </c>
      <c r="O21" s="4">
        <v>3</v>
      </c>
      <c r="P21" s="4">
        <f t="shared" si="3"/>
        <v>4</v>
      </c>
      <c r="Q21" s="4">
        <v>19</v>
      </c>
      <c r="R21" s="4">
        <v>4</v>
      </c>
      <c r="S21" s="4">
        <v>2</v>
      </c>
      <c r="T21" s="4">
        <f t="shared" si="4"/>
        <v>6</v>
      </c>
      <c r="U21">
        <v>12</v>
      </c>
      <c r="V21" s="4">
        <v>3</v>
      </c>
      <c r="W21" s="4">
        <v>3</v>
      </c>
      <c r="X21" s="4">
        <f t="shared" si="5"/>
        <v>6</v>
      </c>
      <c r="AA21">
        <f t="shared" si="9"/>
        <v>2</v>
      </c>
      <c r="AB21">
        <f t="shared" si="9"/>
        <v>0</v>
      </c>
      <c r="AC21">
        <f t="shared" si="9"/>
        <v>2</v>
      </c>
      <c r="AD21" t="s">
        <v>24</v>
      </c>
      <c r="AE21" t="str">
        <f t="shared" si="10"/>
        <v/>
      </c>
      <c r="AF21" t="str">
        <f t="shared" si="10"/>
        <v/>
      </c>
      <c r="AG21" t="str">
        <f t="shared" si="10"/>
        <v/>
      </c>
      <c r="AI21" t="str">
        <f t="shared" si="11"/>
        <v/>
      </c>
      <c r="AJ21" t="str">
        <f t="shared" si="11"/>
        <v/>
      </c>
      <c r="AK21" t="str">
        <f t="shared" si="11"/>
        <v/>
      </c>
    </row>
    <row r="22" spans="1:37">
      <c r="A22">
        <v>5</v>
      </c>
      <c r="B22">
        <v>2</v>
      </c>
      <c r="C22">
        <v>1</v>
      </c>
      <c r="D22">
        <f t="shared" si="0"/>
        <v>3</v>
      </c>
      <c r="E22">
        <v>14</v>
      </c>
      <c r="F22">
        <v>1</v>
      </c>
      <c r="G22">
        <v>1</v>
      </c>
      <c r="H22">
        <f t="shared" si="12"/>
        <v>2</v>
      </c>
      <c r="I22">
        <v>11</v>
      </c>
      <c r="J22" s="4">
        <v>1</v>
      </c>
      <c r="K22" s="4">
        <v>6</v>
      </c>
      <c r="L22" s="4">
        <f t="shared" si="2"/>
        <v>7</v>
      </c>
      <c r="M22" s="2">
        <v>13</v>
      </c>
      <c r="N22" s="4">
        <v>1</v>
      </c>
      <c r="O22" s="4">
        <v>3</v>
      </c>
      <c r="P22" s="4">
        <f t="shared" si="3"/>
        <v>4</v>
      </c>
      <c r="Q22" s="4">
        <v>19</v>
      </c>
      <c r="R22" s="4">
        <v>4</v>
      </c>
      <c r="S22" s="4">
        <v>8</v>
      </c>
      <c r="T22" s="4">
        <f t="shared" si="4"/>
        <v>12</v>
      </c>
      <c r="U22">
        <v>12</v>
      </c>
      <c r="V22" s="4">
        <v>4</v>
      </c>
      <c r="W22" s="4">
        <v>2</v>
      </c>
      <c r="X22" s="4">
        <f t="shared" si="5"/>
        <v>6</v>
      </c>
      <c r="AA22" t="str">
        <f t="shared" si="9"/>
        <v/>
      </c>
      <c r="AB22" t="str">
        <f t="shared" si="9"/>
        <v/>
      </c>
      <c r="AC22" t="str">
        <f t="shared" si="9"/>
        <v/>
      </c>
      <c r="AE22">
        <f t="shared" si="10"/>
        <v>1</v>
      </c>
      <c r="AF22">
        <f t="shared" si="10"/>
        <v>1</v>
      </c>
      <c r="AG22">
        <f t="shared" si="10"/>
        <v>2</v>
      </c>
      <c r="AI22" t="str">
        <f t="shared" si="11"/>
        <v/>
      </c>
      <c r="AJ22" t="str">
        <f t="shared" si="11"/>
        <v/>
      </c>
      <c r="AK22" t="str">
        <f t="shared" si="11"/>
        <v/>
      </c>
    </row>
    <row r="23" spans="1:37">
      <c r="E23">
        <v>14</v>
      </c>
      <c r="F23">
        <v>1</v>
      </c>
      <c r="G23">
        <v>2</v>
      </c>
      <c r="H23">
        <f t="shared" si="12"/>
        <v>3</v>
      </c>
      <c r="I23">
        <v>11</v>
      </c>
      <c r="J23" s="4">
        <v>2</v>
      </c>
      <c r="K23" s="4">
        <v>0</v>
      </c>
      <c r="L23" s="4">
        <f t="shared" si="2"/>
        <v>2</v>
      </c>
      <c r="M23" s="2">
        <v>13</v>
      </c>
      <c r="N23" s="4">
        <v>1</v>
      </c>
      <c r="O23" s="4">
        <v>4</v>
      </c>
      <c r="P23" s="4">
        <f t="shared" si="3"/>
        <v>5</v>
      </c>
      <c r="Q23" s="4">
        <v>19</v>
      </c>
      <c r="R23" s="4">
        <v>5</v>
      </c>
      <c r="S23" s="4">
        <v>5</v>
      </c>
      <c r="T23" s="4">
        <f t="shared" si="4"/>
        <v>10</v>
      </c>
      <c r="U23">
        <v>12</v>
      </c>
      <c r="V23" s="4">
        <v>3</v>
      </c>
      <c r="W23" s="4">
        <v>4</v>
      </c>
      <c r="X23" s="4">
        <f t="shared" si="5"/>
        <v>7</v>
      </c>
      <c r="AA23" t="str">
        <f t="shared" si="9"/>
        <v/>
      </c>
      <c r="AB23" t="str">
        <f t="shared" si="9"/>
        <v/>
      </c>
      <c r="AC23" t="str">
        <f t="shared" si="9"/>
        <v/>
      </c>
      <c r="AE23" t="str">
        <f t="shared" si="10"/>
        <v/>
      </c>
      <c r="AF23" t="str">
        <f t="shared" si="10"/>
        <v/>
      </c>
      <c r="AG23" t="str">
        <f t="shared" si="10"/>
        <v/>
      </c>
      <c r="AI23">
        <f t="shared" si="11"/>
        <v>2</v>
      </c>
      <c r="AJ23">
        <f t="shared" si="11"/>
        <v>0</v>
      </c>
      <c r="AK23">
        <f t="shared" si="11"/>
        <v>2</v>
      </c>
    </row>
    <row r="24" spans="1:37">
      <c r="A24" t="s">
        <v>11</v>
      </c>
      <c r="B24" t="s">
        <v>19</v>
      </c>
      <c r="C24" t="s">
        <v>13</v>
      </c>
      <c r="D24" t="s">
        <v>14</v>
      </c>
      <c r="E24">
        <v>14</v>
      </c>
      <c r="F24">
        <v>2</v>
      </c>
      <c r="G24">
        <v>0</v>
      </c>
      <c r="H24">
        <f t="shared" si="12"/>
        <v>2</v>
      </c>
      <c r="I24">
        <v>11</v>
      </c>
      <c r="J24" s="4">
        <v>2</v>
      </c>
      <c r="K24" s="4">
        <v>1</v>
      </c>
      <c r="L24" s="4">
        <f t="shared" si="2"/>
        <v>3</v>
      </c>
      <c r="M24" s="2">
        <v>13</v>
      </c>
      <c r="N24" s="4">
        <v>1</v>
      </c>
      <c r="O24" s="4">
        <v>4</v>
      </c>
      <c r="P24" s="4">
        <f t="shared" si="3"/>
        <v>5</v>
      </c>
      <c r="Q24" s="4">
        <v>19</v>
      </c>
      <c r="R24" s="4">
        <v>8</v>
      </c>
      <c r="S24" s="4">
        <v>7</v>
      </c>
      <c r="T24" s="4">
        <f t="shared" si="4"/>
        <v>15</v>
      </c>
      <c r="U24">
        <v>12</v>
      </c>
      <c r="V24" s="4">
        <v>4</v>
      </c>
      <c r="W24" s="4">
        <v>3</v>
      </c>
      <c r="X24" s="4">
        <f t="shared" si="5"/>
        <v>7</v>
      </c>
      <c r="AA24" t="str">
        <f t="shared" si="9"/>
        <v/>
      </c>
      <c r="AB24" t="str">
        <f t="shared" si="9"/>
        <v/>
      </c>
      <c r="AC24" t="str">
        <f t="shared" si="9"/>
        <v/>
      </c>
      <c r="AE24">
        <f t="shared" si="10"/>
        <v>2</v>
      </c>
      <c r="AF24">
        <f t="shared" si="10"/>
        <v>0</v>
      </c>
      <c r="AG24">
        <f t="shared" si="10"/>
        <v>2</v>
      </c>
      <c r="AI24" t="str">
        <f t="shared" si="11"/>
        <v/>
      </c>
      <c r="AJ24" t="str">
        <f t="shared" si="11"/>
        <v/>
      </c>
      <c r="AK24" t="str">
        <f t="shared" si="11"/>
        <v/>
      </c>
    </row>
    <row r="25" spans="1:37">
      <c r="A25">
        <v>7</v>
      </c>
      <c r="B25">
        <v>1</v>
      </c>
      <c r="C25">
        <v>0</v>
      </c>
      <c r="D25">
        <f t="shared" ref="D25:D57" si="13">C25+B25</f>
        <v>1</v>
      </c>
      <c r="E25">
        <v>14</v>
      </c>
      <c r="F25">
        <v>2</v>
      </c>
      <c r="G25">
        <v>1</v>
      </c>
      <c r="H25">
        <f t="shared" si="12"/>
        <v>3</v>
      </c>
      <c r="I25">
        <v>11</v>
      </c>
      <c r="J25" s="4">
        <v>2</v>
      </c>
      <c r="K25" s="4">
        <v>1</v>
      </c>
      <c r="L25" s="4">
        <f t="shared" si="2"/>
        <v>3</v>
      </c>
      <c r="M25" s="2">
        <v>13</v>
      </c>
      <c r="N25" s="4">
        <v>1</v>
      </c>
      <c r="O25" s="4">
        <v>4</v>
      </c>
      <c r="P25" s="4">
        <f t="shared" si="3"/>
        <v>5</v>
      </c>
      <c r="U25">
        <v>12</v>
      </c>
      <c r="V25" s="4">
        <v>4</v>
      </c>
      <c r="W25" s="4">
        <v>3</v>
      </c>
      <c r="X25" s="4">
        <f t="shared" si="5"/>
        <v>7</v>
      </c>
      <c r="AA25" t="str">
        <f t="shared" si="9"/>
        <v/>
      </c>
      <c r="AB25" t="str">
        <f t="shared" si="9"/>
        <v/>
      </c>
      <c r="AC25" t="str">
        <f t="shared" si="9"/>
        <v/>
      </c>
      <c r="AE25" t="str">
        <f t="shared" si="10"/>
        <v/>
      </c>
      <c r="AF25" t="str">
        <f t="shared" si="10"/>
        <v/>
      </c>
      <c r="AG25" t="str">
        <f t="shared" si="10"/>
        <v/>
      </c>
      <c r="AI25" t="str">
        <f t="shared" si="11"/>
        <v/>
      </c>
      <c r="AJ25" t="str">
        <f t="shared" si="11"/>
        <v/>
      </c>
      <c r="AK25" t="str">
        <f t="shared" si="11"/>
        <v/>
      </c>
    </row>
    <row r="26" spans="1:37">
      <c r="A26">
        <v>7</v>
      </c>
      <c r="B26">
        <v>1</v>
      </c>
      <c r="C26">
        <v>0</v>
      </c>
      <c r="D26">
        <f t="shared" si="13"/>
        <v>1</v>
      </c>
      <c r="E26">
        <v>14</v>
      </c>
      <c r="F26">
        <v>2</v>
      </c>
      <c r="G26">
        <v>2</v>
      </c>
      <c r="H26">
        <f t="shared" si="12"/>
        <v>4</v>
      </c>
      <c r="I26">
        <v>11</v>
      </c>
      <c r="J26" s="4">
        <v>2</v>
      </c>
      <c r="K26" s="4">
        <v>2</v>
      </c>
      <c r="L26" s="4">
        <f t="shared" si="2"/>
        <v>4</v>
      </c>
      <c r="M26" s="2">
        <v>13</v>
      </c>
      <c r="N26" s="4">
        <v>1</v>
      </c>
      <c r="O26" s="4">
        <v>5</v>
      </c>
      <c r="P26" s="4">
        <f t="shared" si="3"/>
        <v>6</v>
      </c>
      <c r="Q26" t="s">
        <v>11</v>
      </c>
      <c r="R26" t="s">
        <v>12</v>
      </c>
      <c r="S26" t="s">
        <v>13</v>
      </c>
      <c r="T26" t="s">
        <v>14</v>
      </c>
      <c r="U26">
        <v>12</v>
      </c>
      <c r="V26" s="4">
        <v>6</v>
      </c>
      <c r="W26" s="4">
        <v>1</v>
      </c>
      <c r="X26" s="4">
        <f t="shared" si="5"/>
        <v>7</v>
      </c>
      <c r="AA26" t="str">
        <f t="shared" si="9"/>
        <v/>
      </c>
      <c r="AB26" t="str">
        <f t="shared" si="9"/>
        <v/>
      </c>
      <c r="AC26" t="str">
        <f t="shared" si="9"/>
        <v/>
      </c>
      <c r="AE26" t="str">
        <f t="shared" si="10"/>
        <v/>
      </c>
      <c r="AF26" t="str">
        <f t="shared" si="10"/>
        <v/>
      </c>
      <c r="AG26" t="str">
        <f t="shared" si="10"/>
        <v/>
      </c>
      <c r="AI26" t="str">
        <f t="shared" si="11"/>
        <v/>
      </c>
      <c r="AJ26" t="str">
        <f t="shared" si="11"/>
        <v/>
      </c>
      <c r="AK26" t="str">
        <f t="shared" si="11"/>
        <v/>
      </c>
    </row>
    <row r="27" spans="1:37">
      <c r="A27">
        <v>7</v>
      </c>
      <c r="B27">
        <v>1</v>
      </c>
      <c r="C27">
        <v>0</v>
      </c>
      <c r="D27">
        <f t="shared" si="13"/>
        <v>1</v>
      </c>
      <c r="I27">
        <v>11</v>
      </c>
      <c r="J27" s="4">
        <v>2</v>
      </c>
      <c r="K27" s="4">
        <v>2</v>
      </c>
      <c r="L27" s="4">
        <f t="shared" si="2"/>
        <v>4</v>
      </c>
      <c r="M27" s="2">
        <v>13</v>
      </c>
      <c r="N27" s="4">
        <v>1</v>
      </c>
      <c r="O27" s="4">
        <v>5</v>
      </c>
      <c r="P27" s="4">
        <f t="shared" si="3"/>
        <v>6</v>
      </c>
      <c r="Q27" s="5">
        <v>30</v>
      </c>
      <c r="R27" s="4">
        <v>1</v>
      </c>
      <c r="S27" s="4">
        <v>1</v>
      </c>
      <c r="T27" s="4">
        <f t="shared" ref="T27:T39" si="14">S27+R27</f>
        <v>2</v>
      </c>
      <c r="U27">
        <v>12</v>
      </c>
      <c r="V27" s="4">
        <v>5</v>
      </c>
      <c r="W27" s="4">
        <v>3</v>
      </c>
      <c r="X27" s="4">
        <f t="shared" si="5"/>
        <v>8</v>
      </c>
      <c r="AA27" t="str">
        <f t="shared" si="9"/>
        <v/>
      </c>
      <c r="AB27" t="str">
        <f t="shared" si="9"/>
        <v/>
      </c>
      <c r="AC27" t="str">
        <f t="shared" si="9"/>
        <v/>
      </c>
      <c r="AE27" t="str">
        <f t="shared" si="10"/>
        <v/>
      </c>
      <c r="AF27" t="str">
        <f t="shared" si="10"/>
        <v/>
      </c>
      <c r="AG27" t="str">
        <f t="shared" si="10"/>
        <v/>
      </c>
      <c r="AI27" t="str">
        <f t="shared" si="11"/>
        <v/>
      </c>
      <c r="AJ27" t="str">
        <f t="shared" si="11"/>
        <v/>
      </c>
      <c r="AK27" t="str">
        <f t="shared" si="11"/>
        <v/>
      </c>
    </row>
    <row r="28" spans="1:37">
      <c r="A28">
        <v>7</v>
      </c>
      <c r="B28">
        <v>1</v>
      </c>
      <c r="C28">
        <v>0</v>
      </c>
      <c r="D28">
        <f t="shared" si="13"/>
        <v>1</v>
      </c>
      <c r="M28" s="2">
        <v>13</v>
      </c>
      <c r="N28" s="4">
        <v>1</v>
      </c>
      <c r="O28" s="4">
        <v>5</v>
      </c>
      <c r="P28" s="4">
        <f t="shared" si="3"/>
        <v>6</v>
      </c>
      <c r="Q28" s="5">
        <v>30</v>
      </c>
      <c r="R28" s="4">
        <v>1</v>
      </c>
      <c r="S28" s="4">
        <v>1</v>
      </c>
      <c r="T28" s="4">
        <f t="shared" si="14"/>
        <v>2</v>
      </c>
      <c r="U28">
        <v>12</v>
      </c>
      <c r="V28" s="4">
        <v>5</v>
      </c>
      <c r="W28" s="4">
        <v>3</v>
      </c>
      <c r="X28" s="4">
        <f t="shared" si="5"/>
        <v>8</v>
      </c>
      <c r="AA28" t="str">
        <f t="shared" si="9"/>
        <v/>
      </c>
      <c r="AB28" t="str">
        <f t="shared" si="9"/>
        <v/>
      </c>
      <c r="AC28" t="str">
        <f t="shared" si="9"/>
        <v/>
      </c>
      <c r="AE28" t="str">
        <f t="shared" si="10"/>
        <v/>
      </c>
      <c r="AF28" t="str">
        <f t="shared" si="10"/>
        <v/>
      </c>
      <c r="AG28" t="str">
        <f t="shared" si="10"/>
        <v/>
      </c>
      <c r="AI28" t="str">
        <f t="shared" si="11"/>
        <v/>
      </c>
      <c r="AJ28" t="str">
        <f t="shared" si="11"/>
        <v/>
      </c>
      <c r="AK28" t="str">
        <f t="shared" si="11"/>
        <v/>
      </c>
    </row>
    <row r="29" spans="1:37">
      <c r="A29">
        <v>7</v>
      </c>
      <c r="B29">
        <v>1</v>
      </c>
      <c r="C29">
        <v>0</v>
      </c>
      <c r="D29">
        <f t="shared" si="13"/>
        <v>1</v>
      </c>
      <c r="I29" t="s">
        <v>11</v>
      </c>
      <c r="J29" t="s">
        <v>12</v>
      </c>
      <c r="K29" t="s">
        <v>13</v>
      </c>
      <c r="L29" t="s">
        <v>14</v>
      </c>
      <c r="M29" s="2">
        <v>13</v>
      </c>
      <c r="N29" s="4">
        <v>1</v>
      </c>
      <c r="O29" s="4">
        <v>5</v>
      </c>
      <c r="P29" s="4">
        <f t="shared" si="3"/>
        <v>6</v>
      </c>
      <c r="Q29" s="5">
        <v>30</v>
      </c>
      <c r="R29" s="4">
        <v>1</v>
      </c>
      <c r="S29" s="4">
        <v>2</v>
      </c>
      <c r="T29" s="4">
        <f t="shared" si="14"/>
        <v>3</v>
      </c>
      <c r="U29">
        <v>12</v>
      </c>
      <c r="V29" s="4">
        <v>8</v>
      </c>
      <c r="W29" s="4">
        <v>0</v>
      </c>
      <c r="X29" s="4">
        <f t="shared" si="5"/>
        <v>8</v>
      </c>
      <c r="AA29" t="str">
        <f t="shared" si="9"/>
        <v/>
      </c>
      <c r="AB29" t="str">
        <f t="shared" si="9"/>
        <v/>
      </c>
      <c r="AC29" t="str">
        <f t="shared" si="9"/>
        <v/>
      </c>
      <c r="AE29" t="str">
        <f t="shared" si="10"/>
        <v/>
      </c>
      <c r="AF29" t="str">
        <f t="shared" si="10"/>
        <v/>
      </c>
      <c r="AG29" t="str">
        <f t="shared" si="10"/>
        <v/>
      </c>
      <c r="AI29" t="str">
        <f t="shared" si="11"/>
        <v/>
      </c>
      <c r="AJ29" t="str">
        <f t="shared" si="11"/>
        <v/>
      </c>
      <c r="AK29" t="str">
        <f t="shared" si="11"/>
        <v/>
      </c>
    </row>
    <row r="30" spans="1:37">
      <c r="A30">
        <v>7</v>
      </c>
      <c r="B30">
        <v>1</v>
      </c>
      <c r="C30">
        <v>0</v>
      </c>
      <c r="D30">
        <f t="shared" si="13"/>
        <v>1</v>
      </c>
      <c r="I30" t="s">
        <v>20</v>
      </c>
      <c r="J30" s="4">
        <v>1</v>
      </c>
      <c r="K30" s="4">
        <v>0</v>
      </c>
      <c r="L30" s="4">
        <f t="shared" ref="L30:L54" si="15">K30+J30</f>
        <v>1</v>
      </c>
      <c r="M30" s="2">
        <v>13</v>
      </c>
      <c r="N30" s="4">
        <v>1</v>
      </c>
      <c r="O30" s="4">
        <v>5</v>
      </c>
      <c r="P30" s="4">
        <f t="shared" si="3"/>
        <v>6</v>
      </c>
      <c r="Q30" s="5">
        <v>30</v>
      </c>
      <c r="R30" s="4">
        <v>1</v>
      </c>
      <c r="S30" s="4">
        <v>4</v>
      </c>
      <c r="T30" s="4">
        <f t="shared" si="14"/>
        <v>5</v>
      </c>
      <c r="U30">
        <v>12</v>
      </c>
      <c r="V30" s="4">
        <v>1</v>
      </c>
      <c r="W30" s="4">
        <v>8</v>
      </c>
      <c r="X30" s="4">
        <f t="shared" si="5"/>
        <v>9</v>
      </c>
      <c r="AA30" t="str">
        <f t="shared" si="9"/>
        <v/>
      </c>
      <c r="AB30" t="str">
        <f t="shared" si="9"/>
        <v/>
      </c>
      <c r="AC30" t="str">
        <f t="shared" si="9"/>
        <v/>
      </c>
      <c r="AE30" t="str">
        <f t="shared" si="10"/>
        <v/>
      </c>
      <c r="AF30" t="str">
        <f t="shared" si="10"/>
        <v/>
      </c>
      <c r="AG30" t="str">
        <f t="shared" si="10"/>
        <v/>
      </c>
      <c r="AI30" t="str">
        <f t="shared" si="11"/>
        <v/>
      </c>
      <c r="AJ30" t="str">
        <f t="shared" si="11"/>
        <v/>
      </c>
      <c r="AK30" t="str">
        <f t="shared" si="11"/>
        <v/>
      </c>
    </row>
    <row r="31" spans="1:37">
      <c r="A31">
        <v>7</v>
      </c>
      <c r="B31">
        <v>1</v>
      </c>
      <c r="C31">
        <v>0</v>
      </c>
      <c r="D31">
        <f t="shared" si="13"/>
        <v>1</v>
      </c>
      <c r="I31" t="s">
        <v>21</v>
      </c>
      <c r="J31" s="4">
        <v>1</v>
      </c>
      <c r="K31" s="4">
        <v>0</v>
      </c>
      <c r="L31" s="4">
        <f t="shared" si="15"/>
        <v>1</v>
      </c>
      <c r="M31" s="2">
        <v>13</v>
      </c>
      <c r="N31" s="4">
        <v>1</v>
      </c>
      <c r="O31" s="4">
        <v>9</v>
      </c>
      <c r="P31" s="4">
        <f t="shared" si="3"/>
        <v>10</v>
      </c>
      <c r="Q31" s="5">
        <v>30</v>
      </c>
      <c r="R31" s="4">
        <v>1</v>
      </c>
      <c r="S31" s="4">
        <v>4</v>
      </c>
      <c r="T31" s="4">
        <f t="shared" si="14"/>
        <v>5</v>
      </c>
      <c r="U31">
        <v>12</v>
      </c>
      <c r="V31" s="4">
        <v>2</v>
      </c>
      <c r="W31" s="4">
        <v>7</v>
      </c>
      <c r="X31" s="4">
        <f t="shared" si="5"/>
        <v>9</v>
      </c>
      <c r="AA31" t="str">
        <f t="shared" si="9"/>
        <v/>
      </c>
      <c r="AB31" t="str">
        <f t="shared" si="9"/>
        <v/>
      </c>
      <c r="AC31" t="str">
        <f t="shared" si="9"/>
        <v/>
      </c>
      <c r="AI31" t="str">
        <f t="shared" si="11"/>
        <v/>
      </c>
      <c r="AJ31" t="str">
        <f t="shared" si="11"/>
        <v/>
      </c>
      <c r="AK31" t="str">
        <f t="shared" si="11"/>
        <v/>
      </c>
    </row>
    <row r="32" spans="1:37">
      <c r="A32">
        <v>7</v>
      </c>
      <c r="B32">
        <v>1</v>
      </c>
      <c r="C32">
        <v>0</v>
      </c>
      <c r="D32">
        <f t="shared" si="13"/>
        <v>1</v>
      </c>
      <c r="I32" t="s">
        <v>20</v>
      </c>
      <c r="J32" s="4">
        <v>1</v>
      </c>
      <c r="K32" s="4">
        <v>0</v>
      </c>
      <c r="L32" s="4">
        <f t="shared" si="15"/>
        <v>1</v>
      </c>
      <c r="M32" s="2">
        <v>13</v>
      </c>
      <c r="N32" s="4">
        <v>2</v>
      </c>
      <c r="O32" s="4">
        <v>0</v>
      </c>
      <c r="P32" s="4">
        <f t="shared" si="3"/>
        <v>2</v>
      </c>
      <c r="Q32" s="5">
        <v>30</v>
      </c>
      <c r="R32" s="4">
        <v>2</v>
      </c>
      <c r="S32" s="4">
        <v>4</v>
      </c>
      <c r="T32" s="4">
        <f t="shared" si="14"/>
        <v>6</v>
      </c>
      <c r="U32">
        <v>12</v>
      </c>
      <c r="V32" s="4">
        <v>3</v>
      </c>
      <c r="W32" s="4">
        <v>6</v>
      </c>
      <c r="X32" s="4">
        <f t="shared" si="5"/>
        <v>9</v>
      </c>
      <c r="AA32" t="str">
        <f t="shared" si="9"/>
        <v/>
      </c>
      <c r="AB32" t="str">
        <f t="shared" si="9"/>
        <v/>
      </c>
      <c r="AC32" t="str">
        <f t="shared" si="9"/>
        <v/>
      </c>
      <c r="AI32" t="str">
        <f t="shared" si="11"/>
        <v/>
      </c>
      <c r="AJ32" t="str">
        <f t="shared" si="11"/>
        <v/>
      </c>
      <c r="AK32" t="str">
        <f t="shared" si="11"/>
        <v/>
      </c>
    </row>
    <row r="33" spans="1:37">
      <c r="A33">
        <v>7</v>
      </c>
      <c r="B33">
        <v>1</v>
      </c>
      <c r="C33">
        <v>0</v>
      </c>
      <c r="D33">
        <f t="shared" si="13"/>
        <v>1</v>
      </c>
      <c r="I33" t="s">
        <v>20</v>
      </c>
      <c r="J33" s="4">
        <v>1</v>
      </c>
      <c r="K33" s="4">
        <v>1</v>
      </c>
      <c r="L33" s="4">
        <f t="shared" si="15"/>
        <v>2</v>
      </c>
      <c r="M33" s="2">
        <v>13</v>
      </c>
      <c r="N33" s="4">
        <v>2</v>
      </c>
      <c r="O33" s="4">
        <v>0</v>
      </c>
      <c r="P33" s="4">
        <f t="shared" si="3"/>
        <v>2</v>
      </c>
      <c r="Q33" s="5">
        <v>30</v>
      </c>
      <c r="R33" s="4">
        <v>3</v>
      </c>
      <c r="S33" s="4">
        <v>4</v>
      </c>
      <c r="T33" s="4">
        <f t="shared" si="14"/>
        <v>7</v>
      </c>
      <c r="U33">
        <v>12</v>
      </c>
      <c r="V33" s="4">
        <v>3</v>
      </c>
      <c r="W33" s="4">
        <v>7</v>
      </c>
      <c r="X33" s="4">
        <f t="shared" si="5"/>
        <v>10</v>
      </c>
      <c r="AA33" t="str">
        <f t="shared" si="9"/>
        <v/>
      </c>
      <c r="AB33" t="str">
        <f t="shared" si="9"/>
        <v/>
      </c>
      <c r="AC33" t="str">
        <f t="shared" si="9"/>
        <v/>
      </c>
      <c r="AI33">
        <f t="shared" si="11"/>
        <v>1</v>
      </c>
      <c r="AJ33">
        <f t="shared" si="11"/>
        <v>1</v>
      </c>
      <c r="AK33">
        <f t="shared" si="11"/>
        <v>2</v>
      </c>
    </row>
    <row r="34" spans="1:37">
      <c r="A34">
        <v>7</v>
      </c>
      <c r="B34">
        <v>1</v>
      </c>
      <c r="C34">
        <v>0</v>
      </c>
      <c r="D34">
        <f t="shared" si="13"/>
        <v>1</v>
      </c>
      <c r="I34" t="s">
        <v>20</v>
      </c>
      <c r="J34" s="4">
        <v>1</v>
      </c>
      <c r="K34" s="4">
        <v>2</v>
      </c>
      <c r="L34" s="4">
        <f t="shared" si="15"/>
        <v>3</v>
      </c>
      <c r="M34" s="2">
        <v>13</v>
      </c>
      <c r="N34" s="4">
        <v>2</v>
      </c>
      <c r="O34" s="4">
        <v>0</v>
      </c>
      <c r="P34" s="4">
        <f t="shared" si="3"/>
        <v>2</v>
      </c>
      <c r="Q34" s="5">
        <v>30</v>
      </c>
      <c r="R34" s="4">
        <v>3</v>
      </c>
      <c r="S34" s="4">
        <v>6</v>
      </c>
      <c r="T34" s="4">
        <f t="shared" si="14"/>
        <v>9</v>
      </c>
      <c r="U34">
        <v>12</v>
      </c>
      <c r="V34" s="4">
        <v>3</v>
      </c>
      <c r="W34" s="4">
        <v>7</v>
      </c>
      <c r="X34" s="4">
        <f t="shared" si="5"/>
        <v>10</v>
      </c>
      <c r="AA34" t="str">
        <f t="shared" si="9"/>
        <v/>
      </c>
      <c r="AB34" t="str">
        <f t="shared" si="9"/>
        <v/>
      </c>
      <c r="AC34" t="str">
        <f t="shared" si="9"/>
        <v/>
      </c>
      <c r="AI34" t="str">
        <f t="shared" si="11"/>
        <v/>
      </c>
      <c r="AJ34" t="str">
        <f t="shared" si="11"/>
        <v/>
      </c>
      <c r="AK34" t="str">
        <f t="shared" si="11"/>
        <v/>
      </c>
    </row>
    <row r="35" spans="1:37">
      <c r="A35">
        <v>7</v>
      </c>
      <c r="B35">
        <v>1</v>
      </c>
      <c r="C35">
        <v>0</v>
      </c>
      <c r="D35">
        <f t="shared" si="13"/>
        <v>1</v>
      </c>
      <c r="I35" t="s">
        <v>20</v>
      </c>
      <c r="J35" s="4">
        <v>1</v>
      </c>
      <c r="K35" s="4">
        <v>2</v>
      </c>
      <c r="L35" s="4">
        <f t="shared" si="15"/>
        <v>3</v>
      </c>
      <c r="M35" s="2">
        <v>13</v>
      </c>
      <c r="N35" s="4">
        <v>2</v>
      </c>
      <c r="O35" s="4">
        <v>0</v>
      </c>
      <c r="P35" s="4">
        <f t="shared" si="3"/>
        <v>2</v>
      </c>
      <c r="Q35" s="5">
        <v>30</v>
      </c>
      <c r="R35" s="4">
        <v>4</v>
      </c>
      <c r="S35" s="4">
        <v>0</v>
      </c>
      <c r="T35" s="4">
        <f t="shared" si="14"/>
        <v>4</v>
      </c>
      <c r="U35">
        <v>12</v>
      </c>
      <c r="V35" s="4">
        <v>4</v>
      </c>
      <c r="W35" s="4">
        <v>6</v>
      </c>
      <c r="X35" s="4">
        <f t="shared" si="5"/>
        <v>10</v>
      </c>
      <c r="AA35" t="str">
        <f t="shared" si="9"/>
        <v/>
      </c>
      <c r="AB35" t="str">
        <f t="shared" si="9"/>
        <v/>
      </c>
      <c r="AC35" t="str">
        <f t="shared" si="9"/>
        <v/>
      </c>
      <c r="AI35" t="str">
        <f t="shared" si="11"/>
        <v/>
      </c>
      <c r="AJ35" t="str">
        <f t="shared" si="11"/>
        <v/>
      </c>
      <c r="AK35" t="str">
        <f t="shared" si="11"/>
        <v/>
      </c>
    </row>
    <row r="36" spans="1:37">
      <c r="A36">
        <v>7</v>
      </c>
      <c r="B36">
        <v>1</v>
      </c>
      <c r="C36">
        <v>0</v>
      </c>
      <c r="D36">
        <f t="shared" si="13"/>
        <v>1</v>
      </c>
      <c r="I36" t="s">
        <v>20</v>
      </c>
      <c r="J36" s="4">
        <v>1</v>
      </c>
      <c r="K36" s="4">
        <v>2</v>
      </c>
      <c r="L36" s="4">
        <f t="shared" si="15"/>
        <v>3</v>
      </c>
      <c r="M36" s="2">
        <v>13</v>
      </c>
      <c r="N36" s="4">
        <v>2</v>
      </c>
      <c r="O36" s="4">
        <v>0</v>
      </c>
      <c r="P36" s="4">
        <f t="shared" si="3"/>
        <v>2</v>
      </c>
      <c r="Q36" s="5">
        <v>30</v>
      </c>
      <c r="R36" s="4">
        <v>5</v>
      </c>
      <c r="S36" s="4">
        <v>0</v>
      </c>
      <c r="T36" s="4">
        <f t="shared" si="14"/>
        <v>5</v>
      </c>
      <c r="U36">
        <v>12</v>
      </c>
      <c r="V36" s="4">
        <v>6</v>
      </c>
      <c r="W36" s="4">
        <v>6</v>
      </c>
      <c r="X36" s="4">
        <f t="shared" si="5"/>
        <v>12</v>
      </c>
      <c r="AA36" t="str">
        <f t="shared" si="9"/>
        <v/>
      </c>
      <c r="AB36" t="str">
        <f t="shared" si="9"/>
        <v/>
      </c>
      <c r="AC36" t="str">
        <f t="shared" si="9"/>
        <v/>
      </c>
      <c r="AI36" t="str">
        <f t="shared" ref="AI36:AK73" si="16">IF($L36=2,J36,"")</f>
        <v/>
      </c>
      <c r="AJ36" t="str">
        <f t="shared" si="16"/>
        <v/>
      </c>
      <c r="AK36" t="str">
        <f t="shared" si="16"/>
        <v/>
      </c>
    </row>
    <row r="37" spans="1:37">
      <c r="A37">
        <v>7</v>
      </c>
      <c r="B37">
        <v>1</v>
      </c>
      <c r="C37">
        <v>0</v>
      </c>
      <c r="D37">
        <f t="shared" si="13"/>
        <v>1</v>
      </c>
      <c r="I37" t="s">
        <v>20</v>
      </c>
      <c r="J37" s="4">
        <v>1</v>
      </c>
      <c r="K37" s="4">
        <v>2</v>
      </c>
      <c r="L37" s="4">
        <f t="shared" si="15"/>
        <v>3</v>
      </c>
      <c r="M37" s="2">
        <v>13</v>
      </c>
      <c r="N37" s="4">
        <v>2</v>
      </c>
      <c r="O37" s="4">
        <v>0</v>
      </c>
      <c r="P37" s="4">
        <f t="shared" si="3"/>
        <v>2</v>
      </c>
      <c r="Q37" s="5">
        <v>30</v>
      </c>
      <c r="R37" s="4">
        <v>6</v>
      </c>
      <c r="S37" s="4">
        <v>1</v>
      </c>
      <c r="T37" s="4">
        <f t="shared" si="14"/>
        <v>7</v>
      </c>
      <c r="U37">
        <v>12</v>
      </c>
      <c r="V37" s="4">
        <v>4</v>
      </c>
      <c r="W37" s="4">
        <v>9</v>
      </c>
      <c r="X37" s="4">
        <f t="shared" si="5"/>
        <v>13</v>
      </c>
      <c r="AA37" t="str">
        <f t="shared" si="9"/>
        <v/>
      </c>
      <c r="AB37" t="str">
        <f t="shared" si="9"/>
        <v/>
      </c>
      <c r="AC37" t="str">
        <f t="shared" si="9"/>
        <v/>
      </c>
      <c r="AI37" t="str">
        <f t="shared" si="16"/>
        <v/>
      </c>
      <c r="AJ37" t="str">
        <f t="shared" si="16"/>
        <v/>
      </c>
      <c r="AK37" t="str">
        <f t="shared" si="16"/>
        <v/>
      </c>
    </row>
    <row r="38" spans="1:37">
      <c r="A38">
        <v>7</v>
      </c>
      <c r="B38">
        <v>1</v>
      </c>
      <c r="C38">
        <v>0</v>
      </c>
      <c r="D38">
        <f t="shared" si="13"/>
        <v>1</v>
      </c>
      <c r="I38" t="s">
        <v>20</v>
      </c>
      <c r="J38" s="4">
        <v>1</v>
      </c>
      <c r="K38" s="4">
        <v>3</v>
      </c>
      <c r="L38" s="4">
        <f t="shared" si="15"/>
        <v>4</v>
      </c>
      <c r="M38" s="2">
        <v>13</v>
      </c>
      <c r="N38" s="4">
        <v>2</v>
      </c>
      <c r="O38" s="4">
        <v>0</v>
      </c>
      <c r="P38" s="4">
        <f t="shared" si="3"/>
        <v>2</v>
      </c>
      <c r="Q38" s="5">
        <v>30</v>
      </c>
      <c r="R38" s="4">
        <v>6</v>
      </c>
      <c r="S38" s="4">
        <v>2</v>
      </c>
      <c r="T38" s="4">
        <f t="shared" si="14"/>
        <v>8</v>
      </c>
      <c r="U38">
        <v>12</v>
      </c>
      <c r="V38" s="4">
        <v>2</v>
      </c>
      <c r="W38" s="4">
        <v>12</v>
      </c>
      <c r="X38" s="4">
        <f t="shared" si="5"/>
        <v>14</v>
      </c>
      <c r="AA38" t="str">
        <f t="shared" si="9"/>
        <v/>
      </c>
      <c r="AB38" t="str">
        <f t="shared" si="9"/>
        <v/>
      </c>
      <c r="AC38" t="str">
        <f t="shared" si="9"/>
        <v/>
      </c>
      <c r="AI38" t="str">
        <f t="shared" si="16"/>
        <v/>
      </c>
      <c r="AJ38" t="str">
        <f t="shared" si="16"/>
        <v/>
      </c>
      <c r="AK38" t="str">
        <f t="shared" si="16"/>
        <v/>
      </c>
    </row>
    <row r="39" spans="1:37">
      <c r="A39">
        <v>7</v>
      </c>
      <c r="B39">
        <v>1</v>
      </c>
      <c r="C39">
        <v>0</v>
      </c>
      <c r="D39">
        <f t="shared" si="13"/>
        <v>1</v>
      </c>
      <c r="I39" t="s">
        <v>20</v>
      </c>
      <c r="J39" s="4">
        <v>1</v>
      </c>
      <c r="K39" s="4">
        <v>5</v>
      </c>
      <c r="L39" s="4">
        <f t="shared" si="15"/>
        <v>6</v>
      </c>
      <c r="M39" s="2">
        <v>13</v>
      </c>
      <c r="N39" s="4">
        <v>2</v>
      </c>
      <c r="O39" s="4">
        <v>0</v>
      </c>
      <c r="P39" s="4">
        <f t="shared" si="3"/>
        <v>2</v>
      </c>
      <c r="Q39" s="5">
        <v>30</v>
      </c>
      <c r="R39" s="4">
        <v>7</v>
      </c>
      <c r="S39" s="4">
        <v>11</v>
      </c>
      <c r="T39" s="4">
        <f t="shared" si="14"/>
        <v>18</v>
      </c>
      <c r="U39">
        <v>12</v>
      </c>
      <c r="V39" s="4">
        <v>5</v>
      </c>
      <c r="W39" s="4">
        <v>9</v>
      </c>
      <c r="X39" s="4">
        <f t="shared" si="5"/>
        <v>14</v>
      </c>
      <c r="AA39" t="str">
        <f>IF($D39=2,B39,"")</f>
        <v/>
      </c>
      <c r="AB39" t="str">
        <f t="shared" ref="AB39:AC74" si="17">IF($D39=2,C39,"")</f>
        <v/>
      </c>
      <c r="AC39" t="str">
        <f t="shared" si="17"/>
        <v/>
      </c>
      <c r="AI39" t="str">
        <f t="shared" si="16"/>
        <v/>
      </c>
      <c r="AJ39" t="str">
        <f t="shared" si="16"/>
        <v/>
      </c>
      <c r="AK39" t="str">
        <f t="shared" si="16"/>
        <v/>
      </c>
    </row>
    <row r="40" spans="1:37">
      <c r="A40">
        <v>7</v>
      </c>
      <c r="B40">
        <v>1</v>
      </c>
      <c r="C40">
        <v>0</v>
      </c>
      <c r="D40">
        <f t="shared" si="13"/>
        <v>1</v>
      </c>
      <c r="I40" t="s">
        <v>20</v>
      </c>
      <c r="J40" s="4">
        <v>1</v>
      </c>
      <c r="K40" s="4">
        <v>5</v>
      </c>
      <c r="L40" s="4">
        <f t="shared" si="15"/>
        <v>6</v>
      </c>
      <c r="M40" s="2">
        <v>13</v>
      </c>
      <c r="N40" s="4">
        <v>2</v>
      </c>
      <c r="O40" s="4">
        <v>0</v>
      </c>
      <c r="P40" s="4">
        <f t="shared" si="3"/>
        <v>2</v>
      </c>
      <c r="U40">
        <v>12</v>
      </c>
      <c r="V40" s="4">
        <v>6</v>
      </c>
      <c r="W40" s="4">
        <v>8</v>
      </c>
      <c r="X40" s="4">
        <f t="shared" si="5"/>
        <v>14</v>
      </c>
      <c r="AA40" t="str">
        <f t="shared" ref="AA40:AA72" si="18">IF($D40=2,B40,"")</f>
        <v/>
      </c>
      <c r="AB40" t="str">
        <f t="shared" si="17"/>
        <v/>
      </c>
      <c r="AC40" t="str">
        <f t="shared" si="17"/>
        <v/>
      </c>
      <c r="AI40" t="str">
        <f t="shared" si="16"/>
        <v/>
      </c>
      <c r="AJ40" t="str">
        <f t="shared" si="16"/>
        <v/>
      </c>
      <c r="AK40" t="str">
        <f t="shared" si="16"/>
        <v/>
      </c>
    </row>
    <row r="41" spans="1:37">
      <c r="A41">
        <v>7</v>
      </c>
      <c r="B41">
        <v>1</v>
      </c>
      <c r="C41">
        <v>0</v>
      </c>
      <c r="D41">
        <f t="shared" si="13"/>
        <v>1</v>
      </c>
      <c r="I41" t="s">
        <v>20</v>
      </c>
      <c r="J41" s="4">
        <v>1</v>
      </c>
      <c r="K41" s="4">
        <v>6</v>
      </c>
      <c r="L41" s="4">
        <f t="shared" si="15"/>
        <v>7</v>
      </c>
      <c r="M41" s="2">
        <v>13</v>
      </c>
      <c r="N41" s="4">
        <v>2</v>
      </c>
      <c r="O41" s="4">
        <v>0</v>
      </c>
      <c r="P41" s="4">
        <f t="shared" si="3"/>
        <v>2</v>
      </c>
      <c r="U41">
        <v>12</v>
      </c>
      <c r="V41" s="4">
        <v>6</v>
      </c>
      <c r="W41" s="4">
        <v>8</v>
      </c>
      <c r="X41" s="4">
        <f t="shared" si="5"/>
        <v>14</v>
      </c>
      <c r="AA41" t="str">
        <f t="shared" si="18"/>
        <v/>
      </c>
      <c r="AB41" t="str">
        <f t="shared" si="17"/>
        <v/>
      </c>
      <c r="AC41" t="str">
        <f t="shared" si="17"/>
        <v/>
      </c>
      <c r="AI41" t="str">
        <f t="shared" si="16"/>
        <v/>
      </c>
      <c r="AJ41" t="str">
        <f t="shared" si="16"/>
        <v/>
      </c>
      <c r="AK41" t="str">
        <f t="shared" si="16"/>
        <v/>
      </c>
    </row>
    <row r="42" spans="1:37">
      <c r="A42">
        <v>7</v>
      </c>
      <c r="B42">
        <v>1</v>
      </c>
      <c r="C42">
        <v>0</v>
      </c>
      <c r="D42">
        <f t="shared" si="13"/>
        <v>1</v>
      </c>
      <c r="I42" t="s">
        <v>20</v>
      </c>
      <c r="J42" s="4">
        <v>2</v>
      </c>
      <c r="K42" s="4">
        <v>0</v>
      </c>
      <c r="L42" s="4">
        <f t="shared" si="15"/>
        <v>2</v>
      </c>
      <c r="M42" s="2">
        <v>13</v>
      </c>
      <c r="N42" s="4">
        <v>2</v>
      </c>
      <c r="O42" s="4">
        <v>1</v>
      </c>
      <c r="P42" s="4">
        <f t="shared" si="3"/>
        <v>3</v>
      </c>
      <c r="U42">
        <v>12</v>
      </c>
      <c r="V42" s="4">
        <v>2</v>
      </c>
      <c r="W42" s="4">
        <v>17</v>
      </c>
      <c r="X42" s="4">
        <f t="shared" si="5"/>
        <v>19</v>
      </c>
      <c r="AA42" t="str">
        <f t="shared" si="18"/>
        <v/>
      </c>
      <c r="AB42" t="str">
        <f t="shared" si="17"/>
        <v/>
      </c>
      <c r="AC42" t="str">
        <f t="shared" si="17"/>
        <v/>
      </c>
      <c r="AI42">
        <f t="shared" si="16"/>
        <v>2</v>
      </c>
      <c r="AJ42">
        <f t="shared" si="16"/>
        <v>0</v>
      </c>
      <c r="AK42">
        <f t="shared" si="16"/>
        <v>2</v>
      </c>
    </row>
    <row r="43" spans="1:37">
      <c r="A43">
        <v>7</v>
      </c>
      <c r="B43">
        <v>1</v>
      </c>
      <c r="C43">
        <v>0</v>
      </c>
      <c r="D43">
        <f t="shared" si="13"/>
        <v>1</v>
      </c>
      <c r="I43" t="s">
        <v>20</v>
      </c>
      <c r="J43" s="4">
        <v>2</v>
      </c>
      <c r="K43" s="4">
        <v>0</v>
      </c>
      <c r="L43" s="4">
        <f t="shared" si="15"/>
        <v>2</v>
      </c>
      <c r="M43" s="2">
        <v>13</v>
      </c>
      <c r="N43" s="4">
        <v>2</v>
      </c>
      <c r="O43" s="4">
        <v>2</v>
      </c>
      <c r="P43" s="4">
        <f t="shared" si="3"/>
        <v>4</v>
      </c>
      <c r="U43">
        <v>12</v>
      </c>
      <c r="V43" s="4">
        <v>10</v>
      </c>
      <c r="W43" s="4">
        <v>9</v>
      </c>
      <c r="X43" s="4">
        <f t="shared" si="5"/>
        <v>19</v>
      </c>
      <c r="AA43" t="str">
        <f t="shared" si="18"/>
        <v/>
      </c>
      <c r="AB43" t="str">
        <f t="shared" si="17"/>
        <v/>
      </c>
      <c r="AC43" t="str">
        <f t="shared" si="17"/>
        <v/>
      </c>
      <c r="AI43">
        <f t="shared" si="16"/>
        <v>2</v>
      </c>
      <c r="AJ43">
        <f t="shared" si="16"/>
        <v>0</v>
      </c>
      <c r="AK43">
        <f t="shared" si="16"/>
        <v>2</v>
      </c>
    </row>
    <row r="44" spans="1:37">
      <c r="A44">
        <v>7</v>
      </c>
      <c r="B44">
        <v>1</v>
      </c>
      <c r="C44">
        <v>0</v>
      </c>
      <c r="D44">
        <f t="shared" si="13"/>
        <v>1</v>
      </c>
      <c r="I44" t="s">
        <v>20</v>
      </c>
      <c r="J44" s="4">
        <v>2</v>
      </c>
      <c r="K44" s="4">
        <v>0</v>
      </c>
      <c r="L44" s="4">
        <f t="shared" si="15"/>
        <v>2</v>
      </c>
      <c r="M44" s="2">
        <v>13</v>
      </c>
      <c r="N44" s="4">
        <v>2</v>
      </c>
      <c r="O44" s="4">
        <v>3</v>
      </c>
      <c r="P44" s="4">
        <f t="shared" si="3"/>
        <v>5</v>
      </c>
      <c r="U44">
        <v>12</v>
      </c>
      <c r="V44" s="4">
        <v>10</v>
      </c>
      <c r="W44" s="4">
        <v>10</v>
      </c>
      <c r="X44" s="4">
        <f t="shared" si="5"/>
        <v>20</v>
      </c>
      <c r="AA44" t="str">
        <f t="shared" si="18"/>
        <v/>
      </c>
      <c r="AB44" t="str">
        <f t="shared" si="17"/>
        <v/>
      </c>
      <c r="AC44" t="str">
        <f t="shared" si="17"/>
        <v/>
      </c>
      <c r="AI44">
        <f t="shared" si="16"/>
        <v>2</v>
      </c>
      <c r="AJ44">
        <f t="shared" si="16"/>
        <v>0</v>
      </c>
      <c r="AK44">
        <f t="shared" si="16"/>
        <v>2</v>
      </c>
    </row>
    <row r="45" spans="1:37">
      <c r="A45">
        <v>7</v>
      </c>
      <c r="B45">
        <v>1</v>
      </c>
      <c r="C45">
        <v>0</v>
      </c>
      <c r="D45">
        <f t="shared" si="13"/>
        <v>1</v>
      </c>
      <c r="I45" t="s">
        <v>20</v>
      </c>
      <c r="J45" s="4">
        <v>2</v>
      </c>
      <c r="K45" s="4">
        <v>0</v>
      </c>
      <c r="L45" s="4">
        <f t="shared" si="15"/>
        <v>2</v>
      </c>
      <c r="M45" s="2">
        <v>13</v>
      </c>
      <c r="N45" s="4">
        <v>2</v>
      </c>
      <c r="O45" s="4">
        <v>4</v>
      </c>
      <c r="P45" s="4">
        <f t="shared" si="3"/>
        <v>6</v>
      </c>
      <c r="U45">
        <v>12</v>
      </c>
      <c r="V45" s="4">
        <v>12</v>
      </c>
      <c r="W45" s="4">
        <v>14</v>
      </c>
      <c r="X45" s="4">
        <f t="shared" si="5"/>
        <v>26</v>
      </c>
      <c r="AA45" t="str">
        <f t="shared" si="18"/>
        <v/>
      </c>
      <c r="AB45" t="str">
        <f t="shared" si="17"/>
        <v/>
      </c>
      <c r="AC45" t="str">
        <f t="shared" si="17"/>
        <v/>
      </c>
      <c r="AI45">
        <f t="shared" si="16"/>
        <v>2</v>
      </c>
      <c r="AJ45">
        <f t="shared" si="16"/>
        <v>0</v>
      </c>
      <c r="AK45">
        <f t="shared" si="16"/>
        <v>2</v>
      </c>
    </row>
    <row r="46" spans="1:37">
      <c r="A46">
        <v>7</v>
      </c>
      <c r="B46">
        <v>1</v>
      </c>
      <c r="C46">
        <v>1</v>
      </c>
      <c r="D46">
        <f t="shared" si="13"/>
        <v>2</v>
      </c>
      <c r="I46" t="s">
        <v>22</v>
      </c>
      <c r="J46" s="4">
        <v>2</v>
      </c>
      <c r="K46" s="4">
        <v>0</v>
      </c>
      <c r="L46" s="4">
        <f t="shared" si="15"/>
        <v>2</v>
      </c>
      <c r="M46" s="2">
        <v>13</v>
      </c>
      <c r="N46" s="4">
        <v>2</v>
      </c>
      <c r="O46" s="4">
        <v>4</v>
      </c>
      <c r="P46" s="4">
        <f t="shared" si="3"/>
        <v>6</v>
      </c>
      <c r="AA46">
        <f t="shared" si="18"/>
        <v>1</v>
      </c>
      <c r="AB46">
        <f t="shared" si="17"/>
        <v>1</v>
      </c>
      <c r="AC46">
        <f t="shared" si="17"/>
        <v>2</v>
      </c>
      <c r="AD46" t="s">
        <v>23</v>
      </c>
      <c r="AI46">
        <f t="shared" si="16"/>
        <v>2</v>
      </c>
      <c r="AJ46">
        <f t="shared" si="16"/>
        <v>0</v>
      </c>
      <c r="AK46">
        <f t="shared" si="16"/>
        <v>2</v>
      </c>
    </row>
    <row r="47" spans="1:37">
      <c r="A47">
        <v>7</v>
      </c>
      <c r="B47">
        <v>1</v>
      </c>
      <c r="C47">
        <v>1</v>
      </c>
      <c r="D47">
        <f t="shared" si="13"/>
        <v>2</v>
      </c>
      <c r="I47" t="s">
        <v>22</v>
      </c>
      <c r="J47" s="4">
        <v>2</v>
      </c>
      <c r="K47" s="4">
        <v>0</v>
      </c>
      <c r="L47" s="4">
        <f t="shared" si="15"/>
        <v>2</v>
      </c>
      <c r="M47" s="2">
        <v>13</v>
      </c>
      <c r="N47" s="4">
        <v>2</v>
      </c>
      <c r="O47" s="4">
        <v>5</v>
      </c>
      <c r="P47" s="4">
        <f t="shared" si="3"/>
        <v>7</v>
      </c>
      <c r="AA47">
        <f t="shared" si="18"/>
        <v>1</v>
      </c>
      <c r="AB47">
        <f t="shared" si="17"/>
        <v>1</v>
      </c>
      <c r="AC47">
        <f t="shared" si="17"/>
        <v>2</v>
      </c>
      <c r="AD47" t="s">
        <v>23</v>
      </c>
      <c r="AI47">
        <f t="shared" si="16"/>
        <v>2</v>
      </c>
      <c r="AJ47">
        <f t="shared" si="16"/>
        <v>0</v>
      </c>
      <c r="AK47">
        <f t="shared" si="16"/>
        <v>2</v>
      </c>
    </row>
    <row r="48" spans="1:37">
      <c r="A48">
        <v>7</v>
      </c>
      <c r="B48">
        <v>1</v>
      </c>
      <c r="C48">
        <v>1</v>
      </c>
      <c r="D48">
        <f t="shared" si="13"/>
        <v>2</v>
      </c>
      <c r="I48" t="s">
        <v>22</v>
      </c>
      <c r="J48" s="4">
        <v>2</v>
      </c>
      <c r="K48" s="4">
        <v>0</v>
      </c>
      <c r="L48" s="4">
        <f t="shared" si="15"/>
        <v>2</v>
      </c>
      <c r="M48" s="2">
        <v>13</v>
      </c>
      <c r="N48" s="4">
        <v>3</v>
      </c>
      <c r="O48" s="4">
        <v>1</v>
      </c>
      <c r="P48" s="4">
        <f t="shared" si="3"/>
        <v>4</v>
      </c>
      <c r="AA48">
        <f t="shared" si="18"/>
        <v>1</v>
      </c>
      <c r="AB48">
        <f t="shared" si="17"/>
        <v>1</v>
      </c>
      <c r="AC48">
        <f t="shared" si="17"/>
        <v>2</v>
      </c>
      <c r="AD48" t="s">
        <v>23</v>
      </c>
      <c r="AI48">
        <f t="shared" si="16"/>
        <v>2</v>
      </c>
      <c r="AJ48">
        <f t="shared" si="16"/>
        <v>0</v>
      </c>
      <c r="AK48">
        <f t="shared" si="16"/>
        <v>2</v>
      </c>
    </row>
    <row r="49" spans="1:37">
      <c r="A49">
        <v>7</v>
      </c>
      <c r="B49">
        <v>1</v>
      </c>
      <c r="C49">
        <v>1</v>
      </c>
      <c r="D49">
        <f t="shared" si="13"/>
        <v>2</v>
      </c>
      <c r="I49" t="s">
        <v>22</v>
      </c>
      <c r="J49" s="4">
        <v>2</v>
      </c>
      <c r="K49" s="4">
        <v>0</v>
      </c>
      <c r="L49" s="4">
        <f t="shared" si="15"/>
        <v>2</v>
      </c>
      <c r="M49" s="2">
        <v>13</v>
      </c>
      <c r="N49" s="4">
        <v>3</v>
      </c>
      <c r="O49" s="4">
        <v>2</v>
      </c>
      <c r="P49" s="4">
        <f t="shared" si="3"/>
        <v>5</v>
      </c>
      <c r="AA49">
        <f t="shared" si="18"/>
        <v>1</v>
      </c>
      <c r="AB49">
        <f t="shared" si="17"/>
        <v>1</v>
      </c>
      <c r="AC49">
        <f t="shared" si="17"/>
        <v>2</v>
      </c>
      <c r="AD49" t="s">
        <v>23</v>
      </c>
      <c r="AI49">
        <f t="shared" si="16"/>
        <v>2</v>
      </c>
      <c r="AJ49">
        <f t="shared" si="16"/>
        <v>0</v>
      </c>
      <c r="AK49">
        <f t="shared" si="16"/>
        <v>2</v>
      </c>
    </row>
    <row r="50" spans="1:37">
      <c r="A50">
        <v>7</v>
      </c>
      <c r="B50">
        <v>1</v>
      </c>
      <c r="C50">
        <v>1</v>
      </c>
      <c r="D50">
        <f t="shared" si="13"/>
        <v>2</v>
      </c>
      <c r="I50" t="s">
        <v>22</v>
      </c>
      <c r="J50" s="4">
        <v>2</v>
      </c>
      <c r="K50" s="4">
        <v>0</v>
      </c>
      <c r="L50" s="4">
        <f t="shared" si="15"/>
        <v>2</v>
      </c>
      <c r="M50" s="2">
        <v>13</v>
      </c>
      <c r="N50" s="4">
        <v>3</v>
      </c>
      <c r="O50" s="4">
        <v>2</v>
      </c>
      <c r="P50" s="4">
        <f t="shared" si="3"/>
        <v>5</v>
      </c>
      <c r="AA50">
        <f t="shared" si="18"/>
        <v>1</v>
      </c>
      <c r="AB50">
        <f t="shared" si="17"/>
        <v>1</v>
      </c>
      <c r="AC50">
        <f t="shared" si="17"/>
        <v>2</v>
      </c>
      <c r="AD50" t="s">
        <v>23</v>
      </c>
      <c r="AI50">
        <f t="shared" si="16"/>
        <v>2</v>
      </c>
      <c r="AJ50">
        <f t="shared" si="16"/>
        <v>0</v>
      </c>
      <c r="AK50">
        <f t="shared" si="16"/>
        <v>2</v>
      </c>
    </row>
    <row r="51" spans="1:37">
      <c r="A51">
        <v>7</v>
      </c>
      <c r="B51">
        <v>1</v>
      </c>
      <c r="C51">
        <v>1</v>
      </c>
      <c r="D51">
        <f t="shared" si="13"/>
        <v>2</v>
      </c>
      <c r="I51" t="s">
        <v>22</v>
      </c>
      <c r="J51" s="4">
        <v>2</v>
      </c>
      <c r="K51" s="4">
        <v>1</v>
      </c>
      <c r="L51" s="4">
        <f t="shared" si="15"/>
        <v>3</v>
      </c>
      <c r="M51" s="2">
        <v>13</v>
      </c>
      <c r="N51" s="4">
        <v>3</v>
      </c>
      <c r="O51" s="4">
        <v>3</v>
      </c>
      <c r="P51" s="4">
        <f t="shared" si="3"/>
        <v>6</v>
      </c>
      <c r="AA51">
        <f t="shared" si="18"/>
        <v>1</v>
      </c>
      <c r="AB51">
        <f t="shared" si="17"/>
        <v>1</v>
      </c>
      <c r="AC51">
        <f t="shared" si="17"/>
        <v>2</v>
      </c>
      <c r="AD51" t="s">
        <v>23</v>
      </c>
      <c r="AI51" t="str">
        <f t="shared" si="16"/>
        <v/>
      </c>
      <c r="AJ51" t="str">
        <f t="shared" si="16"/>
        <v/>
      </c>
      <c r="AK51" t="str">
        <f t="shared" si="16"/>
        <v/>
      </c>
    </row>
    <row r="52" spans="1:37">
      <c r="A52">
        <v>7</v>
      </c>
      <c r="B52">
        <v>1</v>
      </c>
      <c r="C52">
        <v>1</v>
      </c>
      <c r="D52">
        <f t="shared" si="13"/>
        <v>2</v>
      </c>
      <c r="I52" t="s">
        <v>22</v>
      </c>
      <c r="J52" s="4">
        <v>2</v>
      </c>
      <c r="K52" s="4">
        <v>1</v>
      </c>
      <c r="L52" s="4">
        <f t="shared" si="15"/>
        <v>3</v>
      </c>
      <c r="M52" s="2">
        <v>13</v>
      </c>
      <c r="N52" s="4">
        <v>3</v>
      </c>
      <c r="O52" s="4">
        <v>4</v>
      </c>
      <c r="P52" s="4">
        <f t="shared" si="3"/>
        <v>7</v>
      </c>
      <c r="AA52">
        <f t="shared" si="18"/>
        <v>1</v>
      </c>
      <c r="AB52">
        <f t="shared" si="17"/>
        <v>1</v>
      </c>
      <c r="AC52">
        <f t="shared" si="17"/>
        <v>2</v>
      </c>
      <c r="AD52" t="s">
        <v>23</v>
      </c>
      <c r="AI52" t="str">
        <f t="shared" si="16"/>
        <v/>
      </c>
      <c r="AJ52" t="str">
        <f t="shared" si="16"/>
        <v/>
      </c>
      <c r="AK52" t="str">
        <f t="shared" si="16"/>
        <v/>
      </c>
    </row>
    <row r="53" spans="1:37">
      <c r="A53">
        <v>7</v>
      </c>
      <c r="B53">
        <v>1</v>
      </c>
      <c r="C53">
        <v>1</v>
      </c>
      <c r="D53">
        <f t="shared" si="13"/>
        <v>2</v>
      </c>
      <c r="I53" t="s">
        <v>22</v>
      </c>
      <c r="J53" s="4">
        <v>2</v>
      </c>
      <c r="K53" s="4">
        <v>2</v>
      </c>
      <c r="L53" s="4">
        <f t="shared" si="15"/>
        <v>4</v>
      </c>
      <c r="M53" s="2">
        <v>13</v>
      </c>
      <c r="N53" s="4">
        <v>3</v>
      </c>
      <c r="O53" s="4">
        <v>5</v>
      </c>
      <c r="P53" s="4">
        <f t="shared" si="3"/>
        <v>8</v>
      </c>
      <c r="AA53">
        <f t="shared" si="18"/>
        <v>1</v>
      </c>
      <c r="AB53">
        <f t="shared" si="17"/>
        <v>1</v>
      </c>
      <c r="AC53">
        <f t="shared" si="17"/>
        <v>2</v>
      </c>
      <c r="AD53" t="s">
        <v>23</v>
      </c>
      <c r="AI53" t="str">
        <f t="shared" si="16"/>
        <v/>
      </c>
      <c r="AJ53" t="str">
        <f t="shared" si="16"/>
        <v/>
      </c>
      <c r="AK53" t="str">
        <f t="shared" si="16"/>
        <v/>
      </c>
    </row>
    <row r="54" spans="1:37">
      <c r="A54">
        <v>7</v>
      </c>
      <c r="B54">
        <v>2</v>
      </c>
      <c r="C54">
        <v>0</v>
      </c>
      <c r="D54">
        <f t="shared" si="13"/>
        <v>2</v>
      </c>
      <c r="I54" t="s">
        <v>22</v>
      </c>
      <c r="J54" s="4">
        <v>2</v>
      </c>
      <c r="K54" s="4">
        <v>2</v>
      </c>
      <c r="L54" s="4">
        <f t="shared" si="15"/>
        <v>4</v>
      </c>
      <c r="M54" s="2">
        <v>13</v>
      </c>
      <c r="N54" s="4">
        <v>3</v>
      </c>
      <c r="O54" s="4">
        <v>7</v>
      </c>
      <c r="P54" s="4">
        <f t="shared" si="3"/>
        <v>10</v>
      </c>
      <c r="AA54">
        <f t="shared" si="18"/>
        <v>2</v>
      </c>
      <c r="AB54">
        <f t="shared" si="17"/>
        <v>0</v>
      </c>
      <c r="AC54">
        <f t="shared" si="17"/>
        <v>2</v>
      </c>
      <c r="AD54" t="s">
        <v>24</v>
      </c>
      <c r="AI54" t="str">
        <f t="shared" si="16"/>
        <v/>
      </c>
      <c r="AJ54" t="str">
        <f t="shared" si="16"/>
        <v/>
      </c>
      <c r="AK54" t="str">
        <f t="shared" si="16"/>
        <v/>
      </c>
    </row>
    <row r="55" spans="1:37">
      <c r="A55">
        <v>7</v>
      </c>
      <c r="B55">
        <v>2</v>
      </c>
      <c r="C55">
        <v>0</v>
      </c>
      <c r="D55">
        <f t="shared" si="13"/>
        <v>2</v>
      </c>
      <c r="M55" s="2">
        <v>13</v>
      </c>
      <c r="N55" s="4">
        <v>4</v>
      </c>
      <c r="O55" s="4">
        <v>0</v>
      </c>
      <c r="P55" s="4">
        <f t="shared" si="3"/>
        <v>4</v>
      </c>
      <c r="AA55">
        <f t="shared" si="18"/>
        <v>2</v>
      </c>
      <c r="AB55">
        <f t="shared" si="17"/>
        <v>0</v>
      </c>
      <c r="AC55">
        <f t="shared" si="17"/>
        <v>2</v>
      </c>
      <c r="AD55" t="s">
        <v>24</v>
      </c>
      <c r="AI55" t="str">
        <f t="shared" si="16"/>
        <v/>
      </c>
      <c r="AJ55" t="str">
        <f t="shared" si="16"/>
        <v/>
      </c>
      <c r="AK55" t="str">
        <f t="shared" si="16"/>
        <v/>
      </c>
    </row>
    <row r="56" spans="1:37">
      <c r="A56">
        <v>7</v>
      </c>
      <c r="B56">
        <v>2</v>
      </c>
      <c r="C56">
        <v>0</v>
      </c>
      <c r="D56">
        <f t="shared" si="13"/>
        <v>2</v>
      </c>
      <c r="M56" s="2">
        <v>13</v>
      </c>
      <c r="N56" s="4">
        <v>4</v>
      </c>
      <c r="O56" s="4">
        <v>2</v>
      </c>
      <c r="P56" s="4">
        <f t="shared" si="3"/>
        <v>6</v>
      </c>
      <c r="AA56">
        <f t="shared" si="18"/>
        <v>2</v>
      </c>
      <c r="AB56">
        <f t="shared" si="17"/>
        <v>0</v>
      </c>
      <c r="AC56">
        <f t="shared" si="17"/>
        <v>2</v>
      </c>
      <c r="AD56" t="s">
        <v>24</v>
      </c>
      <c r="AI56" t="str">
        <f t="shared" si="16"/>
        <v/>
      </c>
      <c r="AJ56" t="str">
        <f t="shared" si="16"/>
        <v/>
      </c>
      <c r="AK56" t="str">
        <f t="shared" si="16"/>
        <v/>
      </c>
    </row>
    <row r="57" spans="1:37">
      <c r="A57">
        <v>7</v>
      </c>
      <c r="B57">
        <v>2</v>
      </c>
      <c r="C57">
        <v>1</v>
      </c>
      <c r="D57">
        <f t="shared" si="13"/>
        <v>3</v>
      </c>
      <c r="M57" s="2">
        <v>13</v>
      </c>
      <c r="N57" s="4">
        <v>4</v>
      </c>
      <c r="O57" s="4">
        <v>5</v>
      </c>
      <c r="P57" s="4">
        <f t="shared" si="3"/>
        <v>9</v>
      </c>
      <c r="AA57" t="str">
        <f t="shared" si="18"/>
        <v/>
      </c>
      <c r="AB57" t="str">
        <f t="shared" si="17"/>
        <v/>
      </c>
      <c r="AC57" t="str">
        <f t="shared" si="17"/>
        <v/>
      </c>
      <c r="AI57" t="str">
        <f t="shared" si="16"/>
        <v/>
      </c>
      <c r="AJ57" t="str">
        <f t="shared" si="16"/>
        <v/>
      </c>
      <c r="AK57" t="str">
        <f t="shared" si="16"/>
        <v/>
      </c>
    </row>
    <row r="58" spans="1:37">
      <c r="M58" s="2">
        <v>13</v>
      </c>
      <c r="N58" s="4">
        <v>4</v>
      </c>
      <c r="O58" s="4">
        <v>5</v>
      </c>
      <c r="P58" s="4">
        <f t="shared" si="3"/>
        <v>9</v>
      </c>
      <c r="AA58" t="str">
        <f t="shared" si="18"/>
        <v/>
      </c>
      <c r="AB58" t="str">
        <f t="shared" si="17"/>
        <v/>
      </c>
      <c r="AC58" t="str">
        <f t="shared" si="17"/>
        <v/>
      </c>
      <c r="AI58" t="str">
        <f t="shared" si="16"/>
        <v/>
      </c>
      <c r="AJ58" t="str">
        <f t="shared" si="16"/>
        <v/>
      </c>
      <c r="AK58" t="str">
        <f t="shared" si="16"/>
        <v/>
      </c>
    </row>
    <row r="59" spans="1:37">
      <c r="M59" s="2">
        <v>13</v>
      </c>
      <c r="N59" s="4">
        <v>5</v>
      </c>
      <c r="O59" s="4">
        <v>1</v>
      </c>
      <c r="P59" s="4">
        <f t="shared" si="3"/>
        <v>6</v>
      </c>
      <c r="AA59" t="str">
        <f t="shared" si="18"/>
        <v/>
      </c>
      <c r="AB59" t="str">
        <f t="shared" si="17"/>
        <v/>
      </c>
      <c r="AC59" t="str">
        <f t="shared" si="17"/>
        <v/>
      </c>
      <c r="AI59" t="str">
        <f t="shared" si="16"/>
        <v/>
      </c>
      <c r="AJ59" t="str">
        <f t="shared" si="16"/>
        <v/>
      </c>
      <c r="AK59" t="str">
        <f t="shared" si="16"/>
        <v/>
      </c>
    </row>
    <row r="60" spans="1:37">
      <c r="M60" s="2">
        <v>13</v>
      </c>
      <c r="N60" s="4">
        <v>6</v>
      </c>
      <c r="O60" s="4">
        <v>1</v>
      </c>
      <c r="P60" s="4">
        <f t="shared" si="3"/>
        <v>7</v>
      </c>
      <c r="AA60" t="str">
        <f t="shared" si="18"/>
        <v/>
      </c>
      <c r="AB60" t="str">
        <f t="shared" si="17"/>
        <v/>
      </c>
      <c r="AC60" t="str">
        <f t="shared" si="17"/>
        <v/>
      </c>
      <c r="AI60" t="str">
        <f t="shared" si="16"/>
        <v/>
      </c>
      <c r="AJ60" t="str">
        <f t="shared" si="16"/>
        <v/>
      </c>
      <c r="AK60" t="str">
        <f t="shared" si="16"/>
        <v/>
      </c>
    </row>
    <row r="61" spans="1:37">
      <c r="M61" s="2">
        <v>13</v>
      </c>
      <c r="N61" s="4">
        <v>6</v>
      </c>
      <c r="O61" s="4">
        <v>2</v>
      </c>
      <c r="P61" s="4">
        <f t="shared" si="3"/>
        <v>8</v>
      </c>
      <c r="AA61" t="str">
        <f t="shared" si="18"/>
        <v/>
      </c>
      <c r="AB61" t="str">
        <f t="shared" si="17"/>
        <v/>
      </c>
      <c r="AC61" t="str">
        <f t="shared" si="17"/>
        <v/>
      </c>
      <c r="AI61" t="str">
        <f t="shared" si="16"/>
        <v/>
      </c>
      <c r="AJ61" t="str">
        <f t="shared" si="16"/>
        <v/>
      </c>
      <c r="AK61" t="str">
        <f t="shared" si="16"/>
        <v/>
      </c>
    </row>
    <row r="62" spans="1:37">
      <c r="AA62" t="str">
        <f t="shared" si="18"/>
        <v/>
      </c>
      <c r="AB62" t="str">
        <f t="shared" si="17"/>
        <v/>
      </c>
      <c r="AC62" t="str">
        <f t="shared" si="17"/>
        <v/>
      </c>
      <c r="AI62" t="str">
        <f t="shared" si="16"/>
        <v/>
      </c>
      <c r="AJ62" t="str">
        <f t="shared" si="16"/>
        <v/>
      </c>
      <c r="AK62" t="str">
        <f t="shared" si="16"/>
        <v/>
      </c>
    </row>
    <row r="63" spans="1:37">
      <c r="AA63" t="str">
        <f t="shared" si="18"/>
        <v/>
      </c>
      <c r="AB63" t="str">
        <f t="shared" si="17"/>
        <v/>
      </c>
      <c r="AC63" t="str">
        <f t="shared" si="17"/>
        <v/>
      </c>
      <c r="AI63" t="str">
        <f t="shared" si="16"/>
        <v/>
      </c>
      <c r="AJ63" t="str">
        <f t="shared" si="16"/>
        <v/>
      </c>
      <c r="AK63" t="str">
        <f t="shared" si="16"/>
        <v/>
      </c>
    </row>
    <row r="64" spans="1:37">
      <c r="AA64" t="str">
        <f t="shared" si="18"/>
        <v/>
      </c>
      <c r="AB64" t="str">
        <f t="shared" si="17"/>
        <v/>
      </c>
      <c r="AC64" t="str">
        <f t="shared" si="17"/>
        <v/>
      </c>
      <c r="AI64" t="str">
        <f t="shared" si="16"/>
        <v/>
      </c>
      <c r="AJ64" t="str">
        <f t="shared" si="16"/>
        <v/>
      </c>
      <c r="AK64" t="str">
        <f t="shared" si="16"/>
        <v/>
      </c>
    </row>
    <row r="65" spans="27:37">
      <c r="AA65" t="str">
        <f t="shared" si="18"/>
        <v/>
      </c>
      <c r="AB65" t="str">
        <f t="shared" si="17"/>
        <v/>
      </c>
      <c r="AC65" t="str">
        <f t="shared" si="17"/>
        <v/>
      </c>
      <c r="AI65" t="str">
        <f t="shared" si="16"/>
        <v/>
      </c>
      <c r="AJ65" t="str">
        <f t="shared" si="16"/>
        <v/>
      </c>
      <c r="AK65" t="str">
        <f t="shared" si="16"/>
        <v/>
      </c>
    </row>
    <row r="66" spans="27:37">
      <c r="AA66" t="str">
        <f t="shared" si="18"/>
        <v/>
      </c>
      <c r="AB66" t="str">
        <f t="shared" si="17"/>
        <v/>
      </c>
      <c r="AC66" t="str">
        <f t="shared" si="17"/>
        <v/>
      </c>
      <c r="AI66" t="str">
        <f t="shared" si="16"/>
        <v/>
      </c>
      <c r="AJ66" t="str">
        <f t="shared" si="16"/>
        <v/>
      </c>
      <c r="AK66" t="str">
        <f t="shared" si="16"/>
        <v/>
      </c>
    </row>
    <row r="67" spans="27:37">
      <c r="AA67" t="str">
        <f t="shared" si="18"/>
        <v/>
      </c>
      <c r="AB67" t="str">
        <f t="shared" si="17"/>
        <v/>
      </c>
      <c r="AC67" t="str">
        <f t="shared" si="17"/>
        <v/>
      </c>
      <c r="AI67" t="str">
        <f t="shared" si="16"/>
        <v/>
      </c>
      <c r="AJ67" t="str">
        <f t="shared" si="16"/>
        <v/>
      </c>
      <c r="AK67" t="str">
        <f t="shared" si="16"/>
        <v/>
      </c>
    </row>
    <row r="68" spans="27:37">
      <c r="AA68" t="str">
        <f t="shared" si="18"/>
        <v/>
      </c>
      <c r="AB68" t="str">
        <f t="shared" si="17"/>
        <v/>
      </c>
      <c r="AC68" t="str">
        <f t="shared" si="17"/>
        <v/>
      </c>
      <c r="AI68" t="str">
        <f t="shared" si="16"/>
        <v/>
      </c>
      <c r="AJ68" t="str">
        <f t="shared" si="16"/>
        <v/>
      </c>
      <c r="AK68" t="str">
        <f t="shared" si="16"/>
        <v/>
      </c>
    </row>
    <row r="69" spans="27:37">
      <c r="AA69" t="str">
        <f t="shared" si="18"/>
        <v/>
      </c>
      <c r="AB69" t="str">
        <f t="shared" si="17"/>
        <v/>
      </c>
      <c r="AC69" t="str">
        <f t="shared" si="17"/>
        <v/>
      </c>
      <c r="AI69" t="str">
        <f t="shared" si="16"/>
        <v/>
      </c>
      <c r="AJ69" t="str">
        <f t="shared" si="16"/>
        <v/>
      </c>
      <c r="AK69" t="str">
        <f t="shared" si="16"/>
        <v/>
      </c>
    </row>
    <row r="70" spans="27:37">
      <c r="AA70" t="str">
        <f t="shared" si="18"/>
        <v/>
      </c>
      <c r="AB70" t="str">
        <f t="shared" si="17"/>
        <v/>
      </c>
      <c r="AC70" t="str">
        <f t="shared" si="17"/>
        <v/>
      </c>
      <c r="AI70" t="str">
        <f t="shared" si="16"/>
        <v/>
      </c>
      <c r="AJ70" t="str">
        <f t="shared" si="16"/>
        <v/>
      </c>
      <c r="AK70" t="str">
        <f t="shared" si="16"/>
        <v/>
      </c>
    </row>
    <row r="71" spans="27:37">
      <c r="AA71" t="str">
        <f t="shared" si="18"/>
        <v/>
      </c>
      <c r="AB71" t="str">
        <f t="shared" si="17"/>
        <v/>
      </c>
      <c r="AC71" t="str">
        <f t="shared" si="17"/>
        <v/>
      </c>
      <c r="AI71" t="str">
        <f t="shared" si="16"/>
        <v/>
      </c>
      <c r="AJ71" t="str">
        <f t="shared" si="16"/>
        <v/>
      </c>
      <c r="AK71" t="str">
        <f t="shared" si="16"/>
        <v/>
      </c>
    </row>
    <row r="72" spans="27:37">
      <c r="AA72" t="str">
        <f t="shared" si="18"/>
        <v/>
      </c>
      <c r="AB72" t="str">
        <f t="shared" si="17"/>
        <v/>
      </c>
      <c r="AC72" t="str">
        <f t="shared" si="17"/>
        <v/>
      </c>
      <c r="AI72" t="str">
        <f t="shared" si="16"/>
        <v/>
      </c>
      <c r="AJ72" t="str">
        <f t="shared" si="16"/>
        <v/>
      </c>
      <c r="AK72" t="str">
        <f t="shared" si="16"/>
        <v/>
      </c>
    </row>
    <row r="73" spans="27:37">
      <c r="AI73" t="str">
        <f t="shared" si="16"/>
        <v/>
      </c>
      <c r="AJ73" t="str">
        <f t="shared" si="16"/>
        <v/>
      </c>
      <c r="AK73" t="str">
        <f t="shared" si="16"/>
        <v/>
      </c>
    </row>
  </sheetData>
  <mergeCells count="6">
    <mergeCell ref="U1:X1"/>
    <mergeCell ref="A1:D1"/>
    <mergeCell ref="E1:H1"/>
    <mergeCell ref="I1:L1"/>
    <mergeCell ref="M1:P1"/>
    <mergeCell ref="Q1:T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3" sqref="B3:C5"/>
    </sheetView>
  </sheetViews>
  <sheetFormatPr defaultRowHeight="12.75"/>
  <sheetData>
    <row r="1" spans="1:3">
      <c r="A1">
        <f>MAX(invol!B:B)</f>
        <v>2</v>
      </c>
      <c r="B1" t="s">
        <v>1</v>
      </c>
      <c r="C1">
        <f>MAX(invol!C:C)</f>
        <v>1</v>
      </c>
    </row>
    <row r="2" spans="1:3">
      <c r="A2" t="s">
        <v>0</v>
      </c>
      <c r="B2">
        <v>0</v>
      </c>
      <c r="C2">
        <v>1</v>
      </c>
    </row>
    <row r="3" spans="1:3">
      <c r="A3">
        <v>0</v>
      </c>
      <c r="B3">
        <f>COUNTIFS(invol!$B:$B,$A3,invol!$C:$C,B$2)</f>
        <v>0</v>
      </c>
      <c r="C3">
        <f>COUNTIFS(invol!$B:$B,$A3,invol!$C:$C,C$2)</f>
        <v>0</v>
      </c>
    </row>
    <row r="4" spans="1:3">
      <c r="A4">
        <v>1</v>
      </c>
      <c r="B4">
        <f>COUNTIFS(invol!$B:$B,$A4,invol!$C:$C,B$2)</f>
        <v>32</v>
      </c>
      <c r="C4">
        <f>COUNTIFS(invol!$B:$B,$A4,invol!$C:$C,C$2)</f>
        <v>14</v>
      </c>
    </row>
    <row r="5" spans="1:3">
      <c r="A5">
        <v>2</v>
      </c>
      <c r="B5">
        <f>COUNTIFS(invol!$B:$B,$A5,invol!$C:$C,B$2)</f>
        <v>5</v>
      </c>
      <c r="C5">
        <f>COUNTIFS(invol!$B:$B,$A5,invol!$C:$C,C$2)</f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5" sqref="C5"/>
    </sheetView>
  </sheetViews>
  <sheetFormatPr defaultRowHeight="12.75"/>
  <sheetData>
    <row r="1" spans="1:4">
      <c r="A1">
        <f>MAX(invol!F:F)</f>
        <v>4</v>
      </c>
      <c r="B1" t="s">
        <v>1</v>
      </c>
      <c r="C1">
        <f>MAX(invol!G:G)</f>
        <v>2</v>
      </c>
    </row>
    <row r="2" spans="1:4">
      <c r="A2" t="s">
        <v>0</v>
      </c>
      <c r="B2">
        <v>0</v>
      </c>
      <c r="C2">
        <v>1</v>
      </c>
      <c r="D2">
        <v>2</v>
      </c>
    </row>
    <row r="3" spans="1:4">
      <c r="A3">
        <v>0</v>
      </c>
      <c r="B3">
        <f>COUNTIFS(invol!$F:$F,$A3,invol!$G:$G,B$2)</f>
        <v>0</v>
      </c>
      <c r="C3">
        <f>COUNTIFS(invol!$F:$F,$A3,invol!$G:$G,C$2)</f>
        <v>0</v>
      </c>
      <c r="D3">
        <f>COUNTIFS(invol!$F:$F,$A3,invol!$G:$G,D$2)</f>
        <v>0</v>
      </c>
    </row>
    <row r="4" spans="1:4">
      <c r="A4">
        <v>1</v>
      </c>
      <c r="B4">
        <f>COUNTIFS(invol!$F:$F,$A4,invol!$G:$G,B$2)</f>
        <v>9</v>
      </c>
      <c r="C4">
        <f>COUNTIFS(invol!$F:$F,$A4,invol!$G:$G,C$2)</f>
        <v>4</v>
      </c>
      <c r="D4">
        <f>COUNTIFS(invol!$F:$F,$A4,invol!$G:$G,D$2)</f>
        <v>2</v>
      </c>
    </row>
    <row r="5" spans="1:4">
      <c r="A5">
        <v>2</v>
      </c>
      <c r="B5">
        <f>COUNTIFS(invol!$F:$F,$A5,invol!$G:$G,B$2)</f>
        <v>2</v>
      </c>
      <c r="C5">
        <f>COUNTIFS(invol!$F:$F,$A5,invol!$G:$G,C$2)</f>
        <v>1</v>
      </c>
      <c r="D5">
        <f>COUNTIFS(invol!$F:$F,$A5,invol!$G:$G,D$2)</f>
        <v>1</v>
      </c>
    </row>
    <row r="6" spans="1:4">
      <c r="A6">
        <v>3</v>
      </c>
      <c r="B6">
        <f>COUNTIFS(invol!$F:$F,$A6,invol!$G:$G,B$2)</f>
        <v>0</v>
      </c>
      <c r="C6">
        <f>COUNTIFS(invol!$F:$F,$A6,invol!$G:$G,C$2)</f>
        <v>2</v>
      </c>
      <c r="D6">
        <f>COUNTIFS(invol!$F:$F,$A6,invol!$G:$G,D$2)</f>
        <v>0</v>
      </c>
    </row>
    <row r="7" spans="1:4">
      <c r="A7">
        <v>4</v>
      </c>
      <c r="B7">
        <f>COUNTIFS(invol!$F:$F,$A7,invol!$G:$G,B$2)</f>
        <v>1</v>
      </c>
      <c r="C7">
        <f>COUNTIFS(invol!$F:$F,$A7,invol!$G:$G,C$2)</f>
        <v>0</v>
      </c>
      <c r="D7">
        <f>COUNTIFS(invol!$F:$F,$A7,invol!$G:$G,D$2)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D8" sqref="D8:E8"/>
    </sheetView>
  </sheetViews>
  <sheetFormatPr defaultRowHeight="12.75"/>
  <sheetData>
    <row r="1" spans="1:10">
      <c r="A1">
        <f>MAX(invol!J:J)</f>
        <v>2</v>
      </c>
      <c r="B1" t="s">
        <v>1</v>
      </c>
      <c r="C1">
        <f>MAX(invol!K:K)</f>
        <v>6</v>
      </c>
    </row>
    <row r="2" spans="1:10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0">
      <c r="A3">
        <v>0</v>
      </c>
      <c r="B3">
        <f>COUNTIFS(invol!$J:$J,$A3,invol!$K:$K,B$2)</f>
        <v>0</v>
      </c>
      <c r="C3">
        <f>COUNTIFS(invol!$J:$J,$A3,invol!$K:$K,C$2)</f>
        <v>0</v>
      </c>
      <c r="D3">
        <f>COUNTIFS(invol!$J:$J,$A3,invol!$K:$K,D$2)</f>
        <v>0</v>
      </c>
      <c r="E3">
        <f>COUNTIFS(invol!$J:$J,$A3,invol!$K:$K,E$2)</f>
        <v>0</v>
      </c>
      <c r="F3">
        <f>COUNTIFS(invol!$J:$J,$A3,invol!$K:$K,F$2)</f>
        <v>0</v>
      </c>
      <c r="G3">
        <f>COUNTIFS(invol!$J:$J,$A3,invol!$K:$K,G$2)</f>
        <v>0</v>
      </c>
      <c r="H3">
        <f>COUNTIFS(invol!$J:$J,$A3,invol!$K:$K,H$2)</f>
        <v>0</v>
      </c>
    </row>
    <row r="4" spans="1:10">
      <c r="A4">
        <v>1</v>
      </c>
      <c r="B4">
        <f>COUNTIFS(invol!$J:$J,$A4,invol!$K:$K,B$2)</f>
        <v>9</v>
      </c>
      <c r="C4">
        <f>COUNTIFS(invol!$J:$J,$A4,invol!$K:$K,C$2)</f>
        <v>7</v>
      </c>
      <c r="D4">
        <f>COUNTIFS(invol!$J:$J,$A4,invol!$K:$K,D$2)</f>
        <v>8</v>
      </c>
      <c r="E4">
        <f>COUNTIFS(invol!$J:$J,$A4,invol!$K:$K,E$2)</f>
        <v>2</v>
      </c>
      <c r="F4">
        <f>COUNTIFS(invol!$J:$J,$A4,invol!$K:$K,F$2)</f>
        <v>0</v>
      </c>
      <c r="G4">
        <f>COUNTIFS(invol!$J:$J,$A4,invol!$K:$K,G$2)</f>
        <v>4</v>
      </c>
      <c r="H4">
        <f>COUNTIFS(invol!$J:$J,$A4,invol!$K:$K,H$2)</f>
        <v>2</v>
      </c>
    </row>
    <row r="5" spans="1:10">
      <c r="A5">
        <v>2</v>
      </c>
      <c r="B5">
        <f>COUNTIFS(invol!$J:$J,$A5,invol!$K:$K,B$2)</f>
        <v>10</v>
      </c>
      <c r="C5">
        <f>COUNTIFS(invol!$J:$J,$A5,invol!$K:$K,C$2)</f>
        <v>4</v>
      </c>
      <c r="D5">
        <f>COUNTIFS(invol!$J:$J,$A5,invol!$K:$K,D$2)</f>
        <v>4</v>
      </c>
      <c r="E5">
        <f>COUNTIFS(invol!$J:$J,$A5,invol!$K:$K,E$2)</f>
        <v>0</v>
      </c>
      <c r="F5">
        <f>COUNTIFS(invol!$J:$J,$A5,invol!$K:$K,F$2)</f>
        <v>0</v>
      </c>
      <c r="G5">
        <f>COUNTIFS(invol!$J:$J,$A5,invol!$K:$K,G$2)</f>
        <v>0</v>
      </c>
      <c r="H5">
        <f>COUNTIFS(invol!$J:$J,$A5,invol!$K:$K,H$2)</f>
        <v>0</v>
      </c>
      <c r="J5">
        <f>SUM(B3:H5)</f>
        <v>50</v>
      </c>
    </row>
    <row r="7" spans="1:10">
      <c r="B7">
        <f>B15*$J$5</f>
        <v>0</v>
      </c>
      <c r="C7">
        <f t="shared" ref="C7:H7" si="0">C15*$J$5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</row>
    <row r="8" spans="1:10">
      <c r="B8">
        <f t="shared" ref="B8:H8" si="1">B16*$J$5</f>
        <v>10.166766820127458</v>
      </c>
      <c r="C8">
        <f t="shared" si="1"/>
        <v>10.261624145112247</v>
      </c>
      <c r="D8">
        <f t="shared" si="1"/>
        <v>5.0597901793259954</v>
      </c>
      <c r="E8">
        <f t="shared" si="1"/>
        <v>1.6958957096334979</v>
      </c>
      <c r="F8">
        <f t="shared" si="1"/>
        <v>0.44507527049933193</v>
      </c>
      <c r="G8">
        <f t="shared" si="1"/>
        <v>0.10025337501662666</v>
      </c>
      <c r="H8">
        <f t="shared" si="1"/>
        <v>2.0762408427917819E-2</v>
      </c>
    </row>
    <row r="9" spans="1:10">
      <c r="B9">
        <f t="shared" ref="B9:H9" si="2">B17*$J$5</f>
        <v>5.1744498004432691</v>
      </c>
      <c r="C9">
        <f t="shared" si="2"/>
        <v>5.2032954550820394</v>
      </c>
      <c r="D9">
        <f t="shared" si="2"/>
        <v>2.7324615060629958</v>
      </c>
      <c r="E9">
        <f t="shared" si="2"/>
        <v>1.0208501819386295</v>
      </c>
      <c r="F9">
        <f t="shared" si="2"/>
        <v>0.3121241927310498</v>
      </c>
      <c r="G9">
        <f t="shared" si="2"/>
        <v>8.471088746555655E-2</v>
      </c>
      <c r="H9">
        <f t="shared" si="2"/>
        <v>2.1378862902139851E-2</v>
      </c>
    </row>
    <row r="11" spans="1:10">
      <c r="B11">
        <v>6.6752914818794598E-3</v>
      </c>
      <c r="C11">
        <v>3.1224166342441E-2</v>
      </c>
      <c r="D11">
        <v>4.7664504353522701E-2</v>
      </c>
      <c r="E11">
        <v>1.55317188725358E-2</v>
      </c>
      <c r="F11">
        <v>3.9461852912138998E-3</v>
      </c>
      <c r="G11">
        <v>8.3556923471992696E-4</v>
      </c>
      <c r="H11">
        <v>1.5666478969653301E-4</v>
      </c>
      <c r="J11">
        <f>SUM(B11:H11)</f>
        <v>0.10603410036600931</v>
      </c>
    </row>
    <row r="12" spans="1:10">
      <c r="B12">
        <v>0.181774856934485</v>
      </c>
      <c r="C12">
        <v>0.183470841211823</v>
      </c>
      <c r="D12">
        <v>9.0465597592407895E-2</v>
      </c>
      <c r="E12">
        <v>3.0321458674958699E-2</v>
      </c>
      <c r="F12">
        <v>7.9576422919355409E-3</v>
      </c>
      <c r="G12">
        <v>1.7924619717616501E-3</v>
      </c>
      <c r="H12">
        <v>3.71217702576638E-4</v>
      </c>
    </row>
    <row r="13" spans="1:10">
      <c r="B13">
        <v>9.2515633419283802E-2</v>
      </c>
      <c r="C13">
        <v>9.3031374051277399E-2</v>
      </c>
      <c r="D13">
        <v>4.8854548169657099E-2</v>
      </c>
      <c r="E13">
        <v>1.82521050257658E-2</v>
      </c>
      <c r="F13">
        <v>5.58056769504692E-3</v>
      </c>
      <c r="G13">
        <v>1.5145728944388E-3</v>
      </c>
      <c r="H13">
        <v>3.82239488149264E-4</v>
      </c>
    </row>
    <row r="15" spans="1:10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0">
      <c r="B16">
        <f t="shared" ref="B16:H16" si="3">B12/(1-$J$11)</f>
        <v>0.20333533640254917</v>
      </c>
      <c r="C16">
        <f t="shared" si="3"/>
        <v>0.20523248290224494</v>
      </c>
      <c r="D16">
        <f t="shared" si="3"/>
        <v>0.10119580358651992</v>
      </c>
      <c r="E16">
        <f t="shared" si="3"/>
        <v>3.3917914192669957E-2</v>
      </c>
      <c r="F16">
        <f t="shared" si="3"/>
        <v>8.9015054099866389E-3</v>
      </c>
      <c r="G16">
        <f t="shared" si="3"/>
        <v>2.0050675003325334E-3</v>
      </c>
      <c r="H16">
        <f t="shared" si="3"/>
        <v>4.1524816855835635E-4</v>
      </c>
    </row>
    <row r="17" spans="2:8">
      <c r="B17">
        <f t="shared" ref="B17:H17" si="4">B13/(1-$J$11)</f>
        <v>0.10348899600886538</v>
      </c>
      <c r="C17">
        <f t="shared" si="4"/>
        <v>0.10406590910164079</v>
      </c>
      <c r="D17">
        <f t="shared" si="4"/>
        <v>5.4649230121259912E-2</v>
      </c>
      <c r="E17">
        <f t="shared" si="4"/>
        <v>2.041700363877259E-2</v>
      </c>
      <c r="F17">
        <f t="shared" si="4"/>
        <v>6.2424838546209956E-3</v>
      </c>
      <c r="G17">
        <f t="shared" si="4"/>
        <v>1.694217749311131E-3</v>
      </c>
      <c r="H17">
        <f t="shared" si="4"/>
        <v>4.2757725804279704E-4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E8" sqref="E8"/>
    </sheetView>
  </sheetViews>
  <sheetFormatPr defaultRowHeight="12.75"/>
  <sheetData>
    <row r="1" spans="1:11">
      <c r="A1">
        <f>MAX(invol!N:N)</f>
        <v>6</v>
      </c>
      <c r="B1" t="s">
        <v>1</v>
      </c>
      <c r="C1">
        <f>MAX(invol!O:O)</f>
        <v>9</v>
      </c>
    </row>
    <row r="2" spans="1:11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>
      <c r="A3">
        <v>0</v>
      </c>
      <c r="B3">
        <f>COUNTIFS(invol!$N:$N,$A3,invol!$O:$O,B$2)</f>
        <v>0</v>
      </c>
      <c r="C3">
        <f>COUNTIFS(invol!$N:$N,$A3,invol!$O:$O,C$2)</f>
        <v>0</v>
      </c>
      <c r="D3">
        <f>COUNTIFS(invol!$N:$N,$A3,invol!$O:$O,D$2)</f>
        <v>0</v>
      </c>
      <c r="E3">
        <f>COUNTIFS(invol!$N:$N,$A3,invol!$O:$O,E$2)</f>
        <v>0</v>
      </c>
      <c r="F3">
        <f>COUNTIFS(invol!$N:$N,$A3,invol!$O:$O,F$2)</f>
        <v>0</v>
      </c>
      <c r="G3">
        <f>COUNTIFS(invol!$N:$N,$A3,invol!$O:$O,G$2)</f>
        <v>0</v>
      </c>
      <c r="H3">
        <f>COUNTIFS(invol!$N:$N,$A3,invol!$O:$O,H$2)</f>
        <v>0</v>
      </c>
      <c r="I3">
        <f>COUNTIFS(invol!$N:$N,$A3,invol!$O:$O,I$2)</f>
        <v>0</v>
      </c>
      <c r="J3">
        <f>COUNTIFS(invol!$N:$N,$A3,invol!$O:$O,J$2)</f>
        <v>0</v>
      </c>
      <c r="K3">
        <f>COUNTIFS(invol!$N:$N,$A3,invol!$O:$O,K$2)</f>
        <v>0</v>
      </c>
    </row>
    <row r="4" spans="1:11">
      <c r="A4">
        <v>1</v>
      </c>
      <c r="B4">
        <f>COUNTIFS(invol!$N:$N,$A4,invol!$O:$O,B$2)</f>
        <v>4</v>
      </c>
      <c r="C4">
        <f>COUNTIFS(invol!$N:$N,$A4,invol!$O:$O,C$2)</f>
        <v>11</v>
      </c>
      <c r="D4">
        <f>COUNTIFS(invol!$N:$N,$A4,invol!$O:$O,D$2)</f>
        <v>1</v>
      </c>
      <c r="E4">
        <f>COUNTIFS(invol!$N:$N,$A4,invol!$O:$O,E$2)</f>
        <v>4</v>
      </c>
      <c r="F4">
        <f>COUNTIFS(invol!$N:$N,$A4,invol!$O:$O,F$2)</f>
        <v>3</v>
      </c>
      <c r="G4">
        <f>COUNTIFS(invol!$N:$N,$A4,invol!$O:$O,G$2)</f>
        <v>5</v>
      </c>
      <c r="H4">
        <f>COUNTIFS(invol!$N:$N,$A4,invol!$O:$O,H$2)</f>
        <v>0</v>
      </c>
      <c r="I4">
        <f>COUNTIFS(invol!$N:$N,$A4,invol!$O:$O,I$2)</f>
        <v>0</v>
      </c>
      <c r="J4">
        <f>COUNTIFS(invol!$N:$N,$A4,invol!$O:$O,J$2)</f>
        <v>0</v>
      </c>
      <c r="K4">
        <f>COUNTIFS(invol!$N:$N,$A4,invol!$O:$O,K$2)</f>
        <v>1</v>
      </c>
    </row>
    <row r="5" spans="1:11">
      <c r="A5">
        <v>2</v>
      </c>
      <c r="B5">
        <f>COUNTIFS(invol!$N:$N,$A5,invol!$O:$O,B$2)</f>
        <v>10</v>
      </c>
      <c r="C5">
        <f>COUNTIFS(invol!$N:$N,$A5,invol!$O:$O,C$2)</f>
        <v>1</v>
      </c>
      <c r="D5">
        <f>COUNTIFS(invol!$N:$N,$A5,invol!$O:$O,D$2)</f>
        <v>1</v>
      </c>
      <c r="E5">
        <f>COUNTIFS(invol!$N:$N,$A5,invol!$O:$O,E$2)</f>
        <v>1</v>
      </c>
      <c r="F5">
        <f>COUNTIFS(invol!$N:$N,$A5,invol!$O:$O,F$2)</f>
        <v>2</v>
      </c>
      <c r="G5">
        <f>COUNTIFS(invol!$N:$N,$A5,invol!$O:$O,G$2)</f>
        <v>1</v>
      </c>
      <c r="H5">
        <f>COUNTIFS(invol!$N:$N,$A5,invol!$O:$O,H$2)</f>
        <v>0</v>
      </c>
      <c r="I5">
        <f>COUNTIFS(invol!$N:$N,$A5,invol!$O:$O,I$2)</f>
        <v>0</v>
      </c>
      <c r="J5">
        <f>COUNTIFS(invol!$N:$N,$A5,invol!$O:$O,J$2)</f>
        <v>0</v>
      </c>
      <c r="K5">
        <f>COUNTIFS(invol!$N:$N,$A5,invol!$O:$O,K$2)</f>
        <v>0</v>
      </c>
    </row>
    <row r="6" spans="1:11">
      <c r="A6">
        <v>3</v>
      </c>
      <c r="B6">
        <f>COUNTIFS(invol!$N:$N,$A6,invol!$O:$O,B$2)</f>
        <v>0</v>
      </c>
      <c r="C6">
        <f>COUNTIFS(invol!$N:$N,$A6,invol!$O:$O,C$2)</f>
        <v>1</v>
      </c>
      <c r="D6">
        <f>COUNTIFS(invol!$N:$N,$A6,invol!$O:$O,D$2)</f>
        <v>2</v>
      </c>
      <c r="E6">
        <f>COUNTIFS(invol!$N:$N,$A6,invol!$O:$O,E$2)</f>
        <v>1</v>
      </c>
      <c r="F6">
        <f>COUNTIFS(invol!$N:$N,$A6,invol!$O:$O,F$2)</f>
        <v>1</v>
      </c>
      <c r="G6">
        <f>COUNTIFS(invol!$N:$N,$A6,invol!$O:$O,G$2)</f>
        <v>1</v>
      </c>
      <c r="H6">
        <f>COUNTIFS(invol!$N:$N,$A6,invol!$O:$O,H$2)</f>
        <v>0</v>
      </c>
      <c r="I6">
        <f>COUNTIFS(invol!$N:$N,$A6,invol!$O:$O,I$2)</f>
        <v>1</v>
      </c>
      <c r="J6">
        <f>COUNTIFS(invol!$N:$N,$A6,invol!$O:$O,J$2)</f>
        <v>0</v>
      </c>
      <c r="K6">
        <f>COUNTIFS(invol!$N:$N,$A6,invol!$O:$O,K$2)</f>
        <v>0</v>
      </c>
    </row>
    <row r="7" spans="1:11">
      <c r="A7">
        <v>4</v>
      </c>
      <c r="B7">
        <f>COUNTIFS(invol!$N:$N,$A7,invol!$O:$O,B$2)</f>
        <v>1</v>
      </c>
      <c r="C7">
        <f>COUNTIFS(invol!$N:$N,$A7,invol!$O:$O,C$2)</f>
        <v>0</v>
      </c>
      <c r="D7">
        <f>COUNTIFS(invol!$N:$N,$A7,invol!$O:$O,D$2)</f>
        <v>1</v>
      </c>
      <c r="E7">
        <f>COUNTIFS(invol!$N:$N,$A7,invol!$O:$O,E$2)</f>
        <v>0</v>
      </c>
      <c r="F7">
        <f>COUNTIFS(invol!$N:$N,$A7,invol!$O:$O,F$2)</f>
        <v>0</v>
      </c>
      <c r="G7">
        <f>COUNTIFS(invol!$N:$N,$A7,invol!$O:$O,G$2)</f>
        <v>2</v>
      </c>
      <c r="H7">
        <f>COUNTIFS(invol!$N:$N,$A7,invol!$O:$O,H$2)</f>
        <v>0</v>
      </c>
      <c r="I7">
        <f>COUNTIFS(invol!$N:$N,$A7,invol!$O:$O,I$2)</f>
        <v>0</v>
      </c>
      <c r="J7">
        <f>COUNTIFS(invol!$N:$N,$A7,invol!$O:$O,J$2)</f>
        <v>0</v>
      </c>
      <c r="K7">
        <f>COUNTIFS(invol!$N:$N,$A7,invol!$O:$O,K$2)</f>
        <v>0</v>
      </c>
    </row>
    <row r="8" spans="1:11">
      <c r="A8">
        <v>5</v>
      </c>
      <c r="B8">
        <f>COUNTIFS(invol!$N:$N,$A8,invol!$O:$O,B$2)</f>
        <v>0</v>
      </c>
      <c r="C8">
        <f>COUNTIFS(invol!$N:$N,$A8,invol!$O:$O,C$2)</f>
        <v>1</v>
      </c>
      <c r="D8">
        <f>COUNTIFS(invol!$N:$N,$A8,invol!$O:$O,D$2)</f>
        <v>0</v>
      </c>
      <c r="E8">
        <f>COUNTIFS(invol!$N:$N,$A8,invol!$O:$O,E$2)</f>
        <v>0</v>
      </c>
      <c r="F8">
        <f>COUNTIFS(invol!$N:$N,$A8,invol!$O:$O,F$2)</f>
        <v>0</v>
      </c>
      <c r="G8">
        <f>COUNTIFS(invol!$N:$N,$A8,invol!$O:$O,G$2)</f>
        <v>0</v>
      </c>
      <c r="H8">
        <f>COUNTIFS(invol!$N:$N,$A8,invol!$O:$O,H$2)</f>
        <v>0</v>
      </c>
      <c r="I8">
        <f>COUNTIFS(invol!$N:$N,$A8,invol!$O:$O,I$2)</f>
        <v>0</v>
      </c>
      <c r="J8">
        <f>COUNTIFS(invol!$N:$N,$A8,invol!$O:$O,J$2)</f>
        <v>0</v>
      </c>
      <c r="K8">
        <f>COUNTIFS(invol!$N:$N,$A8,invol!$O:$O,K$2)</f>
        <v>0</v>
      </c>
    </row>
    <row r="9" spans="1:11">
      <c r="A9">
        <v>6</v>
      </c>
      <c r="B9">
        <f>COUNTIFS(invol!$N:$N,$A9,invol!$O:$O,B$2)</f>
        <v>0</v>
      </c>
      <c r="C9">
        <f>COUNTIFS(invol!$N:$N,$A9,invol!$O:$O,C$2)</f>
        <v>1</v>
      </c>
      <c r="D9">
        <f>COUNTIFS(invol!$N:$N,$A9,invol!$O:$O,D$2)</f>
        <v>1</v>
      </c>
      <c r="E9">
        <f>COUNTIFS(invol!$N:$N,$A9,invol!$O:$O,E$2)</f>
        <v>0</v>
      </c>
      <c r="F9">
        <f>COUNTIFS(invol!$N:$N,$A9,invol!$O:$O,F$2)</f>
        <v>0</v>
      </c>
      <c r="G9">
        <f>COUNTIFS(invol!$N:$N,$A9,invol!$O:$O,G$2)</f>
        <v>0</v>
      </c>
      <c r="H9">
        <f>COUNTIFS(invol!$N:$N,$A9,invol!$O:$O,H$2)</f>
        <v>0</v>
      </c>
      <c r="I9">
        <f>COUNTIFS(invol!$N:$N,$A9,invol!$O:$O,I$2)</f>
        <v>0</v>
      </c>
      <c r="J9">
        <f>COUNTIFS(invol!$N:$N,$A9,invol!$O:$O,J$2)</f>
        <v>0</v>
      </c>
      <c r="K9">
        <f>COUNTIFS(invol!$N:$N,$A9,invol!$O:$O,K$2)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C4" sqref="C4"/>
    </sheetView>
  </sheetViews>
  <sheetFormatPr defaultRowHeight="12.75"/>
  <sheetData>
    <row r="1" spans="1:13">
      <c r="A1">
        <f>MAX(invol!R:R)</f>
        <v>8</v>
      </c>
      <c r="B1" t="s">
        <v>1</v>
      </c>
      <c r="C1">
        <f>MAX(invol!S:S)</f>
        <v>11</v>
      </c>
    </row>
    <row r="2" spans="1:13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>
        <v>0</v>
      </c>
      <c r="B3">
        <f>COUNTIFS(invol!$R:$R,$A3,invol!$S:$S,B$2)</f>
        <v>0</v>
      </c>
      <c r="C3">
        <f>COUNTIFS(invol!$R:$R,$A3,invol!$S:$S,C$2)</f>
        <v>0</v>
      </c>
      <c r="D3">
        <f>COUNTIFS(invol!$R:$R,$A3,invol!$S:$S,D$2)</f>
        <v>0</v>
      </c>
      <c r="E3">
        <f>COUNTIFS(invol!$R:$R,$A3,invol!$S:$S,E$2)</f>
        <v>0</v>
      </c>
      <c r="F3">
        <f>COUNTIFS(invol!$R:$R,$A3,invol!$S:$S,F$2)</f>
        <v>0</v>
      </c>
      <c r="G3">
        <f>COUNTIFS(invol!$R:$R,$A3,invol!$S:$S,G$2)</f>
        <v>0</v>
      </c>
      <c r="H3">
        <f>COUNTIFS(invol!$R:$R,$A3,invol!$S:$S,H$2)</f>
        <v>0</v>
      </c>
      <c r="I3">
        <f>COUNTIFS(invol!$R:$R,$A3,invol!$S:$S,I$2)</f>
        <v>0</v>
      </c>
      <c r="J3">
        <f>COUNTIFS(invol!$R:$R,$A3,invol!$S:$S,J$2)</f>
        <v>0</v>
      </c>
      <c r="K3">
        <f>COUNTIFS(invol!$R:$R,$A3,invol!$S:$S,K$2)</f>
        <v>0</v>
      </c>
      <c r="L3">
        <f>COUNTIFS(invol!$R:$R,$A3,invol!$S:$S,L$2)</f>
        <v>0</v>
      </c>
      <c r="M3">
        <f>COUNTIFS(invol!$R:$R,$A3,invol!$S:$S,M$2)</f>
        <v>0</v>
      </c>
    </row>
    <row r="4" spans="1:13">
      <c r="A4">
        <v>1</v>
      </c>
      <c r="B4">
        <f>COUNTIFS(invol!$R:$R,$A4,invol!$S:$S,B$2)</f>
        <v>1</v>
      </c>
      <c r="C4">
        <f>COUNTIFS(invol!$R:$R,$A4,invol!$S:$S,C$2)</f>
        <v>3</v>
      </c>
      <c r="D4">
        <f>COUNTIFS(invol!$R:$R,$A4,invol!$S:$S,D$2)</f>
        <v>2</v>
      </c>
      <c r="E4">
        <f>COUNTIFS(invol!$R:$R,$A4,invol!$S:$S,E$2)</f>
        <v>1</v>
      </c>
      <c r="F4">
        <f>COUNTIFS(invol!$R:$R,$A4,invol!$S:$S,F$2)</f>
        <v>3</v>
      </c>
      <c r="G4">
        <f>COUNTIFS(invol!$R:$R,$A4,invol!$S:$S,G$2)</f>
        <v>1</v>
      </c>
      <c r="H4">
        <f>COUNTIFS(invol!$R:$R,$A4,invol!$S:$S,H$2)</f>
        <v>0</v>
      </c>
      <c r="I4">
        <f>COUNTIFS(invol!$R:$R,$A4,invol!$S:$S,I$2)</f>
        <v>0</v>
      </c>
      <c r="J4">
        <f>COUNTIFS(invol!$R:$R,$A4,invol!$S:$S,J$2)</f>
        <v>0</v>
      </c>
      <c r="K4">
        <f>COUNTIFS(invol!$R:$R,$A4,invol!$S:$S,K$2)</f>
        <v>1</v>
      </c>
      <c r="L4">
        <f>COUNTIFS(invol!$R:$R,$A4,invol!$S:$S,L$2)</f>
        <v>0</v>
      </c>
      <c r="M4">
        <f>COUNTIFS(invol!$R:$R,$A4,invol!$S:$S,M$2)</f>
        <v>0</v>
      </c>
    </row>
    <row r="5" spans="1:13">
      <c r="A5">
        <v>2</v>
      </c>
      <c r="B5">
        <f>COUNTIFS(invol!$R:$R,$A5,invol!$S:$S,B$2)</f>
        <v>0</v>
      </c>
      <c r="C5">
        <f>COUNTIFS(invol!$R:$R,$A5,invol!$S:$S,C$2)</f>
        <v>1</v>
      </c>
      <c r="D5">
        <f>COUNTIFS(invol!$R:$R,$A5,invol!$S:$S,D$2)</f>
        <v>0</v>
      </c>
      <c r="E5">
        <f>COUNTIFS(invol!$R:$R,$A5,invol!$S:$S,E$2)</f>
        <v>2</v>
      </c>
      <c r="F5">
        <f>COUNTIFS(invol!$R:$R,$A5,invol!$S:$S,F$2)</f>
        <v>1</v>
      </c>
      <c r="G5">
        <f>COUNTIFS(invol!$R:$R,$A5,invol!$S:$S,G$2)</f>
        <v>0</v>
      </c>
      <c r="H5">
        <f>COUNTIFS(invol!$R:$R,$A5,invol!$S:$S,H$2)</f>
        <v>0</v>
      </c>
      <c r="I5">
        <f>COUNTIFS(invol!$R:$R,$A5,invol!$S:$S,I$2)</f>
        <v>1</v>
      </c>
      <c r="J5">
        <f>COUNTIFS(invol!$R:$R,$A5,invol!$S:$S,J$2)</f>
        <v>0</v>
      </c>
      <c r="K5">
        <f>COUNTIFS(invol!$R:$R,$A5,invol!$S:$S,K$2)</f>
        <v>2</v>
      </c>
      <c r="L5">
        <f>COUNTIFS(invol!$R:$R,$A5,invol!$S:$S,L$2)</f>
        <v>1</v>
      </c>
      <c r="M5">
        <f>COUNTIFS(invol!$R:$R,$A5,invol!$S:$S,M$2)</f>
        <v>0</v>
      </c>
    </row>
    <row r="6" spans="1:13">
      <c r="A6">
        <v>3</v>
      </c>
      <c r="B6">
        <f>COUNTIFS(invol!$R:$R,$A6,invol!$S:$S,B$2)</f>
        <v>0</v>
      </c>
      <c r="C6">
        <f>COUNTIFS(invol!$R:$R,$A6,invol!$S:$S,C$2)</f>
        <v>0</v>
      </c>
      <c r="D6">
        <f>COUNTIFS(invol!$R:$R,$A6,invol!$S:$S,D$2)</f>
        <v>1</v>
      </c>
      <c r="E6">
        <f>COUNTIFS(invol!$R:$R,$A6,invol!$S:$S,E$2)</f>
        <v>1</v>
      </c>
      <c r="F6">
        <f>COUNTIFS(invol!$R:$R,$A6,invol!$S:$S,F$2)</f>
        <v>1</v>
      </c>
      <c r="G6">
        <f>COUNTIFS(invol!$R:$R,$A6,invol!$S:$S,G$2)</f>
        <v>1</v>
      </c>
      <c r="H6">
        <f>COUNTIFS(invol!$R:$R,$A6,invol!$S:$S,H$2)</f>
        <v>1</v>
      </c>
      <c r="I6">
        <f>COUNTIFS(invol!$R:$R,$A6,invol!$S:$S,I$2)</f>
        <v>0</v>
      </c>
      <c r="J6">
        <f>COUNTIFS(invol!$R:$R,$A6,invol!$S:$S,J$2)</f>
        <v>1</v>
      </c>
      <c r="K6">
        <f>COUNTIFS(invol!$R:$R,$A6,invol!$S:$S,K$2)</f>
        <v>0</v>
      </c>
      <c r="L6">
        <f>COUNTIFS(invol!$R:$R,$A6,invol!$S:$S,L$2)</f>
        <v>0</v>
      </c>
      <c r="M6">
        <f>COUNTIFS(invol!$R:$R,$A6,invol!$S:$S,M$2)</f>
        <v>0</v>
      </c>
    </row>
    <row r="7" spans="1:13">
      <c r="A7">
        <v>4</v>
      </c>
      <c r="B7">
        <f>COUNTIFS(invol!$R:$R,$A7,invol!$S:$S,B$2)</f>
        <v>1</v>
      </c>
      <c r="C7">
        <f>COUNTIFS(invol!$R:$R,$A7,invol!$S:$S,C$2)</f>
        <v>0</v>
      </c>
      <c r="D7">
        <f>COUNTIFS(invol!$R:$R,$A7,invol!$S:$S,D$2)</f>
        <v>1</v>
      </c>
      <c r="E7">
        <f>COUNTIFS(invol!$R:$R,$A7,invol!$S:$S,E$2)</f>
        <v>0</v>
      </c>
      <c r="F7">
        <f>COUNTIFS(invol!$R:$R,$A7,invol!$S:$S,F$2)</f>
        <v>0</v>
      </c>
      <c r="G7">
        <f>COUNTIFS(invol!$R:$R,$A7,invol!$S:$S,G$2)</f>
        <v>0</v>
      </c>
      <c r="H7">
        <f>COUNTIFS(invol!$R:$R,$A7,invol!$S:$S,H$2)</f>
        <v>0</v>
      </c>
      <c r="I7">
        <f>COUNTIFS(invol!$R:$R,$A7,invol!$S:$S,I$2)</f>
        <v>0</v>
      </c>
      <c r="J7">
        <f>COUNTIFS(invol!$R:$R,$A7,invol!$S:$S,J$2)</f>
        <v>1</v>
      </c>
      <c r="K7">
        <f>COUNTIFS(invol!$R:$R,$A7,invol!$S:$S,K$2)</f>
        <v>0</v>
      </c>
      <c r="L7">
        <f>COUNTIFS(invol!$R:$R,$A7,invol!$S:$S,L$2)</f>
        <v>0</v>
      </c>
      <c r="M7">
        <f>COUNTIFS(invol!$R:$R,$A7,invol!$S:$S,M$2)</f>
        <v>0</v>
      </c>
    </row>
    <row r="8" spans="1:13">
      <c r="A8">
        <v>5</v>
      </c>
      <c r="B8">
        <f>COUNTIFS(invol!$R:$R,$A8,invol!$S:$S,B$2)</f>
        <v>1</v>
      </c>
      <c r="C8">
        <f>COUNTIFS(invol!$R:$R,$A8,invol!$S:$S,C$2)</f>
        <v>0</v>
      </c>
      <c r="D8">
        <f>COUNTIFS(invol!$R:$R,$A8,invol!$S:$S,D$2)</f>
        <v>0</v>
      </c>
      <c r="E8">
        <f>COUNTIFS(invol!$R:$R,$A8,invol!$S:$S,E$2)</f>
        <v>0</v>
      </c>
      <c r="F8">
        <f>COUNTIFS(invol!$R:$R,$A8,invol!$S:$S,F$2)</f>
        <v>0</v>
      </c>
      <c r="G8">
        <f>COUNTIFS(invol!$R:$R,$A8,invol!$S:$S,G$2)</f>
        <v>1</v>
      </c>
      <c r="H8">
        <f>COUNTIFS(invol!$R:$R,$A8,invol!$S:$S,H$2)</f>
        <v>0</v>
      </c>
      <c r="I8">
        <f>COUNTIFS(invol!$R:$R,$A8,invol!$S:$S,I$2)</f>
        <v>0</v>
      </c>
      <c r="J8">
        <f>COUNTIFS(invol!$R:$R,$A8,invol!$S:$S,J$2)</f>
        <v>0</v>
      </c>
      <c r="K8">
        <f>COUNTIFS(invol!$R:$R,$A8,invol!$S:$S,K$2)</f>
        <v>0</v>
      </c>
      <c r="L8">
        <f>COUNTIFS(invol!$R:$R,$A8,invol!$S:$S,L$2)</f>
        <v>0</v>
      </c>
      <c r="M8">
        <f>COUNTIFS(invol!$R:$R,$A8,invol!$S:$S,M$2)</f>
        <v>0</v>
      </c>
    </row>
    <row r="9" spans="1:13">
      <c r="A9">
        <v>6</v>
      </c>
      <c r="B9">
        <f>COUNTIFS(invol!$R:$R,$A9,invol!$S:$S,B$2)</f>
        <v>0</v>
      </c>
      <c r="C9">
        <f>COUNTIFS(invol!$R:$R,$A9,invol!$S:$S,C$2)</f>
        <v>1</v>
      </c>
      <c r="D9">
        <f>COUNTIFS(invol!$R:$R,$A9,invol!$S:$S,D$2)</f>
        <v>1</v>
      </c>
      <c r="E9">
        <f>COUNTIFS(invol!$R:$R,$A9,invol!$S:$S,E$2)</f>
        <v>0</v>
      </c>
      <c r="F9">
        <f>COUNTIFS(invol!$R:$R,$A9,invol!$S:$S,F$2)</f>
        <v>0</v>
      </c>
      <c r="G9">
        <f>COUNTIFS(invol!$R:$R,$A9,invol!$S:$S,G$2)</f>
        <v>0</v>
      </c>
      <c r="H9">
        <f>COUNTIFS(invol!$R:$R,$A9,invol!$S:$S,H$2)</f>
        <v>0</v>
      </c>
      <c r="I9">
        <f>COUNTIFS(invol!$R:$R,$A9,invol!$S:$S,I$2)</f>
        <v>0</v>
      </c>
      <c r="J9">
        <f>COUNTIFS(invol!$R:$R,$A9,invol!$S:$S,J$2)</f>
        <v>0</v>
      </c>
      <c r="K9">
        <f>COUNTIFS(invol!$R:$R,$A9,invol!$S:$S,K$2)</f>
        <v>0</v>
      </c>
      <c r="L9">
        <f>COUNTIFS(invol!$R:$R,$A9,invol!$S:$S,L$2)</f>
        <v>0</v>
      </c>
      <c r="M9">
        <f>COUNTIFS(invol!$R:$R,$A9,invol!$S:$S,M$2)</f>
        <v>0</v>
      </c>
    </row>
    <row r="10" spans="1:13">
      <c r="A10">
        <v>7</v>
      </c>
      <c r="B10">
        <f>COUNTIFS(invol!$R:$R,$A10,invol!$S:$S,B$2)</f>
        <v>0</v>
      </c>
      <c r="C10">
        <f>COUNTIFS(invol!$R:$R,$A10,invol!$S:$S,C$2)</f>
        <v>0</v>
      </c>
      <c r="D10">
        <f>COUNTIFS(invol!$R:$R,$A10,invol!$S:$S,D$2)</f>
        <v>0</v>
      </c>
      <c r="E10">
        <f>COUNTIFS(invol!$R:$R,$A10,invol!$S:$S,E$2)</f>
        <v>0</v>
      </c>
      <c r="F10">
        <f>COUNTIFS(invol!$R:$R,$A10,invol!$S:$S,F$2)</f>
        <v>0</v>
      </c>
      <c r="G10">
        <f>COUNTIFS(invol!$R:$R,$A10,invol!$S:$S,G$2)</f>
        <v>0</v>
      </c>
      <c r="H10">
        <f>COUNTIFS(invol!$R:$R,$A10,invol!$S:$S,H$2)</f>
        <v>0</v>
      </c>
      <c r="I10">
        <f>COUNTIFS(invol!$R:$R,$A10,invol!$S:$S,I$2)</f>
        <v>0</v>
      </c>
      <c r="J10">
        <f>COUNTIFS(invol!$R:$R,$A10,invol!$S:$S,J$2)</f>
        <v>0</v>
      </c>
      <c r="K10">
        <f>COUNTIFS(invol!$R:$R,$A10,invol!$S:$S,K$2)</f>
        <v>0</v>
      </c>
      <c r="L10">
        <f>COUNTIFS(invol!$R:$R,$A10,invol!$S:$S,L$2)</f>
        <v>0</v>
      </c>
      <c r="M10">
        <f>COUNTIFS(invol!$R:$R,$A10,invol!$S:$S,M$2)</f>
        <v>1</v>
      </c>
    </row>
    <row r="11" spans="1:13">
      <c r="A11">
        <v>8</v>
      </c>
      <c r="B11">
        <f>COUNTIFS(invol!$R:$R,$A11,invol!$S:$S,B$2)</f>
        <v>0</v>
      </c>
      <c r="C11">
        <f>COUNTIFS(invol!$R:$R,$A11,invol!$S:$S,C$2)</f>
        <v>0</v>
      </c>
      <c r="D11">
        <f>COUNTIFS(invol!$R:$R,$A11,invol!$S:$S,D$2)</f>
        <v>0</v>
      </c>
      <c r="E11">
        <f>COUNTIFS(invol!$R:$R,$A11,invol!$S:$S,E$2)</f>
        <v>0</v>
      </c>
      <c r="F11">
        <f>COUNTIFS(invol!$R:$R,$A11,invol!$S:$S,F$2)</f>
        <v>0</v>
      </c>
      <c r="G11">
        <f>COUNTIFS(invol!$R:$R,$A11,invol!$S:$S,G$2)</f>
        <v>0</v>
      </c>
      <c r="H11">
        <f>COUNTIFS(invol!$R:$R,$A11,invol!$S:$S,H$2)</f>
        <v>0</v>
      </c>
      <c r="I11">
        <f>COUNTIFS(invol!$R:$R,$A11,invol!$S:$S,I$2)</f>
        <v>1</v>
      </c>
      <c r="J11">
        <f>COUNTIFS(invol!$R:$R,$A11,invol!$S:$S,J$2)</f>
        <v>0</v>
      </c>
      <c r="K11">
        <f>COUNTIFS(invol!$R:$R,$A11,invol!$S:$S,K$2)</f>
        <v>0</v>
      </c>
      <c r="L11">
        <f>COUNTIFS(invol!$R:$R,$A11,invol!$S:$S,L$2)</f>
        <v>0</v>
      </c>
      <c r="M11">
        <f>COUNTIFS(invol!$R:$R,$A11,invol!$S:$S,M$2)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selection activeCell="I13" sqref="I13"/>
    </sheetView>
  </sheetViews>
  <sheetFormatPr defaultRowHeight="12.75"/>
  <sheetData>
    <row r="1" spans="1:19">
      <c r="A1">
        <f>MAX(invol!V:V)</f>
        <v>12</v>
      </c>
      <c r="B1" t="s">
        <v>1</v>
      </c>
      <c r="C1">
        <f>MAX(invol!W:W)</f>
        <v>17</v>
      </c>
    </row>
    <row r="2" spans="1:19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19">
      <c r="A3">
        <v>0</v>
      </c>
      <c r="B3">
        <f>COUNTIFS(invol!$R:$R,$A3,invol!$S:$S,B$2)</f>
        <v>0</v>
      </c>
      <c r="C3">
        <f>COUNTIFS(invol!$R:$R,$A3,invol!$S:$S,C$2)</f>
        <v>0</v>
      </c>
      <c r="D3">
        <f>COUNTIFS(invol!$R:$R,$A3,invol!$S:$S,D$2)</f>
        <v>0</v>
      </c>
      <c r="E3">
        <f>COUNTIFS(invol!$R:$R,$A3,invol!$S:$S,E$2)</f>
        <v>0</v>
      </c>
      <c r="F3">
        <f>COUNTIFS(invol!$R:$R,$A3,invol!$S:$S,F$2)</f>
        <v>0</v>
      </c>
      <c r="G3">
        <f>COUNTIFS(invol!$R:$R,$A3,invol!$S:$S,G$2)</f>
        <v>0</v>
      </c>
      <c r="H3">
        <f>COUNTIFS(invol!$R:$R,$A3,invol!$S:$S,H$2)</f>
        <v>0</v>
      </c>
      <c r="I3">
        <f>COUNTIFS(invol!$R:$R,$A3,invol!$S:$S,I$2)</f>
        <v>0</v>
      </c>
      <c r="J3">
        <f>COUNTIFS(invol!$R:$R,$A3,invol!$S:$S,J$2)</f>
        <v>0</v>
      </c>
      <c r="K3">
        <f>COUNTIFS(invol!$R:$R,$A3,invol!$S:$S,K$2)</f>
        <v>0</v>
      </c>
      <c r="L3">
        <f>COUNTIFS(invol!$R:$R,$A3,invol!$S:$S,L$2)</f>
        <v>0</v>
      </c>
      <c r="M3">
        <f>COUNTIFS(invol!$R:$R,$A3,invol!$S:$S,M$2)</f>
        <v>0</v>
      </c>
      <c r="N3">
        <f>COUNTIFS(invol!$R:$R,$A3,invol!$S:$S,N$2)</f>
        <v>0</v>
      </c>
      <c r="O3">
        <f>COUNTIFS(invol!$R:$R,$A3,invol!$S:$S,O$2)</f>
        <v>0</v>
      </c>
      <c r="P3">
        <f>COUNTIFS(invol!$R:$R,$A3,invol!$S:$S,P$2)</f>
        <v>0</v>
      </c>
      <c r="Q3">
        <f>COUNTIFS(invol!$R:$R,$A3,invol!$S:$S,Q$2)</f>
        <v>0</v>
      </c>
      <c r="R3">
        <f>COUNTIFS(invol!$R:$R,$A3,invol!$S:$S,R$2)</f>
        <v>0</v>
      </c>
      <c r="S3">
        <f>COUNTIFS(invol!$R:$R,$A3,invol!$S:$S,S$2)</f>
        <v>0</v>
      </c>
    </row>
    <row r="4" spans="1:19">
      <c r="A4">
        <v>1</v>
      </c>
      <c r="B4">
        <f>COUNTIFS(invol!$R:$R,$A4,invol!$S:$S,B$2)</f>
        <v>1</v>
      </c>
      <c r="C4">
        <f>COUNTIFS(invol!$R:$R,$A4,invol!$S:$S,C$2)</f>
        <v>3</v>
      </c>
      <c r="D4">
        <f>COUNTIFS(invol!$R:$R,$A4,invol!$S:$S,D$2)</f>
        <v>2</v>
      </c>
      <c r="E4">
        <f>COUNTIFS(invol!$R:$R,$A4,invol!$S:$S,E$2)</f>
        <v>1</v>
      </c>
      <c r="F4">
        <f>COUNTIFS(invol!$R:$R,$A4,invol!$S:$S,F$2)</f>
        <v>3</v>
      </c>
      <c r="G4">
        <f>COUNTIFS(invol!$R:$R,$A4,invol!$S:$S,G$2)</f>
        <v>1</v>
      </c>
      <c r="H4">
        <f>COUNTIFS(invol!$R:$R,$A4,invol!$S:$S,H$2)</f>
        <v>0</v>
      </c>
      <c r="I4">
        <f>COUNTIFS(invol!$R:$R,$A4,invol!$S:$S,I$2)</f>
        <v>0</v>
      </c>
      <c r="J4">
        <f>COUNTIFS(invol!$R:$R,$A4,invol!$S:$S,J$2)</f>
        <v>0</v>
      </c>
      <c r="K4">
        <f>COUNTIFS(invol!$R:$R,$A4,invol!$S:$S,K$2)</f>
        <v>1</v>
      </c>
      <c r="L4">
        <f>COUNTIFS(invol!$R:$R,$A4,invol!$S:$S,L$2)</f>
        <v>0</v>
      </c>
      <c r="M4">
        <f>COUNTIFS(invol!$R:$R,$A4,invol!$S:$S,M$2)</f>
        <v>0</v>
      </c>
      <c r="N4">
        <f>COUNTIFS(invol!$R:$R,$A4,invol!$S:$S,N$2)</f>
        <v>0</v>
      </c>
      <c r="O4">
        <f>COUNTIFS(invol!$R:$R,$A4,invol!$S:$S,O$2)</f>
        <v>0</v>
      </c>
      <c r="P4">
        <f>COUNTIFS(invol!$R:$R,$A4,invol!$S:$S,P$2)</f>
        <v>0</v>
      </c>
      <c r="Q4">
        <f>COUNTIFS(invol!$R:$R,$A4,invol!$S:$S,Q$2)</f>
        <v>0</v>
      </c>
      <c r="R4">
        <f>COUNTIFS(invol!$R:$R,$A4,invol!$S:$S,R$2)</f>
        <v>0</v>
      </c>
      <c r="S4">
        <f>COUNTIFS(invol!$R:$R,$A4,invol!$S:$S,S$2)</f>
        <v>0</v>
      </c>
    </row>
    <row r="5" spans="1:19">
      <c r="A5">
        <v>2</v>
      </c>
      <c r="B5">
        <f>COUNTIFS(invol!$R:$R,$A5,invol!$S:$S,B$2)</f>
        <v>0</v>
      </c>
      <c r="C5">
        <f>COUNTIFS(invol!$R:$R,$A5,invol!$S:$S,C$2)</f>
        <v>1</v>
      </c>
      <c r="D5">
        <f>COUNTIFS(invol!$R:$R,$A5,invol!$S:$S,D$2)</f>
        <v>0</v>
      </c>
      <c r="E5">
        <f>COUNTIFS(invol!$R:$R,$A5,invol!$S:$S,E$2)</f>
        <v>2</v>
      </c>
      <c r="F5">
        <f>COUNTIFS(invol!$R:$R,$A5,invol!$S:$S,F$2)</f>
        <v>1</v>
      </c>
      <c r="G5">
        <f>COUNTIFS(invol!$R:$R,$A5,invol!$S:$S,G$2)</f>
        <v>0</v>
      </c>
      <c r="H5">
        <f>COUNTIFS(invol!$R:$R,$A5,invol!$S:$S,H$2)</f>
        <v>0</v>
      </c>
      <c r="I5">
        <f>COUNTIFS(invol!$R:$R,$A5,invol!$S:$S,I$2)</f>
        <v>1</v>
      </c>
      <c r="J5">
        <f>COUNTIFS(invol!$R:$R,$A5,invol!$S:$S,J$2)</f>
        <v>0</v>
      </c>
      <c r="K5">
        <f>COUNTIFS(invol!$R:$R,$A5,invol!$S:$S,K$2)</f>
        <v>2</v>
      </c>
      <c r="L5">
        <f>COUNTIFS(invol!$R:$R,$A5,invol!$S:$S,L$2)</f>
        <v>1</v>
      </c>
      <c r="M5">
        <f>COUNTIFS(invol!$R:$R,$A5,invol!$S:$S,M$2)</f>
        <v>0</v>
      </c>
      <c r="N5">
        <f>COUNTIFS(invol!$R:$R,$A5,invol!$S:$S,N$2)</f>
        <v>0</v>
      </c>
      <c r="O5">
        <f>COUNTIFS(invol!$R:$R,$A5,invol!$S:$S,O$2)</f>
        <v>0</v>
      </c>
      <c r="P5">
        <f>COUNTIFS(invol!$R:$R,$A5,invol!$S:$S,P$2)</f>
        <v>0</v>
      </c>
      <c r="Q5">
        <f>COUNTIFS(invol!$R:$R,$A5,invol!$S:$S,Q$2)</f>
        <v>0</v>
      </c>
      <c r="R5">
        <f>COUNTIFS(invol!$R:$R,$A5,invol!$S:$S,R$2)</f>
        <v>0</v>
      </c>
      <c r="S5">
        <f>COUNTIFS(invol!$R:$R,$A5,invol!$S:$S,S$2)</f>
        <v>0</v>
      </c>
    </row>
    <row r="6" spans="1:19">
      <c r="A6">
        <v>3</v>
      </c>
      <c r="B6">
        <f>COUNTIFS(invol!$R:$R,$A6,invol!$S:$S,B$2)</f>
        <v>0</v>
      </c>
      <c r="C6">
        <f>COUNTIFS(invol!$R:$R,$A6,invol!$S:$S,C$2)</f>
        <v>0</v>
      </c>
      <c r="D6">
        <f>COUNTIFS(invol!$R:$R,$A6,invol!$S:$S,D$2)</f>
        <v>1</v>
      </c>
      <c r="E6">
        <f>COUNTIFS(invol!$R:$R,$A6,invol!$S:$S,E$2)</f>
        <v>1</v>
      </c>
      <c r="F6">
        <f>COUNTIFS(invol!$R:$R,$A6,invol!$S:$S,F$2)</f>
        <v>1</v>
      </c>
      <c r="G6">
        <f>COUNTIFS(invol!$R:$R,$A6,invol!$S:$S,G$2)</f>
        <v>1</v>
      </c>
      <c r="H6">
        <f>COUNTIFS(invol!$R:$R,$A6,invol!$S:$S,H$2)</f>
        <v>1</v>
      </c>
      <c r="I6">
        <f>COUNTIFS(invol!$R:$R,$A6,invol!$S:$S,I$2)</f>
        <v>0</v>
      </c>
      <c r="J6">
        <f>COUNTIFS(invol!$R:$R,$A6,invol!$S:$S,J$2)</f>
        <v>1</v>
      </c>
      <c r="K6">
        <f>COUNTIFS(invol!$R:$R,$A6,invol!$S:$S,K$2)</f>
        <v>0</v>
      </c>
      <c r="L6">
        <f>COUNTIFS(invol!$R:$R,$A6,invol!$S:$S,L$2)</f>
        <v>0</v>
      </c>
      <c r="M6">
        <f>COUNTIFS(invol!$R:$R,$A6,invol!$S:$S,M$2)</f>
        <v>0</v>
      </c>
      <c r="N6">
        <f>COUNTIFS(invol!$R:$R,$A6,invol!$S:$S,N$2)</f>
        <v>0</v>
      </c>
      <c r="O6">
        <f>COUNTIFS(invol!$R:$R,$A6,invol!$S:$S,O$2)</f>
        <v>0</v>
      </c>
      <c r="P6">
        <f>COUNTIFS(invol!$R:$R,$A6,invol!$S:$S,P$2)</f>
        <v>0</v>
      </c>
      <c r="Q6">
        <f>COUNTIFS(invol!$R:$R,$A6,invol!$S:$S,Q$2)</f>
        <v>0</v>
      </c>
      <c r="R6">
        <f>COUNTIFS(invol!$R:$R,$A6,invol!$S:$S,R$2)</f>
        <v>0</v>
      </c>
      <c r="S6">
        <f>COUNTIFS(invol!$R:$R,$A6,invol!$S:$S,S$2)</f>
        <v>0</v>
      </c>
    </row>
    <row r="7" spans="1:19">
      <c r="A7">
        <v>4</v>
      </c>
      <c r="B7">
        <f>COUNTIFS(invol!$R:$R,$A7,invol!$S:$S,B$2)</f>
        <v>1</v>
      </c>
      <c r="C7">
        <f>COUNTIFS(invol!$R:$R,$A7,invol!$S:$S,C$2)</f>
        <v>0</v>
      </c>
      <c r="D7">
        <f>COUNTIFS(invol!$R:$R,$A7,invol!$S:$S,D$2)</f>
        <v>1</v>
      </c>
      <c r="E7">
        <f>COUNTIFS(invol!$R:$R,$A7,invol!$S:$S,E$2)</f>
        <v>0</v>
      </c>
      <c r="F7">
        <f>COUNTIFS(invol!$R:$R,$A7,invol!$S:$S,F$2)</f>
        <v>0</v>
      </c>
      <c r="G7">
        <f>COUNTIFS(invol!$R:$R,$A7,invol!$S:$S,G$2)</f>
        <v>0</v>
      </c>
      <c r="H7">
        <f>COUNTIFS(invol!$R:$R,$A7,invol!$S:$S,H$2)</f>
        <v>0</v>
      </c>
      <c r="I7">
        <f>COUNTIFS(invol!$R:$R,$A7,invol!$S:$S,I$2)</f>
        <v>0</v>
      </c>
      <c r="J7">
        <f>COUNTIFS(invol!$R:$R,$A7,invol!$S:$S,J$2)</f>
        <v>1</v>
      </c>
      <c r="K7">
        <f>COUNTIFS(invol!$R:$R,$A7,invol!$S:$S,K$2)</f>
        <v>0</v>
      </c>
      <c r="L7">
        <f>COUNTIFS(invol!$R:$R,$A7,invol!$S:$S,L$2)</f>
        <v>0</v>
      </c>
      <c r="M7">
        <f>COUNTIFS(invol!$R:$R,$A7,invol!$S:$S,M$2)</f>
        <v>0</v>
      </c>
      <c r="N7">
        <f>COUNTIFS(invol!$R:$R,$A7,invol!$S:$S,N$2)</f>
        <v>0</v>
      </c>
      <c r="O7">
        <f>COUNTIFS(invol!$R:$R,$A7,invol!$S:$S,O$2)</f>
        <v>0</v>
      </c>
      <c r="P7">
        <f>COUNTIFS(invol!$R:$R,$A7,invol!$S:$S,P$2)</f>
        <v>0</v>
      </c>
      <c r="Q7">
        <f>COUNTIFS(invol!$R:$R,$A7,invol!$S:$S,Q$2)</f>
        <v>0</v>
      </c>
      <c r="R7">
        <f>COUNTIFS(invol!$R:$R,$A7,invol!$S:$S,R$2)</f>
        <v>0</v>
      </c>
      <c r="S7">
        <f>COUNTIFS(invol!$R:$R,$A7,invol!$S:$S,S$2)</f>
        <v>0</v>
      </c>
    </row>
    <row r="8" spans="1:19">
      <c r="A8">
        <v>5</v>
      </c>
      <c r="B8">
        <f>COUNTIFS(invol!$R:$R,$A8,invol!$S:$S,B$2)</f>
        <v>1</v>
      </c>
      <c r="C8">
        <f>COUNTIFS(invol!$R:$R,$A8,invol!$S:$S,C$2)</f>
        <v>0</v>
      </c>
      <c r="D8">
        <f>COUNTIFS(invol!$R:$R,$A8,invol!$S:$S,D$2)</f>
        <v>0</v>
      </c>
      <c r="E8">
        <f>COUNTIFS(invol!$R:$R,$A8,invol!$S:$S,E$2)</f>
        <v>0</v>
      </c>
      <c r="F8">
        <f>COUNTIFS(invol!$R:$R,$A8,invol!$S:$S,F$2)</f>
        <v>0</v>
      </c>
      <c r="G8">
        <f>COUNTIFS(invol!$R:$R,$A8,invol!$S:$S,G$2)</f>
        <v>1</v>
      </c>
      <c r="H8">
        <f>COUNTIFS(invol!$R:$R,$A8,invol!$S:$S,H$2)</f>
        <v>0</v>
      </c>
      <c r="I8">
        <f>COUNTIFS(invol!$R:$R,$A8,invol!$S:$S,I$2)</f>
        <v>0</v>
      </c>
      <c r="J8">
        <f>COUNTIFS(invol!$R:$R,$A8,invol!$S:$S,J$2)</f>
        <v>0</v>
      </c>
      <c r="K8">
        <f>COUNTIFS(invol!$R:$R,$A8,invol!$S:$S,K$2)</f>
        <v>0</v>
      </c>
      <c r="L8">
        <f>COUNTIFS(invol!$R:$R,$A8,invol!$S:$S,L$2)</f>
        <v>0</v>
      </c>
      <c r="M8">
        <f>COUNTIFS(invol!$R:$R,$A8,invol!$S:$S,M$2)</f>
        <v>0</v>
      </c>
      <c r="N8">
        <f>COUNTIFS(invol!$R:$R,$A8,invol!$S:$S,N$2)</f>
        <v>0</v>
      </c>
      <c r="O8">
        <f>COUNTIFS(invol!$R:$R,$A8,invol!$S:$S,O$2)</f>
        <v>0</v>
      </c>
      <c r="P8">
        <f>COUNTIFS(invol!$R:$R,$A8,invol!$S:$S,P$2)</f>
        <v>0</v>
      </c>
      <c r="Q8">
        <f>COUNTIFS(invol!$R:$R,$A8,invol!$S:$S,Q$2)</f>
        <v>0</v>
      </c>
      <c r="R8">
        <f>COUNTIFS(invol!$R:$R,$A8,invol!$S:$S,R$2)</f>
        <v>0</v>
      </c>
      <c r="S8">
        <f>COUNTIFS(invol!$R:$R,$A8,invol!$S:$S,S$2)</f>
        <v>0</v>
      </c>
    </row>
    <row r="9" spans="1:19">
      <c r="A9">
        <v>6</v>
      </c>
      <c r="B9">
        <f>COUNTIFS(invol!$R:$R,$A9,invol!$S:$S,B$2)</f>
        <v>0</v>
      </c>
      <c r="C9">
        <f>COUNTIFS(invol!$R:$R,$A9,invol!$S:$S,C$2)</f>
        <v>1</v>
      </c>
      <c r="D9">
        <f>COUNTIFS(invol!$R:$R,$A9,invol!$S:$S,D$2)</f>
        <v>1</v>
      </c>
      <c r="E9">
        <f>COUNTIFS(invol!$R:$R,$A9,invol!$S:$S,E$2)</f>
        <v>0</v>
      </c>
      <c r="F9">
        <f>COUNTIFS(invol!$R:$R,$A9,invol!$S:$S,F$2)</f>
        <v>0</v>
      </c>
      <c r="G9">
        <f>COUNTIFS(invol!$R:$R,$A9,invol!$S:$S,G$2)</f>
        <v>0</v>
      </c>
      <c r="H9">
        <f>COUNTIFS(invol!$R:$R,$A9,invol!$S:$S,H$2)</f>
        <v>0</v>
      </c>
      <c r="I9">
        <f>COUNTIFS(invol!$R:$R,$A9,invol!$S:$S,I$2)</f>
        <v>0</v>
      </c>
      <c r="J9">
        <f>COUNTIFS(invol!$R:$R,$A9,invol!$S:$S,J$2)</f>
        <v>0</v>
      </c>
      <c r="K9">
        <f>COUNTIFS(invol!$R:$R,$A9,invol!$S:$S,K$2)</f>
        <v>0</v>
      </c>
      <c r="L9">
        <f>COUNTIFS(invol!$R:$R,$A9,invol!$S:$S,L$2)</f>
        <v>0</v>
      </c>
      <c r="M9">
        <f>COUNTIFS(invol!$R:$R,$A9,invol!$S:$S,M$2)</f>
        <v>0</v>
      </c>
      <c r="N9">
        <f>COUNTIFS(invol!$R:$R,$A9,invol!$S:$S,N$2)</f>
        <v>0</v>
      </c>
      <c r="O9">
        <f>COUNTIFS(invol!$R:$R,$A9,invol!$S:$S,O$2)</f>
        <v>0</v>
      </c>
      <c r="P9">
        <f>COUNTIFS(invol!$R:$R,$A9,invol!$S:$S,P$2)</f>
        <v>0</v>
      </c>
      <c r="Q9">
        <f>COUNTIFS(invol!$R:$R,$A9,invol!$S:$S,Q$2)</f>
        <v>0</v>
      </c>
      <c r="R9">
        <f>COUNTIFS(invol!$R:$R,$A9,invol!$S:$S,R$2)</f>
        <v>0</v>
      </c>
      <c r="S9">
        <f>COUNTIFS(invol!$R:$R,$A9,invol!$S:$S,S$2)</f>
        <v>0</v>
      </c>
    </row>
    <row r="10" spans="1:19">
      <c r="A10">
        <v>7</v>
      </c>
      <c r="B10">
        <f>COUNTIFS(invol!$R:$R,$A10,invol!$S:$S,B$2)</f>
        <v>0</v>
      </c>
      <c r="C10">
        <f>COUNTIFS(invol!$R:$R,$A10,invol!$S:$S,C$2)</f>
        <v>0</v>
      </c>
      <c r="D10">
        <f>COUNTIFS(invol!$R:$R,$A10,invol!$S:$S,D$2)</f>
        <v>0</v>
      </c>
      <c r="E10">
        <f>COUNTIFS(invol!$R:$R,$A10,invol!$S:$S,E$2)</f>
        <v>0</v>
      </c>
      <c r="F10">
        <f>COUNTIFS(invol!$R:$R,$A10,invol!$S:$S,F$2)</f>
        <v>0</v>
      </c>
      <c r="G10">
        <f>COUNTIFS(invol!$R:$R,$A10,invol!$S:$S,G$2)</f>
        <v>0</v>
      </c>
      <c r="H10">
        <f>COUNTIFS(invol!$R:$R,$A10,invol!$S:$S,H$2)</f>
        <v>0</v>
      </c>
      <c r="I10">
        <f>COUNTIFS(invol!$R:$R,$A10,invol!$S:$S,I$2)</f>
        <v>0</v>
      </c>
      <c r="J10">
        <f>COUNTIFS(invol!$R:$R,$A10,invol!$S:$S,J$2)</f>
        <v>0</v>
      </c>
      <c r="K10">
        <f>COUNTIFS(invol!$R:$R,$A10,invol!$S:$S,K$2)</f>
        <v>0</v>
      </c>
      <c r="L10">
        <f>COUNTIFS(invol!$R:$R,$A10,invol!$S:$S,L$2)</f>
        <v>0</v>
      </c>
      <c r="M10">
        <f>COUNTIFS(invol!$R:$R,$A10,invol!$S:$S,M$2)</f>
        <v>1</v>
      </c>
      <c r="N10">
        <f>COUNTIFS(invol!$R:$R,$A10,invol!$S:$S,N$2)</f>
        <v>0</v>
      </c>
      <c r="O10">
        <f>COUNTIFS(invol!$R:$R,$A10,invol!$S:$S,O$2)</f>
        <v>0</v>
      </c>
      <c r="P10">
        <f>COUNTIFS(invol!$R:$R,$A10,invol!$S:$S,P$2)</f>
        <v>0</v>
      </c>
      <c r="Q10">
        <f>COUNTIFS(invol!$R:$R,$A10,invol!$S:$S,Q$2)</f>
        <v>0</v>
      </c>
      <c r="R10">
        <f>COUNTIFS(invol!$R:$R,$A10,invol!$S:$S,R$2)</f>
        <v>0</v>
      </c>
      <c r="S10">
        <f>COUNTIFS(invol!$R:$R,$A10,invol!$S:$S,S$2)</f>
        <v>0</v>
      </c>
    </row>
    <row r="11" spans="1:19">
      <c r="A11">
        <v>8</v>
      </c>
      <c r="B11">
        <f>COUNTIFS(invol!$R:$R,$A11,invol!$S:$S,B$2)</f>
        <v>0</v>
      </c>
      <c r="C11">
        <f>COUNTIFS(invol!$R:$R,$A11,invol!$S:$S,C$2)</f>
        <v>0</v>
      </c>
      <c r="D11">
        <f>COUNTIFS(invol!$R:$R,$A11,invol!$S:$S,D$2)</f>
        <v>0</v>
      </c>
      <c r="E11">
        <f>COUNTIFS(invol!$R:$R,$A11,invol!$S:$S,E$2)</f>
        <v>0</v>
      </c>
      <c r="F11">
        <f>COUNTIFS(invol!$R:$R,$A11,invol!$S:$S,F$2)</f>
        <v>0</v>
      </c>
      <c r="G11">
        <f>COUNTIFS(invol!$R:$R,$A11,invol!$S:$S,G$2)</f>
        <v>0</v>
      </c>
      <c r="H11">
        <f>COUNTIFS(invol!$R:$R,$A11,invol!$S:$S,H$2)</f>
        <v>0</v>
      </c>
      <c r="I11">
        <f>COUNTIFS(invol!$R:$R,$A11,invol!$S:$S,I$2)</f>
        <v>1</v>
      </c>
      <c r="J11">
        <f>COUNTIFS(invol!$R:$R,$A11,invol!$S:$S,J$2)</f>
        <v>0</v>
      </c>
      <c r="K11">
        <f>COUNTIFS(invol!$R:$R,$A11,invol!$S:$S,K$2)</f>
        <v>0</v>
      </c>
      <c r="L11">
        <f>COUNTIFS(invol!$R:$R,$A11,invol!$S:$S,L$2)</f>
        <v>0</v>
      </c>
      <c r="M11">
        <f>COUNTIFS(invol!$R:$R,$A11,invol!$S:$S,M$2)</f>
        <v>0</v>
      </c>
      <c r="N11">
        <f>COUNTIFS(invol!$R:$R,$A11,invol!$S:$S,N$2)</f>
        <v>0</v>
      </c>
      <c r="O11">
        <f>COUNTIFS(invol!$R:$R,$A11,invol!$S:$S,O$2)</f>
        <v>0</v>
      </c>
      <c r="P11">
        <f>COUNTIFS(invol!$R:$R,$A11,invol!$S:$S,P$2)</f>
        <v>0</v>
      </c>
      <c r="Q11">
        <f>COUNTIFS(invol!$R:$R,$A11,invol!$S:$S,Q$2)</f>
        <v>0</v>
      </c>
      <c r="R11">
        <f>COUNTIFS(invol!$R:$R,$A11,invol!$S:$S,R$2)</f>
        <v>0</v>
      </c>
      <c r="S11">
        <f>COUNTIFS(invol!$R:$R,$A11,invol!$S:$S,S$2)</f>
        <v>0</v>
      </c>
    </row>
    <row r="12" spans="1:19">
      <c r="A12">
        <v>9</v>
      </c>
      <c r="B12">
        <f>COUNTIFS(invol!$R:$R,$A12,invol!$S:$S,B$2)</f>
        <v>0</v>
      </c>
      <c r="C12">
        <f>COUNTIFS(invol!$R:$R,$A12,invol!$S:$S,C$2)</f>
        <v>0</v>
      </c>
      <c r="D12">
        <f>COUNTIFS(invol!$R:$R,$A12,invol!$S:$S,D$2)</f>
        <v>0</v>
      </c>
      <c r="E12">
        <f>COUNTIFS(invol!$R:$R,$A12,invol!$S:$S,E$2)</f>
        <v>0</v>
      </c>
      <c r="F12">
        <f>COUNTIFS(invol!$R:$R,$A12,invol!$S:$S,F$2)</f>
        <v>0</v>
      </c>
      <c r="G12">
        <f>COUNTIFS(invol!$R:$R,$A12,invol!$S:$S,G$2)</f>
        <v>0</v>
      </c>
      <c r="H12">
        <f>COUNTIFS(invol!$R:$R,$A12,invol!$S:$S,H$2)</f>
        <v>0</v>
      </c>
      <c r="I12">
        <f>COUNTIFS(invol!$R:$R,$A12,invol!$S:$S,I$2)</f>
        <v>0</v>
      </c>
      <c r="J12">
        <f>COUNTIFS(invol!$R:$R,$A12,invol!$S:$S,J$2)</f>
        <v>0</v>
      </c>
      <c r="K12">
        <f>COUNTIFS(invol!$R:$R,$A12,invol!$S:$S,K$2)</f>
        <v>0</v>
      </c>
      <c r="L12">
        <f>COUNTIFS(invol!$R:$R,$A12,invol!$S:$S,L$2)</f>
        <v>0</v>
      </c>
      <c r="M12">
        <f>COUNTIFS(invol!$R:$R,$A12,invol!$S:$S,M$2)</f>
        <v>0</v>
      </c>
      <c r="N12">
        <f>COUNTIFS(invol!$R:$R,$A12,invol!$S:$S,N$2)</f>
        <v>0</v>
      </c>
      <c r="O12">
        <f>COUNTIFS(invol!$R:$R,$A12,invol!$S:$S,O$2)</f>
        <v>0</v>
      </c>
      <c r="P12">
        <f>COUNTIFS(invol!$R:$R,$A12,invol!$S:$S,P$2)</f>
        <v>0</v>
      </c>
      <c r="Q12">
        <f>COUNTIFS(invol!$R:$R,$A12,invol!$S:$S,Q$2)</f>
        <v>0</v>
      </c>
      <c r="R12">
        <f>COUNTIFS(invol!$R:$R,$A12,invol!$S:$S,R$2)</f>
        <v>0</v>
      </c>
      <c r="S12">
        <f>COUNTIFS(invol!$R:$R,$A12,invol!$S:$S,S$2)</f>
        <v>0</v>
      </c>
    </row>
    <row r="13" spans="1:19">
      <c r="A13">
        <v>10</v>
      </c>
      <c r="B13">
        <f>COUNTIFS(invol!$R:$R,$A13,invol!$S:$S,B$2)</f>
        <v>0</v>
      </c>
      <c r="C13">
        <f>COUNTIFS(invol!$R:$R,$A13,invol!$S:$S,C$2)</f>
        <v>0</v>
      </c>
      <c r="D13">
        <f>COUNTIFS(invol!$R:$R,$A13,invol!$S:$S,D$2)</f>
        <v>0</v>
      </c>
      <c r="E13">
        <f>COUNTIFS(invol!$R:$R,$A13,invol!$S:$S,E$2)</f>
        <v>0</v>
      </c>
      <c r="F13">
        <f>COUNTIFS(invol!$R:$R,$A13,invol!$S:$S,F$2)</f>
        <v>0</v>
      </c>
      <c r="G13">
        <f>COUNTIFS(invol!$R:$R,$A13,invol!$S:$S,G$2)</f>
        <v>0</v>
      </c>
      <c r="H13">
        <f>COUNTIFS(invol!$R:$R,$A13,invol!$S:$S,H$2)</f>
        <v>0</v>
      </c>
      <c r="I13">
        <f>COUNTIFS(invol!$R:$R,$A13,invol!$S:$S,I$2)</f>
        <v>0</v>
      </c>
      <c r="J13">
        <f>COUNTIFS(invol!$R:$R,$A13,invol!$S:$S,J$2)</f>
        <v>0</v>
      </c>
      <c r="K13">
        <f>COUNTIFS(invol!$R:$R,$A13,invol!$S:$S,K$2)</f>
        <v>0</v>
      </c>
      <c r="L13">
        <f>COUNTIFS(invol!$R:$R,$A13,invol!$S:$S,L$2)</f>
        <v>0</v>
      </c>
      <c r="M13">
        <f>COUNTIFS(invol!$R:$R,$A13,invol!$S:$S,M$2)</f>
        <v>0</v>
      </c>
      <c r="N13">
        <f>COUNTIFS(invol!$R:$R,$A13,invol!$S:$S,N$2)</f>
        <v>0</v>
      </c>
      <c r="O13">
        <f>COUNTIFS(invol!$R:$R,$A13,invol!$S:$S,O$2)</f>
        <v>0</v>
      </c>
      <c r="P13">
        <f>COUNTIFS(invol!$R:$R,$A13,invol!$S:$S,P$2)</f>
        <v>0</v>
      </c>
      <c r="Q13">
        <f>COUNTIFS(invol!$R:$R,$A13,invol!$S:$S,Q$2)</f>
        <v>0</v>
      </c>
      <c r="R13">
        <f>COUNTIFS(invol!$R:$R,$A13,invol!$S:$S,R$2)</f>
        <v>0</v>
      </c>
      <c r="S13">
        <f>COUNTIFS(invol!$R:$R,$A13,invol!$S:$S,S$2)</f>
        <v>0</v>
      </c>
    </row>
    <row r="14" spans="1:19">
      <c r="A14">
        <v>11</v>
      </c>
      <c r="B14">
        <f>COUNTIFS(invol!$R:$R,$A14,invol!$S:$S,B$2)</f>
        <v>0</v>
      </c>
      <c r="C14">
        <f>COUNTIFS(invol!$R:$R,$A14,invol!$S:$S,C$2)</f>
        <v>0</v>
      </c>
      <c r="D14">
        <f>COUNTIFS(invol!$R:$R,$A14,invol!$S:$S,D$2)</f>
        <v>0</v>
      </c>
      <c r="E14">
        <f>COUNTIFS(invol!$R:$R,$A14,invol!$S:$S,E$2)</f>
        <v>0</v>
      </c>
      <c r="F14">
        <f>COUNTIFS(invol!$R:$R,$A14,invol!$S:$S,F$2)</f>
        <v>0</v>
      </c>
      <c r="G14">
        <f>COUNTIFS(invol!$R:$R,$A14,invol!$S:$S,G$2)</f>
        <v>0</v>
      </c>
      <c r="H14">
        <f>COUNTIFS(invol!$R:$R,$A14,invol!$S:$S,H$2)</f>
        <v>0</v>
      </c>
      <c r="I14">
        <f>COUNTIFS(invol!$R:$R,$A14,invol!$S:$S,I$2)</f>
        <v>0</v>
      </c>
      <c r="J14">
        <f>COUNTIFS(invol!$R:$R,$A14,invol!$S:$S,J$2)</f>
        <v>0</v>
      </c>
      <c r="K14">
        <f>COUNTIFS(invol!$R:$R,$A14,invol!$S:$S,K$2)</f>
        <v>0</v>
      </c>
      <c r="L14">
        <f>COUNTIFS(invol!$R:$R,$A14,invol!$S:$S,L$2)</f>
        <v>0</v>
      </c>
      <c r="M14">
        <f>COUNTIFS(invol!$R:$R,$A14,invol!$S:$S,M$2)</f>
        <v>0</v>
      </c>
      <c r="N14">
        <f>COUNTIFS(invol!$R:$R,$A14,invol!$S:$S,N$2)</f>
        <v>0</v>
      </c>
      <c r="O14">
        <f>COUNTIFS(invol!$R:$R,$A14,invol!$S:$S,O$2)</f>
        <v>0</v>
      </c>
      <c r="P14">
        <f>COUNTIFS(invol!$R:$R,$A14,invol!$S:$S,P$2)</f>
        <v>0</v>
      </c>
      <c r="Q14">
        <f>COUNTIFS(invol!$R:$R,$A14,invol!$S:$S,Q$2)</f>
        <v>0</v>
      </c>
      <c r="R14">
        <f>COUNTIFS(invol!$R:$R,$A14,invol!$S:$S,R$2)</f>
        <v>0</v>
      </c>
      <c r="S14">
        <f>COUNTIFS(invol!$R:$R,$A14,invol!$S:$S,S$2)</f>
        <v>0</v>
      </c>
    </row>
    <row r="15" spans="1:19">
      <c r="A15">
        <v>12</v>
      </c>
      <c r="B15">
        <f>COUNTIFS(invol!$R:$R,$A15,invol!$S:$S,B$2)</f>
        <v>0</v>
      </c>
      <c r="C15">
        <f>COUNTIFS(invol!$R:$R,$A15,invol!$S:$S,C$2)</f>
        <v>0</v>
      </c>
      <c r="D15">
        <f>COUNTIFS(invol!$R:$R,$A15,invol!$S:$S,D$2)</f>
        <v>0</v>
      </c>
      <c r="E15">
        <f>COUNTIFS(invol!$R:$R,$A15,invol!$S:$S,E$2)</f>
        <v>0</v>
      </c>
      <c r="F15">
        <f>COUNTIFS(invol!$R:$R,$A15,invol!$S:$S,F$2)</f>
        <v>0</v>
      </c>
      <c r="G15">
        <f>COUNTIFS(invol!$R:$R,$A15,invol!$S:$S,G$2)</f>
        <v>0</v>
      </c>
      <c r="H15">
        <f>COUNTIFS(invol!$R:$R,$A15,invol!$S:$S,H$2)</f>
        <v>0</v>
      </c>
      <c r="I15">
        <f>COUNTIFS(invol!$R:$R,$A15,invol!$S:$S,I$2)</f>
        <v>0</v>
      </c>
      <c r="J15">
        <f>COUNTIFS(invol!$R:$R,$A15,invol!$S:$S,J$2)</f>
        <v>0</v>
      </c>
      <c r="K15">
        <f>COUNTIFS(invol!$R:$R,$A15,invol!$S:$S,K$2)</f>
        <v>0</v>
      </c>
      <c r="L15">
        <f>COUNTIFS(invol!$R:$R,$A15,invol!$S:$S,L$2)</f>
        <v>0</v>
      </c>
      <c r="M15">
        <f>COUNTIFS(invol!$R:$R,$A15,invol!$S:$S,M$2)</f>
        <v>0</v>
      </c>
      <c r="N15">
        <f>COUNTIFS(invol!$R:$R,$A15,invol!$S:$S,N$2)</f>
        <v>0</v>
      </c>
      <c r="O15">
        <f>COUNTIFS(invol!$R:$R,$A15,invol!$S:$S,O$2)</f>
        <v>0</v>
      </c>
      <c r="P15">
        <f>COUNTIFS(invol!$R:$R,$A15,invol!$S:$S,P$2)</f>
        <v>0</v>
      </c>
      <c r="Q15">
        <f>COUNTIFS(invol!$R:$R,$A15,invol!$S:$S,Q$2)</f>
        <v>0</v>
      </c>
      <c r="R15">
        <f>COUNTIFS(invol!$R:$R,$A15,invol!$S:$S,R$2)</f>
        <v>0</v>
      </c>
      <c r="S15">
        <f>COUNTIFS(invol!$R:$R,$A15,invol!$S:$S,S$2)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52"/>
  <sheetViews>
    <sheetView tabSelected="1" topLeftCell="A10" workbookViewId="0">
      <selection activeCell="E24" sqref="E24"/>
    </sheetView>
  </sheetViews>
  <sheetFormatPr defaultRowHeight="12.75"/>
  <sheetData>
    <row r="1" spans="1:24">
      <c r="A1">
        <f>AVERAGE(invol!A:A)</f>
        <v>6.2452830188679247</v>
      </c>
      <c r="B1">
        <f>SUM(invol!B:B)/COUNT(invol!B:B)</f>
        <v>1.1320754716981132</v>
      </c>
      <c r="C1">
        <f>SUM(invol!C:C)/COUNT(invol!C:C)</f>
        <v>0.30188679245283018</v>
      </c>
      <c r="D1">
        <f>SUM(invol!D:D)/COUNT(invol!D:D)</f>
        <v>1.4339622641509433</v>
      </c>
      <c r="E1">
        <f>AVERAGE(invol!E:E)</f>
        <v>14</v>
      </c>
      <c r="F1">
        <f>AVERAGE(invol!F:F)</f>
        <v>1.5</v>
      </c>
      <c r="G1">
        <f>AVERAGE(invol!G:G)</f>
        <v>0.59090909090909094</v>
      </c>
      <c r="H1">
        <f>AVERAGE(invol!H:H)</f>
        <v>2.0909090909090908</v>
      </c>
      <c r="I1">
        <f>AVERAGE(invol!I:I)</f>
        <v>11</v>
      </c>
      <c r="J1">
        <f>AVERAGE(invol!J:J)</f>
        <v>1.36</v>
      </c>
      <c r="K1">
        <f>AVERAGE(invol!K:K)</f>
        <v>1.46</v>
      </c>
      <c r="L1">
        <f>AVERAGE(invol!L:L)</f>
        <v>2.82</v>
      </c>
      <c r="M1">
        <f>AVERAGE(invol!M:M)</f>
        <v>13</v>
      </c>
      <c r="N1">
        <f>AVERAGE(invol!N:N)</f>
        <v>1.9491525423728813</v>
      </c>
      <c r="O1">
        <f>AVERAGE(invol!O:O)</f>
        <v>2.2033898305084745</v>
      </c>
      <c r="P1">
        <f>AVERAGE(invol!P:P)</f>
        <v>4.1525423728813555</v>
      </c>
      <c r="Q1">
        <f>AVERAGE(invol!Q:Q)</f>
        <v>23.085714285714285</v>
      </c>
      <c r="R1">
        <f>AVERAGE(invol!R:R)</f>
        <v>2.7142857142857144</v>
      </c>
      <c r="S1">
        <f>AVERAGE(invol!S:S)</f>
        <v>4.1714285714285717</v>
      </c>
      <c r="T1">
        <f>AVERAGE(invol!T:T)</f>
        <v>6.8857142857142861</v>
      </c>
      <c r="U1">
        <f>AVERAGE(invol!U:U)</f>
        <v>12</v>
      </c>
      <c r="V1">
        <f>AVERAGE(invol!V:V)</f>
        <v>3.5116279069767442</v>
      </c>
      <c r="W1">
        <f>AVERAGE(invol!W:W)</f>
        <v>4.8372093023255811</v>
      </c>
      <c r="X1">
        <f>AVERAGE(invol!X:X)</f>
        <v>8.3488372093023262</v>
      </c>
    </row>
    <row r="2" spans="1:24">
      <c r="A2">
        <f>SQRT((SUMSQ(invol!A:A)/COUNT(invol!A:A)-A1*A1)/(COUNT(invol!A:A)-1))</f>
        <v>0.13443873645177856</v>
      </c>
      <c r="B2">
        <f>SQRT((SUMSQ(invol!B:B)/COUNT(invol!B:B)-B1*B1)/(COUNT(invol!B:B)-1))</f>
        <v>4.6951599766681611E-2</v>
      </c>
      <c r="C2">
        <f>SQRT((SUMSQ(invol!C:C)/COUNT(invol!C:C)-C1*C1)/(COUNT(invol!C:C)-1))</f>
        <v>6.3662444700903653E-2</v>
      </c>
      <c r="D2">
        <f>SQRT((SUMSQ(invol!D:D)/COUNT(invol!D:D)-D1*D1)/(COUNT(invol!D:D)-1))</f>
        <v>7.858247939844161E-2</v>
      </c>
      <c r="E2">
        <f>SQRT((SUMSQ(invol!E:E)/COUNT(invol!E:E)-E1*E1)/(COUNT(invol!E:E)-1))</f>
        <v>0</v>
      </c>
      <c r="F2">
        <f>SQRT((SUMSQ(invol!F:F)/COUNT(invol!F:F)-F1*F1)/(COUNT(invol!F:F)-1))</f>
        <v>0.18316599998303057</v>
      </c>
      <c r="G2">
        <f>SQRT((SUMSQ(invol!G:G)/COUNT(invol!G:G)-G1*G1)/(COUNT(invol!G:G)-1))</f>
        <v>0.15651910121031104</v>
      </c>
      <c r="H2">
        <f>SQRT((SUMSQ(invol!H:H)/COUNT(invol!H:H)-H1*H1)/(COUNT(invol!H:H)-1))</f>
        <v>0.24538238477521027</v>
      </c>
      <c r="I2">
        <f>SQRT((SUMSQ(invol!I:I)/COUNT(invol!I:I)-I1*I1)/(COUNT(invol!I:I)-1))</f>
        <v>0</v>
      </c>
      <c r="J2">
        <f>SQRT((SUMSQ(invol!J:J)/COUNT(invol!J:J)-J1*J1)/(COUNT(invol!J:J)-1))</f>
        <v>6.8571428571428533E-2</v>
      </c>
      <c r="K2">
        <f>SQRT((SUMSQ(invol!K:K)/COUNT(invol!K:K)-K1*K1)/(COUNT(invol!K:K)-1))</f>
        <v>0.24110290799759751</v>
      </c>
      <c r="L2">
        <f>SQRT((SUMSQ(invol!L:L)/COUNT(invol!L:L)-L1*L1)/(COUNT(invol!L:L)-1))</f>
        <v>0.22622004819220085</v>
      </c>
      <c r="M2">
        <f>SQRT((SUMSQ(invol!M:M)/COUNT(invol!M:M)-M1*M1)/(COUNT(invol!M:M)-1))</f>
        <v>0</v>
      </c>
      <c r="N2">
        <f>SQRT((SUMSQ(invol!N:N)/COUNT(invol!N:N)-N1*N1)/(COUNT(invol!N:N)-1))</f>
        <v>0.16471949628621718</v>
      </c>
      <c r="O2">
        <f>SQRT((SUMSQ(invol!O:O)/COUNT(invol!O:O)-O1*O1)/(COUNT(invol!O:O)-1))</f>
        <v>0.27434600095319744</v>
      </c>
      <c r="P2">
        <f>SQRT((SUMSQ(invol!P:P)/COUNT(invol!P:P)-P1*P1)/(COUNT(invol!P:P)-1))</f>
        <v>0.31872550782884684</v>
      </c>
      <c r="Q2">
        <f>SQRT((SUMSQ(invol!Q:Q)/COUNT(invol!Q:Q)-Q1*Q1)/(COUNT(invol!Q:Q)-1))</f>
        <v>0.91152419086945757</v>
      </c>
      <c r="R2">
        <f>SQRT((SUMSQ(invol!R:R)/COUNT(invol!R:R)-R1*R1)/(COUNT(invol!R:R)-1))</f>
        <v>0.32168523832626017</v>
      </c>
      <c r="S2">
        <f>SQRT((SUMSQ(invol!S:S)/COUNT(invol!S:S)-S1*S1)/(COUNT(invol!S:S)-1))</f>
        <v>0.52896873553100254</v>
      </c>
      <c r="T2">
        <f>SQRT((SUMSQ(invol!T:T)/COUNT(invol!T:T)-T1*T1)/(COUNT(invol!T:T)-1))</f>
        <v>0.66075005581119839</v>
      </c>
      <c r="U2">
        <f>SQRT((SUMSQ(invol!U:U)/COUNT(invol!U:U)-U1*U1)/(COUNT(invol!U:U)-1))</f>
        <v>0</v>
      </c>
      <c r="V2">
        <f>SQRT((SUMSQ(invol!V:V)/COUNT(invol!V:V)-V1*V1)/(COUNT(invol!V:V)-1))</f>
        <v>0.40671562577215781</v>
      </c>
      <c r="W2">
        <f>SQRT((SUMSQ(invol!W:W)/COUNT(invol!W:W)-W1*W1)/(COUNT(invol!W:W)-1))</f>
        <v>0.57728335459543301</v>
      </c>
      <c r="X2">
        <f>SQRT((SUMSQ(invol!X:X)/COUNT(invol!X:X)-X1*X1)/(COUNT(invol!X:X)-1))</f>
        <v>0.82451618145282946</v>
      </c>
    </row>
    <row r="3" spans="1:24">
      <c r="B3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1:24">
      <c r="A4" t="s">
        <v>2</v>
      </c>
      <c r="B4" s="1">
        <v>0.5</v>
      </c>
      <c r="C4">
        <v>1</v>
      </c>
      <c r="D4">
        <v>2</v>
      </c>
      <c r="E4">
        <v>4</v>
      </c>
      <c r="F4">
        <v>8</v>
      </c>
      <c r="G4">
        <v>12</v>
      </c>
    </row>
    <row r="5" spans="1:24">
      <c r="A5">
        <v>2</v>
      </c>
      <c r="B5">
        <f>INDEX($1:$1,1,B$3*4+$A5)</f>
        <v>1.1320754716981132</v>
      </c>
      <c r="C5">
        <f>INDEX($1:$1,1,C$3*4+$A5)</f>
        <v>1.5</v>
      </c>
      <c r="D5">
        <f>INDEX($1:$1,1,D$3*4+$A5)</f>
        <v>1.36</v>
      </c>
      <c r="E5">
        <f>INDEX($1:$1,1,E$3*4+$A5)</f>
        <v>1.9491525423728813</v>
      </c>
      <c r="F5">
        <f>INDEX($1:$1,1,F$3*4+$A5)</f>
        <v>2.7142857142857144</v>
      </c>
      <c r="G5">
        <f>INDEX($1:$1,1,G$3*4+$A5)</f>
        <v>3.5116279069767442</v>
      </c>
    </row>
    <row r="6" spans="1:24">
      <c r="A6">
        <v>3</v>
      </c>
      <c r="B6">
        <f>INDEX($1:$1,1,B$3*4+$A6)</f>
        <v>0.30188679245283018</v>
      </c>
      <c r="C6">
        <f>INDEX($1:$1,1,C$3*4+$A6)</f>
        <v>0.59090909090909094</v>
      </c>
      <c r="D6">
        <f>INDEX($1:$1,1,D$3*4+$A6)</f>
        <v>1.46</v>
      </c>
      <c r="E6">
        <f>INDEX($1:$1,1,E$3*4+$A6)</f>
        <v>2.2033898305084745</v>
      </c>
      <c r="F6">
        <f>INDEX($1:$1,1,F$3*4+$A6)</f>
        <v>4.1714285714285717</v>
      </c>
      <c r="G6">
        <f>INDEX($1:$1,1,G$3*4+$A6)</f>
        <v>4.8372093023255811</v>
      </c>
    </row>
    <row r="7" spans="1:24">
      <c r="A7">
        <v>4</v>
      </c>
      <c r="B7">
        <f>INDEX($1:$1,1,B$3*4+$A7)</f>
        <v>1.4339622641509433</v>
      </c>
      <c r="C7">
        <f>INDEX($1:$1,1,C$3*4+$A7)</f>
        <v>2.0909090909090908</v>
      </c>
      <c r="D7">
        <f>INDEX($1:$1,1,D$3*4+$A7)</f>
        <v>2.82</v>
      </c>
      <c r="E7">
        <f>INDEX($1:$1,1,E$3*4+$A7)</f>
        <v>4.1525423728813555</v>
      </c>
      <c r="F7">
        <f>INDEX($1:$1,1,F$3*4+$A7)</f>
        <v>6.8857142857142861</v>
      </c>
      <c r="G7">
        <f>INDEX($1:$1,1,G$3*4+$A7)</f>
        <v>8.3488372093023262</v>
      </c>
    </row>
    <row r="8" spans="1:24">
      <c r="A8">
        <v>2</v>
      </c>
      <c r="B8">
        <f>INDEX($2:$2,1,B$3*4+$A8)</f>
        <v>4.6951599766681611E-2</v>
      </c>
      <c r="C8">
        <f t="shared" ref="C8:G10" si="0">INDEX($2:$2,1,C$3*4+$A8)</f>
        <v>0.18316599998303057</v>
      </c>
      <c r="D8">
        <f t="shared" si="0"/>
        <v>6.8571428571428533E-2</v>
      </c>
      <c r="E8">
        <f t="shared" si="0"/>
        <v>0.16471949628621718</v>
      </c>
      <c r="F8">
        <f t="shared" si="0"/>
        <v>0.32168523832626017</v>
      </c>
      <c r="G8">
        <f t="shared" si="0"/>
        <v>0.40671562577215781</v>
      </c>
    </row>
    <row r="9" spans="1:24">
      <c r="A9">
        <v>3</v>
      </c>
      <c r="B9">
        <f t="shared" ref="B9:B10" si="1">INDEX($2:$2,1,B$3*4+$A9)</f>
        <v>6.3662444700903653E-2</v>
      </c>
      <c r="C9">
        <f t="shared" si="0"/>
        <v>0.15651910121031104</v>
      </c>
      <c r="D9">
        <f t="shared" si="0"/>
        <v>0.24110290799759751</v>
      </c>
      <c r="E9">
        <f t="shared" si="0"/>
        <v>0.27434600095319744</v>
      </c>
      <c r="F9">
        <f t="shared" si="0"/>
        <v>0.52896873553100254</v>
      </c>
      <c r="G9">
        <f t="shared" si="0"/>
        <v>0.57728335459543301</v>
      </c>
    </row>
    <row r="10" spans="1:24">
      <c r="A10">
        <v>4</v>
      </c>
      <c r="B10">
        <f t="shared" si="1"/>
        <v>7.858247939844161E-2</v>
      </c>
      <c r="C10">
        <f t="shared" si="0"/>
        <v>0.24538238477521027</v>
      </c>
      <c r="D10">
        <f t="shared" si="0"/>
        <v>0.22622004819220085</v>
      </c>
      <c r="E10">
        <f t="shared" si="0"/>
        <v>0.31872550782884684</v>
      </c>
      <c r="F10">
        <f t="shared" si="0"/>
        <v>0.66075005581119839</v>
      </c>
      <c r="G10">
        <f t="shared" si="0"/>
        <v>0.82451618145282946</v>
      </c>
    </row>
    <row r="11" spans="1:24">
      <c r="A11" s="2" t="s">
        <v>4</v>
      </c>
      <c r="B11">
        <v>1</v>
      </c>
    </row>
    <row r="12" spans="1:24">
      <c r="A12" s="2" t="s">
        <v>3</v>
      </c>
      <c r="B12" s="2" t="s">
        <v>2</v>
      </c>
      <c r="C12" s="2" t="s">
        <v>25</v>
      </c>
      <c r="D12" s="2" t="s">
        <v>26</v>
      </c>
      <c r="E12" s="2" t="s">
        <v>3</v>
      </c>
    </row>
    <row r="13" spans="1:24">
      <c r="A13" s="2">
        <v>0</v>
      </c>
      <c r="B13">
        <f>A13*lambda</f>
        <v>0</v>
      </c>
      <c r="C13">
        <v>1</v>
      </c>
      <c r="D13">
        <v>0</v>
      </c>
      <c r="E13">
        <v>1</v>
      </c>
    </row>
    <row r="14" spans="1:24">
      <c r="A14" s="2">
        <v>0.30769230769230771</v>
      </c>
      <c r="B14">
        <f>A14*lambda</f>
        <v>0.30769230769230771</v>
      </c>
      <c r="C14" s="2">
        <v>1.2327063809251</v>
      </c>
      <c r="D14" s="2">
        <v>7.0673444781840497E-2</v>
      </c>
      <c r="E14" s="2">
        <v>1.30337982570694</v>
      </c>
      <c r="F14" s="2"/>
      <c r="G14" s="2"/>
    </row>
    <row r="15" spans="1:24">
      <c r="A15" s="2">
        <v>0.61538461538461497</v>
      </c>
      <c r="B15">
        <f>A15*lambda</f>
        <v>0.61538461538461497</v>
      </c>
      <c r="C15">
        <v>1.3710178383676099</v>
      </c>
      <c r="D15">
        <v>0.22190404122388899</v>
      </c>
      <c r="E15">
        <v>1.5929218795914999</v>
      </c>
    </row>
    <row r="16" spans="1:24">
      <c r="A16" s="2">
        <v>0.92307692307692302</v>
      </c>
      <c r="B16">
        <f>A16*lambda</f>
        <v>0.92307692307692302</v>
      </c>
      <c r="C16">
        <v>1.46354323464011</v>
      </c>
      <c r="D16">
        <v>0.40510443214447101</v>
      </c>
      <c r="E16">
        <v>1.8686476667845799</v>
      </c>
    </row>
    <row r="17" spans="1:17">
      <c r="A17" s="2">
        <v>1.2307692307692299</v>
      </c>
      <c r="B17">
        <f>A17*lambda</f>
        <v>1.2307692307692299</v>
      </c>
      <c r="C17">
        <v>1.5332675637045099</v>
      </c>
      <c r="D17">
        <v>0.59960541430268999</v>
      </c>
      <c r="E17">
        <v>2.1328729780072</v>
      </c>
    </row>
    <row r="18" spans="1:17">
      <c r="A18" s="2">
        <v>1.5384615384615401</v>
      </c>
      <c r="B18">
        <f>A18*lambda</f>
        <v>1.5384615384615401</v>
      </c>
      <c r="C18">
        <v>1.59144274807967</v>
      </c>
      <c r="D18">
        <v>0.79576122502866997</v>
      </c>
      <c r="E18">
        <v>2.3872039731083401</v>
      </c>
    </row>
    <row r="19" spans="1:17">
      <c r="A19" s="2">
        <v>1.84615384615385</v>
      </c>
      <c r="B19">
        <f>A19*lambda</f>
        <v>1.84615384615385</v>
      </c>
      <c r="C19">
        <v>1.6437174606143401</v>
      </c>
      <c r="D19">
        <v>0.98893552063842705</v>
      </c>
      <c r="E19">
        <v>2.6326529812527601</v>
      </c>
    </row>
    <row r="20" spans="1:17">
      <c r="A20" s="2">
        <v>2.1538461538461502</v>
      </c>
      <c r="B20">
        <f>A20*lambda</f>
        <v>2.1538461538461502</v>
      </c>
      <c r="C20">
        <v>1.6929737229669799</v>
      </c>
      <c r="D20">
        <v>1.1772208174269201</v>
      </c>
      <c r="E20">
        <v>2.8701945403939</v>
      </c>
    </row>
    <row r="21" spans="1:17">
      <c r="A21" s="2">
        <v>2.4615384615384599</v>
      </c>
      <c r="B21">
        <f>A21*lambda</f>
        <v>2.4615384615384599</v>
      </c>
      <c r="C21">
        <v>1.7406860395691699</v>
      </c>
      <c r="D21">
        <v>1.3596723612321</v>
      </c>
      <c r="E21">
        <v>3.1003584008012699</v>
      </c>
    </row>
    <row r="22" spans="1:17">
      <c r="A22" s="2">
        <v>2.7692307692307701</v>
      </c>
      <c r="B22">
        <f>A22*lambda</f>
        <v>2.7692307692307701</v>
      </c>
      <c r="C22">
        <v>1.7876165185391999</v>
      </c>
      <c r="D22">
        <v>1.5362245230584</v>
      </c>
      <c r="E22">
        <v>3.3238410415976101</v>
      </c>
    </row>
    <row r="23" spans="1:17">
      <c r="A23" s="2">
        <v>3.0769230769230802</v>
      </c>
      <c r="B23">
        <f>A23*lambda</f>
        <v>3.0769230769230802</v>
      </c>
      <c r="C23">
        <v>1.83415120087455</v>
      </c>
      <c r="D23">
        <v>1.70701957850888</v>
      </c>
      <c r="E23">
        <v>3.5411707793834299</v>
      </c>
      <c r="Q23" s="2" t="s">
        <v>27</v>
      </c>
    </row>
    <row r="24" spans="1:17">
      <c r="A24" s="2">
        <v>3.3846153846153899</v>
      </c>
      <c r="B24">
        <f>A24*lambda</f>
        <v>3.3846153846153899</v>
      </c>
      <c r="C24">
        <v>1.8804873960692601</v>
      </c>
      <c r="D24">
        <v>1.8723534914695801</v>
      </c>
      <c r="E24">
        <v>3.7528408875388402</v>
      </c>
    </row>
    <row r="25" spans="1:17">
      <c r="A25" s="2">
        <v>3.6923076923076898</v>
      </c>
      <c r="B25">
        <f>A25*lambda</f>
        <v>3.6923076923076898</v>
      </c>
      <c r="C25">
        <v>1.9267288740366399</v>
      </c>
      <c r="D25">
        <v>2.0326168890835601</v>
      </c>
      <c r="E25">
        <v>3.95934576312021</v>
      </c>
    </row>
    <row r="26" spans="1:17">
      <c r="A26" s="2">
        <v>4</v>
      </c>
      <c r="B26">
        <f>A26*lambda</f>
        <v>4</v>
      </c>
      <c r="C26">
        <v>1.9729237461062601</v>
      </c>
      <c r="D26">
        <v>2.18819096041863</v>
      </c>
      <c r="E26">
        <v>4.1611147065248897</v>
      </c>
    </row>
    <row r="27" spans="1:17">
      <c r="A27" s="2">
        <v>4.3076923076923102</v>
      </c>
      <c r="B27">
        <f>A27*lambda</f>
        <v>4.3076923076923102</v>
      </c>
      <c r="C27">
        <v>2.01909380552588</v>
      </c>
      <c r="D27">
        <v>2.3394507597395102</v>
      </c>
      <c r="E27">
        <v>4.3585445652653902</v>
      </c>
    </row>
    <row r="28" spans="1:17">
      <c r="A28" s="2">
        <v>4.6153846153846203</v>
      </c>
      <c r="B28">
        <f>A28*lambda</f>
        <v>4.6153846153846203</v>
      </c>
      <c r="C28">
        <v>2.0652545637693902</v>
      </c>
      <c r="D28">
        <v>2.4867580364217501</v>
      </c>
      <c r="E28">
        <v>4.5520126001911301</v>
      </c>
    </row>
    <row r="29" spans="1:17">
      <c r="A29" s="2">
        <v>4.9230769230769198</v>
      </c>
      <c r="B29">
        <f>A29*lambda</f>
        <v>4.9230769230769198</v>
      </c>
      <c r="C29">
        <v>2.1114109710516602</v>
      </c>
      <c r="D29">
        <v>2.6304475343412999</v>
      </c>
      <c r="E29">
        <v>4.7418585053929601</v>
      </c>
    </row>
    <row r="30" spans="1:17">
      <c r="A30" s="2">
        <v>5.2307692307692299</v>
      </c>
      <c r="B30">
        <f>A30*lambda</f>
        <v>5.2307692307692299</v>
      </c>
      <c r="C30">
        <v>2.1575653866965498</v>
      </c>
      <c r="D30">
        <v>2.77082387714999</v>
      </c>
      <c r="E30">
        <v>4.9283892638465403</v>
      </c>
    </row>
    <row r="31" spans="1:17">
      <c r="A31" s="2">
        <v>5.5384615384615401</v>
      </c>
      <c r="B31">
        <f>A31*lambda</f>
        <v>5.5384615384615401</v>
      </c>
      <c r="C31">
        <v>2.2037190543702598</v>
      </c>
      <c r="D31">
        <v>2.908167273503</v>
      </c>
      <c r="E31">
        <v>5.1118863278732602</v>
      </c>
    </row>
    <row r="32" spans="1:17">
      <c r="A32" s="2">
        <v>5.8461538461538503</v>
      </c>
      <c r="B32">
        <f>A32*lambda</f>
        <v>5.8461538461538503</v>
      </c>
      <c r="C32">
        <v>2.2498726574783001</v>
      </c>
      <c r="D32">
        <v>3.0427328476032001</v>
      </c>
      <c r="E32">
        <v>5.2926055050815002</v>
      </c>
    </row>
    <row r="33" spans="1:5">
      <c r="A33" s="2">
        <v>6.1538461538461497</v>
      </c>
      <c r="B33">
        <f>A33*lambda</f>
        <v>6.1538461538461497</v>
      </c>
      <c r="C33">
        <v>2.2960261534330599</v>
      </c>
      <c r="D33">
        <v>3.1747505249182</v>
      </c>
      <c r="E33">
        <v>5.4707766783512604</v>
      </c>
    </row>
    <row r="34" spans="1:5">
      <c r="A34" s="2">
        <v>6.4615384615384599</v>
      </c>
      <c r="B34">
        <f>A34*lambda</f>
        <v>6.4615384615384599</v>
      </c>
      <c r="C34">
        <v>2.3421797126502502</v>
      </c>
      <c r="D34">
        <v>3.30443014769802</v>
      </c>
      <c r="E34">
        <v>5.6466098603482697</v>
      </c>
    </row>
    <row r="35" spans="1:5">
      <c r="A35" s="2">
        <v>6.7692307692307701</v>
      </c>
      <c r="B35">
        <f>A35*lambda</f>
        <v>6.7692307692307701</v>
      </c>
      <c r="C35">
        <v>2.3883334205563802</v>
      </c>
      <c r="D35">
        <v>3.4319625985856002</v>
      </c>
      <c r="E35">
        <v>5.8202960191419697</v>
      </c>
    </row>
    <row r="36" spans="1:5">
      <c r="A36" s="2">
        <v>7.0769230769230802</v>
      </c>
      <c r="B36">
        <f>A36*lambda</f>
        <v>7.0769230769230802</v>
      </c>
      <c r="C36">
        <v>2.4344871990800501</v>
      </c>
      <c r="D36">
        <v>3.5575198267024399</v>
      </c>
      <c r="E36">
        <v>5.9920070257824998</v>
      </c>
    </row>
    <row r="37" spans="1:5">
      <c r="A37" s="2">
        <v>7.3846153846153904</v>
      </c>
      <c r="B37">
        <f>A37*lambda</f>
        <v>7.3846153846153904</v>
      </c>
      <c r="C37">
        <v>2.48064089898994</v>
      </c>
      <c r="D37">
        <v>3.68125752192848</v>
      </c>
      <c r="E37">
        <v>6.16189842091842</v>
      </c>
    </row>
    <row r="38" spans="1:5">
      <c r="A38" s="2">
        <v>7.6923076923076898</v>
      </c>
      <c r="B38">
        <f>A38*lambda</f>
        <v>7.6923076923076898</v>
      </c>
      <c r="C38">
        <v>2.5267946706651601</v>
      </c>
      <c r="D38">
        <v>3.8033179393046499</v>
      </c>
      <c r="E38">
        <v>6.3301126099698104</v>
      </c>
    </row>
    <row r="39" spans="1:5">
      <c r="A39" s="2">
        <v>8</v>
      </c>
      <c r="B39">
        <f>A39*lambda</f>
        <v>8</v>
      </c>
      <c r="C39">
        <v>2.5729485259346201</v>
      </c>
      <c r="D39">
        <v>3.9238305606849702</v>
      </c>
      <c r="E39">
        <v>6.4967790866195898</v>
      </c>
    </row>
    <row r="40" spans="1:5">
      <c r="A40" s="2">
        <v>8.3076923076923102</v>
      </c>
      <c r="B40">
        <f>A40*lambda</f>
        <v>8.3076923076923102</v>
      </c>
      <c r="C40">
        <v>2.6191023810665199</v>
      </c>
      <c r="D40">
        <v>4.0429120751883696</v>
      </c>
      <c r="E40">
        <v>6.66201445625489</v>
      </c>
    </row>
    <row r="41" spans="1:5">
      <c r="A41" s="2">
        <v>8.6153846153846203</v>
      </c>
      <c r="B41">
        <f>A41*lambda</f>
        <v>8.6153846153846203</v>
      </c>
      <c r="C41">
        <v>2.6652561571741802</v>
      </c>
      <c r="D41">
        <v>4.1606687480915401</v>
      </c>
      <c r="E41">
        <v>6.8259249052657198</v>
      </c>
    </row>
    <row r="42" spans="1:5">
      <c r="A42" s="2">
        <v>8.9230769230769198</v>
      </c>
      <c r="B42">
        <f>A42*lambda</f>
        <v>8.9230769230769198</v>
      </c>
      <c r="C42">
        <v>2.7114099863720602</v>
      </c>
      <c r="D42">
        <v>4.2771979398572197</v>
      </c>
      <c r="E42">
        <v>6.98860792622928</v>
      </c>
    </row>
    <row r="43" spans="1:5">
      <c r="A43" s="2">
        <v>9.2307692307692299</v>
      </c>
      <c r="B43">
        <f>A43*lambda</f>
        <v>9.2307692307692299</v>
      </c>
      <c r="C43">
        <v>2.7575638629120802</v>
      </c>
      <c r="D43">
        <v>4.3925884216735298</v>
      </c>
      <c r="E43">
        <v>7.1501522845855998</v>
      </c>
    </row>
    <row r="44" spans="1:5">
      <c r="A44" s="2">
        <v>9.5384615384615401</v>
      </c>
      <c r="B44">
        <f>A44*lambda</f>
        <v>9.5384615384615401</v>
      </c>
      <c r="C44">
        <v>2.8037177193712899</v>
      </c>
      <c r="D44">
        <v>4.50692049985257</v>
      </c>
      <c r="E44">
        <v>7.3106382192238604</v>
      </c>
    </row>
    <row r="45" spans="1:5">
      <c r="A45" s="2">
        <v>9.8461538461538503</v>
      </c>
      <c r="B45">
        <f>A45*lambda</f>
        <v>9.8461538461538503</v>
      </c>
      <c r="C45">
        <v>2.8498715179784702</v>
      </c>
      <c r="D45">
        <v>4.6202676608497999</v>
      </c>
      <c r="E45">
        <v>7.4701391788282701</v>
      </c>
    </row>
    <row r="46" spans="1:5">
      <c r="A46" s="2">
        <v>10.153846153846199</v>
      </c>
      <c r="B46">
        <f>A46*lambda</f>
        <v>10.153846153846199</v>
      </c>
      <c r="C46">
        <v>2.8960253619216698</v>
      </c>
      <c r="D46">
        <v>4.7326974867669396</v>
      </c>
      <c r="E46">
        <v>7.6287228486886098</v>
      </c>
    </row>
    <row r="47" spans="1:5">
      <c r="A47" s="2">
        <v>10.461538461538501</v>
      </c>
      <c r="B47">
        <f>A47*lambda</f>
        <v>10.461538461538501</v>
      </c>
      <c r="C47">
        <v>2.9421792366648298</v>
      </c>
      <c r="D47">
        <v>4.8442717187754996</v>
      </c>
      <c r="E47">
        <v>7.7864509554403298</v>
      </c>
    </row>
    <row r="48" spans="1:5">
      <c r="A48" s="2">
        <v>10.7692307692308</v>
      </c>
      <c r="B48">
        <f>A48*lambda</f>
        <v>10.7692307692308</v>
      </c>
      <c r="C48">
        <v>2.98833308550511</v>
      </c>
      <c r="D48">
        <v>4.95504646940533</v>
      </c>
      <c r="E48">
        <v>7.9433795549104396</v>
      </c>
    </row>
    <row r="49" spans="1:5">
      <c r="A49" s="2">
        <v>11.0769230769231</v>
      </c>
      <c r="B49">
        <f>A49*lambda</f>
        <v>11.0769230769231</v>
      </c>
      <c r="C49">
        <v>3.0344868959851801</v>
      </c>
      <c r="D49">
        <v>5.0650733425264898</v>
      </c>
      <c r="E49">
        <v>8.0995602385116801</v>
      </c>
    </row>
    <row r="50" spans="1:5">
      <c r="A50" s="2">
        <v>11.384615384615399</v>
      </c>
      <c r="B50">
        <f>A50*lambda</f>
        <v>11.384615384615399</v>
      </c>
      <c r="C50">
        <v>3.08064074504136</v>
      </c>
      <c r="D50">
        <v>5.1743999894547699</v>
      </c>
      <c r="E50">
        <v>8.2550407344961201</v>
      </c>
    </row>
    <row r="51" spans="1:5">
      <c r="A51" s="2">
        <v>11.692307692307701</v>
      </c>
      <c r="B51">
        <f>A51*lambda</f>
        <v>11.692307692307701</v>
      </c>
      <c r="C51">
        <v>3.12679459248286</v>
      </c>
      <c r="D51">
        <v>5.2830699475794702</v>
      </c>
      <c r="E51">
        <v>8.4098645400623298</v>
      </c>
    </row>
    <row r="52" spans="1:5">
      <c r="A52" s="2">
        <v>12</v>
      </c>
      <c r="B52">
        <f>A52*lambda</f>
        <v>12</v>
      </c>
      <c r="C52">
        <v>3.1729484380274999</v>
      </c>
      <c r="D52">
        <v>5.3911231489895304</v>
      </c>
      <c r="E52">
        <v>8.5640715870170308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invol</vt:lpstr>
      <vt:lpstr>3.5 days</vt:lpstr>
      <vt:lpstr>1 week</vt:lpstr>
      <vt:lpstr>2 weeks</vt:lpstr>
      <vt:lpstr>4 weeks</vt:lpstr>
      <vt:lpstr>8 weeks</vt:lpstr>
      <vt:lpstr>12 weeks</vt:lpstr>
      <vt:lpstr>averages</vt:lpstr>
      <vt:lpstr>lambda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Zhang</dc:creator>
  <cp:lastModifiedBy>Gen Zhang</cp:lastModifiedBy>
  <dcterms:created xsi:type="dcterms:W3CDTF">2011-02-08T17:55:34Z</dcterms:created>
  <dcterms:modified xsi:type="dcterms:W3CDTF">2011-02-11T15:30:41Z</dcterms:modified>
</cp:coreProperties>
</file>