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8960" windowHeight="6990" activeTab="6"/>
  </bookViews>
  <sheets>
    <sheet name="k14" sheetId="1" r:id="rId1"/>
    <sheet name="3.5 days" sheetId="2" r:id="rId2"/>
    <sheet name="1 week" sheetId="3" r:id="rId3"/>
    <sheet name="2 weeks" sheetId="4" r:id="rId4"/>
    <sheet name="4 weeks" sheetId="5" r:id="rId5"/>
    <sheet name="8 weeks" sheetId="6" r:id="rId6"/>
    <sheet name="averages" sheetId="7" r:id="rId7"/>
  </sheets>
  <definedNames>
    <definedName name="gamma">averages!$B$13</definedName>
    <definedName name="lambda">averages!$D$13</definedName>
    <definedName name="mu">averages!$C$13</definedName>
    <definedName name="r_">averages!$A$13</definedName>
    <definedName name="y0">averages!$C$15</definedName>
  </definedNames>
  <calcPr calcId="125725"/>
</workbook>
</file>

<file path=xl/calcChain.xml><?xml version="1.0" encoding="utf-8"?>
<calcChain xmlns="http://schemas.openxmlformats.org/spreadsheetml/2006/main">
  <c r="F16" i="7"/>
  <c r="G16" s="1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5"/>
  <c r="G15" s="1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5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B16"/>
  <c r="D15"/>
  <c r="C17"/>
  <c r="C16"/>
  <c r="D16" s="1"/>
  <c r="B17" s="1"/>
  <c r="D17" s="1"/>
  <c r="B18" s="1"/>
  <c r="D18" s="1"/>
  <c r="B19" s="1"/>
  <c r="D19" s="1"/>
  <c r="B20" s="1"/>
  <c r="D20" s="1"/>
  <c r="B21" s="1"/>
  <c r="D21" s="1"/>
  <c r="B22" s="1"/>
  <c r="D22" s="1"/>
  <c r="B23" s="1"/>
  <c r="D23" s="1"/>
  <c r="B24" s="1"/>
  <c r="D24" s="1"/>
  <c r="B25" s="1"/>
  <c r="D25" s="1"/>
  <c r="B26" s="1"/>
  <c r="D26" s="1"/>
  <c r="B27" s="1"/>
  <c r="D27" s="1"/>
  <c r="B28" s="1"/>
  <c r="D28" s="1"/>
  <c r="B29" s="1"/>
  <c r="D29" s="1"/>
  <c r="B30" s="1"/>
  <c r="D30" s="1"/>
  <c r="B31" s="1"/>
  <c r="D31" s="1"/>
  <c r="B32" s="1"/>
  <c r="D32" s="1"/>
  <c r="B33" s="1"/>
  <c r="D33" s="1"/>
  <c r="B34" s="1"/>
  <c r="D34" s="1"/>
  <c r="B35" s="1"/>
  <c r="D35" s="1"/>
  <c r="B36" s="1"/>
  <c r="D36" s="1"/>
  <c r="B37" s="1"/>
  <c r="D37" s="1"/>
  <c r="B38" s="1"/>
  <c r="D38" s="1"/>
  <c r="B39" s="1"/>
  <c r="D39" s="1"/>
  <c r="B40" s="1"/>
  <c r="D40" s="1"/>
  <c r="B41" s="1"/>
  <c r="D41" s="1"/>
  <c r="B42" s="1"/>
  <c r="D42" s="1"/>
  <c r="B43" s="1"/>
  <c r="D43" s="1"/>
  <c r="B44" s="1"/>
  <c r="D44" s="1"/>
  <c r="B45" s="1"/>
  <c r="D45" s="1"/>
  <c r="B46" s="1"/>
  <c r="D46" s="1"/>
  <c r="B47" s="1"/>
  <c r="D47" s="1"/>
  <c r="B48" s="1"/>
  <c r="D48" s="1"/>
  <c r="B49" s="1"/>
  <c r="D49" s="1"/>
  <c r="B50" s="1"/>
  <c r="D50" s="1"/>
  <c r="B51" s="1"/>
  <c r="D51" s="1"/>
  <c r="B52" s="1"/>
  <c r="D52" s="1"/>
  <c r="B53" s="1"/>
  <c r="D53" s="1"/>
  <c r="B54" s="1"/>
  <c r="D54" s="1"/>
  <c r="B55" s="1"/>
  <c r="D55" s="1"/>
  <c r="B56" s="1"/>
  <c r="D56" s="1"/>
  <c r="B57" s="1"/>
  <c r="D57" s="1"/>
  <c r="B58" s="1"/>
  <c r="D58" s="1"/>
  <c r="B59" s="1"/>
  <c r="D59" s="1"/>
  <c r="B60" s="1"/>
  <c r="D60" s="1"/>
  <c r="B61" s="1"/>
  <c r="D61" s="1"/>
  <c r="B62" s="1"/>
  <c r="D62" s="1"/>
  <c r="B63" s="1"/>
  <c r="D63" s="1"/>
  <c r="B64" s="1"/>
  <c r="D64" s="1"/>
  <c r="B65" s="1"/>
  <c r="D65" s="1"/>
  <c r="B66" s="1"/>
  <c r="D66" s="1"/>
  <c r="B67" s="1"/>
  <c r="D67" s="1"/>
  <c r="B68" s="1"/>
  <c r="D68" s="1"/>
  <c r="B69" s="1"/>
  <c r="D69" s="1"/>
  <c r="B70" s="1"/>
  <c r="D70" s="1"/>
  <c r="B71" s="1"/>
  <c r="D71" s="1"/>
  <c r="B72" s="1"/>
  <c r="D72" s="1"/>
  <c r="B73" s="1"/>
  <c r="D73" s="1"/>
  <c r="B74" s="1"/>
  <c r="D74" s="1"/>
  <c r="B75" s="1"/>
  <c r="D75" s="1"/>
  <c r="B76" s="1"/>
  <c r="D76" s="1"/>
  <c r="B77" s="1"/>
  <c r="D77" s="1"/>
  <c r="B78" s="1"/>
  <c r="D78" s="1"/>
  <c r="B79" s="1"/>
  <c r="D79" s="1"/>
  <c r="B80" s="1"/>
  <c r="D80" s="1"/>
  <c r="B81" s="1"/>
  <c r="D81" s="1"/>
  <c r="B82" s="1"/>
  <c r="D82" s="1"/>
  <c r="B83" s="1"/>
  <c r="D83" s="1"/>
  <c r="B84" s="1"/>
  <c r="D84" s="1"/>
  <c r="B85" s="1"/>
  <c r="D85" s="1"/>
  <c r="B86" s="1"/>
  <c r="D86" s="1"/>
  <c r="B87" s="1"/>
  <c r="D87" s="1"/>
  <c r="B88" s="1"/>
  <c r="D88" s="1"/>
  <c r="B89" s="1"/>
  <c r="D89" s="1"/>
  <c r="B90" s="1"/>
  <c r="D90" s="1"/>
  <c r="B91" s="1"/>
  <c r="D91" s="1"/>
  <c r="B92" s="1"/>
  <c r="D92" s="1"/>
  <c r="B93" s="1"/>
  <c r="D93" s="1"/>
  <c r="B94" s="1"/>
  <c r="D94" s="1"/>
  <c r="B95" s="1"/>
  <c r="D95" s="1"/>
  <c r="B96" s="1"/>
  <c r="D96" s="1"/>
  <c r="B97" s="1"/>
  <c r="D97" s="1"/>
  <c r="B98" s="1"/>
  <c r="D98" s="1"/>
  <c r="B99" s="1"/>
  <c r="D99" s="1"/>
  <c r="B100" s="1"/>
  <c r="D100" s="1"/>
  <c r="B101" s="1"/>
  <c r="D101" s="1"/>
  <c r="B102" s="1"/>
  <c r="D102" s="1"/>
  <c r="B103" s="1"/>
  <c r="D103" s="1"/>
  <c r="B104" s="1"/>
  <c r="D104" s="1"/>
  <c r="B105" s="1"/>
  <c r="D105" s="1"/>
  <c r="B106" s="1"/>
  <c r="D106" s="1"/>
  <c r="B107" s="1"/>
  <c r="D107" s="1"/>
  <c r="B108" s="1"/>
  <c r="D108" s="1"/>
  <c r="B109" s="1"/>
  <c r="D109" s="1"/>
  <c r="B110" s="1"/>
  <c r="D110" s="1"/>
  <c r="B111" s="1"/>
  <c r="D111" s="1"/>
  <c r="B112" s="1"/>
  <c r="D112" s="1"/>
  <c r="B113" s="1"/>
  <c r="D113" s="1"/>
  <c r="B114" s="1"/>
  <c r="D114" s="1"/>
  <c r="B115" s="1"/>
  <c r="D115" s="1"/>
  <c r="B116" s="1"/>
  <c r="D116" s="1"/>
  <c r="B117" s="1"/>
  <c r="D117" s="1"/>
  <c r="B118" s="1"/>
  <c r="D118" s="1"/>
  <c r="B119" s="1"/>
  <c r="D119" s="1"/>
  <c r="B120" s="1"/>
  <c r="D120" s="1"/>
  <c r="B121" s="1"/>
  <c r="D121" s="1"/>
  <c r="B122" s="1"/>
  <c r="D122" s="1"/>
  <c r="B123" s="1"/>
  <c r="D123" s="1"/>
  <c r="B124" s="1"/>
  <c r="D124" s="1"/>
  <c r="B125" s="1"/>
  <c r="D125" s="1"/>
  <c r="B126" s="1"/>
  <c r="D126" s="1"/>
  <c r="B127" s="1"/>
  <c r="D127" s="1"/>
  <c r="B128" s="1"/>
  <c r="D128" s="1"/>
  <c r="B129" s="1"/>
  <c r="D129" s="1"/>
  <c r="B130" s="1"/>
  <c r="D130" s="1"/>
  <c r="B131" s="1"/>
  <c r="D131" s="1"/>
  <c r="B132" s="1"/>
  <c r="D132" s="1"/>
  <c r="B133" s="1"/>
  <c r="D133" s="1"/>
  <c r="B134" s="1"/>
  <c r="D134" s="1"/>
  <c r="B135" s="1"/>
  <c r="D135" s="1"/>
  <c r="B136" s="1"/>
  <c r="D136" s="1"/>
  <c r="B137" s="1"/>
  <c r="D137" s="1"/>
  <c r="B138" s="1"/>
  <c r="D138" s="1"/>
  <c r="B139" s="1"/>
  <c r="D139" s="1"/>
  <c r="B140" s="1"/>
  <c r="D140" s="1"/>
  <c r="B141" s="1"/>
  <c r="D141" s="1"/>
  <c r="B142" s="1"/>
  <c r="D142" s="1"/>
  <c r="B143" s="1"/>
  <c r="D143" s="1"/>
  <c r="B144" s="1"/>
  <c r="D144" s="1"/>
  <c r="B145" s="1"/>
  <c r="D145" s="1"/>
  <c r="B146" s="1"/>
  <c r="D146" s="1"/>
  <c r="B147" s="1"/>
  <c r="D147" s="1"/>
  <c r="C2"/>
  <c r="D2"/>
  <c r="E2"/>
  <c r="F2"/>
  <c r="G2"/>
  <c r="H2"/>
  <c r="I2"/>
  <c r="J2"/>
  <c r="K2"/>
  <c r="L2"/>
  <c r="M2"/>
  <c r="N2"/>
  <c r="O2"/>
  <c r="P2"/>
  <c r="Q2"/>
  <c r="R2"/>
  <c r="S2"/>
  <c r="T2"/>
  <c r="A2"/>
  <c r="B2"/>
  <c r="C1"/>
  <c r="D1"/>
  <c r="B1"/>
  <c r="B9"/>
  <c r="C9"/>
  <c r="D9"/>
  <c r="E9"/>
  <c r="F9"/>
  <c r="B10"/>
  <c r="C10"/>
  <c r="D10"/>
  <c r="E10"/>
  <c r="F10"/>
  <c r="C8"/>
  <c r="D8"/>
  <c r="E8"/>
  <c r="F8"/>
  <c r="B8"/>
  <c r="C5"/>
  <c r="D5"/>
  <c r="E5"/>
  <c r="F5"/>
  <c r="C6"/>
  <c r="D6"/>
  <c r="E6"/>
  <c r="F6"/>
  <c r="C7"/>
  <c r="D7"/>
  <c r="E7"/>
  <c r="F7"/>
  <c r="B6"/>
  <c r="B7"/>
  <c r="B5"/>
  <c r="Q1"/>
  <c r="R1"/>
  <c r="S1"/>
  <c r="T1"/>
  <c r="M1"/>
  <c r="N1"/>
  <c r="O1"/>
  <c r="P1"/>
  <c r="I1"/>
  <c r="J1"/>
  <c r="K1"/>
  <c r="L1"/>
  <c r="E1"/>
  <c r="F1"/>
  <c r="G1"/>
  <c r="H1"/>
  <c r="A1"/>
  <c r="C3" i="6"/>
  <c r="D3"/>
  <c r="E3"/>
  <c r="F3"/>
  <c r="G3"/>
  <c r="H3"/>
  <c r="I3"/>
  <c r="J3"/>
  <c r="C4"/>
  <c r="D4"/>
  <c r="E4"/>
  <c r="F4"/>
  <c r="G4"/>
  <c r="H4"/>
  <c r="I4"/>
  <c r="J4"/>
  <c r="C5"/>
  <c r="D5"/>
  <c r="E5"/>
  <c r="F5"/>
  <c r="G5"/>
  <c r="H5"/>
  <c r="I5"/>
  <c r="J5"/>
  <c r="C6"/>
  <c r="D6"/>
  <c r="E6"/>
  <c r="F6"/>
  <c r="G6"/>
  <c r="H6"/>
  <c r="I6"/>
  <c r="J6"/>
  <c r="C7"/>
  <c r="D7"/>
  <c r="E7"/>
  <c r="F7"/>
  <c r="G7"/>
  <c r="H7"/>
  <c r="I7"/>
  <c r="J7"/>
  <c r="C8"/>
  <c r="D8"/>
  <c r="E8"/>
  <c r="F8"/>
  <c r="G8"/>
  <c r="H8"/>
  <c r="I8"/>
  <c r="J8"/>
  <c r="C9"/>
  <c r="D9"/>
  <c r="E9"/>
  <c r="F9"/>
  <c r="G9"/>
  <c r="H9"/>
  <c r="I9"/>
  <c r="J9"/>
  <c r="C10"/>
  <c r="D10"/>
  <c r="E10"/>
  <c r="F10"/>
  <c r="G10"/>
  <c r="H10"/>
  <c r="I10"/>
  <c r="J10"/>
  <c r="C11"/>
  <c r="D11"/>
  <c r="E11"/>
  <c r="F11"/>
  <c r="G11"/>
  <c r="H11"/>
  <c r="I11"/>
  <c r="J11"/>
  <c r="C12"/>
  <c r="D12"/>
  <c r="E12"/>
  <c r="F12"/>
  <c r="G12"/>
  <c r="H12"/>
  <c r="I12"/>
  <c r="J12"/>
  <c r="C13"/>
  <c r="D13"/>
  <c r="E13"/>
  <c r="F13"/>
  <c r="G13"/>
  <c r="H13"/>
  <c r="I13"/>
  <c r="J13"/>
  <c r="B4"/>
  <c r="B5"/>
  <c r="B6"/>
  <c r="B7"/>
  <c r="B8"/>
  <c r="B9"/>
  <c r="B10"/>
  <c r="B11"/>
  <c r="B12"/>
  <c r="B13"/>
  <c r="B3"/>
  <c r="C1"/>
  <c r="A1"/>
  <c r="C1" i="4"/>
  <c r="A1"/>
  <c r="C1" i="3"/>
  <c r="A1"/>
  <c r="C1" i="2"/>
  <c r="A1"/>
  <c r="C3"/>
  <c r="D3"/>
  <c r="E3"/>
  <c r="C4"/>
  <c r="D4"/>
  <c r="E4"/>
  <c r="B3"/>
  <c r="C1" i="5"/>
  <c r="A1"/>
  <c r="P3"/>
  <c r="Q3"/>
  <c r="R3"/>
  <c r="S3"/>
  <c r="T3"/>
  <c r="U3"/>
  <c r="V3"/>
  <c r="W3"/>
  <c r="X3"/>
  <c r="P4"/>
  <c r="Q4"/>
  <c r="R4"/>
  <c r="S4"/>
  <c r="T4"/>
  <c r="U4"/>
  <c r="V4"/>
  <c r="W4"/>
  <c r="X4"/>
  <c r="P5"/>
  <c r="Q5"/>
  <c r="R5"/>
  <c r="S5"/>
  <c r="T5"/>
  <c r="U5"/>
  <c r="V5"/>
  <c r="W5"/>
  <c r="X5"/>
  <c r="P6"/>
  <c r="Q6"/>
  <c r="R6"/>
  <c r="S6"/>
  <c r="T6"/>
  <c r="U6"/>
  <c r="V6"/>
  <c r="W6"/>
  <c r="X6"/>
  <c r="P7"/>
  <c r="Q7"/>
  <c r="R7"/>
  <c r="S7"/>
  <c r="T7"/>
  <c r="U7"/>
  <c r="V7"/>
  <c r="W7"/>
  <c r="X7"/>
  <c r="P8"/>
  <c r="Q8"/>
  <c r="R8"/>
  <c r="S8"/>
  <c r="T8"/>
  <c r="U8"/>
  <c r="V8"/>
  <c r="W8"/>
  <c r="X8"/>
  <c r="P9"/>
  <c r="Q9"/>
  <c r="R9"/>
  <c r="S9"/>
  <c r="T9"/>
  <c r="U9"/>
  <c r="V9"/>
  <c r="W9"/>
  <c r="X9"/>
  <c r="P10"/>
  <c r="Q10"/>
  <c r="R10"/>
  <c r="S10"/>
  <c r="T10"/>
  <c r="U10"/>
  <c r="V10"/>
  <c r="W10"/>
  <c r="X10"/>
  <c r="P11"/>
  <c r="Q11"/>
  <c r="R11"/>
  <c r="S11"/>
  <c r="T11"/>
  <c r="U11"/>
  <c r="V11"/>
  <c r="W11"/>
  <c r="X11"/>
  <c r="P12"/>
  <c r="Q12"/>
  <c r="R12"/>
  <c r="S12"/>
  <c r="T12"/>
  <c r="U12"/>
  <c r="V12"/>
  <c r="W12"/>
  <c r="X12"/>
  <c r="P13"/>
  <c r="Q13"/>
  <c r="R13"/>
  <c r="S13"/>
  <c r="T13"/>
  <c r="U13"/>
  <c r="V13"/>
  <c r="W13"/>
  <c r="X13"/>
  <c r="P14"/>
  <c r="Q14"/>
  <c r="R14"/>
  <c r="S14"/>
  <c r="T14"/>
  <c r="U14"/>
  <c r="V14"/>
  <c r="W14"/>
  <c r="X14"/>
  <c r="P15"/>
  <c r="Q15"/>
  <c r="R15"/>
  <c r="S15"/>
  <c r="T15"/>
  <c r="U15"/>
  <c r="V15"/>
  <c r="W15"/>
  <c r="X15"/>
  <c r="P16"/>
  <c r="Q16"/>
  <c r="R16"/>
  <c r="S16"/>
  <c r="T16"/>
  <c r="U16"/>
  <c r="V16"/>
  <c r="W16"/>
  <c r="X16"/>
  <c r="P17"/>
  <c r="Q17"/>
  <c r="R17"/>
  <c r="S17"/>
  <c r="T17"/>
  <c r="U17"/>
  <c r="V17"/>
  <c r="W17"/>
  <c r="X17"/>
  <c r="B17"/>
  <c r="C17"/>
  <c r="D17"/>
  <c r="E17"/>
  <c r="F17"/>
  <c r="G17"/>
  <c r="H17"/>
  <c r="I17"/>
  <c r="J17"/>
  <c r="K17"/>
  <c r="L17"/>
  <c r="M17"/>
  <c r="N17"/>
  <c r="O17"/>
  <c r="B4"/>
  <c r="C4"/>
  <c r="D4"/>
  <c r="E4"/>
  <c r="F4"/>
  <c r="G4"/>
  <c r="H4"/>
  <c r="I4"/>
  <c r="J4"/>
  <c r="K4"/>
  <c r="L4"/>
  <c r="M4"/>
  <c r="N4"/>
  <c r="O4"/>
  <c r="B5"/>
  <c r="C5"/>
  <c r="D5"/>
  <c r="E5"/>
  <c r="F5"/>
  <c r="G5"/>
  <c r="H5"/>
  <c r="I5"/>
  <c r="J5"/>
  <c r="K5"/>
  <c r="L5"/>
  <c r="M5"/>
  <c r="N5"/>
  <c r="O5"/>
  <c r="B6"/>
  <c r="C6"/>
  <c r="D6"/>
  <c r="E6"/>
  <c r="F6"/>
  <c r="G6"/>
  <c r="H6"/>
  <c r="I6"/>
  <c r="J6"/>
  <c r="K6"/>
  <c r="L6"/>
  <c r="M6"/>
  <c r="N6"/>
  <c r="O6"/>
  <c r="B7"/>
  <c r="C7"/>
  <c r="D7"/>
  <c r="E7"/>
  <c r="F7"/>
  <c r="G7"/>
  <c r="H7"/>
  <c r="I7"/>
  <c r="J7"/>
  <c r="K7"/>
  <c r="L7"/>
  <c r="M7"/>
  <c r="N7"/>
  <c r="O7"/>
  <c r="B8"/>
  <c r="C8"/>
  <c r="D8"/>
  <c r="E8"/>
  <c r="F8"/>
  <c r="G8"/>
  <c r="H8"/>
  <c r="I8"/>
  <c r="J8"/>
  <c r="K8"/>
  <c r="L8"/>
  <c r="M8"/>
  <c r="N8"/>
  <c r="O8"/>
  <c r="B9"/>
  <c r="C9"/>
  <c r="D9"/>
  <c r="E9"/>
  <c r="F9"/>
  <c r="G9"/>
  <c r="H9"/>
  <c r="I9"/>
  <c r="J9"/>
  <c r="K9"/>
  <c r="L9"/>
  <c r="M9"/>
  <c r="N9"/>
  <c r="O9"/>
  <c r="B10"/>
  <c r="C10"/>
  <c r="D10"/>
  <c r="E10"/>
  <c r="F10"/>
  <c r="G10"/>
  <c r="H10"/>
  <c r="I10"/>
  <c r="J10"/>
  <c r="K10"/>
  <c r="L10"/>
  <c r="M10"/>
  <c r="N10"/>
  <c r="O10"/>
  <c r="B11"/>
  <c r="C11"/>
  <c r="D11"/>
  <c r="E11"/>
  <c r="F11"/>
  <c r="G11"/>
  <c r="H11"/>
  <c r="I11"/>
  <c r="J11"/>
  <c r="K11"/>
  <c r="L11"/>
  <c r="M11"/>
  <c r="N11"/>
  <c r="O11"/>
  <c r="B12"/>
  <c r="C12"/>
  <c r="D12"/>
  <c r="E12"/>
  <c r="F12"/>
  <c r="G12"/>
  <c r="H12"/>
  <c r="I12"/>
  <c r="J12"/>
  <c r="K12"/>
  <c r="L12"/>
  <c r="M12"/>
  <c r="N12"/>
  <c r="O12"/>
  <c r="B13"/>
  <c r="C13"/>
  <c r="D13"/>
  <c r="E13"/>
  <c r="F13"/>
  <c r="G13"/>
  <c r="H13"/>
  <c r="I13"/>
  <c r="J13"/>
  <c r="K13"/>
  <c r="L13"/>
  <c r="M13"/>
  <c r="N13"/>
  <c r="O13"/>
  <c r="B14"/>
  <c r="C14"/>
  <c r="D14"/>
  <c r="E14"/>
  <c r="F14"/>
  <c r="G14"/>
  <c r="H14"/>
  <c r="I14"/>
  <c r="J14"/>
  <c r="K14"/>
  <c r="L14"/>
  <c r="M14"/>
  <c r="N14"/>
  <c r="O14"/>
  <c r="B15"/>
  <c r="C15"/>
  <c r="D15"/>
  <c r="E15"/>
  <c r="F15"/>
  <c r="G15"/>
  <c r="H15"/>
  <c r="I15"/>
  <c r="J15"/>
  <c r="K15"/>
  <c r="L15"/>
  <c r="M15"/>
  <c r="N15"/>
  <c r="O15"/>
  <c r="B16"/>
  <c r="C16"/>
  <c r="D16"/>
  <c r="E16"/>
  <c r="F16"/>
  <c r="G16"/>
  <c r="H16"/>
  <c r="I16"/>
  <c r="J16"/>
  <c r="K16"/>
  <c r="L16"/>
  <c r="M16"/>
  <c r="N16"/>
  <c r="O16"/>
  <c r="C3"/>
  <c r="D3"/>
  <c r="E3"/>
  <c r="F3"/>
  <c r="G3"/>
  <c r="H3"/>
  <c r="I3"/>
  <c r="J3"/>
  <c r="K3"/>
  <c r="L3"/>
  <c r="M3"/>
  <c r="N3"/>
  <c r="O3"/>
  <c r="B3"/>
  <c r="D3" i="4"/>
  <c r="E3"/>
  <c r="F3"/>
  <c r="G3"/>
  <c r="H3"/>
  <c r="I3"/>
  <c r="J3"/>
  <c r="K3"/>
  <c r="L3"/>
  <c r="D4"/>
  <c r="E4"/>
  <c r="F4"/>
  <c r="G4"/>
  <c r="H4"/>
  <c r="I4"/>
  <c r="J4"/>
  <c r="K4"/>
  <c r="L4"/>
  <c r="D5"/>
  <c r="E5"/>
  <c r="F5"/>
  <c r="G5"/>
  <c r="H5"/>
  <c r="I5"/>
  <c r="J5"/>
  <c r="K5"/>
  <c r="L5"/>
  <c r="D6"/>
  <c r="E6"/>
  <c r="F6"/>
  <c r="G6"/>
  <c r="H6"/>
  <c r="I6"/>
  <c r="J6"/>
  <c r="K6"/>
  <c r="L6"/>
  <c r="D7"/>
  <c r="E7"/>
  <c r="F7"/>
  <c r="G7"/>
  <c r="H7"/>
  <c r="I7"/>
  <c r="J7"/>
  <c r="K7"/>
  <c r="L7"/>
  <c r="D8"/>
  <c r="E8"/>
  <c r="F8"/>
  <c r="G8"/>
  <c r="H8"/>
  <c r="I8"/>
  <c r="J8"/>
  <c r="K8"/>
  <c r="L8"/>
  <c r="D9"/>
  <c r="E9"/>
  <c r="F9"/>
  <c r="G9"/>
  <c r="H9"/>
  <c r="I9"/>
  <c r="J9"/>
  <c r="K9"/>
  <c r="L9"/>
  <c r="D10"/>
  <c r="E10"/>
  <c r="F10"/>
  <c r="G10"/>
  <c r="H10"/>
  <c r="I10"/>
  <c r="J10"/>
  <c r="K10"/>
  <c r="L10"/>
  <c r="D11"/>
  <c r="E11"/>
  <c r="F11"/>
  <c r="G11"/>
  <c r="H11"/>
  <c r="I11"/>
  <c r="J11"/>
  <c r="K11"/>
  <c r="L11"/>
  <c r="D12"/>
  <c r="E12"/>
  <c r="F12"/>
  <c r="G12"/>
  <c r="H12"/>
  <c r="I12"/>
  <c r="J12"/>
  <c r="K12"/>
  <c r="L12"/>
  <c r="D13"/>
  <c r="E13"/>
  <c r="F13"/>
  <c r="G13"/>
  <c r="H13"/>
  <c r="I13"/>
  <c r="J13"/>
  <c r="K13"/>
  <c r="L13"/>
  <c r="D14"/>
  <c r="E14"/>
  <c r="F14"/>
  <c r="G14"/>
  <c r="H14"/>
  <c r="I14"/>
  <c r="J14"/>
  <c r="K14"/>
  <c r="L14"/>
  <c r="D15"/>
  <c r="E15"/>
  <c r="F15"/>
  <c r="G15"/>
  <c r="H15"/>
  <c r="I15"/>
  <c r="J15"/>
  <c r="K15"/>
  <c r="L15"/>
  <c r="D16"/>
  <c r="E16"/>
  <c r="F16"/>
  <c r="G16"/>
  <c r="H16"/>
  <c r="I16"/>
  <c r="J16"/>
  <c r="K16"/>
  <c r="L16"/>
  <c r="C3"/>
  <c r="C4"/>
  <c r="C5"/>
  <c r="C6"/>
  <c r="C7"/>
  <c r="C8"/>
  <c r="C9"/>
  <c r="C10"/>
  <c r="C11"/>
  <c r="C12"/>
  <c r="C13"/>
  <c r="C14"/>
  <c r="C15"/>
  <c r="C16"/>
  <c r="B9"/>
  <c r="B10"/>
  <c r="B11"/>
  <c r="B12"/>
  <c r="B13"/>
  <c r="B14"/>
  <c r="B15"/>
  <c r="B16"/>
  <c r="B4"/>
  <c r="B5"/>
  <c r="B6"/>
  <c r="B7"/>
  <c r="B8"/>
  <c r="B3"/>
  <c r="B4" i="2"/>
  <c r="B5"/>
  <c r="B6"/>
  <c r="B7"/>
  <c r="B8"/>
  <c r="C5"/>
  <c r="D5"/>
  <c r="E5"/>
  <c r="C6"/>
  <c r="D6"/>
  <c r="E6"/>
  <c r="C7"/>
  <c r="D7"/>
  <c r="E7"/>
  <c r="C8"/>
  <c r="D8"/>
  <c r="E8"/>
  <c r="B4" i="3"/>
  <c r="C4"/>
  <c r="D4"/>
  <c r="B5"/>
  <c r="C5"/>
  <c r="D5"/>
  <c r="B6"/>
  <c r="C6"/>
  <c r="D6"/>
  <c r="B7"/>
  <c r="C7"/>
  <c r="D7"/>
  <c r="B8"/>
  <c r="C8"/>
  <c r="D8"/>
  <c r="C3"/>
  <c r="D3"/>
  <c r="B3"/>
  <c r="D223" i="1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T77"/>
  <c r="D77"/>
  <c r="T76"/>
  <c r="D76"/>
  <c r="T75"/>
  <c r="D75"/>
  <c r="T74"/>
  <c r="D74"/>
  <c r="T73"/>
  <c r="D73"/>
  <c r="T72"/>
  <c r="T71"/>
  <c r="T70"/>
  <c r="D70"/>
  <c r="T69"/>
  <c r="D69"/>
  <c r="T68"/>
  <c r="D68"/>
  <c r="T67"/>
  <c r="D67"/>
  <c r="T66"/>
  <c r="D66"/>
  <c r="T65"/>
  <c r="D65"/>
  <c r="T64"/>
  <c r="D64"/>
  <c r="T63"/>
  <c r="D63"/>
  <c r="T62"/>
  <c r="D62"/>
  <c r="T61"/>
  <c r="D61"/>
  <c r="T60"/>
  <c r="D60"/>
  <c r="T59"/>
  <c r="D59"/>
  <c r="T58"/>
  <c r="D58"/>
  <c r="T57"/>
  <c r="H57"/>
  <c r="D57"/>
  <c r="T56"/>
  <c r="H56"/>
  <c r="D56"/>
  <c r="T55"/>
  <c r="H55"/>
  <c r="D55"/>
  <c r="T54"/>
  <c r="H54"/>
  <c r="D54"/>
  <c r="T53"/>
  <c r="H53"/>
  <c r="D53"/>
  <c r="T52"/>
  <c r="H52"/>
  <c r="D52"/>
  <c r="T51"/>
  <c r="H51"/>
  <c r="D51"/>
  <c r="T50"/>
  <c r="H50"/>
  <c r="D50"/>
  <c r="T49"/>
  <c r="H49"/>
  <c r="D49"/>
  <c r="T48"/>
  <c r="H48"/>
  <c r="D48"/>
  <c r="T47"/>
  <c r="H47"/>
  <c r="D47"/>
  <c r="T46"/>
  <c r="H46"/>
  <c r="D46"/>
  <c r="T45"/>
  <c r="H45"/>
  <c r="D45"/>
  <c r="T44"/>
  <c r="H44"/>
  <c r="D44"/>
  <c r="T43"/>
  <c r="D43"/>
  <c r="T42"/>
  <c r="D42"/>
  <c r="T41"/>
  <c r="H41"/>
  <c r="D41"/>
  <c r="T40"/>
  <c r="H40"/>
  <c r="D40"/>
  <c r="T39"/>
  <c r="H39"/>
  <c r="D39"/>
  <c r="T38"/>
  <c r="H38"/>
  <c r="D38"/>
  <c r="T37"/>
  <c r="H37"/>
  <c r="D37"/>
  <c r="T36"/>
  <c r="L36"/>
  <c r="H36"/>
  <c r="D36"/>
  <c r="T35"/>
  <c r="L35"/>
  <c r="H35"/>
  <c r="D35"/>
  <c r="T34"/>
  <c r="L34"/>
  <c r="H34"/>
  <c r="D34"/>
  <c r="T33"/>
  <c r="L33"/>
  <c r="H33"/>
  <c r="D33"/>
  <c r="T32"/>
  <c r="L32"/>
  <c r="H32"/>
  <c r="D32"/>
  <c r="T31"/>
  <c r="L31"/>
  <c r="H31"/>
  <c r="D31"/>
  <c r="T30"/>
  <c r="L30"/>
  <c r="H30"/>
  <c r="D30"/>
  <c r="T29"/>
  <c r="L29"/>
  <c r="H29"/>
  <c r="D29"/>
  <c r="T28"/>
  <c r="L28"/>
  <c r="H28"/>
  <c r="D28"/>
  <c r="T27"/>
  <c r="L27"/>
  <c r="H27"/>
  <c r="D27"/>
  <c r="T26"/>
  <c r="L26"/>
  <c r="H26"/>
  <c r="D26"/>
  <c r="T25"/>
  <c r="L25"/>
  <c r="H25"/>
  <c r="D25"/>
  <c r="T24"/>
  <c r="L24"/>
  <c r="H24"/>
  <c r="D24"/>
  <c r="T23"/>
  <c r="L23"/>
  <c r="H23"/>
  <c r="D23"/>
  <c r="T22"/>
  <c r="L22"/>
  <c r="H22"/>
  <c r="D22"/>
  <c r="T21"/>
  <c r="L21"/>
  <c r="H21"/>
  <c r="D21"/>
  <c r="T20"/>
  <c r="L20"/>
  <c r="H20"/>
  <c r="D20"/>
  <c r="T19"/>
  <c r="L19"/>
  <c r="H19"/>
  <c r="D19"/>
  <c r="T18"/>
  <c r="L18"/>
  <c r="H18"/>
  <c r="D18"/>
  <c r="T17"/>
  <c r="L17"/>
  <c r="H17"/>
  <c r="D17"/>
  <c r="T16"/>
  <c r="L16"/>
  <c r="H16"/>
  <c r="D16"/>
  <c r="T15"/>
  <c r="L15"/>
  <c r="H15"/>
  <c r="D15"/>
  <c r="T14"/>
  <c r="L14"/>
  <c r="H14"/>
  <c r="D14"/>
  <c r="T13"/>
  <c r="L13"/>
  <c r="H13"/>
  <c r="D13"/>
  <c r="T12"/>
  <c r="L12"/>
  <c r="H12"/>
  <c r="D12"/>
  <c r="T11"/>
  <c r="L11"/>
  <c r="H11"/>
  <c r="D11"/>
  <c r="T10"/>
  <c r="L10"/>
  <c r="H10"/>
  <c r="D10"/>
  <c r="T9"/>
  <c r="L9"/>
  <c r="H9"/>
  <c r="D9"/>
  <c r="T8"/>
  <c r="L8"/>
  <c r="H8"/>
  <c r="D8"/>
  <c r="T7"/>
  <c r="L7"/>
  <c r="H7"/>
  <c r="D7"/>
  <c r="T6"/>
  <c r="L6"/>
  <c r="H6"/>
  <c r="D6"/>
  <c r="T5"/>
  <c r="L5"/>
  <c r="H5"/>
  <c r="D5"/>
  <c r="T4"/>
  <c r="L4"/>
  <c r="H4"/>
  <c r="D4"/>
  <c r="T3"/>
  <c r="L3"/>
  <c r="H3"/>
  <c r="D3"/>
  <c r="G147" i="7" l="1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</calcChain>
</file>

<file path=xl/sharedStrings.xml><?xml version="1.0" encoding="utf-8"?>
<sst xmlns="http://schemas.openxmlformats.org/spreadsheetml/2006/main" count="537" uniqueCount="37">
  <si>
    <t>K14CREER RosaYFP 3,5 days</t>
    <phoneticPr fontId="0" type="noConversion"/>
  </si>
  <si>
    <t>K14CREER RosaYFP 1 week</t>
    <phoneticPr fontId="0" type="noConversion"/>
  </si>
  <si>
    <t>K14CREER RosaYFP 2 weeks</t>
    <phoneticPr fontId="0" type="noConversion"/>
  </si>
  <si>
    <t>K14CREER RosaYFP 4 weeks</t>
    <phoneticPr fontId="0" type="noConversion"/>
  </si>
  <si>
    <t>K14CREER RosaYFP 8 weeks</t>
    <phoneticPr fontId="0" type="noConversion"/>
  </si>
  <si>
    <t>mouse</t>
    <phoneticPr fontId="0" type="noConversion"/>
  </si>
  <si>
    <t>basal cells</t>
    <phoneticPr fontId="0" type="noConversion"/>
  </si>
  <si>
    <t>suprabasal cells</t>
    <phoneticPr fontId="0" type="noConversion"/>
  </si>
  <si>
    <t>total size</t>
    <phoneticPr fontId="0" type="noConversion"/>
  </si>
  <si>
    <t>F5</t>
    <phoneticPr fontId="0" type="noConversion"/>
  </si>
  <si>
    <t>M5</t>
    <phoneticPr fontId="0" type="noConversion"/>
  </si>
  <si>
    <t>F6</t>
    <phoneticPr fontId="0" type="noConversion"/>
  </si>
  <si>
    <t>M3</t>
    <phoneticPr fontId="0" type="noConversion"/>
  </si>
  <si>
    <t>M9</t>
    <phoneticPr fontId="0" type="noConversion"/>
  </si>
  <si>
    <t>M5</t>
    <phoneticPr fontId="0" type="noConversion"/>
  </si>
  <si>
    <t>M9</t>
    <phoneticPr fontId="0" type="noConversion"/>
  </si>
  <si>
    <t>M9</t>
    <phoneticPr fontId="0" type="noConversion"/>
  </si>
  <si>
    <t>suprabasal cells</t>
    <phoneticPr fontId="0" type="noConversion"/>
  </si>
  <si>
    <t>M4</t>
    <phoneticPr fontId="0" type="noConversion"/>
  </si>
  <si>
    <t>M7</t>
    <phoneticPr fontId="0" type="noConversion"/>
  </si>
  <si>
    <t>MA</t>
    <phoneticPr fontId="0" type="noConversion"/>
  </si>
  <si>
    <t>M9</t>
    <phoneticPr fontId="0" type="noConversion"/>
  </si>
  <si>
    <t>MA</t>
    <phoneticPr fontId="0" type="noConversion"/>
  </si>
  <si>
    <t>M6</t>
    <phoneticPr fontId="0" type="noConversion"/>
  </si>
  <si>
    <t>basal</t>
  </si>
  <si>
    <t>suprabasal</t>
  </si>
  <si>
    <t>time</t>
  </si>
  <si>
    <t>t</t>
  </si>
  <si>
    <t>x</t>
  </si>
  <si>
    <t>lambda</t>
  </si>
  <si>
    <t>gamma</t>
  </si>
  <si>
    <t>r</t>
  </si>
  <si>
    <t>mu</t>
  </si>
  <si>
    <t>y</t>
  </si>
  <si>
    <t>dx</t>
  </si>
  <si>
    <t>n</t>
  </si>
  <si>
    <t>n'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</si>
</sst>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Fill="1" applyBorder="1"/>
    <xf numFmtId="0" fontId="1" fillId="0" borderId="0" xfId="0" applyFont="1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tx>
            <c:v>basal</c:v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plus>
              <c:numRef>
                <c:f>averages!$B$8:$F$8</c:f>
                <c:numCache>
                  <c:formatCode>General</c:formatCode>
                  <c:ptCount val="5"/>
                  <c:pt idx="0">
                    <c:v>5.5766927375334403E-2</c:v>
                  </c:pt>
                  <c:pt idx="1">
                    <c:v>0.14754891442515133</c:v>
                  </c:pt>
                  <c:pt idx="2">
                    <c:v>0.40470132236373124</c:v>
                  </c:pt>
                  <c:pt idx="3">
                    <c:v>0.21990315972754906</c:v>
                  </c:pt>
                  <c:pt idx="4">
                    <c:v>0.20474843570079343</c:v>
                  </c:pt>
                </c:numCache>
              </c:numRef>
            </c:plus>
            <c:minus>
              <c:numRef>
                <c:f>averages!$B$8:$F$8</c:f>
                <c:numCache>
                  <c:formatCode>General</c:formatCode>
                  <c:ptCount val="5"/>
                  <c:pt idx="0">
                    <c:v>5.5766927375334403E-2</c:v>
                  </c:pt>
                  <c:pt idx="1">
                    <c:v>0.14754891442515133</c:v>
                  </c:pt>
                  <c:pt idx="2">
                    <c:v>0.40470132236373124</c:v>
                  </c:pt>
                  <c:pt idx="3">
                    <c:v>0.21990315972754906</c:v>
                  </c:pt>
                  <c:pt idx="4">
                    <c:v>0.20474843570079343</c:v>
                  </c:pt>
                </c:numCache>
              </c:numRef>
            </c:minus>
          </c:errBars>
          <c:xVal>
            <c:numRef>
              <c:f>averages!$B$4:$F$4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numCache>
            </c:numRef>
          </c:xVal>
          <c:yVal>
            <c:numRef>
              <c:f>averages!$B$5:$F$5</c:f>
              <c:numCache>
                <c:formatCode>General</c:formatCode>
                <c:ptCount val="5"/>
                <c:pt idx="0">
                  <c:v>1.6728110599078341</c:v>
                </c:pt>
                <c:pt idx="1">
                  <c:v>2</c:v>
                </c:pt>
                <c:pt idx="2">
                  <c:v>2.6470588235294117</c:v>
                </c:pt>
                <c:pt idx="3">
                  <c:v>2.642105263157895</c:v>
                </c:pt>
                <c:pt idx="4">
                  <c:v>2.9333333333333331</c:v>
                </c:pt>
              </c:numCache>
            </c:numRef>
          </c:yVal>
        </c:ser>
        <c:ser>
          <c:idx val="1"/>
          <c:order val="1"/>
          <c:tx>
            <c:v>suprabasal</c:v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plus>
              <c:numRef>
                <c:f>averages!$B$9:$F$9</c:f>
                <c:numCache>
                  <c:formatCode>General</c:formatCode>
                  <c:ptCount val="5"/>
                  <c:pt idx="0">
                    <c:v>3.6609447888826377E-2</c:v>
                  </c:pt>
                  <c:pt idx="1">
                    <c:v>8.1238327832548793E-2</c:v>
                  </c:pt>
                  <c:pt idx="2">
                    <c:v>0.39856616244308202</c:v>
                  </c:pt>
                  <c:pt idx="3">
                    <c:v>0.30298800764285622</c:v>
                  </c:pt>
                  <c:pt idx="4">
                    <c:v>0.18058297320126895</c:v>
                  </c:pt>
                </c:numCache>
              </c:numRef>
            </c:plus>
            <c:minus>
              <c:numRef>
                <c:f>averages!$B$9:$F$9</c:f>
                <c:numCache>
                  <c:formatCode>General</c:formatCode>
                  <c:ptCount val="5"/>
                  <c:pt idx="0">
                    <c:v>3.6609447888826377E-2</c:v>
                  </c:pt>
                  <c:pt idx="1">
                    <c:v>8.1238327832548793E-2</c:v>
                  </c:pt>
                  <c:pt idx="2">
                    <c:v>0.39856616244308202</c:v>
                  </c:pt>
                  <c:pt idx="3">
                    <c:v>0.30298800764285622</c:v>
                  </c:pt>
                  <c:pt idx="4">
                    <c:v>0.18058297320126895</c:v>
                  </c:pt>
                </c:numCache>
              </c:numRef>
            </c:minus>
          </c:errBars>
          <c:xVal>
            <c:numRef>
              <c:f>averages!$B$4:$F$4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numCache>
            </c:numRef>
          </c:xVal>
          <c:yVal>
            <c:numRef>
              <c:f>averages!$B$6:$F$6</c:f>
              <c:numCache>
                <c:formatCode>General</c:formatCode>
                <c:ptCount val="5"/>
                <c:pt idx="0">
                  <c:v>0.21658986175115208</c:v>
                </c:pt>
                <c:pt idx="1">
                  <c:v>0.35849056603773582</c:v>
                </c:pt>
                <c:pt idx="2">
                  <c:v>1.411764705882353</c:v>
                </c:pt>
                <c:pt idx="3">
                  <c:v>2.2105263157894739</c:v>
                </c:pt>
                <c:pt idx="4">
                  <c:v>2.0133333333333332</c:v>
                </c:pt>
              </c:numCache>
            </c:numRef>
          </c:yVal>
        </c:ser>
        <c:ser>
          <c:idx val="2"/>
          <c:order val="2"/>
          <c:tx>
            <c:v>total</c:v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plus>
              <c:numRef>
                <c:f>averages!$B$10:$F$10</c:f>
                <c:numCache>
                  <c:formatCode>General</c:formatCode>
                  <c:ptCount val="5"/>
                  <c:pt idx="0">
                    <c:v>6.4557261410699993E-2</c:v>
                  </c:pt>
                  <c:pt idx="1">
                    <c:v>0.17684203594396911</c:v>
                  </c:pt>
                  <c:pt idx="2">
                    <c:v>0.76456875227341092</c:v>
                  </c:pt>
                  <c:pt idx="3">
                    <c:v>0.47795018202271888</c:v>
                  </c:pt>
                  <c:pt idx="4">
                    <c:v>0.32543433670635857</c:v>
                  </c:pt>
                </c:numCache>
              </c:numRef>
            </c:plus>
            <c:minus>
              <c:numRef>
                <c:f>averages!$B$10:$F$10</c:f>
                <c:numCache>
                  <c:formatCode>General</c:formatCode>
                  <c:ptCount val="5"/>
                  <c:pt idx="0">
                    <c:v>6.4557261410699993E-2</c:v>
                  </c:pt>
                  <c:pt idx="1">
                    <c:v>0.17684203594396911</c:v>
                  </c:pt>
                  <c:pt idx="2">
                    <c:v>0.76456875227341092</c:v>
                  </c:pt>
                  <c:pt idx="3">
                    <c:v>0.47795018202271888</c:v>
                  </c:pt>
                  <c:pt idx="4">
                    <c:v>0.32543433670635857</c:v>
                  </c:pt>
                </c:numCache>
              </c:numRef>
            </c:minus>
          </c:errBars>
          <c:xVal>
            <c:numRef>
              <c:f>averages!$B$4:$F$4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numCache>
            </c:numRef>
          </c:xVal>
          <c:yVal>
            <c:numRef>
              <c:f>averages!$B$7:$F$7</c:f>
              <c:numCache>
                <c:formatCode>General</c:formatCode>
                <c:ptCount val="5"/>
                <c:pt idx="0">
                  <c:v>1.8894009216589862</c:v>
                </c:pt>
                <c:pt idx="1">
                  <c:v>2.358490566037736</c:v>
                </c:pt>
                <c:pt idx="2">
                  <c:v>4.0588235294117645</c:v>
                </c:pt>
                <c:pt idx="3">
                  <c:v>4.8526315789473689</c:v>
                </c:pt>
                <c:pt idx="4">
                  <c:v>4.9466666666666663</c:v>
                </c:pt>
              </c:numCache>
            </c:numRef>
          </c:yVal>
        </c:ser>
        <c:ser>
          <c:idx val="3"/>
          <c:order val="3"/>
          <c:tx>
            <c:v>basal (theory)</c:v>
          </c:tx>
          <c:marker>
            <c:symbol val="none"/>
          </c:marker>
          <c:xVal>
            <c:numRef>
              <c:f>averages!$E$15:$E$147</c:f>
              <c:numCache>
                <c:formatCode>General</c:formatCode>
                <c:ptCount val="13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7.9000000000000101</c:v>
                </c:pt>
                <c:pt idx="80">
                  <c:v>8</c:v>
                </c:pt>
                <c:pt idx="81">
                  <c:v>8.1</c:v>
                </c:pt>
                <c:pt idx="82">
                  <c:v>8.2000000000000099</c:v>
                </c:pt>
                <c:pt idx="83">
                  <c:v>8.3000000000000096</c:v>
                </c:pt>
                <c:pt idx="84">
                  <c:v>8.4000000000000092</c:v>
                </c:pt>
                <c:pt idx="85">
                  <c:v>8.5</c:v>
                </c:pt>
                <c:pt idx="86">
                  <c:v>8.6000000000000103</c:v>
                </c:pt>
                <c:pt idx="87">
                  <c:v>8.7000000000000099</c:v>
                </c:pt>
                <c:pt idx="88">
                  <c:v>8.8000000000000096</c:v>
                </c:pt>
                <c:pt idx="89">
                  <c:v>8.9000000000000092</c:v>
                </c:pt>
                <c:pt idx="90">
                  <c:v>9.0000000000000107</c:v>
                </c:pt>
                <c:pt idx="91">
                  <c:v>9.1000000000000103</c:v>
                </c:pt>
                <c:pt idx="92">
                  <c:v>9.2000000000000099</c:v>
                </c:pt>
                <c:pt idx="93">
                  <c:v>9.3000000000000096</c:v>
                </c:pt>
                <c:pt idx="94">
                  <c:v>9.4000000000000092</c:v>
                </c:pt>
                <c:pt idx="95">
                  <c:v>9.5000000000000107</c:v>
                </c:pt>
                <c:pt idx="96">
                  <c:v>9.6000000000000103</c:v>
                </c:pt>
                <c:pt idx="97">
                  <c:v>9.7000000000000099</c:v>
                </c:pt>
                <c:pt idx="98">
                  <c:v>9.8000000000000096</c:v>
                </c:pt>
                <c:pt idx="99">
                  <c:v>9.9000000000000092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</c:numCache>
            </c:numRef>
          </c:xVal>
          <c:yVal>
            <c:numRef>
              <c:f>averages!$G$15:$G$147</c:f>
              <c:numCache>
                <c:formatCode>General</c:formatCode>
                <c:ptCount val="133"/>
                <c:pt idx="0">
                  <c:v>1</c:v>
                </c:pt>
                <c:pt idx="1">
                  <c:v>1.0863939264394273</c:v>
                </c:pt>
                <c:pt idx="2">
                  <c:v>1.1523313233279591</c:v>
                </c:pt>
                <c:pt idx="3">
                  <c:v>1.2058151241784654</c:v>
                </c:pt>
                <c:pt idx="4">
                  <c:v>1.2516815406983166</c:v>
                </c:pt>
                <c:pt idx="5">
                  <c:v>1.2928504058722705</c:v>
                </c:pt>
                <c:pt idx="6">
                  <c:v>1.3311029593369914</c:v>
                </c:pt>
                <c:pt idx="7">
                  <c:v>1.3675402139855151</c:v>
                </c:pt>
                <c:pt idx="8">
                  <c:v>1.4028508749784312</c:v>
                </c:pt>
                <c:pt idx="9">
                  <c:v>1.4374694985861327</c:v>
                </c:pt>
                <c:pt idx="10">
                  <c:v>1.4716714683373442</c:v>
                </c:pt>
                <c:pt idx="11">
                  <c:v>1.5056311389907071</c:v>
                </c:pt>
                <c:pt idx="12">
                  <c:v>1.5394581071755613</c:v>
                </c:pt>
                <c:pt idx="13">
                  <c:v>1.5732202207191512</c:v>
                </c:pt>
                <c:pt idx="14">
                  <c:v>1.606958379912002</c:v>
                </c:pt>
                <c:pt idx="15">
                  <c:v>1.6406961592622542</c:v>
                </c:pt>
                <c:pt idx="16">
                  <c:v>1.6744461046050092</c:v>
                </c:pt>
                <c:pt idx="17">
                  <c:v>1.7082138657128256</c:v>
                </c:pt>
                <c:pt idx="18">
                  <c:v>1.742000904264204</c:v>
                </c:pt>
                <c:pt idx="19">
                  <c:v>1.7758062571450437</c:v>
                </c:pt>
                <c:pt idx="20">
                  <c:v>1.8096276709479795</c:v>
                </c:pt>
                <c:pt idx="21">
                  <c:v>1.843462317869766</c:v>
                </c:pt>
                <c:pt idx="22">
                  <c:v>1.877307233996202</c:v>
                </c:pt>
                <c:pt idx="23">
                  <c:v>1.9111595749739478</c:v>
                </c:pt>
                <c:pt idx="24">
                  <c:v>1.9450167531601346</c:v>
                </c:pt>
                <c:pt idx="25">
                  <c:v>1.9788764993975518</c:v>
                </c:pt>
                <c:pt idx="26">
                  <c:v>2.0127368783007462</c:v>
                </c:pt>
                <c:pt idx="27">
                  <c:v>2.0465962762058254</c:v>
                </c:pt>
                <c:pt idx="28">
                  <c:v>2.0804533743018241</c:v>
                </c:pt>
                <c:pt idx="29">
                  <c:v>2.1143071149558321</c:v>
                </c:pt>
                <c:pt idx="30">
                  <c:v>2.1481566662059741</c:v>
                </c:pt>
                <c:pt idx="31">
                  <c:v>2.1820013873693749</c:v>
                </c:pt>
                <c:pt idx="32">
                  <c:v>2.2158407973801753</c:v>
                </c:pt>
                <c:pt idx="33">
                  <c:v>2.2496745466155281</c:v>
                </c:pt>
                <c:pt idx="34">
                  <c:v>2.2835023924323643</c:v>
                </c:pt>
                <c:pt idx="35">
                  <c:v>2.3173241783184566</c:v>
                </c:pt>
                <c:pt idx="36">
                  <c:v>2.3511398163844826</c:v>
                </c:pt>
                <c:pt idx="37">
                  <c:v>2.3849492728390453</c:v>
                </c:pt>
                <c:pt idx="38">
                  <c:v>2.418752556061643</c:v>
                </c:pt>
                <c:pt idx="39">
                  <c:v>2.4525497068962685</c:v>
                </c:pt>
                <c:pt idx="40">
                  <c:v>2.4863407908154094</c:v>
                </c:pt>
                <c:pt idx="41">
                  <c:v>2.5201258916408094</c:v>
                </c:pt>
                <c:pt idx="42">
                  <c:v>2.5539051065471581</c:v>
                </c:pt>
                <c:pt idx="43">
                  <c:v>2.5876785421141162</c:v>
                </c:pt>
                <c:pt idx="44">
                  <c:v>2.6214463112287496</c:v>
                </c:pt>
                <c:pt idx="45">
                  <c:v>2.6552085306732618</c:v>
                </c:pt>
                <c:pt idx="46">
                  <c:v>2.6889653192617251</c:v>
                </c:pt>
                <c:pt idx="47">
                  <c:v>2.7227167964142036</c:v>
                </c:pt>
                <c:pt idx="48">
                  <c:v>2.7564630810774982</c:v>
                </c:pt>
                <c:pt idx="49">
                  <c:v>2.7902042909192217</c:v>
                </c:pt>
                <c:pt idx="50">
                  <c:v>2.8239405417362726</c:v>
                </c:pt>
                <c:pt idx="51">
                  <c:v>2.8576719470306311</c:v>
                </c:pt>
                <c:pt idx="52">
                  <c:v>2.891398617714998</c:v>
                </c:pt>
                <c:pt idx="53">
                  <c:v>2.9251206619185774</c:v>
                </c:pt>
                <c:pt idx="54">
                  <c:v>2.9588381848695917</c:v>
                </c:pt>
                <c:pt idx="55">
                  <c:v>2.9925512888360957</c:v>
                </c:pt>
                <c:pt idx="56">
                  <c:v>3.0262600731106928</c:v>
                </c:pt>
                <c:pt idx="57">
                  <c:v>3.0599646340278972</c:v>
                </c:pt>
                <c:pt idx="58">
                  <c:v>3.0936650650054314</c:v>
                </c:pt>
                <c:pt idx="59">
                  <c:v>3.1273614566026988</c:v>
                </c:pt>
                <c:pt idx="60">
                  <c:v>3.1610538965912527</c:v>
                </c:pt>
                <c:pt idx="61">
                  <c:v>3.1947424700332849</c:v>
                </c:pt>
                <c:pt idx="62">
                  <c:v>3.2284272593651271</c:v>
                </c:pt>
                <c:pt idx="63">
                  <c:v>3.262108344483468</c:v>
                </c:pt>
                <c:pt idx="64">
                  <c:v>3.2957858028326088</c:v>
                </c:pt>
                <c:pt idx="65">
                  <c:v>3.3294597094914797</c:v>
                </c:pt>
                <c:pt idx="66">
                  <c:v>3.3631301372595122</c:v>
                </c:pt>
                <c:pt idx="67">
                  <c:v>3.3967971567407127</c:v>
                </c:pt>
                <c:pt idx="68">
                  <c:v>3.4304608364254809</c:v>
                </c:pt>
                <c:pt idx="69">
                  <c:v>3.4641212427698789</c:v>
                </c:pt>
                <c:pt idx="70">
                  <c:v>3.4977784402721515</c:v>
                </c:pt>
                <c:pt idx="71">
                  <c:v>3.5314324915464121</c:v>
                </c:pt>
                <c:pt idx="72">
                  <c:v>3.56508345739346</c:v>
                </c:pt>
                <c:pt idx="73">
                  <c:v>3.5987313968687102</c:v>
                </c:pt>
                <c:pt idx="74">
                  <c:v>3.6323763673473191</c:v>
                </c:pt>
                <c:pt idx="75">
                  <c:v>3.6660184245865426</c:v>
                </c:pt>
                <c:pt idx="76">
                  <c:v>3.699657622785427</c:v>
                </c:pt>
                <c:pt idx="77">
                  <c:v>3.7332940146419178</c:v>
                </c:pt>
                <c:pt idx="78">
                  <c:v>3.7669276514074825</c:v>
                </c:pt>
                <c:pt idx="79">
                  <c:v>3.8005585829393742</c:v>
                </c:pt>
                <c:pt idx="80">
                  <c:v>3.8341868577505878</c:v>
                </c:pt>
                <c:pt idx="81">
                  <c:v>3.8678125230577045</c:v>
                </c:pt>
                <c:pt idx="82">
                  <c:v>3.9014356248266</c:v>
                </c:pt>
                <c:pt idx="83">
                  <c:v>3.9350562078162161</c:v>
                </c:pt>
                <c:pt idx="84">
                  <c:v>3.9686743156204662</c:v>
                </c:pt>
                <c:pt idx="85">
                  <c:v>4.0022899907083254</c:v>
                </c:pt>
                <c:pt idx="86">
                  <c:v>4.0359032744622505</c:v>
                </c:pt>
                <c:pt idx="87">
                  <c:v>4.0695142072149402</c:v>
                </c:pt>
                <c:pt idx="88">
                  <c:v>4.1031228282846088</c:v>
                </c:pt>
                <c:pt idx="89">
                  <c:v>4.1367291760087657</c:v>
                </c:pt>
                <c:pt idx="90">
                  <c:v>4.1703332877766073</c:v>
                </c:pt>
                <c:pt idx="91">
                  <c:v>4.2039352000600836</c:v>
                </c:pt>
                <c:pt idx="92">
                  <c:v>4.2375349484437095</c:v>
                </c:pt>
                <c:pt idx="93">
                  <c:v>4.2711325676531713</c:v>
                </c:pt>
                <c:pt idx="94">
                  <c:v>4.304728091582791</c:v>
                </c:pt>
                <c:pt idx="95">
                  <c:v>4.3383215533218964</c:v>
                </c:pt>
                <c:pt idx="96">
                  <c:v>4.3719129851801588</c:v>
                </c:pt>
                <c:pt idx="97">
                  <c:v>4.4055024187119409</c:v>
                </c:pt>
                <c:pt idx="98">
                  <c:v>4.439089884739694</c:v>
                </c:pt>
                <c:pt idx="99">
                  <c:v>4.4726754133764679</c:v>
                </c:pt>
                <c:pt idx="100">
                  <c:v>4.5062590340475399</c:v>
                </c:pt>
                <c:pt idx="101">
                  <c:v>4.5398407755112613</c:v>
                </c:pt>
                <c:pt idx="102">
                  <c:v>4.5734206658790688</c:v>
                </c:pt>
                <c:pt idx="103">
                  <c:v>4.6069987326347963</c:v>
                </c:pt>
                <c:pt idx="104">
                  <c:v>4.6405750026532422</c:v>
                </c:pt>
                <c:pt idx="105">
                  <c:v>4.6741495022180679</c:v>
                </c:pt>
                <c:pt idx="106">
                  <c:v>4.7077222570390376</c:v>
                </c:pt>
                <c:pt idx="107">
                  <c:v>4.7412932922686331</c:v>
                </c:pt>
                <c:pt idx="108">
                  <c:v>4.7748626325180696</c:v>
                </c:pt>
                <c:pt idx="109">
                  <c:v>4.8084303018727494</c:v>
                </c:pt>
                <c:pt idx="110">
                  <c:v>4.8419963239071482</c:v>
                </c:pt>
                <c:pt idx="111">
                  <c:v>4.875560721699201</c:v>
                </c:pt>
                <c:pt idx="112">
                  <c:v>4.9091235178441659</c:v>
                </c:pt>
                <c:pt idx="113">
                  <c:v>4.9426847344680098</c:v>
                </c:pt>
                <c:pt idx="114">
                  <c:v>4.9762443932403491</c:v>
                </c:pt>
                <c:pt idx="115">
                  <c:v>5.009802515386923</c:v>
                </c:pt>
                <c:pt idx="116">
                  <c:v>5.043359121701652</c:v>
                </c:pt>
                <c:pt idx="117">
                  <c:v>5.0769142325583028</c:v>
                </c:pt>
                <c:pt idx="118">
                  <c:v>5.1104678679217441</c:v>
                </c:pt>
                <c:pt idx="119">
                  <c:v>5.1440200473588273</c:v>
                </c:pt>
                <c:pt idx="120">
                  <c:v>5.1775707900489234</c:v>
                </c:pt>
                <c:pt idx="121">
                  <c:v>5.2111201147940953</c:v>
                </c:pt>
                <c:pt idx="122">
                  <c:v>5.2446680400289507</c:v>
                </c:pt>
                <c:pt idx="123">
                  <c:v>5.2782145838301684</c:v>
                </c:pt>
                <c:pt idx="124">
                  <c:v>5.3117597639257141</c:v>
                </c:pt>
                <c:pt idx="125">
                  <c:v>5.3453035977037766</c:v>
                </c:pt>
                <c:pt idx="126">
                  <c:v>5.3788461022213996</c:v>
                </c:pt>
                <c:pt idx="127">
                  <c:v>5.412387294212853</c:v>
                </c:pt>
                <c:pt idx="128">
                  <c:v>5.4459271900977404</c:v>
                </c:pt>
                <c:pt idx="129">
                  <c:v>5.4794658059888492</c:v>
                </c:pt>
                <c:pt idx="130">
                  <c:v>5.513003157699754</c:v>
                </c:pt>
                <c:pt idx="131">
                  <c:v>5.5465392607521995</c:v>
                </c:pt>
                <c:pt idx="132">
                  <c:v>5.5800741303832417</c:v>
                </c:pt>
              </c:numCache>
            </c:numRef>
          </c:yVal>
        </c:ser>
        <c:axId val="84538112"/>
        <c:axId val="84528128"/>
      </c:scatterChart>
      <c:valAx>
        <c:axId val="84538112"/>
        <c:scaling>
          <c:orientation val="minMax"/>
          <c:max val="8"/>
        </c:scaling>
        <c:axPos val="b"/>
        <c:numFmt formatCode="General" sourceLinked="1"/>
        <c:tickLblPos val="nextTo"/>
        <c:crossAx val="84528128"/>
        <c:crosses val="autoZero"/>
        <c:crossBetween val="midCat"/>
      </c:valAx>
      <c:valAx>
        <c:axId val="84528128"/>
        <c:scaling>
          <c:orientation val="minMax"/>
        </c:scaling>
        <c:axPos val="l"/>
        <c:majorGridlines/>
        <c:numFmt formatCode="General" sourceLinked="1"/>
        <c:tickLblPos val="nextTo"/>
        <c:crossAx val="845381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averages!$A$15:$A$147</c:f>
              <c:numCache>
                <c:formatCode>General</c:formatCode>
                <c:ptCount val="13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7.9000000000000101</c:v>
                </c:pt>
                <c:pt idx="80">
                  <c:v>8</c:v>
                </c:pt>
                <c:pt idx="81">
                  <c:v>8.1</c:v>
                </c:pt>
                <c:pt idx="82">
                  <c:v>8.2000000000000099</c:v>
                </c:pt>
                <c:pt idx="83">
                  <c:v>8.3000000000000096</c:v>
                </c:pt>
                <c:pt idx="84">
                  <c:v>8.4000000000000092</c:v>
                </c:pt>
                <c:pt idx="85">
                  <c:v>8.5</c:v>
                </c:pt>
                <c:pt idx="86">
                  <c:v>8.6000000000000103</c:v>
                </c:pt>
                <c:pt idx="87">
                  <c:v>8.7000000000000099</c:v>
                </c:pt>
                <c:pt idx="88">
                  <c:v>8.8000000000000096</c:v>
                </c:pt>
                <c:pt idx="89">
                  <c:v>8.9000000000000092</c:v>
                </c:pt>
                <c:pt idx="90">
                  <c:v>9.0000000000000107</c:v>
                </c:pt>
                <c:pt idx="91">
                  <c:v>9.1000000000000103</c:v>
                </c:pt>
                <c:pt idx="92">
                  <c:v>9.2000000000000099</c:v>
                </c:pt>
                <c:pt idx="93">
                  <c:v>9.3000000000000096</c:v>
                </c:pt>
                <c:pt idx="94">
                  <c:v>9.4000000000000092</c:v>
                </c:pt>
                <c:pt idx="95">
                  <c:v>9.5000000000000107</c:v>
                </c:pt>
                <c:pt idx="96">
                  <c:v>9.6000000000000103</c:v>
                </c:pt>
                <c:pt idx="97">
                  <c:v>9.7000000000000099</c:v>
                </c:pt>
                <c:pt idx="98">
                  <c:v>9.8000000000000096</c:v>
                </c:pt>
                <c:pt idx="99">
                  <c:v>9.9000000000000092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</c:numCache>
            </c:numRef>
          </c:xVal>
          <c:yVal>
            <c:numRef>
              <c:f>averages!$B$15:$B$147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1.6793798682647673E-3</c:v>
                </c:pt>
                <c:pt idx="3">
                  <c:v>6.6386717152175194E-3</c:v>
                </c:pt>
                <c:pt idx="4">
                  <c:v>1.4976875022000636E-2</c:v>
                </c:pt>
                <c:pt idx="5">
                  <c:v>2.621632977370348E-2</c:v>
                </c:pt>
                <c:pt idx="6">
                  <c:v>3.9718381692417974E-2</c:v>
                </c:pt>
                <c:pt idx="7">
                  <c:v>5.4861779787220809E-2</c:v>
                </c:pt>
                <c:pt idx="8">
                  <c:v>7.1110095297740927E-2</c:v>
                </c:pt>
                <c:pt idx="9">
                  <c:v>8.8028304570758789E-2</c:v>
                </c:pt>
                <c:pt idx="10">
                  <c:v>0.1052774534217243</c:v>
                </c:pt>
                <c:pt idx="11">
                  <c:v>0.12260120690308055</c:v>
                </c:pt>
                <c:pt idx="12">
                  <c:v>0.13981067774526548</c:v>
                </c:pt>
                <c:pt idx="13">
                  <c:v>0.1567702906134428</c:v>
                </c:pt>
                <c:pt idx="14">
                  <c:v>0.173385680468434</c:v>
                </c:pt>
                <c:pt idx="15">
                  <c:v>0.18959380322732869</c:v>
                </c:pt>
                <c:pt idx="16">
                  <c:v>0.20535508389452117</c:v>
                </c:pt>
                <c:pt idx="17">
                  <c:v>0.22064730230800539</c:v>
                </c:pt>
                <c:pt idx="18">
                  <c:v>0.23546089838856463</c:v>
                </c:pt>
                <c:pt idx="19">
                  <c:v>0.24979540636602016</c:v>
                </c:pt>
                <c:pt idx="20">
                  <c:v>0.26365677094794898</c:v>
                </c:pt>
                <c:pt idx="21">
                  <c:v>0.27705534372895052</c:v>
                </c:pt>
                <c:pt idx="22">
                  <c:v>0.29000439928869204</c:v>
                </c:pt>
                <c:pt idx="23">
                  <c:v>0.30251904534180279</c:v>
                </c:pt>
                <c:pt idx="24">
                  <c:v>0.31461542979961465</c:v>
                </c:pt>
                <c:pt idx="25">
                  <c:v>0.32631017029992498</c:v>
                </c:pt>
                <c:pt idx="26">
                  <c:v>0.33761994954225788</c:v>
                </c:pt>
                <c:pt idx="27">
                  <c:v>0.34856123353634133</c:v>
                </c:pt>
                <c:pt idx="28">
                  <c:v>0.3591500804453101</c:v>
                </c:pt>
                <c:pt idx="29">
                  <c:v>0.3694020157721869</c:v>
                </c:pt>
                <c:pt idx="30">
                  <c:v>0.37933195576149398</c:v>
                </c:pt>
                <c:pt idx="31">
                  <c:v>0.38895416551639322</c:v>
                </c:pt>
                <c:pt idx="32">
                  <c:v>0.39828224181799016</c:v>
                </c:pt>
                <c:pt idx="33">
                  <c:v>0.40732911325098448</c:v>
                </c:pt>
                <c:pt idx="34">
                  <c:v>0.41610705219937827</c:v>
                </c:pt>
                <c:pt idx="35">
                  <c:v>0.42462769473868051</c:v>
                </c:pt>
                <c:pt idx="36">
                  <c:v>0.43290206553976213</c:v>
                </c:pt>
                <c:pt idx="37">
                  <c:v>0.44094060570736365</c:v>
                </c:pt>
                <c:pt idx="38">
                  <c:v>0.44875320207369246</c:v>
                </c:pt>
                <c:pt idx="39">
                  <c:v>0.45634921690770042</c:v>
                </c:pt>
                <c:pt idx="40">
                  <c:v>0.46373751732348989</c:v>
                </c:pt>
                <c:pt idx="41">
                  <c:v>0.47092650390688623</c:v>
                </c:pt>
                <c:pt idx="42">
                  <c:v>0.47792413825003049</c:v>
                </c:pt>
                <c:pt idx="43">
                  <c:v>0.48473796920672862</c:v>
                </c:pt>
                <c:pt idx="44">
                  <c:v>0.49137515776880641</c:v>
                </c:pt>
                <c:pt idx="45">
                  <c:v>0.49784250052522705</c:v>
                </c:pt>
                <c:pt idx="46">
                  <c:v>0.5041464517082036</c:v>
                </c:pt>
                <c:pt idx="47">
                  <c:v>0.51029314385914493</c:v>
                </c:pt>
                <c:pt idx="48">
                  <c:v>0.51628840716584345</c:v>
                </c:pt>
                <c:pt idx="49">
                  <c:v>0.52213778753367746</c:v>
                </c:pt>
                <c:pt idx="50">
                  <c:v>0.52784656345982905</c:v>
                </c:pt>
                <c:pt idx="51">
                  <c:v>0.53341976178215822</c:v>
                </c:pt>
                <c:pt idx="52">
                  <c:v>0.53886217237451806</c:v>
                </c:pt>
                <c:pt idx="53">
                  <c:v>0.54417836185877655</c:v>
                </c:pt>
                <c:pt idx="54">
                  <c:v>0.54937268640120107</c:v>
                </c:pt>
                <c:pt idx="55">
                  <c:v>0.55444930365758227</c:v>
                </c:pt>
                <c:pt idx="56">
                  <c:v>0.55941218392783554</c:v>
                </c:pt>
                <c:pt idx="57">
                  <c:v>0.56426512057700828</c:v>
                </c:pt>
                <c:pt idx="58">
                  <c:v>0.56901173977580699</c:v>
                </c:pt>
                <c:pt idx="59">
                  <c:v>0.57365550961001488</c:v>
                </c:pt>
                <c:pt idx="60">
                  <c:v>0.57819974860457646</c:v>
                </c:pt>
                <c:pt idx="61">
                  <c:v>0.58264763370470996</c:v>
                </c:pt>
                <c:pt idx="62">
                  <c:v>0.58700220775319423</c:v>
                </c:pt>
                <c:pt idx="63">
                  <c:v>0.59126638649997343</c:v>
                </c:pt>
                <c:pt idx="64">
                  <c:v>0.59544296517743334</c:v>
                </c:pt>
                <c:pt idx="65">
                  <c:v>0.59953462467211471</c:v>
                </c:pt>
                <c:pt idx="66">
                  <c:v>0.60354393732124501</c:v>
                </c:pt>
                <c:pt idx="67">
                  <c:v>0.60747337236026755</c:v>
                </c:pt>
                <c:pt idx="68">
                  <c:v>0.6113253010455254</c:v>
                </c:pt>
                <c:pt idx="69">
                  <c:v>0.6151020014743962</c:v>
                </c:pt>
                <c:pt idx="70">
                  <c:v>0.61880566312346563</c:v>
                </c:pt>
                <c:pt idx="71">
                  <c:v>0.62243839112376065</c:v>
                </c:pt>
                <c:pt idx="72">
                  <c:v>0.62600221029062242</c:v>
                </c:pt>
                <c:pt idx="73">
                  <c:v>0.62949906892447771</c:v>
                </c:pt>
                <c:pt idx="74">
                  <c:v>0.63293084239755604</c:v>
                </c:pt>
                <c:pt idx="75">
                  <c:v>0.63629933654048354</c:v>
                </c:pt>
                <c:pt idx="76">
                  <c:v>0.63960629084166354</c:v>
                </c:pt>
                <c:pt idx="77">
                  <c:v>0.6428533814714108</c:v>
                </c:pt>
                <c:pt idx="78">
                  <c:v>0.64604222414194368</c:v>
                </c:pt>
                <c:pt idx="79">
                  <c:v>0.64917437681354218</c:v>
                </c:pt>
                <c:pt idx="80">
                  <c:v>0.65225134225644399</c:v>
                </c:pt>
                <c:pt idx="81">
                  <c:v>0.65527457047738635</c:v>
                </c:pt>
                <c:pt idx="82">
                  <c:v>0.65824546101906078</c:v>
                </c:pt>
                <c:pt idx="83">
                  <c:v>0.66116536514019486</c:v>
                </c:pt>
                <c:pt idx="84">
                  <c:v>0.66403558788343442</c:v>
                </c:pt>
                <c:pt idx="85">
                  <c:v>0.66685739003770883</c:v>
                </c:pt>
                <c:pt idx="86">
                  <c:v>0.66963199000131923</c:v>
                </c:pt>
                <c:pt idx="87">
                  <c:v>0.67236056555156054</c:v>
                </c:pt>
                <c:pt idx="88">
                  <c:v>0.67504425552631631</c:v>
                </c:pt>
                <c:pt idx="89">
                  <c:v>0.67768416142269061</c:v>
                </c:pt>
                <c:pt idx="90">
                  <c:v>0.68028134891742265</c:v>
                </c:pt>
                <c:pt idx="91">
                  <c:v>0.68283684931351629</c:v>
                </c:pt>
                <c:pt idx="92">
                  <c:v>0.68535166091723354</c:v>
                </c:pt>
                <c:pt idx="93">
                  <c:v>0.68782675034933516</c:v>
                </c:pt>
                <c:pt idx="94">
                  <c:v>0.69026305379420705</c:v>
                </c:pt>
                <c:pt idx="95">
                  <c:v>0.69266147819028145</c:v>
                </c:pt>
                <c:pt idx="96">
                  <c:v>0.69502290236495057</c:v>
                </c:pt>
                <c:pt idx="97">
                  <c:v>0.6973481781169717</c:v>
                </c:pt>
                <c:pt idx="98">
                  <c:v>0.69963813124918006</c:v>
                </c:pt>
                <c:pt idx="99">
                  <c:v>0.70189356255415269</c:v>
                </c:pt>
                <c:pt idx="100">
                  <c:v>0.70411524875530807</c:v>
                </c:pt>
                <c:pt idx="101">
                  <c:v>0.7063039434057784</c:v>
                </c:pt>
                <c:pt idx="102">
                  <c:v>0.70846037774724735</c:v>
                </c:pt>
                <c:pt idx="103">
                  <c:v>0.71058526153082491</c:v>
                </c:pt>
                <c:pt idx="104">
                  <c:v>0.71267928380190115</c:v>
                </c:pt>
                <c:pt idx="105">
                  <c:v>0.71474311365081344</c:v>
                </c:pt>
                <c:pt idx="106">
                  <c:v>0.71677740093105247</c:v>
                </c:pt>
                <c:pt idx="107">
                  <c:v>0.71878277694663539</c:v>
                </c:pt>
                <c:pt idx="108">
                  <c:v>0.72075985511018059</c:v>
                </c:pt>
                <c:pt idx="109">
                  <c:v>0.72270923157313205</c:v>
                </c:pt>
                <c:pt idx="110">
                  <c:v>0.72463148582950054</c:v>
                </c:pt>
                <c:pt idx="111">
                  <c:v>0.72652718129441185</c:v>
                </c:pt>
                <c:pt idx="112">
                  <c:v>0.72839686585868102</c:v>
                </c:pt>
                <c:pt idx="113">
                  <c:v>0.73024107242056546</c:v>
                </c:pt>
                <c:pt idx="114">
                  <c:v>0.73206031939578542</c:v>
                </c:pt>
                <c:pt idx="115">
                  <c:v>0.73385511120684255</c:v>
                </c:pt>
                <c:pt idx="116">
                  <c:v>0.73562593875261051</c:v>
                </c:pt>
                <c:pt idx="117">
                  <c:v>0.73737327985912138</c:v>
                </c:pt>
                <c:pt idx="118">
                  <c:v>0.73909759971242028</c:v>
                </c:pt>
                <c:pt idx="119">
                  <c:v>0.74079935127431573</c:v>
                </c:pt>
                <c:pt idx="120">
                  <c:v>0.74247897568181109</c:v>
                </c:pt>
                <c:pt idx="121">
                  <c:v>0.74413690263095833</c:v>
                </c:pt>
                <c:pt idx="122">
                  <c:v>0.74577355074584029</c:v>
                </c:pt>
                <c:pt idx="123">
                  <c:v>0.74738932793334978</c:v>
                </c:pt>
                <c:pt idx="124">
                  <c:v>0.74898463172439889</c:v>
                </c:pt>
                <c:pt idx="125">
                  <c:v>0.75055984960216227</c:v>
                </c:pt>
                <c:pt idx="126">
                  <c:v>0.75211535931792461</c:v>
                </c:pt>
                <c:pt idx="127">
                  <c:v>0.75365152919507661</c:v>
                </c:pt>
                <c:pt idx="128">
                  <c:v>0.75516871842177469</c:v>
                </c:pt>
                <c:pt idx="129">
                  <c:v>0.75666727733275563</c:v>
                </c:pt>
                <c:pt idx="130">
                  <c:v>0.75814754768077197</c:v>
                </c:pt>
                <c:pt idx="131">
                  <c:v>0.75960986289809262</c:v>
                </c:pt>
                <c:pt idx="132">
                  <c:v>0.76105454834848951</c:v>
                </c:pt>
              </c:numCache>
            </c:numRef>
          </c:yVal>
          <c:smooth val="1"/>
        </c:ser>
        <c:axId val="89919488"/>
        <c:axId val="88306048"/>
      </c:scatterChart>
      <c:valAx>
        <c:axId val="89919488"/>
        <c:scaling>
          <c:orientation val="minMax"/>
        </c:scaling>
        <c:axPos val="b"/>
        <c:numFmt formatCode="General" sourceLinked="1"/>
        <c:tickLblPos val="nextTo"/>
        <c:crossAx val="88306048"/>
        <c:crosses val="autoZero"/>
        <c:crossBetween val="midCat"/>
      </c:valAx>
      <c:valAx>
        <c:axId val="88306048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8991948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6</xdr:row>
      <xdr:rowOff>38100</xdr:rowOff>
    </xdr:from>
    <xdr:to>
      <xdr:col>15</xdr:col>
      <xdr:colOff>180975</xdr:colOff>
      <xdr:row>23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276225</xdr:colOff>
      <xdr:row>25</xdr:row>
      <xdr:rowOff>28575</xdr:rowOff>
    </xdr:from>
    <xdr:to>
      <xdr:col>14</xdr:col>
      <xdr:colOff>47625</xdr:colOff>
      <xdr:row>42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23"/>
  <sheetViews>
    <sheetView topLeftCell="G1" workbookViewId="0">
      <selection activeCell="N99" sqref="N99"/>
    </sheetView>
  </sheetViews>
  <sheetFormatPr defaultColWidth="11" defaultRowHeight="12.75"/>
  <sheetData>
    <row r="1" spans="1:20">
      <c r="A1" s="3" t="s">
        <v>0</v>
      </c>
      <c r="B1" s="3"/>
      <c r="C1" s="3"/>
      <c r="D1" s="3"/>
      <c r="E1" s="3" t="s">
        <v>1</v>
      </c>
      <c r="F1" s="3"/>
      <c r="G1" s="3"/>
      <c r="H1" s="3"/>
      <c r="I1" s="3" t="s">
        <v>2</v>
      </c>
      <c r="J1" s="3"/>
      <c r="K1" s="3"/>
      <c r="L1" s="3"/>
      <c r="M1" s="3" t="s">
        <v>3</v>
      </c>
      <c r="N1" s="3"/>
      <c r="O1" s="3"/>
      <c r="P1" s="3"/>
      <c r="Q1" s="3" t="s">
        <v>4</v>
      </c>
      <c r="R1" s="3"/>
      <c r="S1" s="3"/>
      <c r="T1" s="3"/>
    </row>
    <row r="2" spans="1:20">
      <c r="A2" t="s">
        <v>5</v>
      </c>
      <c r="B2" t="s">
        <v>6</v>
      </c>
      <c r="C2" t="s">
        <v>7</v>
      </c>
      <c r="D2" t="s">
        <v>8</v>
      </c>
      <c r="E2" t="s">
        <v>5</v>
      </c>
      <c r="F2" t="s">
        <v>6</v>
      </c>
      <c r="G2" t="s">
        <v>7</v>
      </c>
      <c r="H2" t="s">
        <v>8</v>
      </c>
      <c r="I2" t="s">
        <v>5</v>
      </c>
      <c r="J2" t="s">
        <v>6</v>
      </c>
      <c r="K2" t="s">
        <v>7</v>
      </c>
      <c r="L2" t="s">
        <v>8</v>
      </c>
      <c r="M2" t="s">
        <v>5</v>
      </c>
      <c r="N2" t="s">
        <v>6</v>
      </c>
      <c r="O2" t="s">
        <v>7</v>
      </c>
      <c r="P2" t="s">
        <v>8</v>
      </c>
      <c r="Q2" t="s">
        <v>5</v>
      </c>
      <c r="R2" t="s">
        <v>6</v>
      </c>
      <c r="S2" t="s">
        <v>7</v>
      </c>
      <c r="T2" t="s">
        <v>8</v>
      </c>
    </row>
    <row r="3" spans="1:20">
      <c r="A3" t="s">
        <v>9</v>
      </c>
      <c r="B3">
        <v>1</v>
      </c>
      <c r="C3">
        <v>0</v>
      </c>
      <c r="D3">
        <f t="shared" ref="D3:D66" si="0">C3+B3</f>
        <v>1</v>
      </c>
      <c r="E3" t="s">
        <v>10</v>
      </c>
      <c r="F3">
        <v>1</v>
      </c>
      <c r="G3">
        <v>0</v>
      </c>
      <c r="H3">
        <f t="shared" ref="H3:H41" si="1">G3+F3</f>
        <v>1</v>
      </c>
      <c r="I3" s="1" t="s">
        <v>11</v>
      </c>
      <c r="J3" s="2">
        <v>1</v>
      </c>
      <c r="K3" s="2">
        <v>0</v>
      </c>
      <c r="L3">
        <f t="shared" ref="L3:L36" si="2">K3+J3</f>
        <v>1</v>
      </c>
      <c r="M3" s="1" t="s">
        <v>12</v>
      </c>
      <c r="N3" s="2">
        <v>1</v>
      </c>
      <c r="O3" s="2">
        <v>0</v>
      </c>
      <c r="P3">
        <v>1</v>
      </c>
      <c r="Q3" s="1" t="s">
        <v>13</v>
      </c>
      <c r="R3" s="2">
        <v>1</v>
      </c>
      <c r="S3" s="2">
        <v>0</v>
      </c>
      <c r="T3">
        <f t="shared" ref="T3:T66" si="3">S3+R3</f>
        <v>1</v>
      </c>
    </row>
    <row r="4" spans="1:20">
      <c r="A4" t="s">
        <v>9</v>
      </c>
      <c r="B4">
        <v>1</v>
      </c>
      <c r="C4">
        <v>0</v>
      </c>
      <c r="D4">
        <f t="shared" si="0"/>
        <v>1</v>
      </c>
      <c r="E4" t="s">
        <v>14</v>
      </c>
      <c r="F4">
        <v>1</v>
      </c>
      <c r="G4">
        <v>0</v>
      </c>
      <c r="H4">
        <f t="shared" si="1"/>
        <v>1</v>
      </c>
      <c r="I4" s="1" t="s">
        <v>11</v>
      </c>
      <c r="J4" s="2">
        <v>1</v>
      </c>
      <c r="K4" s="2">
        <v>0</v>
      </c>
      <c r="L4">
        <f t="shared" si="2"/>
        <v>1</v>
      </c>
      <c r="M4" s="1" t="s">
        <v>12</v>
      </c>
      <c r="N4" s="2">
        <v>1</v>
      </c>
      <c r="O4" s="2">
        <v>0</v>
      </c>
      <c r="P4">
        <v>1</v>
      </c>
      <c r="Q4" s="1" t="s">
        <v>13</v>
      </c>
      <c r="R4" s="2">
        <v>1</v>
      </c>
      <c r="S4" s="2">
        <v>0</v>
      </c>
      <c r="T4">
        <f t="shared" si="3"/>
        <v>1</v>
      </c>
    </row>
    <row r="5" spans="1:20">
      <c r="A5" t="s">
        <v>9</v>
      </c>
      <c r="B5">
        <v>1</v>
      </c>
      <c r="C5">
        <v>0</v>
      </c>
      <c r="D5">
        <f t="shared" si="0"/>
        <v>1</v>
      </c>
      <c r="E5" t="s">
        <v>14</v>
      </c>
      <c r="F5">
        <v>1</v>
      </c>
      <c r="G5">
        <v>0</v>
      </c>
      <c r="H5">
        <f t="shared" si="1"/>
        <v>1</v>
      </c>
      <c r="I5" s="1" t="s">
        <v>11</v>
      </c>
      <c r="J5" s="2">
        <v>1</v>
      </c>
      <c r="K5">
        <v>1</v>
      </c>
      <c r="L5">
        <f t="shared" si="2"/>
        <v>2</v>
      </c>
      <c r="M5" s="1" t="s">
        <v>12</v>
      </c>
      <c r="N5" s="2">
        <v>1</v>
      </c>
      <c r="O5" s="2">
        <v>0</v>
      </c>
      <c r="P5">
        <v>1</v>
      </c>
      <c r="Q5" s="1" t="s">
        <v>13</v>
      </c>
      <c r="R5" s="2">
        <v>1</v>
      </c>
      <c r="S5" s="2">
        <v>0</v>
      </c>
      <c r="T5">
        <f t="shared" si="3"/>
        <v>1</v>
      </c>
    </row>
    <row r="6" spans="1:20">
      <c r="A6" t="s">
        <v>9</v>
      </c>
      <c r="B6">
        <v>1</v>
      </c>
      <c r="C6">
        <v>0</v>
      </c>
      <c r="D6">
        <f t="shared" si="0"/>
        <v>1</v>
      </c>
      <c r="E6" t="s">
        <v>14</v>
      </c>
      <c r="F6">
        <v>1</v>
      </c>
      <c r="G6">
        <v>0</v>
      </c>
      <c r="H6">
        <f t="shared" si="1"/>
        <v>1</v>
      </c>
      <c r="I6" s="1" t="s">
        <v>11</v>
      </c>
      <c r="J6" s="2">
        <v>1</v>
      </c>
      <c r="K6" s="2">
        <v>1</v>
      </c>
      <c r="L6">
        <f t="shared" si="2"/>
        <v>2</v>
      </c>
      <c r="M6" s="1" t="s">
        <v>12</v>
      </c>
      <c r="N6" s="2">
        <v>1</v>
      </c>
      <c r="O6" s="2">
        <v>1</v>
      </c>
      <c r="P6">
        <v>2</v>
      </c>
      <c r="Q6" s="1" t="s">
        <v>13</v>
      </c>
      <c r="R6" s="2">
        <v>2</v>
      </c>
      <c r="S6" s="2">
        <v>0</v>
      </c>
      <c r="T6">
        <f t="shared" si="3"/>
        <v>2</v>
      </c>
    </row>
    <row r="7" spans="1:20">
      <c r="A7" t="s">
        <v>9</v>
      </c>
      <c r="B7">
        <v>1</v>
      </c>
      <c r="C7">
        <v>0</v>
      </c>
      <c r="D7">
        <f t="shared" si="0"/>
        <v>1</v>
      </c>
      <c r="E7" t="s">
        <v>14</v>
      </c>
      <c r="F7">
        <v>1</v>
      </c>
      <c r="G7">
        <v>0</v>
      </c>
      <c r="H7">
        <f t="shared" si="1"/>
        <v>1</v>
      </c>
      <c r="I7" s="1" t="s">
        <v>11</v>
      </c>
      <c r="J7" s="2">
        <v>1</v>
      </c>
      <c r="K7" s="2">
        <v>1</v>
      </c>
      <c r="L7">
        <f t="shared" si="2"/>
        <v>2</v>
      </c>
      <c r="M7" s="1" t="s">
        <v>12</v>
      </c>
      <c r="N7" s="2">
        <v>1</v>
      </c>
      <c r="O7" s="2">
        <v>1</v>
      </c>
      <c r="P7">
        <v>2</v>
      </c>
      <c r="Q7" s="1" t="s">
        <v>13</v>
      </c>
      <c r="R7" s="2">
        <v>2</v>
      </c>
      <c r="S7" s="2">
        <v>0</v>
      </c>
      <c r="T7">
        <f t="shared" si="3"/>
        <v>2</v>
      </c>
    </row>
    <row r="8" spans="1:20">
      <c r="A8" t="s">
        <v>9</v>
      </c>
      <c r="B8">
        <v>1</v>
      </c>
      <c r="C8">
        <v>0</v>
      </c>
      <c r="D8">
        <f t="shared" si="0"/>
        <v>1</v>
      </c>
      <c r="E8" t="s">
        <v>14</v>
      </c>
      <c r="F8">
        <v>1</v>
      </c>
      <c r="G8">
        <v>0</v>
      </c>
      <c r="H8">
        <f t="shared" si="1"/>
        <v>1</v>
      </c>
      <c r="I8" s="1" t="s">
        <v>11</v>
      </c>
      <c r="J8" s="2">
        <v>1</v>
      </c>
      <c r="K8" s="2">
        <v>1</v>
      </c>
      <c r="L8">
        <f t="shared" si="2"/>
        <v>2</v>
      </c>
      <c r="M8" s="1" t="s">
        <v>12</v>
      </c>
      <c r="N8" s="2">
        <v>1</v>
      </c>
      <c r="O8" s="2">
        <v>1</v>
      </c>
      <c r="P8">
        <v>2</v>
      </c>
      <c r="Q8" s="1" t="s">
        <v>13</v>
      </c>
      <c r="R8" s="2">
        <v>2</v>
      </c>
      <c r="S8" s="2">
        <v>0</v>
      </c>
      <c r="T8">
        <f t="shared" si="3"/>
        <v>2</v>
      </c>
    </row>
    <row r="9" spans="1:20">
      <c r="A9" t="s">
        <v>9</v>
      </c>
      <c r="B9">
        <v>1</v>
      </c>
      <c r="C9">
        <v>0</v>
      </c>
      <c r="D9">
        <f t="shared" si="0"/>
        <v>1</v>
      </c>
      <c r="E9" t="s">
        <v>14</v>
      </c>
      <c r="F9">
        <v>1</v>
      </c>
      <c r="G9">
        <v>0</v>
      </c>
      <c r="H9">
        <f t="shared" si="1"/>
        <v>1</v>
      </c>
      <c r="I9" s="1" t="s">
        <v>11</v>
      </c>
      <c r="J9" s="2">
        <v>1</v>
      </c>
      <c r="K9" s="2">
        <v>1</v>
      </c>
      <c r="L9">
        <f t="shared" si="2"/>
        <v>2</v>
      </c>
      <c r="M9" s="1" t="s">
        <v>12</v>
      </c>
      <c r="N9" s="2">
        <v>1</v>
      </c>
      <c r="O9" s="2">
        <v>1</v>
      </c>
      <c r="P9">
        <v>2</v>
      </c>
      <c r="Q9" s="1" t="s">
        <v>13</v>
      </c>
      <c r="R9" s="2">
        <v>2</v>
      </c>
      <c r="S9" s="2">
        <v>0</v>
      </c>
      <c r="T9">
        <f t="shared" si="3"/>
        <v>2</v>
      </c>
    </row>
    <row r="10" spans="1:20">
      <c r="A10" t="s">
        <v>9</v>
      </c>
      <c r="B10">
        <v>1</v>
      </c>
      <c r="C10">
        <v>0</v>
      </c>
      <c r="D10">
        <f t="shared" si="0"/>
        <v>1</v>
      </c>
      <c r="E10" t="s">
        <v>14</v>
      </c>
      <c r="F10">
        <v>1</v>
      </c>
      <c r="G10">
        <v>0</v>
      </c>
      <c r="H10">
        <f t="shared" si="1"/>
        <v>1</v>
      </c>
      <c r="I10" s="1" t="s">
        <v>11</v>
      </c>
      <c r="J10" s="2">
        <v>1</v>
      </c>
      <c r="K10" s="2">
        <v>1</v>
      </c>
      <c r="L10">
        <f t="shared" si="2"/>
        <v>2</v>
      </c>
      <c r="M10" s="1" t="s">
        <v>12</v>
      </c>
      <c r="N10" s="2">
        <v>1</v>
      </c>
      <c r="O10" s="2">
        <v>1</v>
      </c>
      <c r="P10">
        <v>2</v>
      </c>
      <c r="Q10" s="1" t="s">
        <v>15</v>
      </c>
      <c r="R10" s="2">
        <v>2</v>
      </c>
      <c r="S10" s="2">
        <v>0</v>
      </c>
      <c r="T10">
        <f t="shared" si="3"/>
        <v>2</v>
      </c>
    </row>
    <row r="11" spans="1:20">
      <c r="A11" t="s">
        <v>9</v>
      </c>
      <c r="B11">
        <v>1</v>
      </c>
      <c r="C11">
        <v>0</v>
      </c>
      <c r="D11">
        <f t="shared" si="0"/>
        <v>1</v>
      </c>
      <c r="E11" t="s">
        <v>14</v>
      </c>
      <c r="F11">
        <v>1</v>
      </c>
      <c r="G11">
        <v>0</v>
      </c>
      <c r="H11">
        <f t="shared" si="1"/>
        <v>1</v>
      </c>
      <c r="I11" s="1" t="s">
        <v>11</v>
      </c>
      <c r="J11" s="2">
        <v>2</v>
      </c>
      <c r="K11" s="2">
        <v>0</v>
      </c>
      <c r="L11">
        <f t="shared" si="2"/>
        <v>2</v>
      </c>
      <c r="M11" s="1" t="s">
        <v>12</v>
      </c>
      <c r="N11" s="2">
        <v>1</v>
      </c>
      <c r="O11" s="2">
        <v>2</v>
      </c>
      <c r="P11">
        <v>3</v>
      </c>
      <c r="Q11" s="1" t="s">
        <v>13</v>
      </c>
      <c r="R11" s="2">
        <v>2</v>
      </c>
      <c r="S11" s="2">
        <v>0</v>
      </c>
      <c r="T11">
        <f t="shared" si="3"/>
        <v>2</v>
      </c>
    </row>
    <row r="12" spans="1:20">
      <c r="A12" t="s">
        <v>9</v>
      </c>
      <c r="B12">
        <v>1</v>
      </c>
      <c r="C12">
        <v>0</v>
      </c>
      <c r="D12">
        <f t="shared" si="0"/>
        <v>1</v>
      </c>
      <c r="E12" t="s">
        <v>14</v>
      </c>
      <c r="F12">
        <v>1</v>
      </c>
      <c r="G12">
        <v>0</v>
      </c>
      <c r="H12">
        <f t="shared" si="1"/>
        <v>1</v>
      </c>
      <c r="I12" s="1" t="s">
        <v>11</v>
      </c>
      <c r="J12" s="2">
        <v>2</v>
      </c>
      <c r="K12" s="2">
        <v>0</v>
      </c>
      <c r="L12">
        <f t="shared" si="2"/>
        <v>2</v>
      </c>
      <c r="M12" s="1" t="s">
        <v>12</v>
      </c>
      <c r="N12" s="2">
        <v>1</v>
      </c>
      <c r="O12" s="2">
        <v>3</v>
      </c>
      <c r="P12">
        <v>4</v>
      </c>
      <c r="Q12" s="1" t="s">
        <v>13</v>
      </c>
      <c r="R12" s="2">
        <v>2</v>
      </c>
      <c r="S12" s="2">
        <v>0</v>
      </c>
      <c r="T12">
        <f t="shared" si="3"/>
        <v>2</v>
      </c>
    </row>
    <row r="13" spans="1:20">
      <c r="A13" t="s">
        <v>9</v>
      </c>
      <c r="B13">
        <v>1</v>
      </c>
      <c r="C13">
        <v>0</v>
      </c>
      <c r="D13">
        <f t="shared" si="0"/>
        <v>1</v>
      </c>
      <c r="E13" t="s">
        <v>14</v>
      </c>
      <c r="F13">
        <v>1</v>
      </c>
      <c r="G13">
        <v>0</v>
      </c>
      <c r="H13">
        <f t="shared" si="1"/>
        <v>1</v>
      </c>
      <c r="I13" s="1" t="s">
        <v>11</v>
      </c>
      <c r="J13" s="2">
        <v>2</v>
      </c>
      <c r="K13" s="2">
        <v>0</v>
      </c>
      <c r="L13">
        <f t="shared" si="2"/>
        <v>2</v>
      </c>
      <c r="M13" s="1" t="s">
        <v>12</v>
      </c>
      <c r="N13" s="2">
        <v>1</v>
      </c>
      <c r="O13">
        <v>5</v>
      </c>
      <c r="P13">
        <v>6</v>
      </c>
      <c r="Q13" s="1" t="s">
        <v>16</v>
      </c>
      <c r="R13" s="2">
        <v>2</v>
      </c>
      <c r="S13" s="2">
        <v>0</v>
      </c>
      <c r="T13">
        <f t="shared" si="3"/>
        <v>2</v>
      </c>
    </row>
    <row r="14" spans="1:20">
      <c r="A14" t="s">
        <v>9</v>
      </c>
      <c r="B14">
        <v>1</v>
      </c>
      <c r="C14">
        <v>0</v>
      </c>
      <c r="D14">
        <f t="shared" si="0"/>
        <v>1</v>
      </c>
      <c r="E14" t="s">
        <v>10</v>
      </c>
      <c r="F14">
        <v>1</v>
      </c>
      <c r="G14">
        <v>0</v>
      </c>
      <c r="H14">
        <f t="shared" si="1"/>
        <v>1</v>
      </c>
      <c r="I14" s="1" t="s">
        <v>11</v>
      </c>
      <c r="J14" s="2">
        <v>2</v>
      </c>
      <c r="K14" s="2">
        <v>0</v>
      </c>
      <c r="L14">
        <f t="shared" si="2"/>
        <v>2</v>
      </c>
      <c r="M14" s="1" t="s">
        <v>12</v>
      </c>
      <c r="N14" s="2">
        <v>1</v>
      </c>
      <c r="O14" s="2">
        <v>7</v>
      </c>
      <c r="P14">
        <v>8</v>
      </c>
      <c r="Q14" s="1" t="s">
        <v>13</v>
      </c>
      <c r="R14" s="2">
        <v>2</v>
      </c>
      <c r="S14" s="2">
        <v>0</v>
      </c>
      <c r="T14">
        <f t="shared" si="3"/>
        <v>2</v>
      </c>
    </row>
    <row r="15" spans="1:20">
      <c r="A15" t="s">
        <v>9</v>
      </c>
      <c r="B15">
        <v>1</v>
      </c>
      <c r="C15">
        <v>0</v>
      </c>
      <c r="D15">
        <f t="shared" si="0"/>
        <v>1</v>
      </c>
      <c r="E15" t="s">
        <v>14</v>
      </c>
      <c r="F15">
        <v>1</v>
      </c>
      <c r="G15">
        <v>1</v>
      </c>
      <c r="H15">
        <f t="shared" si="1"/>
        <v>2</v>
      </c>
      <c r="I15" s="1" t="s">
        <v>11</v>
      </c>
      <c r="J15" s="2">
        <v>2</v>
      </c>
      <c r="K15" s="2">
        <v>0</v>
      </c>
      <c r="L15">
        <f t="shared" si="2"/>
        <v>2</v>
      </c>
      <c r="M15" s="1" t="s">
        <v>12</v>
      </c>
      <c r="N15" s="2">
        <v>2</v>
      </c>
      <c r="O15" s="2">
        <v>0</v>
      </c>
      <c r="P15">
        <v>2</v>
      </c>
      <c r="Q15" s="1" t="s">
        <v>13</v>
      </c>
      <c r="R15" s="2">
        <v>2</v>
      </c>
      <c r="S15" s="2">
        <v>0</v>
      </c>
      <c r="T15">
        <f t="shared" si="3"/>
        <v>2</v>
      </c>
    </row>
    <row r="16" spans="1:20">
      <c r="A16" t="s">
        <v>9</v>
      </c>
      <c r="B16">
        <v>1</v>
      </c>
      <c r="C16">
        <v>0</v>
      </c>
      <c r="D16">
        <f t="shared" si="0"/>
        <v>1</v>
      </c>
      <c r="E16" t="s">
        <v>14</v>
      </c>
      <c r="F16">
        <v>1</v>
      </c>
      <c r="G16">
        <v>1</v>
      </c>
      <c r="H16">
        <f t="shared" si="1"/>
        <v>2</v>
      </c>
      <c r="I16" s="1" t="s">
        <v>11</v>
      </c>
      <c r="J16" s="2">
        <v>2</v>
      </c>
      <c r="K16" s="2">
        <v>0</v>
      </c>
      <c r="L16">
        <f t="shared" si="2"/>
        <v>2</v>
      </c>
      <c r="M16" s="1" t="s">
        <v>12</v>
      </c>
      <c r="N16" s="2">
        <v>2</v>
      </c>
      <c r="O16" s="2">
        <v>0</v>
      </c>
      <c r="P16">
        <v>2</v>
      </c>
      <c r="Q16" s="1" t="s">
        <v>13</v>
      </c>
      <c r="R16" s="2">
        <v>1</v>
      </c>
      <c r="S16" s="2">
        <v>2</v>
      </c>
      <c r="T16">
        <f t="shared" si="3"/>
        <v>3</v>
      </c>
    </row>
    <row r="17" spans="1:20">
      <c r="A17" t="s">
        <v>9</v>
      </c>
      <c r="B17">
        <v>1</v>
      </c>
      <c r="C17">
        <v>0</v>
      </c>
      <c r="D17">
        <f t="shared" si="0"/>
        <v>1</v>
      </c>
      <c r="E17" t="s">
        <v>14</v>
      </c>
      <c r="F17">
        <v>1</v>
      </c>
      <c r="G17">
        <v>1</v>
      </c>
      <c r="H17">
        <f t="shared" si="1"/>
        <v>2</v>
      </c>
      <c r="I17" s="1" t="s">
        <v>11</v>
      </c>
      <c r="J17" s="2">
        <v>2</v>
      </c>
      <c r="K17" s="2">
        <v>0</v>
      </c>
      <c r="L17">
        <f t="shared" si="2"/>
        <v>2</v>
      </c>
      <c r="M17" s="1" t="s">
        <v>12</v>
      </c>
      <c r="N17" s="2">
        <v>2</v>
      </c>
      <c r="O17" s="2">
        <v>1</v>
      </c>
      <c r="P17">
        <v>3</v>
      </c>
      <c r="Q17" s="1" t="s">
        <v>13</v>
      </c>
      <c r="R17" s="2">
        <v>1</v>
      </c>
      <c r="S17" s="2">
        <v>2</v>
      </c>
      <c r="T17">
        <f t="shared" si="3"/>
        <v>3</v>
      </c>
    </row>
    <row r="18" spans="1:20">
      <c r="A18" t="s">
        <v>9</v>
      </c>
      <c r="B18">
        <v>1</v>
      </c>
      <c r="C18">
        <v>0</v>
      </c>
      <c r="D18">
        <f t="shared" si="0"/>
        <v>1</v>
      </c>
      <c r="E18" t="s">
        <v>14</v>
      </c>
      <c r="F18">
        <v>1</v>
      </c>
      <c r="G18">
        <v>1</v>
      </c>
      <c r="H18">
        <f t="shared" si="1"/>
        <v>2</v>
      </c>
      <c r="I18" s="1" t="s">
        <v>11</v>
      </c>
      <c r="J18" s="2">
        <v>1</v>
      </c>
      <c r="K18" s="2">
        <v>2</v>
      </c>
      <c r="L18">
        <f t="shared" si="2"/>
        <v>3</v>
      </c>
      <c r="M18" s="1" t="s">
        <v>12</v>
      </c>
      <c r="N18" s="2">
        <v>2</v>
      </c>
      <c r="O18" s="2">
        <v>1</v>
      </c>
      <c r="P18">
        <v>3</v>
      </c>
      <c r="Q18" s="1" t="s">
        <v>13</v>
      </c>
      <c r="R18" s="2">
        <v>1</v>
      </c>
      <c r="S18">
        <v>2</v>
      </c>
      <c r="T18">
        <f t="shared" si="3"/>
        <v>3</v>
      </c>
    </row>
    <row r="19" spans="1:20">
      <c r="A19" t="s">
        <v>9</v>
      </c>
      <c r="B19">
        <v>1</v>
      </c>
      <c r="C19">
        <v>0</v>
      </c>
      <c r="D19">
        <f t="shared" si="0"/>
        <v>1</v>
      </c>
      <c r="E19" t="s">
        <v>14</v>
      </c>
      <c r="F19">
        <v>1</v>
      </c>
      <c r="G19">
        <v>1</v>
      </c>
      <c r="H19">
        <f t="shared" si="1"/>
        <v>2</v>
      </c>
      <c r="I19" s="1" t="s">
        <v>11</v>
      </c>
      <c r="J19" s="2">
        <v>2</v>
      </c>
      <c r="K19" s="2">
        <v>1</v>
      </c>
      <c r="L19">
        <f t="shared" si="2"/>
        <v>3</v>
      </c>
      <c r="M19" s="1" t="s">
        <v>12</v>
      </c>
      <c r="N19" s="2">
        <v>2</v>
      </c>
      <c r="O19" s="2">
        <v>1</v>
      </c>
      <c r="P19">
        <v>3</v>
      </c>
      <c r="Q19" s="1" t="s">
        <v>13</v>
      </c>
      <c r="R19" s="2">
        <v>2</v>
      </c>
      <c r="S19">
        <v>1</v>
      </c>
      <c r="T19">
        <f t="shared" si="3"/>
        <v>3</v>
      </c>
    </row>
    <row r="20" spans="1:20">
      <c r="A20" t="s">
        <v>9</v>
      </c>
      <c r="B20">
        <v>1</v>
      </c>
      <c r="C20">
        <v>0</v>
      </c>
      <c r="D20">
        <f t="shared" si="0"/>
        <v>1</v>
      </c>
      <c r="E20" t="s">
        <v>14</v>
      </c>
      <c r="F20">
        <v>2</v>
      </c>
      <c r="G20">
        <v>0</v>
      </c>
      <c r="H20">
        <f t="shared" si="1"/>
        <v>2</v>
      </c>
      <c r="I20" s="1" t="s">
        <v>11</v>
      </c>
      <c r="J20" s="2">
        <v>2</v>
      </c>
      <c r="K20" s="2">
        <v>1</v>
      </c>
      <c r="L20">
        <f t="shared" si="2"/>
        <v>3</v>
      </c>
      <c r="M20" s="1" t="s">
        <v>12</v>
      </c>
      <c r="N20" s="2">
        <v>2</v>
      </c>
      <c r="O20" s="2">
        <v>2</v>
      </c>
      <c r="P20">
        <v>4</v>
      </c>
      <c r="Q20" s="1" t="s">
        <v>13</v>
      </c>
      <c r="R20" s="2">
        <v>2</v>
      </c>
      <c r="S20">
        <v>1</v>
      </c>
      <c r="T20">
        <f t="shared" si="3"/>
        <v>3</v>
      </c>
    </row>
    <row r="21" spans="1:20">
      <c r="A21" t="s">
        <v>9</v>
      </c>
      <c r="B21">
        <v>1</v>
      </c>
      <c r="C21">
        <v>0</v>
      </c>
      <c r="D21">
        <f t="shared" si="0"/>
        <v>1</v>
      </c>
      <c r="E21" t="s">
        <v>14</v>
      </c>
      <c r="F21">
        <v>2</v>
      </c>
      <c r="G21">
        <v>0</v>
      </c>
      <c r="H21">
        <f t="shared" si="1"/>
        <v>2</v>
      </c>
      <c r="I21" s="1" t="s">
        <v>11</v>
      </c>
      <c r="J21" s="2">
        <v>2</v>
      </c>
      <c r="K21" s="2">
        <v>1</v>
      </c>
      <c r="L21">
        <f t="shared" si="2"/>
        <v>3</v>
      </c>
      <c r="M21" s="1" t="s">
        <v>12</v>
      </c>
      <c r="N21" s="2">
        <v>2</v>
      </c>
      <c r="O21" s="2">
        <v>2</v>
      </c>
      <c r="P21">
        <v>4</v>
      </c>
      <c r="Q21" s="1" t="s">
        <v>13</v>
      </c>
      <c r="R21" s="2">
        <v>2</v>
      </c>
      <c r="S21">
        <v>1</v>
      </c>
      <c r="T21">
        <f t="shared" si="3"/>
        <v>3</v>
      </c>
    </row>
    <row r="22" spans="1:20">
      <c r="A22" t="s">
        <v>9</v>
      </c>
      <c r="B22">
        <v>1</v>
      </c>
      <c r="C22">
        <v>0</v>
      </c>
      <c r="D22">
        <f t="shared" si="0"/>
        <v>1</v>
      </c>
      <c r="E22" t="s">
        <v>14</v>
      </c>
      <c r="F22">
        <v>2</v>
      </c>
      <c r="G22">
        <v>0</v>
      </c>
      <c r="H22">
        <f t="shared" si="1"/>
        <v>2</v>
      </c>
      <c r="I22" s="1" t="s">
        <v>11</v>
      </c>
      <c r="J22" s="2">
        <v>2</v>
      </c>
      <c r="K22" s="2">
        <v>1</v>
      </c>
      <c r="L22">
        <f t="shared" si="2"/>
        <v>3</v>
      </c>
      <c r="M22" s="1" t="s">
        <v>12</v>
      </c>
      <c r="N22" s="2">
        <v>2</v>
      </c>
      <c r="O22" s="2">
        <v>2</v>
      </c>
      <c r="P22">
        <v>4</v>
      </c>
      <c r="Q22" s="1" t="s">
        <v>13</v>
      </c>
      <c r="R22" s="2">
        <v>2</v>
      </c>
      <c r="S22">
        <v>1</v>
      </c>
      <c r="T22">
        <f t="shared" si="3"/>
        <v>3</v>
      </c>
    </row>
    <row r="23" spans="1:20">
      <c r="A23" t="s">
        <v>9</v>
      </c>
      <c r="B23">
        <v>1</v>
      </c>
      <c r="C23">
        <v>0</v>
      </c>
      <c r="D23">
        <f t="shared" si="0"/>
        <v>1</v>
      </c>
      <c r="E23" t="s">
        <v>14</v>
      </c>
      <c r="F23">
        <v>2</v>
      </c>
      <c r="G23">
        <v>0</v>
      </c>
      <c r="H23">
        <f t="shared" si="1"/>
        <v>2</v>
      </c>
      <c r="I23" s="1" t="s">
        <v>11</v>
      </c>
      <c r="J23" s="2">
        <v>2</v>
      </c>
      <c r="K23" s="2">
        <v>1</v>
      </c>
      <c r="L23">
        <f t="shared" si="2"/>
        <v>3</v>
      </c>
      <c r="M23" s="1" t="s">
        <v>12</v>
      </c>
      <c r="N23" s="2">
        <v>2</v>
      </c>
      <c r="O23" s="2">
        <v>2</v>
      </c>
      <c r="P23">
        <v>4</v>
      </c>
      <c r="Q23" s="1" t="s">
        <v>13</v>
      </c>
      <c r="R23" s="2">
        <v>2</v>
      </c>
      <c r="S23">
        <v>1</v>
      </c>
      <c r="T23">
        <f t="shared" si="3"/>
        <v>3</v>
      </c>
    </row>
    <row r="24" spans="1:20">
      <c r="A24" t="s">
        <v>9</v>
      </c>
      <c r="B24">
        <v>1</v>
      </c>
      <c r="C24">
        <v>0</v>
      </c>
      <c r="D24">
        <f t="shared" si="0"/>
        <v>1</v>
      </c>
      <c r="E24" t="s">
        <v>14</v>
      </c>
      <c r="F24">
        <v>2</v>
      </c>
      <c r="G24">
        <v>0</v>
      </c>
      <c r="H24">
        <f t="shared" si="1"/>
        <v>2</v>
      </c>
      <c r="I24" s="1" t="s">
        <v>11</v>
      </c>
      <c r="J24" s="2">
        <v>2</v>
      </c>
      <c r="K24" s="2">
        <v>1</v>
      </c>
      <c r="L24">
        <f t="shared" si="2"/>
        <v>3</v>
      </c>
      <c r="M24" s="1" t="s">
        <v>12</v>
      </c>
      <c r="N24" s="2">
        <v>2</v>
      </c>
      <c r="O24" s="2">
        <v>5</v>
      </c>
      <c r="P24">
        <v>7</v>
      </c>
      <c r="Q24" s="1" t="s">
        <v>13</v>
      </c>
      <c r="R24" s="2">
        <v>2</v>
      </c>
      <c r="S24" s="2">
        <v>1</v>
      </c>
      <c r="T24">
        <f t="shared" si="3"/>
        <v>3</v>
      </c>
    </row>
    <row r="25" spans="1:20">
      <c r="A25" t="s">
        <v>9</v>
      </c>
      <c r="B25">
        <v>1</v>
      </c>
      <c r="C25">
        <v>0</v>
      </c>
      <c r="D25">
        <f t="shared" si="0"/>
        <v>1</v>
      </c>
      <c r="E25" t="s">
        <v>14</v>
      </c>
      <c r="F25">
        <v>2</v>
      </c>
      <c r="G25">
        <v>0</v>
      </c>
      <c r="H25">
        <f t="shared" si="1"/>
        <v>2</v>
      </c>
      <c r="I25" s="1" t="s">
        <v>11</v>
      </c>
      <c r="J25" s="2">
        <v>2</v>
      </c>
      <c r="K25" s="2">
        <v>1</v>
      </c>
      <c r="L25">
        <f t="shared" si="2"/>
        <v>3</v>
      </c>
      <c r="M25" s="1" t="s">
        <v>12</v>
      </c>
      <c r="N25" s="2">
        <v>3</v>
      </c>
      <c r="O25" s="2">
        <v>0</v>
      </c>
      <c r="P25">
        <v>3</v>
      </c>
      <c r="Q25" s="1" t="s">
        <v>13</v>
      </c>
      <c r="R25" s="2">
        <v>2</v>
      </c>
      <c r="S25" s="2">
        <v>1</v>
      </c>
      <c r="T25">
        <f t="shared" si="3"/>
        <v>3</v>
      </c>
    </row>
    <row r="26" spans="1:20">
      <c r="A26" t="s">
        <v>9</v>
      </c>
      <c r="B26">
        <v>1</v>
      </c>
      <c r="C26">
        <v>0</v>
      </c>
      <c r="D26">
        <f t="shared" si="0"/>
        <v>1</v>
      </c>
      <c r="E26" t="s">
        <v>14</v>
      </c>
      <c r="F26">
        <v>2</v>
      </c>
      <c r="G26">
        <v>0</v>
      </c>
      <c r="H26">
        <f t="shared" si="1"/>
        <v>2</v>
      </c>
      <c r="I26" s="1" t="s">
        <v>11</v>
      </c>
      <c r="J26" s="2">
        <v>3</v>
      </c>
      <c r="K26" s="2">
        <v>0</v>
      </c>
      <c r="L26">
        <f t="shared" si="2"/>
        <v>3</v>
      </c>
      <c r="M26" s="1" t="s">
        <v>12</v>
      </c>
      <c r="N26" s="2">
        <v>3</v>
      </c>
      <c r="O26" s="2">
        <v>1</v>
      </c>
      <c r="P26">
        <v>4</v>
      </c>
      <c r="Q26" s="1" t="s">
        <v>13</v>
      </c>
      <c r="R26" s="2">
        <v>3</v>
      </c>
      <c r="S26" s="2">
        <v>0</v>
      </c>
      <c r="T26">
        <f t="shared" si="3"/>
        <v>3</v>
      </c>
    </row>
    <row r="27" spans="1:20">
      <c r="A27" t="s">
        <v>9</v>
      </c>
      <c r="B27">
        <v>1</v>
      </c>
      <c r="C27">
        <v>0</v>
      </c>
      <c r="D27">
        <f t="shared" si="0"/>
        <v>1</v>
      </c>
      <c r="E27" t="s">
        <v>14</v>
      </c>
      <c r="F27">
        <v>2</v>
      </c>
      <c r="G27">
        <v>1</v>
      </c>
      <c r="H27">
        <f t="shared" si="1"/>
        <v>3</v>
      </c>
      <c r="I27" s="1" t="s">
        <v>11</v>
      </c>
      <c r="J27" s="2">
        <v>1</v>
      </c>
      <c r="K27" s="2">
        <v>3</v>
      </c>
      <c r="L27">
        <f t="shared" si="2"/>
        <v>4</v>
      </c>
      <c r="M27" s="1" t="s">
        <v>12</v>
      </c>
      <c r="N27" s="2">
        <v>3</v>
      </c>
      <c r="O27" s="2">
        <v>2</v>
      </c>
      <c r="P27">
        <v>5</v>
      </c>
      <c r="Q27" s="1" t="s">
        <v>13</v>
      </c>
      <c r="R27" s="2">
        <v>3</v>
      </c>
      <c r="S27" s="2">
        <v>0</v>
      </c>
      <c r="T27">
        <f t="shared" si="3"/>
        <v>3</v>
      </c>
    </row>
    <row r="28" spans="1:20">
      <c r="A28" t="s">
        <v>9</v>
      </c>
      <c r="B28">
        <v>1</v>
      </c>
      <c r="C28">
        <v>0</v>
      </c>
      <c r="D28">
        <f t="shared" si="0"/>
        <v>1</v>
      </c>
      <c r="E28" t="s">
        <v>14</v>
      </c>
      <c r="F28">
        <v>2</v>
      </c>
      <c r="G28">
        <v>1</v>
      </c>
      <c r="H28">
        <f t="shared" si="1"/>
        <v>3</v>
      </c>
      <c r="I28" s="1" t="s">
        <v>11</v>
      </c>
      <c r="J28" s="2">
        <v>4</v>
      </c>
      <c r="K28" s="2">
        <v>0</v>
      </c>
      <c r="L28">
        <f t="shared" si="2"/>
        <v>4</v>
      </c>
      <c r="M28" s="1" t="s">
        <v>12</v>
      </c>
      <c r="N28" s="2">
        <v>4</v>
      </c>
      <c r="O28" s="2">
        <v>2</v>
      </c>
      <c r="P28">
        <v>6</v>
      </c>
      <c r="Q28" s="1" t="s">
        <v>13</v>
      </c>
      <c r="R28" s="2">
        <v>1</v>
      </c>
      <c r="S28">
        <v>3</v>
      </c>
      <c r="T28">
        <f t="shared" si="3"/>
        <v>4</v>
      </c>
    </row>
    <row r="29" spans="1:20">
      <c r="A29" t="s">
        <v>9</v>
      </c>
      <c r="B29">
        <v>1</v>
      </c>
      <c r="C29">
        <v>0</v>
      </c>
      <c r="D29">
        <f t="shared" si="0"/>
        <v>1</v>
      </c>
      <c r="E29" t="s">
        <v>14</v>
      </c>
      <c r="F29">
        <v>2</v>
      </c>
      <c r="G29">
        <v>1</v>
      </c>
      <c r="H29">
        <f t="shared" si="1"/>
        <v>3</v>
      </c>
      <c r="I29" s="1" t="s">
        <v>11</v>
      </c>
      <c r="J29" s="2">
        <v>3</v>
      </c>
      <c r="K29" s="2">
        <v>2</v>
      </c>
      <c r="L29">
        <f t="shared" si="2"/>
        <v>5</v>
      </c>
      <c r="M29" s="1" t="s">
        <v>12</v>
      </c>
      <c r="N29" s="2">
        <v>4</v>
      </c>
      <c r="O29" s="2">
        <v>2</v>
      </c>
      <c r="P29">
        <v>6</v>
      </c>
      <c r="Q29" s="1" t="s">
        <v>13</v>
      </c>
      <c r="R29" s="2">
        <v>1</v>
      </c>
      <c r="S29" s="2">
        <v>3</v>
      </c>
      <c r="T29">
        <f t="shared" si="3"/>
        <v>4</v>
      </c>
    </row>
    <row r="30" spans="1:20">
      <c r="A30" t="s">
        <v>9</v>
      </c>
      <c r="B30">
        <v>1</v>
      </c>
      <c r="C30">
        <v>0</v>
      </c>
      <c r="D30">
        <f t="shared" si="0"/>
        <v>1</v>
      </c>
      <c r="E30" t="s">
        <v>14</v>
      </c>
      <c r="F30">
        <v>2</v>
      </c>
      <c r="G30">
        <v>2</v>
      </c>
      <c r="H30">
        <f t="shared" si="1"/>
        <v>4</v>
      </c>
      <c r="I30" s="1" t="s">
        <v>11</v>
      </c>
      <c r="J30" s="2">
        <v>4</v>
      </c>
      <c r="K30" s="2">
        <v>1</v>
      </c>
      <c r="L30">
        <f t="shared" si="2"/>
        <v>5</v>
      </c>
      <c r="M30" s="1" t="s">
        <v>12</v>
      </c>
      <c r="N30" s="2">
        <v>5</v>
      </c>
      <c r="O30" s="2">
        <v>0</v>
      </c>
      <c r="P30">
        <v>5</v>
      </c>
      <c r="Q30" s="1" t="s">
        <v>13</v>
      </c>
      <c r="R30" s="2">
        <v>1</v>
      </c>
      <c r="S30" s="2">
        <v>3</v>
      </c>
      <c r="T30">
        <f t="shared" si="3"/>
        <v>4</v>
      </c>
    </row>
    <row r="31" spans="1:20">
      <c r="A31" t="s">
        <v>9</v>
      </c>
      <c r="B31">
        <v>1</v>
      </c>
      <c r="C31">
        <v>0</v>
      </c>
      <c r="D31">
        <f t="shared" si="0"/>
        <v>1</v>
      </c>
      <c r="E31" t="s">
        <v>14</v>
      </c>
      <c r="F31">
        <v>3</v>
      </c>
      <c r="G31">
        <v>0</v>
      </c>
      <c r="H31">
        <f t="shared" si="1"/>
        <v>3</v>
      </c>
      <c r="I31" s="1" t="s">
        <v>11</v>
      </c>
      <c r="J31" s="2">
        <v>4</v>
      </c>
      <c r="K31" s="2">
        <v>1</v>
      </c>
      <c r="L31">
        <f t="shared" si="2"/>
        <v>5</v>
      </c>
      <c r="M31" s="1" t="s">
        <v>12</v>
      </c>
      <c r="N31" s="2">
        <v>5</v>
      </c>
      <c r="O31" s="2">
        <v>8</v>
      </c>
      <c r="P31">
        <v>13</v>
      </c>
      <c r="Q31" s="1" t="s">
        <v>13</v>
      </c>
      <c r="R31" s="2">
        <v>1</v>
      </c>
      <c r="S31">
        <v>3</v>
      </c>
      <c r="T31">
        <f t="shared" si="3"/>
        <v>4</v>
      </c>
    </row>
    <row r="32" spans="1:20">
      <c r="A32" t="s">
        <v>9</v>
      </c>
      <c r="B32">
        <v>1</v>
      </c>
      <c r="C32">
        <v>0</v>
      </c>
      <c r="D32">
        <f t="shared" si="0"/>
        <v>1</v>
      </c>
      <c r="E32" t="s">
        <v>14</v>
      </c>
      <c r="F32">
        <v>3</v>
      </c>
      <c r="G32">
        <v>0</v>
      </c>
      <c r="H32">
        <f t="shared" si="1"/>
        <v>3</v>
      </c>
      <c r="I32" s="1" t="s">
        <v>11</v>
      </c>
      <c r="J32" s="2">
        <v>4</v>
      </c>
      <c r="K32" s="2">
        <v>2</v>
      </c>
      <c r="L32">
        <f t="shared" si="2"/>
        <v>6</v>
      </c>
      <c r="M32" s="1" t="s">
        <v>12</v>
      </c>
      <c r="N32" s="2">
        <v>6</v>
      </c>
      <c r="O32" s="2">
        <v>12</v>
      </c>
      <c r="P32">
        <v>18</v>
      </c>
      <c r="Q32" s="1" t="s">
        <v>13</v>
      </c>
      <c r="R32" s="2">
        <v>2</v>
      </c>
      <c r="S32" s="2">
        <v>2</v>
      </c>
      <c r="T32">
        <f t="shared" si="3"/>
        <v>4</v>
      </c>
    </row>
    <row r="33" spans="1:20">
      <c r="A33" t="s">
        <v>9</v>
      </c>
      <c r="B33">
        <v>1</v>
      </c>
      <c r="C33">
        <v>0</v>
      </c>
      <c r="D33">
        <f t="shared" si="0"/>
        <v>1</v>
      </c>
      <c r="E33" t="s">
        <v>14</v>
      </c>
      <c r="F33">
        <v>3</v>
      </c>
      <c r="G33">
        <v>0</v>
      </c>
      <c r="H33">
        <f t="shared" si="1"/>
        <v>3</v>
      </c>
      <c r="I33" s="1" t="s">
        <v>11</v>
      </c>
      <c r="J33" s="2">
        <v>5</v>
      </c>
      <c r="K33" s="2">
        <v>1</v>
      </c>
      <c r="L33">
        <f t="shared" si="2"/>
        <v>6</v>
      </c>
      <c r="M33" s="1" t="s">
        <v>12</v>
      </c>
      <c r="N33" s="2">
        <v>7</v>
      </c>
      <c r="O33" s="2">
        <v>7</v>
      </c>
      <c r="P33">
        <v>14</v>
      </c>
      <c r="Q33" s="1" t="s">
        <v>13</v>
      </c>
      <c r="R33" s="2">
        <v>2</v>
      </c>
      <c r="S33" s="2">
        <v>2</v>
      </c>
      <c r="T33">
        <f t="shared" si="3"/>
        <v>4</v>
      </c>
    </row>
    <row r="34" spans="1:20">
      <c r="A34" t="s">
        <v>9</v>
      </c>
      <c r="B34">
        <v>1</v>
      </c>
      <c r="C34">
        <v>1</v>
      </c>
      <c r="D34">
        <f t="shared" si="0"/>
        <v>2</v>
      </c>
      <c r="E34" t="s">
        <v>14</v>
      </c>
      <c r="F34">
        <v>3</v>
      </c>
      <c r="G34">
        <v>0</v>
      </c>
      <c r="H34">
        <f t="shared" si="1"/>
        <v>3</v>
      </c>
      <c r="I34" s="1" t="s">
        <v>11</v>
      </c>
      <c r="J34" s="2">
        <v>4</v>
      </c>
      <c r="K34" s="2">
        <v>3</v>
      </c>
      <c r="L34">
        <f t="shared" si="2"/>
        <v>7</v>
      </c>
      <c r="M34" s="1"/>
      <c r="N34" s="2"/>
      <c r="O34" s="2"/>
      <c r="Q34" s="1" t="s">
        <v>13</v>
      </c>
      <c r="R34" s="2">
        <v>2</v>
      </c>
      <c r="S34" s="2">
        <v>2</v>
      </c>
      <c r="T34">
        <f t="shared" si="3"/>
        <v>4</v>
      </c>
    </row>
    <row r="35" spans="1:20">
      <c r="A35" t="s">
        <v>9</v>
      </c>
      <c r="B35">
        <v>1</v>
      </c>
      <c r="C35">
        <v>1</v>
      </c>
      <c r="D35">
        <f t="shared" si="0"/>
        <v>2</v>
      </c>
      <c r="E35" t="s">
        <v>14</v>
      </c>
      <c r="F35">
        <v>3</v>
      </c>
      <c r="G35">
        <v>0</v>
      </c>
      <c r="H35">
        <f t="shared" si="1"/>
        <v>3</v>
      </c>
      <c r="I35" s="1" t="s">
        <v>11</v>
      </c>
      <c r="J35" s="2">
        <v>8</v>
      </c>
      <c r="K35" s="2">
        <v>10</v>
      </c>
      <c r="L35">
        <f t="shared" si="2"/>
        <v>18</v>
      </c>
      <c r="M35" t="s">
        <v>5</v>
      </c>
      <c r="N35" t="s">
        <v>6</v>
      </c>
      <c r="O35" t="s">
        <v>17</v>
      </c>
      <c r="P35" t="s">
        <v>8</v>
      </c>
      <c r="Q35" s="1" t="s">
        <v>13</v>
      </c>
      <c r="R35" s="2">
        <v>2</v>
      </c>
      <c r="S35" s="2">
        <v>2</v>
      </c>
      <c r="T35">
        <f t="shared" si="3"/>
        <v>4</v>
      </c>
    </row>
    <row r="36" spans="1:20">
      <c r="A36" t="s">
        <v>9</v>
      </c>
      <c r="B36">
        <v>1</v>
      </c>
      <c r="C36">
        <v>1</v>
      </c>
      <c r="D36">
        <f t="shared" si="0"/>
        <v>2</v>
      </c>
      <c r="E36" t="s">
        <v>14</v>
      </c>
      <c r="F36">
        <v>3</v>
      </c>
      <c r="G36">
        <v>0</v>
      </c>
      <c r="H36">
        <f t="shared" si="1"/>
        <v>3</v>
      </c>
      <c r="I36" s="1" t="s">
        <v>11</v>
      </c>
      <c r="J36" s="2">
        <v>13</v>
      </c>
      <c r="K36" s="2">
        <v>10</v>
      </c>
      <c r="L36">
        <f t="shared" si="2"/>
        <v>23</v>
      </c>
      <c r="M36" t="s">
        <v>18</v>
      </c>
      <c r="N36">
        <v>1</v>
      </c>
      <c r="O36">
        <v>0</v>
      </c>
      <c r="P36">
        <v>1</v>
      </c>
      <c r="Q36" s="1" t="s">
        <v>13</v>
      </c>
      <c r="R36" s="2">
        <v>2</v>
      </c>
      <c r="S36">
        <v>2</v>
      </c>
      <c r="T36">
        <f t="shared" si="3"/>
        <v>4</v>
      </c>
    </row>
    <row r="37" spans="1:20">
      <c r="A37" t="s">
        <v>9</v>
      </c>
      <c r="B37">
        <v>1</v>
      </c>
      <c r="C37">
        <v>1</v>
      </c>
      <c r="D37">
        <f t="shared" si="0"/>
        <v>2</v>
      </c>
      <c r="E37" t="s">
        <v>14</v>
      </c>
      <c r="F37">
        <v>3</v>
      </c>
      <c r="G37">
        <v>2</v>
      </c>
      <c r="H37">
        <f t="shared" si="1"/>
        <v>5</v>
      </c>
      <c r="M37" t="s">
        <v>18</v>
      </c>
      <c r="N37">
        <v>1</v>
      </c>
      <c r="O37">
        <v>0</v>
      </c>
      <c r="P37">
        <v>1</v>
      </c>
      <c r="Q37" s="1" t="s">
        <v>13</v>
      </c>
      <c r="R37" s="2">
        <v>2</v>
      </c>
      <c r="S37">
        <v>2</v>
      </c>
      <c r="T37">
        <f t="shared" si="3"/>
        <v>4</v>
      </c>
    </row>
    <row r="38" spans="1:20">
      <c r="A38" t="s">
        <v>9</v>
      </c>
      <c r="B38">
        <v>1</v>
      </c>
      <c r="C38">
        <v>2</v>
      </c>
      <c r="D38">
        <f t="shared" si="0"/>
        <v>3</v>
      </c>
      <c r="E38" t="s">
        <v>14</v>
      </c>
      <c r="F38">
        <v>4</v>
      </c>
      <c r="G38">
        <v>0</v>
      </c>
      <c r="H38">
        <f t="shared" si="1"/>
        <v>4</v>
      </c>
      <c r="M38" t="s">
        <v>18</v>
      </c>
      <c r="N38">
        <v>1</v>
      </c>
      <c r="O38">
        <v>0</v>
      </c>
      <c r="P38">
        <v>1</v>
      </c>
      <c r="Q38" s="1" t="s">
        <v>13</v>
      </c>
      <c r="R38" s="2">
        <v>2</v>
      </c>
      <c r="S38" s="2">
        <v>2</v>
      </c>
      <c r="T38">
        <f t="shared" si="3"/>
        <v>4</v>
      </c>
    </row>
    <row r="39" spans="1:20">
      <c r="A39" t="s">
        <v>9</v>
      </c>
      <c r="B39">
        <v>2</v>
      </c>
      <c r="C39">
        <v>0</v>
      </c>
      <c r="D39">
        <f t="shared" si="0"/>
        <v>2</v>
      </c>
      <c r="E39" t="s">
        <v>14</v>
      </c>
      <c r="F39">
        <v>4</v>
      </c>
      <c r="G39">
        <v>1</v>
      </c>
      <c r="H39">
        <f t="shared" si="1"/>
        <v>5</v>
      </c>
      <c r="M39" t="s">
        <v>18</v>
      </c>
      <c r="N39">
        <v>1</v>
      </c>
      <c r="O39">
        <v>0</v>
      </c>
      <c r="P39">
        <v>1</v>
      </c>
      <c r="Q39" s="1" t="s">
        <v>13</v>
      </c>
      <c r="R39" s="2">
        <v>3</v>
      </c>
      <c r="S39" s="2">
        <v>1</v>
      </c>
      <c r="T39">
        <f t="shared" si="3"/>
        <v>4</v>
      </c>
    </row>
    <row r="40" spans="1:20">
      <c r="A40" t="s">
        <v>9</v>
      </c>
      <c r="B40">
        <v>2</v>
      </c>
      <c r="C40">
        <v>0</v>
      </c>
      <c r="D40">
        <f t="shared" si="0"/>
        <v>2</v>
      </c>
      <c r="E40" t="s">
        <v>14</v>
      </c>
      <c r="F40">
        <v>5</v>
      </c>
      <c r="G40">
        <v>0</v>
      </c>
      <c r="H40">
        <f t="shared" si="1"/>
        <v>5</v>
      </c>
      <c r="M40" t="s">
        <v>18</v>
      </c>
      <c r="N40">
        <v>1</v>
      </c>
      <c r="O40">
        <v>0</v>
      </c>
      <c r="P40">
        <v>1</v>
      </c>
      <c r="Q40" s="1" t="s">
        <v>13</v>
      </c>
      <c r="R40" s="2">
        <v>3</v>
      </c>
      <c r="S40" s="2">
        <v>1</v>
      </c>
      <c r="T40">
        <f t="shared" si="3"/>
        <v>4</v>
      </c>
    </row>
    <row r="41" spans="1:20">
      <c r="A41" t="s">
        <v>9</v>
      </c>
      <c r="B41">
        <v>2</v>
      </c>
      <c r="C41">
        <v>0</v>
      </c>
      <c r="D41">
        <f t="shared" si="0"/>
        <v>2</v>
      </c>
      <c r="E41" t="s">
        <v>14</v>
      </c>
      <c r="F41">
        <v>5</v>
      </c>
      <c r="G41">
        <v>1</v>
      </c>
      <c r="H41">
        <f t="shared" si="1"/>
        <v>6</v>
      </c>
      <c r="M41" t="s">
        <v>18</v>
      </c>
      <c r="N41">
        <v>1</v>
      </c>
      <c r="O41">
        <v>0</v>
      </c>
      <c r="P41">
        <v>1</v>
      </c>
      <c r="Q41" s="1" t="s">
        <v>13</v>
      </c>
      <c r="R41" s="2">
        <v>3</v>
      </c>
      <c r="S41" s="2">
        <v>1</v>
      </c>
      <c r="T41">
        <f t="shared" si="3"/>
        <v>4</v>
      </c>
    </row>
    <row r="42" spans="1:20">
      <c r="A42" t="s">
        <v>9</v>
      </c>
      <c r="B42">
        <v>2</v>
      </c>
      <c r="C42">
        <v>0</v>
      </c>
      <c r="D42">
        <f t="shared" si="0"/>
        <v>2</v>
      </c>
      <c r="M42" t="s">
        <v>18</v>
      </c>
      <c r="N42">
        <v>1</v>
      </c>
      <c r="O42">
        <v>0</v>
      </c>
      <c r="P42">
        <v>1</v>
      </c>
      <c r="Q42" s="1" t="s">
        <v>13</v>
      </c>
      <c r="R42" s="2">
        <v>3</v>
      </c>
      <c r="S42">
        <v>1</v>
      </c>
      <c r="T42">
        <f t="shared" si="3"/>
        <v>4</v>
      </c>
    </row>
    <row r="43" spans="1:20">
      <c r="A43" t="s">
        <v>9</v>
      </c>
      <c r="B43">
        <v>2</v>
      </c>
      <c r="C43">
        <v>0</v>
      </c>
      <c r="D43">
        <f t="shared" si="0"/>
        <v>2</v>
      </c>
      <c r="E43" t="s">
        <v>5</v>
      </c>
      <c r="F43" t="s">
        <v>6</v>
      </c>
      <c r="G43" t="s">
        <v>7</v>
      </c>
      <c r="H43" t="s">
        <v>8</v>
      </c>
      <c r="M43" t="s">
        <v>18</v>
      </c>
      <c r="N43">
        <v>1</v>
      </c>
      <c r="O43">
        <v>0</v>
      </c>
      <c r="P43">
        <v>1</v>
      </c>
      <c r="Q43" s="1" t="s">
        <v>13</v>
      </c>
      <c r="R43" s="2">
        <v>3</v>
      </c>
      <c r="S43">
        <v>1</v>
      </c>
      <c r="T43">
        <f t="shared" si="3"/>
        <v>4</v>
      </c>
    </row>
    <row r="44" spans="1:20">
      <c r="A44" t="s">
        <v>9</v>
      </c>
      <c r="B44">
        <v>2</v>
      </c>
      <c r="C44">
        <v>0</v>
      </c>
      <c r="D44">
        <f t="shared" si="0"/>
        <v>2</v>
      </c>
      <c r="E44" t="s">
        <v>19</v>
      </c>
      <c r="F44">
        <v>1</v>
      </c>
      <c r="G44">
        <v>0</v>
      </c>
      <c r="H44">
        <f t="shared" ref="H44:H57" si="4">G44+F44</f>
        <v>1</v>
      </c>
      <c r="M44" t="s">
        <v>18</v>
      </c>
      <c r="N44">
        <v>1</v>
      </c>
      <c r="O44">
        <v>1</v>
      </c>
      <c r="P44">
        <v>2</v>
      </c>
      <c r="Q44" s="1" t="s">
        <v>13</v>
      </c>
      <c r="R44" s="2">
        <v>1</v>
      </c>
      <c r="S44" s="2">
        <v>4</v>
      </c>
      <c r="T44">
        <f t="shared" si="3"/>
        <v>5</v>
      </c>
    </row>
    <row r="45" spans="1:20">
      <c r="A45" t="s">
        <v>9</v>
      </c>
      <c r="B45">
        <v>2</v>
      </c>
      <c r="C45">
        <v>0</v>
      </c>
      <c r="D45">
        <f t="shared" si="0"/>
        <v>2</v>
      </c>
      <c r="E45" t="s">
        <v>19</v>
      </c>
      <c r="F45">
        <v>1</v>
      </c>
      <c r="G45">
        <v>0</v>
      </c>
      <c r="H45">
        <f t="shared" si="4"/>
        <v>1</v>
      </c>
      <c r="M45" t="s">
        <v>18</v>
      </c>
      <c r="N45">
        <v>1</v>
      </c>
      <c r="O45">
        <v>1</v>
      </c>
      <c r="P45">
        <v>2</v>
      </c>
      <c r="Q45" s="1" t="s">
        <v>13</v>
      </c>
      <c r="R45" s="2">
        <v>2</v>
      </c>
      <c r="S45" s="2">
        <v>3</v>
      </c>
      <c r="T45">
        <f t="shared" si="3"/>
        <v>5</v>
      </c>
    </row>
    <row r="46" spans="1:20">
      <c r="A46" t="s">
        <v>9</v>
      </c>
      <c r="B46">
        <v>2</v>
      </c>
      <c r="C46">
        <v>0</v>
      </c>
      <c r="D46">
        <f t="shared" si="0"/>
        <v>2</v>
      </c>
      <c r="E46" t="s">
        <v>19</v>
      </c>
      <c r="F46">
        <v>1</v>
      </c>
      <c r="G46">
        <v>0</v>
      </c>
      <c r="H46">
        <f t="shared" si="4"/>
        <v>1</v>
      </c>
      <c r="M46" t="s">
        <v>18</v>
      </c>
      <c r="N46">
        <v>1</v>
      </c>
      <c r="O46">
        <v>1</v>
      </c>
      <c r="P46">
        <v>2</v>
      </c>
      <c r="Q46" s="1" t="s">
        <v>13</v>
      </c>
      <c r="R46" s="2">
        <v>2</v>
      </c>
      <c r="S46">
        <v>3</v>
      </c>
      <c r="T46">
        <f t="shared" si="3"/>
        <v>5</v>
      </c>
    </row>
    <row r="47" spans="1:20">
      <c r="A47" t="s">
        <v>9</v>
      </c>
      <c r="B47">
        <v>2</v>
      </c>
      <c r="C47">
        <v>0</v>
      </c>
      <c r="D47">
        <f t="shared" si="0"/>
        <v>2</v>
      </c>
      <c r="E47" t="s">
        <v>19</v>
      </c>
      <c r="F47">
        <v>1</v>
      </c>
      <c r="G47">
        <v>1</v>
      </c>
      <c r="H47">
        <f t="shared" si="4"/>
        <v>2</v>
      </c>
      <c r="M47" t="s">
        <v>18</v>
      </c>
      <c r="N47">
        <v>1</v>
      </c>
      <c r="O47">
        <v>1</v>
      </c>
      <c r="P47">
        <v>2</v>
      </c>
      <c r="Q47" s="1" t="s">
        <v>13</v>
      </c>
      <c r="R47" s="2">
        <v>2</v>
      </c>
      <c r="S47">
        <v>3</v>
      </c>
      <c r="T47">
        <f t="shared" si="3"/>
        <v>5</v>
      </c>
    </row>
    <row r="48" spans="1:20">
      <c r="A48" t="s">
        <v>9</v>
      </c>
      <c r="B48">
        <v>2</v>
      </c>
      <c r="C48">
        <v>0</v>
      </c>
      <c r="D48">
        <f t="shared" si="0"/>
        <v>2</v>
      </c>
      <c r="E48" t="s">
        <v>19</v>
      </c>
      <c r="F48">
        <v>2</v>
      </c>
      <c r="G48">
        <v>0</v>
      </c>
      <c r="H48">
        <f t="shared" si="4"/>
        <v>2</v>
      </c>
      <c r="M48" t="s">
        <v>18</v>
      </c>
      <c r="N48">
        <v>1</v>
      </c>
      <c r="O48">
        <v>1</v>
      </c>
      <c r="P48">
        <v>2</v>
      </c>
      <c r="Q48" s="1" t="s">
        <v>13</v>
      </c>
      <c r="R48" s="2">
        <v>3</v>
      </c>
      <c r="S48" s="2">
        <v>2</v>
      </c>
      <c r="T48">
        <f t="shared" si="3"/>
        <v>5</v>
      </c>
    </row>
    <row r="49" spans="1:20">
      <c r="A49" t="s">
        <v>9</v>
      </c>
      <c r="B49">
        <v>2</v>
      </c>
      <c r="C49">
        <v>0</v>
      </c>
      <c r="D49">
        <f t="shared" si="0"/>
        <v>2</v>
      </c>
      <c r="E49" t="s">
        <v>19</v>
      </c>
      <c r="F49">
        <v>2</v>
      </c>
      <c r="G49">
        <v>0</v>
      </c>
      <c r="H49">
        <f t="shared" si="4"/>
        <v>2</v>
      </c>
      <c r="M49" t="s">
        <v>18</v>
      </c>
      <c r="N49">
        <v>1</v>
      </c>
      <c r="O49">
        <v>1</v>
      </c>
      <c r="P49">
        <v>2</v>
      </c>
      <c r="Q49" s="1" t="s">
        <v>13</v>
      </c>
      <c r="R49" s="2">
        <v>5</v>
      </c>
      <c r="S49" s="2">
        <v>0</v>
      </c>
      <c r="T49">
        <f t="shared" si="3"/>
        <v>5</v>
      </c>
    </row>
    <row r="50" spans="1:20">
      <c r="A50" t="s">
        <v>9</v>
      </c>
      <c r="B50">
        <v>2</v>
      </c>
      <c r="C50">
        <v>0</v>
      </c>
      <c r="D50">
        <f t="shared" si="0"/>
        <v>2</v>
      </c>
      <c r="E50" t="s">
        <v>19</v>
      </c>
      <c r="F50">
        <v>2</v>
      </c>
      <c r="G50">
        <v>0</v>
      </c>
      <c r="H50">
        <f t="shared" si="4"/>
        <v>2</v>
      </c>
      <c r="M50" t="s">
        <v>18</v>
      </c>
      <c r="N50">
        <v>1</v>
      </c>
      <c r="O50">
        <v>2</v>
      </c>
      <c r="P50">
        <v>3</v>
      </c>
      <c r="Q50" s="1" t="s">
        <v>13</v>
      </c>
      <c r="R50" s="2">
        <v>2</v>
      </c>
      <c r="S50">
        <v>4</v>
      </c>
      <c r="T50">
        <f t="shared" si="3"/>
        <v>6</v>
      </c>
    </row>
    <row r="51" spans="1:20">
      <c r="A51" t="s">
        <v>9</v>
      </c>
      <c r="B51">
        <v>2</v>
      </c>
      <c r="C51">
        <v>0</v>
      </c>
      <c r="D51">
        <f t="shared" si="0"/>
        <v>2</v>
      </c>
      <c r="E51" t="s">
        <v>19</v>
      </c>
      <c r="F51">
        <v>2</v>
      </c>
      <c r="G51">
        <v>0</v>
      </c>
      <c r="H51">
        <f t="shared" si="4"/>
        <v>2</v>
      </c>
      <c r="M51" t="s">
        <v>18</v>
      </c>
      <c r="N51">
        <v>1</v>
      </c>
      <c r="O51">
        <v>2</v>
      </c>
      <c r="P51">
        <v>3</v>
      </c>
      <c r="Q51" s="1" t="s">
        <v>13</v>
      </c>
      <c r="R51" s="2">
        <v>2</v>
      </c>
      <c r="S51">
        <v>4</v>
      </c>
      <c r="T51">
        <f t="shared" si="3"/>
        <v>6</v>
      </c>
    </row>
    <row r="52" spans="1:20">
      <c r="A52" t="s">
        <v>9</v>
      </c>
      <c r="B52">
        <v>2</v>
      </c>
      <c r="C52">
        <v>0</v>
      </c>
      <c r="D52">
        <f t="shared" si="0"/>
        <v>2</v>
      </c>
      <c r="E52" t="s">
        <v>19</v>
      </c>
      <c r="F52">
        <v>2</v>
      </c>
      <c r="G52">
        <v>0</v>
      </c>
      <c r="H52">
        <f t="shared" si="4"/>
        <v>2</v>
      </c>
      <c r="M52" t="s">
        <v>18</v>
      </c>
      <c r="N52">
        <v>1</v>
      </c>
      <c r="O52">
        <v>2</v>
      </c>
      <c r="P52">
        <v>3</v>
      </c>
      <c r="Q52" s="1" t="s">
        <v>13</v>
      </c>
      <c r="R52" s="2">
        <v>2</v>
      </c>
      <c r="S52" s="2">
        <v>4</v>
      </c>
      <c r="T52">
        <f t="shared" si="3"/>
        <v>6</v>
      </c>
    </row>
    <row r="53" spans="1:20">
      <c r="A53" t="s">
        <v>9</v>
      </c>
      <c r="B53">
        <v>2</v>
      </c>
      <c r="C53">
        <v>0</v>
      </c>
      <c r="D53">
        <f t="shared" si="0"/>
        <v>2</v>
      </c>
      <c r="E53" t="s">
        <v>19</v>
      </c>
      <c r="F53">
        <v>2</v>
      </c>
      <c r="G53">
        <v>0</v>
      </c>
      <c r="H53">
        <f t="shared" si="4"/>
        <v>2</v>
      </c>
      <c r="M53" t="s">
        <v>18</v>
      </c>
      <c r="N53">
        <v>1</v>
      </c>
      <c r="O53">
        <v>2</v>
      </c>
      <c r="P53">
        <v>3</v>
      </c>
      <c r="Q53" s="1" t="s">
        <v>13</v>
      </c>
      <c r="R53" s="2">
        <v>3</v>
      </c>
      <c r="S53" s="2">
        <v>3</v>
      </c>
      <c r="T53">
        <f t="shared" si="3"/>
        <v>6</v>
      </c>
    </row>
    <row r="54" spans="1:20">
      <c r="A54" t="s">
        <v>9</v>
      </c>
      <c r="B54">
        <v>2</v>
      </c>
      <c r="C54">
        <v>0</v>
      </c>
      <c r="D54">
        <f t="shared" si="0"/>
        <v>2</v>
      </c>
      <c r="E54" t="s">
        <v>19</v>
      </c>
      <c r="F54">
        <v>3</v>
      </c>
      <c r="G54">
        <v>0</v>
      </c>
      <c r="H54">
        <f t="shared" si="4"/>
        <v>3</v>
      </c>
      <c r="M54" t="s">
        <v>18</v>
      </c>
      <c r="N54">
        <v>1</v>
      </c>
      <c r="O54">
        <v>2</v>
      </c>
      <c r="P54">
        <v>3</v>
      </c>
      <c r="Q54" s="1" t="s">
        <v>13</v>
      </c>
      <c r="R54" s="2">
        <v>3</v>
      </c>
      <c r="S54" s="2">
        <v>3</v>
      </c>
      <c r="T54">
        <f t="shared" si="3"/>
        <v>6</v>
      </c>
    </row>
    <row r="55" spans="1:20">
      <c r="A55" t="s">
        <v>9</v>
      </c>
      <c r="B55">
        <v>2</v>
      </c>
      <c r="C55">
        <v>0</v>
      </c>
      <c r="D55">
        <f t="shared" si="0"/>
        <v>2</v>
      </c>
      <c r="E55" t="s">
        <v>19</v>
      </c>
      <c r="F55">
        <v>2</v>
      </c>
      <c r="G55">
        <v>2</v>
      </c>
      <c r="H55">
        <f t="shared" si="4"/>
        <v>4</v>
      </c>
      <c r="M55" t="s">
        <v>18</v>
      </c>
      <c r="N55">
        <v>1</v>
      </c>
      <c r="O55">
        <v>3</v>
      </c>
      <c r="P55">
        <v>4</v>
      </c>
      <c r="Q55" s="1" t="s">
        <v>13</v>
      </c>
      <c r="R55" s="2">
        <v>4</v>
      </c>
      <c r="S55" s="2">
        <v>2</v>
      </c>
      <c r="T55">
        <f t="shared" si="3"/>
        <v>6</v>
      </c>
    </row>
    <row r="56" spans="1:20">
      <c r="A56" t="s">
        <v>9</v>
      </c>
      <c r="B56">
        <v>2</v>
      </c>
      <c r="C56">
        <v>0</v>
      </c>
      <c r="D56">
        <f t="shared" si="0"/>
        <v>2</v>
      </c>
      <c r="E56" t="s">
        <v>19</v>
      </c>
      <c r="F56">
        <v>3</v>
      </c>
      <c r="G56">
        <v>1</v>
      </c>
      <c r="H56">
        <f t="shared" si="4"/>
        <v>4</v>
      </c>
      <c r="M56" t="s">
        <v>18</v>
      </c>
      <c r="N56">
        <v>1</v>
      </c>
      <c r="O56">
        <v>4</v>
      </c>
      <c r="P56">
        <v>5</v>
      </c>
      <c r="Q56" s="1" t="s">
        <v>13</v>
      </c>
      <c r="R56" s="2">
        <v>4</v>
      </c>
      <c r="S56">
        <v>2</v>
      </c>
      <c r="T56">
        <f t="shared" si="3"/>
        <v>6</v>
      </c>
    </row>
    <row r="57" spans="1:20">
      <c r="A57" t="s">
        <v>9</v>
      </c>
      <c r="B57">
        <v>2</v>
      </c>
      <c r="C57">
        <v>1</v>
      </c>
      <c r="D57">
        <f t="shared" si="0"/>
        <v>3</v>
      </c>
      <c r="E57" t="s">
        <v>19</v>
      </c>
      <c r="F57">
        <v>4</v>
      </c>
      <c r="G57">
        <v>1</v>
      </c>
      <c r="H57">
        <f t="shared" si="4"/>
        <v>5</v>
      </c>
      <c r="M57" t="s">
        <v>18</v>
      </c>
      <c r="N57">
        <v>2</v>
      </c>
      <c r="O57">
        <v>0</v>
      </c>
      <c r="P57">
        <v>2</v>
      </c>
      <c r="Q57" s="1" t="s">
        <v>13</v>
      </c>
      <c r="R57" s="2">
        <v>5</v>
      </c>
      <c r="S57" s="2">
        <v>1</v>
      </c>
      <c r="T57">
        <f t="shared" si="3"/>
        <v>6</v>
      </c>
    </row>
    <row r="58" spans="1:20">
      <c r="A58" t="s">
        <v>9</v>
      </c>
      <c r="B58">
        <v>2</v>
      </c>
      <c r="C58">
        <v>1</v>
      </c>
      <c r="D58">
        <f t="shared" si="0"/>
        <v>3</v>
      </c>
      <c r="M58" t="s">
        <v>18</v>
      </c>
      <c r="N58">
        <v>2</v>
      </c>
      <c r="O58">
        <v>0</v>
      </c>
      <c r="P58">
        <v>2</v>
      </c>
      <c r="Q58" s="1" t="s">
        <v>13</v>
      </c>
      <c r="R58" s="2">
        <v>3</v>
      </c>
      <c r="S58">
        <v>4</v>
      </c>
      <c r="T58">
        <f t="shared" si="3"/>
        <v>7</v>
      </c>
    </row>
    <row r="59" spans="1:20">
      <c r="A59" t="s">
        <v>9</v>
      </c>
      <c r="B59">
        <v>2</v>
      </c>
      <c r="C59">
        <v>1</v>
      </c>
      <c r="D59">
        <f t="shared" si="0"/>
        <v>3</v>
      </c>
      <c r="M59" t="s">
        <v>18</v>
      </c>
      <c r="N59">
        <v>2</v>
      </c>
      <c r="O59">
        <v>0</v>
      </c>
      <c r="P59">
        <v>2</v>
      </c>
      <c r="Q59" s="1" t="s">
        <v>13</v>
      </c>
      <c r="R59" s="2">
        <v>3</v>
      </c>
      <c r="S59">
        <v>4</v>
      </c>
      <c r="T59">
        <f t="shared" si="3"/>
        <v>7</v>
      </c>
    </row>
    <row r="60" spans="1:20">
      <c r="A60" t="s">
        <v>9</v>
      </c>
      <c r="B60">
        <v>2</v>
      </c>
      <c r="C60">
        <v>1</v>
      </c>
      <c r="D60">
        <f t="shared" si="0"/>
        <v>3</v>
      </c>
      <c r="M60" t="s">
        <v>18</v>
      </c>
      <c r="N60">
        <v>2</v>
      </c>
      <c r="O60">
        <v>0</v>
      </c>
      <c r="P60">
        <v>2</v>
      </c>
      <c r="Q60" s="1" t="s">
        <v>13</v>
      </c>
      <c r="R60" s="2">
        <v>4</v>
      </c>
      <c r="S60" s="2">
        <v>3</v>
      </c>
      <c r="T60">
        <f t="shared" si="3"/>
        <v>7</v>
      </c>
    </row>
    <row r="61" spans="1:20">
      <c r="A61" t="s">
        <v>9</v>
      </c>
      <c r="B61">
        <v>3</v>
      </c>
      <c r="C61">
        <v>0</v>
      </c>
      <c r="D61">
        <f t="shared" si="0"/>
        <v>3</v>
      </c>
      <c r="M61" t="s">
        <v>18</v>
      </c>
      <c r="N61">
        <v>2</v>
      </c>
      <c r="O61">
        <v>0</v>
      </c>
      <c r="P61">
        <v>2</v>
      </c>
      <c r="Q61" s="1" t="s">
        <v>13</v>
      </c>
      <c r="R61" s="2">
        <v>4</v>
      </c>
      <c r="S61" s="2">
        <v>3</v>
      </c>
      <c r="T61">
        <f t="shared" si="3"/>
        <v>7</v>
      </c>
    </row>
    <row r="62" spans="1:20">
      <c r="A62" t="s">
        <v>9</v>
      </c>
      <c r="B62">
        <v>3</v>
      </c>
      <c r="C62">
        <v>0</v>
      </c>
      <c r="D62">
        <f t="shared" si="0"/>
        <v>3</v>
      </c>
      <c r="M62" t="s">
        <v>18</v>
      </c>
      <c r="N62">
        <v>2</v>
      </c>
      <c r="O62">
        <v>0</v>
      </c>
      <c r="P62">
        <v>2</v>
      </c>
      <c r="Q62" s="1" t="s">
        <v>13</v>
      </c>
      <c r="R62" s="2">
        <v>4</v>
      </c>
      <c r="S62">
        <v>3</v>
      </c>
      <c r="T62">
        <f t="shared" si="3"/>
        <v>7</v>
      </c>
    </row>
    <row r="63" spans="1:20">
      <c r="A63" t="s">
        <v>9</v>
      </c>
      <c r="B63">
        <v>3</v>
      </c>
      <c r="C63">
        <v>0</v>
      </c>
      <c r="D63">
        <f t="shared" si="0"/>
        <v>3</v>
      </c>
      <c r="M63" t="s">
        <v>18</v>
      </c>
      <c r="N63">
        <v>2</v>
      </c>
      <c r="O63">
        <v>1</v>
      </c>
      <c r="P63">
        <v>3</v>
      </c>
      <c r="Q63" s="1" t="s">
        <v>13</v>
      </c>
      <c r="R63" s="2">
        <v>4</v>
      </c>
      <c r="S63" s="2">
        <v>3</v>
      </c>
      <c r="T63">
        <f t="shared" si="3"/>
        <v>7</v>
      </c>
    </row>
    <row r="64" spans="1:20">
      <c r="A64" t="s">
        <v>9</v>
      </c>
      <c r="B64">
        <v>3</v>
      </c>
      <c r="C64">
        <v>0</v>
      </c>
      <c r="D64">
        <f t="shared" si="0"/>
        <v>3</v>
      </c>
      <c r="M64" t="s">
        <v>18</v>
      </c>
      <c r="N64">
        <v>2</v>
      </c>
      <c r="O64">
        <v>1</v>
      </c>
      <c r="P64">
        <v>3</v>
      </c>
      <c r="Q64" s="1" t="s">
        <v>13</v>
      </c>
      <c r="R64" s="2">
        <v>4</v>
      </c>
      <c r="S64" s="2">
        <v>3</v>
      </c>
      <c r="T64">
        <f t="shared" si="3"/>
        <v>7</v>
      </c>
    </row>
    <row r="65" spans="1:20">
      <c r="A65" t="s">
        <v>9</v>
      </c>
      <c r="B65">
        <v>3</v>
      </c>
      <c r="C65">
        <v>0</v>
      </c>
      <c r="D65">
        <f t="shared" si="0"/>
        <v>3</v>
      </c>
      <c r="M65" t="s">
        <v>18</v>
      </c>
      <c r="N65">
        <v>2</v>
      </c>
      <c r="O65">
        <v>1</v>
      </c>
      <c r="P65">
        <v>3</v>
      </c>
      <c r="Q65" s="1" t="s">
        <v>13</v>
      </c>
      <c r="R65" s="2">
        <v>5</v>
      </c>
      <c r="S65" s="2">
        <v>2</v>
      </c>
      <c r="T65">
        <f t="shared" si="3"/>
        <v>7</v>
      </c>
    </row>
    <row r="66" spans="1:20">
      <c r="A66" t="s">
        <v>9</v>
      </c>
      <c r="B66">
        <v>3</v>
      </c>
      <c r="C66">
        <v>0</v>
      </c>
      <c r="D66">
        <f t="shared" si="0"/>
        <v>3</v>
      </c>
      <c r="M66" t="s">
        <v>18</v>
      </c>
      <c r="N66">
        <v>2</v>
      </c>
      <c r="O66">
        <v>1</v>
      </c>
      <c r="P66">
        <v>3</v>
      </c>
      <c r="Q66" s="1" t="s">
        <v>13</v>
      </c>
      <c r="R66" s="2">
        <v>5</v>
      </c>
      <c r="S66">
        <v>2</v>
      </c>
      <c r="T66">
        <f t="shared" si="3"/>
        <v>7</v>
      </c>
    </row>
    <row r="67" spans="1:20">
      <c r="A67" t="s">
        <v>9</v>
      </c>
      <c r="B67">
        <v>4</v>
      </c>
      <c r="C67">
        <v>0</v>
      </c>
      <c r="D67">
        <f t="shared" ref="D67:D70" si="5">C67+B67</f>
        <v>4</v>
      </c>
      <c r="M67" t="s">
        <v>18</v>
      </c>
      <c r="N67">
        <v>2</v>
      </c>
      <c r="O67">
        <v>2</v>
      </c>
      <c r="P67">
        <v>4</v>
      </c>
      <c r="Q67" s="1" t="s">
        <v>13</v>
      </c>
      <c r="R67" s="2">
        <v>5</v>
      </c>
      <c r="S67">
        <v>2</v>
      </c>
      <c r="T67">
        <f t="shared" ref="T67:T77" si="6">S67+R67</f>
        <v>7</v>
      </c>
    </row>
    <row r="68" spans="1:20">
      <c r="A68" t="s">
        <v>9</v>
      </c>
      <c r="B68">
        <v>4</v>
      </c>
      <c r="C68">
        <v>0</v>
      </c>
      <c r="D68">
        <f t="shared" si="5"/>
        <v>4</v>
      </c>
      <c r="M68" t="s">
        <v>18</v>
      </c>
      <c r="N68">
        <v>2</v>
      </c>
      <c r="O68">
        <v>2</v>
      </c>
      <c r="P68">
        <v>4</v>
      </c>
      <c r="Q68" s="1" t="s">
        <v>13</v>
      </c>
      <c r="R68" s="2">
        <v>3</v>
      </c>
      <c r="S68">
        <v>5</v>
      </c>
      <c r="T68">
        <f t="shared" si="6"/>
        <v>8</v>
      </c>
    </row>
    <row r="69" spans="1:20">
      <c r="A69" t="s">
        <v>9</v>
      </c>
      <c r="B69">
        <v>4</v>
      </c>
      <c r="C69">
        <v>0</v>
      </c>
      <c r="D69">
        <f t="shared" si="5"/>
        <v>4</v>
      </c>
      <c r="M69" t="s">
        <v>18</v>
      </c>
      <c r="N69">
        <v>2</v>
      </c>
      <c r="O69">
        <v>2</v>
      </c>
      <c r="P69">
        <v>4</v>
      </c>
      <c r="Q69" s="1" t="s">
        <v>13</v>
      </c>
      <c r="R69" s="2">
        <v>4</v>
      </c>
      <c r="S69" s="2">
        <v>4</v>
      </c>
      <c r="T69">
        <f t="shared" si="6"/>
        <v>8</v>
      </c>
    </row>
    <row r="70" spans="1:20">
      <c r="A70" t="s">
        <v>9</v>
      </c>
      <c r="B70">
        <v>5</v>
      </c>
      <c r="C70">
        <v>0</v>
      </c>
      <c r="D70">
        <f t="shared" si="5"/>
        <v>5</v>
      </c>
      <c r="M70" t="s">
        <v>18</v>
      </c>
      <c r="N70">
        <v>2</v>
      </c>
      <c r="O70">
        <v>3</v>
      </c>
      <c r="P70">
        <v>5</v>
      </c>
      <c r="Q70" s="1" t="s">
        <v>13</v>
      </c>
      <c r="R70" s="2">
        <v>5</v>
      </c>
      <c r="S70">
        <v>3</v>
      </c>
      <c r="T70">
        <f t="shared" si="6"/>
        <v>8</v>
      </c>
    </row>
    <row r="71" spans="1:20">
      <c r="M71" t="s">
        <v>18</v>
      </c>
      <c r="N71">
        <v>2</v>
      </c>
      <c r="O71">
        <v>3</v>
      </c>
      <c r="P71">
        <v>5</v>
      </c>
      <c r="Q71" s="1" t="s">
        <v>13</v>
      </c>
      <c r="R71" s="2">
        <v>6</v>
      </c>
      <c r="S71" s="2">
        <v>2</v>
      </c>
      <c r="T71">
        <f t="shared" si="6"/>
        <v>8</v>
      </c>
    </row>
    <row r="72" spans="1:20">
      <c r="A72" t="s">
        <v>5</v>
      </c>
      <c r="B72" t="s">
        <v>6</v>
      </c>
      <c r="C72" t="s">
        <v>7</v>
      </c>
      <c r="D72" t="s">
        <v>8</v>
      </c>
      <c r="M72" t="s">
        <v>18</v>
      </c>
      <c r="N72">
        <v>2</v>
      </c>
      <c r="O72">
        <v>4</v>
      </c>
      <c r="P72">
        <v>6</v>
      </c>
      <c r="Q72" s="1" t="s">
        <v>13</v>
      </c>
      <c r="R72" s="2">
        <v>4</v>
      </c>
      <c r="S72">
        <v>5</v>
      </c>
      <c r="T72">
        <f t="shared" si="6"/>
        <v>9</v>
      </c>
    </row>
    <row r="73" spans="1:20">
      <c r="A73" t="s">
        <v>20</v>
      </c>
      <c r="B73">
        <v>1</v>
      </c>
      <c r="C73">
        <v>0</v>
      </c>
      <c r="D73">
        <f t="shared" ref="D73:D136" si="7">C73+B73</f>
        <v>1</v>
      </c>
      <c r="M73" t="s">
        <v>18</v>
      </c>
      <c r="N73">
        <v>2</v>
      </c>
      <c r="O73">
        <v>4</v>
      </c>
      <c r="P73">
        <v>6</v>
      </c>
      <c r="Q73" s="1" t="s">
        <v>13</v>
      </c>
      <c r="R73" s="2">
        <v>6</v>
      </c>
      <c r="S73">
        <v>3</v>
      </c>
      <c r="T73">
        <f t="shared" si="6"/>
        <v>9</v>
      </c>
    </row>
    <row r="74" spans="1:20">
      <c r="A74" t="s">
        <v>20</v>
      </c>
      <c r="B74">
        <v>1</v>
      </c>
      <c r="C74">
        <v>0</v>
      </c>
      <c r="D74">
        <f t="shared" si="7"/>
        <v>1</v>
      </c>
      <c r="M74" t="s">
        <v>18</v>
      </c>
      <c r="N74">
        <v>2</v>
      </c>
      <c r="O74">
        <v>6</v>
      </c>
      <c r="P74">
        <v>8</v>
      </c>
      <c r="Q74" s="1" t="s">
        <v>13</v>
      </c>
      <c r="R74" s="2">
        <v>6</v>
      </c>
      <c r="S74">
        <v>3</v>
      </c>
      <c r="T74">
        <f t="shared" si="6"/>
        <v>9</v>
      </c>
    </row>
    <row r="75" spans="1:20">
      <c r="A75" t="s">
        <v>20</v>
      </c>
      <c r="B75">
        <v>1</v>
      </c>
      <c r="C75">
        <v>0</v>
      </c>
      <c r="D75">
        <f t="shared" si="7"/>
        <v>1</v>
      </c>
      <c r="M75" t="s">
        <v>18</v>
      </c>
      <c r="N75">
        <v>3</v>
      </c>
      <c r="O75">
        <v>0</v>
      </c>
      <c r="P75">
        <v>3</v>
      </c>
      <c r="Q75" s="1" t="s">
        <v>13</v>
      </c>
      <c r="R75" s="2">
        <v>8</v>
      </c>
      <c r="S75" s="2">
        <v>3</v>
      </c>
      <c r="T75">
        <f t="shared" si="6"/>
        <v>11</v>
      </c>
    </row>
    <row r="76" spans="1:20">
      <c r="A76" t="s">
        <v>20</v>
      </c>
      <c r="B76">
        <v>1</v>
      </c>
      <c r="C76">
        <v>0</v>
      </c>
      <c r="D76">
        <f t="shared" si="7"/>
        <v>1</v>
      </c>
      <c r="M76" t="s">
        <v>18</v>
      </c>
      <c r="N76">
        <v>3</v>
      </c>
      <c r="O76">
        <v>0</v>
      </c>
      <c r="P76">
        <v>3</v>
      </c>
      <c r="Q76" s="1" t="s">
        <v>13</v>
      </c>
      <c r="R76" s="2">
        <v>8</v>
      </c>
      <c r="S76" s="2">
        <v>4</v>
      </c>
      <c r="T76">
        <f t="shared" si="6"/>
        <v>12</v>
      </c>
    </row>
    <row r="77" spans="1:20">
      <c r="A77" t="s">
        <v>20</v>
      </c>
      <c r="B77">
        <v>1</v>
      </c>
      <c r="C77">
        <v>0</v>
      </c>
      <c r="D77">
        <f t="shared" si="7"/>
        <v>1</v>
      </c>
      <c r="M77" t="s">
        <v>18</v>
      </c>
      <c r="N77">
        <v>3</v>
      </c>
      <c r="O77">
        <v>1</v>
      </c>
      <c r="P77">
        <v>4</v>
      </c>
      <c r="Q77" s="1" t="s">
        <v>21</v>
      </c>
      <c r="R77" s="2">
        <v>10</v>
      </c>
      <c r="S77" s="2">
        <v>8</v>
      </c>
      <c r="T77">
        <f t="shared" si="6"/>
        <v>18</v>
      </c>
    </row>
    <row r="78" spans="1:20">
      <c r="A78" t="s">
        <v>20</v>
      </c>
      <c r="B78">
        <v>1</v>
      </c>
      <c r="C78">
        <v>0</v>
      </c>
      <c r="D78">
        <f t="shared" si="7"/>
        <v>1</v>
      </c>
      <c r="M78" t="s">
        <v>18</v>
      </c>
      <c r="N78">
        <v>3</v>
      </c>
      <c r="O78">
        <v>1</v>
      </c>
      <c r="P78">
        <v>4</v>
      </c>
    </row>
    <row r="79" spans="1:20">
      <c r="A79" t="s">
        <v>20</v>
      </c>
      <c r="B79">
        <v>1</v>
      </c>
      <c r="C79">
        <v>0</v>
      </c>
      <c r="D79">
        <f t="shared" si="7"/>
        <v>1</v>
      </c>
      <c r="M79" t="s">
        <v>18</v>
      </c>
      <c r="N79">
        <v>3</v>
      </c>
      <c r="O79">
        <v>2</v>
      </c>
      <c r="P79">
        <v>5</v>
      </c>
    </row>
    <row r="80" spans="1:20">
      <c r="A80" t="s">
        <v>20</v>
      </c>
      <c r="B80">
        <v>1</v>
      </c>
      <c r="C80">
        <v>0</v>
      </c>
      <c r="D80">
        <f t="shared" si="7"/>
        <v>1</v>
      </c>
      <c r="M80" t="s">
        <v>18</v>
      </c>
      <c r="N80">
        <v>3</v>
      </c>
      <c r="O80">
        <v>2</v>
      </c>
      <c r="P80">
        <v>5</v>
      </c>
    </row>
    <row r="81" spans="1:16">
      <c r="A81" t="s">
        <v>20</v>
      </c>
      <c r="B81">
        <v>1</v>
      </c>
      <c r="C81">
        <v>0</v>
      </c>
      <c r="D81">
        <f t="shared" si="7"/>
        <v>1</v>
      </c>
      <c r="M81" t="s">
        <v>18</v>
      </c>
      <c r="N81">
        <v>3</v>
      </c>
      <c r="O81">
        <v>3</v>
      </c>
      <c r="P81">
        <v>6</v>
      </c>
    </row>
    <row r="82" spans="1:16">
      <c r="A82" t="s">
        <v>20</v>
      </c>
      <c r="B82">
        <v>1</v>
      </c>
      <c r="C82">
        <v>0</v>
      </c>
      <c r="D82">
        <f t="shared" si="7"/>
        <v>1</v>
      </c>
      <c r="M82" t="s">
        <v>18</v>
      </c>
      <c r="N82">
        <v>3</v>
      </c>
      <c r="O82">
        <v>3</v>
      </c>
      <c r="P82">
        <v>6</v>
      </c>
    </row>
    <row r="83" spans="1:16">
      <c r="A83" t="s">
        <v>20</v>
      </c>
      <c r="B83">
        <v>1</v>
      </c>
      <c r="C83">
        <v>0</v>
      </c>
      <c r="D83">
        <f t="shared" si="7"/>
        <v>1</v>
      </c>
      <c r="M83" t="s">
        <v>18</v>
      </c>
      <c r="N83">
        <v>3</v>
      </c>
      <c r="O83">
        <v>4</v>
      </c>
      <c r="P83">
        <v>7</v>
      </c>
    </row>
    <row r="84" spans="1:16">
      <c r="A84" t="s">
        <v>20</v>
      </c>
      <c r="B84">
        <v>1</v>
      </c>
      <c r="C84">
        <v>0</v>
      </c>
      <c r="D84">
        <f t="shared" si="7"/>
        <v>1</v>
      </c>
      <c r="M84" t="s">
        <v>18</v>
      </c>
      <c r="N84">
        <v>3</v>
      </c>
      <c r="O84">
        <v>4</v>
      </c>
      <c r="P84">
        <v>7</v>
      </c>
    </row>
    <row r="85" spans="1:16">
      <c r="A85" t="s">
        <v>20</v>
      </c>
      <c r="B85">
        <v>1</v>
      </c>
      <c r="C85">
        <v>0</v>
      </c>
      <c r="D85">
        <f t="shared" si="7"/>
        <v>1</v>
      </c>
      <c r="M85" t="s">
        <v>18</v>
      </c>
      <c r="N85">
        <v>4</v>
      </c>
      <c r="O85">
        <v>0</v>
      </c>
      <c r="P85">
        <v>4</v>
      </c>
    </row>
    <row r="86" spans="1:16">
      <c r="A86" t="s">
        <v>20</v>
      </c>
      <c r="B86">
        <v>1</v>
      </c>
      <c r="C86">
        <v>0</v>
      </c>
      <c r="D86">
        <f t="shared" si="7"/>
        <v>1</v>
      </c>
      <c r="M86" t="s">
        <v>18</v>
      </c>
      <c r="N86">
        <v>4</v>
      </c>
      <c r="O86">
        <v>1</v>
      </c>
      <c r="P86">
        <v>5</v>
      </c>
    </row>
    <row r="87" spans="1:16">
      <c r="A87" t="s">
        <v>20</v>
      </c>
      <c r="B87">
        <v>1</v>
      </c>
      <c r="C87">
        <v>0</v>
      </c>
      <c r="D87">
        <f t="shared" si="7"/>
        <v>1</v>
      </c>
      <c r="M87" t="s">
        <v>18</v>
      </c>
      <c r="N87">
        <v>4</v>
      </c>
      <c r="O87">
        <v>1</v>
      </c>
      <c r="P87">
        <v>5</v>
      </c>
    </row>
    <row r="88" spans="1:16">
      <c r="A88" t="s">
        <v>20</v>
      </c>
      <c r="B88">
        <v>1</v>
      </c>
      <c r="C88">
        <v>0</v>
      </c>
      <c r="D88">
        <f t="shared" si="7"/>
        <v>1</v>
      </c>
      <c r="M88" t="s">
        <v>18</v>
      </c>
      <c r="N88">
        <v>4</v>
      </c>
      <c r="O88">
        <v>2</v>
      </c>
      <c r="P88">
        <v>6</v>
      </c>
    </row>
    <row r="89" spans="1:16">
      <c r="A89" t="s">
        <v>20</v>
      </c>
      <c r="B89">
        <v>1</v>
      </c>
      <c r="C89">
        <v>0</v>
      </c>
      <c r="D89">
        <f t="shared" si="7"/>
        <v>1</v>
      </c>
      <c r="M89" t="s">
        <v>18</v>
      </c>
      <c r="N89">
        <v>4</v>
      </c>
      <c r="O89">
        <v>2</v>
      </c>
      <c r="P89">
        <v>6</v>
      </c>
    </row>
    <row r="90" spans="1:16">
      <c r="A90" t="s">
        <v>20</v>
      </c>
      <c r="B90">
        <v>1</v>
      </c>
      <c r="C90">
        <v>0</v>
      </c>
      <c r="D90">
        <f t="shared" si="7"/>
        <v>1</v>
      </c>
      <c r="M90" t="s">
        <v>18</v>
      </c>
      <c r="N90">
        <v>5</v>
      </c>
      <c r="O90">
        <v>2</v>
      </c>
      <c r="P90">
        <v>7</v>
      </c>
    </row>
    <row r="91" spans="1:16">
      <c r="A91" t="s">
        <v>20</v>
      </c>
      <c r="B91">
        <v>1</v>
      </c>
      <c r="C91">
        <v>0</v>
      </c>
      <c r="D91">
        <f t="shared" si="7"/>
        <v>1</v>
      </c>
      <c r="M91" t="s">
        <v>18</v>
      </c>
      <c r="N91">
        <v>5</v>
      </c>
      <c r="O91">
        <v>6</v>
      </c>
      <c r="P91">
        <v>11</v>
      </c>
    </row>
    <row r="92" spans="1:16">
      <c r="A92" t="s">
        <v>20</v>
      </c>
      <c r="B92">
        <v>1</v>
      </c>
      <c r="C92">
        <v>0</v>
      </c>
      <c r="D92">
        <f t="shared" si="7"/>
        <v>1</v>
      </c>
      <c r="M92" t="s">
        <v>18</v>
      </c>
      <c r="N92">
        <v>5</v>
      </c>
      <c r="O92">
        <v>6</v>
      </c>
      <c r="P92">
        <v>11</v>
      </c>
    </row>
    <row r="93" spans="1:16">
      <c r="A93" t="s">
        <v>20</v>
      </c>
      <c r="B93">
        <v>1</v>
      </c>
      <c r="C93">
        <v>0</v>
      </c>
      <c r="D93">
        <f t="shared" si="7"/>
        <v>1</v>
      </c>
      <c r="M93" t="s">
        <v>18</v>
      </c>
      <c r="N93">
        <v>6</v>
      </c>
      <c r="O93">
        <v>2</v>
      </c>
      <c r="P93">
        <v>8</v>
      </c>
    </row>
    <row r="94" spans="1:16">
      <c r="A94" t="s">
        <v>20</v>
      </c>
      <c r="B94">
        <v>1</v>
      </c>
      <c r="C94">
        <v>0</v>
      </c>
      <c r="D94">
        <f t="shared" si="7"/>
        <v>1</v>
      </c>
      <c r="M94" t="s">
        <v>18</v>
      </c>
      <c r="N94">
        <v>6</v>
      </c>
      <c r="O94">
        <v>5</v>
      </c>
      <c r="P94">
        <v>11</v>
      </c>
    </row>
    <row r="95" spans="1:16">
      <c r="A95" t="s">
        <v>20</v>
      </c>
      <c r="B95">
        <v>1</v>
      </c>
      <c r="C95">
        <v>0</v>
      </c>
      <c r="D95">
        <f t="shared" si="7"/>
        <v>1</v>
      </c>
      <c r="M95" t="s">
        <v>18</v>
      </c>
      <c r="N95">
        <v>7</v>
      </c>
      <c r="O95">
        <v>4</v>
      </c>
      <c r="P95">
        <v>11</v>
      </c>
    </row>
    <row r="96" spans="1:16">
      <c r="A96" t="s">
        <v>20</v>
      </c>
      <c r="B96">
        <v>1</v>
      </c>
      <c r="C96">
        <v>0</v>
      </c>
      <c r="D96">
        <f t="shared" si="7"/>
        <v>1</v>
      </c>
      <c r="M96" t="s">
        <v>18</v>
      </c>
      <c r="N96">
        <v>7</v>
      </c>
      <c r="O96">
        <v>5</v>
      </c>
      <c r="P96">
        <v>12</v>
      </c>
    </row>
    <row r="97" spans="1:16">
      <c r="A97" t="s">
        <v>20</v>
      </c>
      <c r="B97">
        <v>1</v>
      </c>
      <c r="C97">
        <v>0</v>
      </c>
      <c r="D97">
        <f t="shared" si="7"/>
        <v>1</v>
      </c>
      <c r="M97" t="s">
        <v>18</v>
      </c>
      <c r="N97">
        <v>8</v>
      </c>
      <c r="O97">
        <v>4</v>
      </c>
      <c r="P97">
        <v>12</v>
      </c>
    </row>
    <row r="98" spans="1:16">
      <c r="A98" t="s">
        <v>20</v>
      </c>
      <c r="B98">
        <v>1</v>
      </c>
      <c r="C98">
        <v>0</v>
      </c>
      <c r="D98">
        <f t="shared" si="7"/>
        <v>1</v>
      </c>
      <c r="M98" t="s">
        <v>18</v>
      </c>
      <c r="N98">
        <v>9</v>
      </c>
      <c r="O98">
        <v>3</v>
      </c>
      <c r="P98">
        <v>12</v>
      </c>
    </row>
    <row r="99" spans="1:16">
      <c r="A99" t="s">
        <v>20</v>
      </c>
      <c r="B99">
        <v>1</v>
      </c>
      <c r="C99">
        <v>0</v>
      </c>
      <c r="D99">
        <f t="shared" si="7"/>
        <v>1</v>
      </c>
      <c r="M99" t="s">
        <v>18</v>
      </c>
      <c r="N99">
        <v>14</v>
      </c>
      <c r="O99">
        <v>22</v>
      </c>
      <c r="P99">
        <v>36</v>
      </c>
    </row>
    <row r="100" spans="1:16">
      <c r="A100" t="s">
        <v>20</v>
      </c>
      <c r="B100">
        <v>1</v>
      </c>
      <c r="C100">
        <v>0</v>
      </c>
      <c r="D100">
        <f t="shared" si="7"/>
        <v>1</v>
      </c>
    </row>
    <row r="101" spans="1:16">
      <c r="A101" t="s">
        <v>20</v>
      </c>
      <c r="B101">
        <v>1</v>
      </c>
      <c r="C101">
        <v>0</v>
      </c>
      <c r="D101">
        <f t="shared" si="7"/>
        <v>1</v>
      </c>
    </row>
    <row r="102" spans="1:16">
      <c r="A102" t="s">
        <v>20</v>
      </c>
      <c r="B102">
        <v>1</v>
      </c>
      <c r="C102">
        <v>1</v>
      </c>
      <c r="D102">
        <f t="shared" si="7"/>
        <v>2</v>
      </c>
    </row>
    <row r="103" spans="1:16">
      <c r="A103" t="s">
        <v>20</v>
      </c>
      <c r="B103">
        <v>1</v>
      </c>
      <c r="C103">
        <v>1</v>
      </c>
      <c r="D103">
        <f t="shared" si="7"/>
        <v>2</v>
      </c>
    </row>
    <row r="104" spans="1:16">
      <c r="A104" t="s">
        <v>20</v>
      </c>
      <c r="B104">
        <v>1</v>
      </c>
      <c r="C104">
        <v>1</v>
      </c>
      <c r="D104">
        <f t="shared" si="7"/>
        <v>2</v>
      </c>
    </row>
    <row r="105" spans="1:16">
      <c r="A105" t="s">
        <v>20</v>
      </c>
      <c r="B105">
        <v>1</v>
      </c>
      <c r="C105">
        <v>1</v>
      </c>
      <c r="D105">
        <f t="shared" si="7"/>
        <v>2</v>
      </c>
    </row>
    <row r="106" spans="1:16">
      <c r="A106" t="s">
        <v>20</v>
      </c>
      <c r="B106">
        <v>1</v>
      </c>
      <c r="C106">
        <v>1</v>
      </c>
      <c r="D106">
        <f t="shared" si="7"/>
        <v>2</v>
      </c>
    </row>
    <row r="107" spans="1:16">
      <c r="A107" t="s">
        <v>20</v>
      </c>
      <c r="B107">
        <v>1</v>
      </c>
      <c r="C107">
        <v>2</v>
      </c>
      <c r="D107">
        <f t="shared" si="7"/>
        <v>3</v>
      </c>
    </row>
    <row r="108" spans="1:16">
      <c r="A108" t="s">
        <v>20</v>
      </c>
      <c r="B108">
        <v>1</v>
      </c>
      <c r="C108">
        <v>2</v>
      </c>
      <c r="D108">
        <f t="shared" si="7"/>
        <v>3</v>
      </c>
    </row>
    <row r="109" spans="1:16">
      <c r="A109" t="s">
        <v>20</v>
      </c>
      <c r="B109">
        <v>1</v>
      </c>
      <c r="C109">
        <v>2</v>
      </c>
      <c r="D109">
        <f t="shared" si="7"/>
        <v>3</v>
      </c>
    </row>
    <row r="110" spans="1:16">
      <c r="A110" t="s">
        <v>20</v>
      </c>
      <c r="B110">
        <v>1</v>
      </c>
      <c r="C110">
        <v>3</v>
      </c>
      <c r="D110">
        <f t="shared" si="7"/>
        <v>4</v>
      </c>
    </row>
    <row r="111" spans="1:16">
      <c r="A111" t="s">
        <v>20</v>
      </c>
      <c r="B111">
        <v>2</v>
      </c>
      <c r="C111">
        <v>0</v>
      </c>
      <c r="D111">
        <f t="shared" si="7"/>
        <v>2</v>
      </c>
    </row>
    <row r="112" spans="1:16">
      <c r="A112" t="s">
        <v>20</v>
      </c>
      <c r="B112">
        <v>2</v>
      </c>
      <c r="C112">
        <v>0</v>
      </c>
      <c r="D112">
        <f t="shared" si="7"/>
        <v>2</v>
      </c>
    </row>
    <row r="113" spans="1:4">
      <c r="A113" t="s">
        <v>20</v>
      </c>
      <c r="B113">
        <v>2</v>
      </c>
      <c r="C113">
        <v>0</v>
      </c>
      <c r="D113">
        <f t="shared" si="7"/>
        <v>2</v>
      </c>
    </row>
    <row r="114" spans="1:4">
      <c r="A114" t="s">
        <v>20</v>
      </c>
      <c r="B114">
        <v>2</v>
      </c>
      <c r="C114">
        <v>0</v>
      </c>
      <c r="D114">
        <f t="shared" si="7"/>
        <v>2</v>
      </c>
    </row>
    <row r="115" spans="1:4">
      <c r="A115" t="s">
        <v>20</v>
      </c>
      <c r="B115">
        <v>2</v>
      </c>
      <c r="C115">
        <v>0</v>
      </c>
      <c r="D115">
        <f t="shared" si="7"/>
        <v>2</v>
      </c>
    </row>
    <row r="116" spans="1:4">
      <c r="A116" t="s">
        <v>20</v>
      </c>
      <c r="B116">
        <v>2</v>
      </c>
      <c r="C116">
        <v>0</v>
      </c>
      <c r="D116">
        <f t="shared" si="7"/>
        <v>2</v>
      </c>
    </row>
    <row r="117" spans="1:4">
      <c r="A117" t="s">
        <v>20</v>
      </c>
      <c r="B117">
        <v>2</v>
      </c>
      <c r="C117">
        <v>0</v>
      </c>
      <c r="D117">
        <f t="shared" si="7"/>
        <v>2</v>
      </c>
    </row>
    <row r="118" spans="1:4">
      <c r="A118" t="s">
        <v>20</v>
      </c>
      <c r="B118">
        <v>2</v>
      </c>
      <c r="C118">
        <v>0</v>
      </c>
      <c r="D118">
        <f t="shared" si="7"/>
        <v>2</v>
      </c>
    </row>
    <row r="119" spans="1:4">
      <c r="A119" t="s">
        <v>20</v>
      </c>
      <c r="B119">
        <v>2</v>
      </c>
      <c r="C119">
        <v>0</v>
      </c>
      <c r="D119">
        <f t="shared" si="7"/>
        <v>2</v>
      </c>
    </row>
    <row r="120" spans="1:4">
      <c r="A120" t="s">
        <v>20</v>
      </c>
      <c r="B120">
        <v>2</v>
      </c>
      <c r="C120">
        <v>0</v>
      </c>
      <c r="D120">
        <f t="shared" si="7"/>
        <v>2</v>
      </c>
    </row>
    <row r="121" spans="1:4">
      <c r="A121" t="s">
        <v>20</v>
      </c>
      <c r="B121">
        <v>2</v>
      </c>
      <c r="C121">
        <v>0</v>
      </c>
      <c r="D121">
        <f t="shared" si="7"/>
        <v>2</v>
      </c>
    </row>
    <row r="122" spans="1:4">
      <c r="A122" t="s">
        <v>20</v>
      </c>
      <c r="B122">
        <v>2</v>
      </c>
      <c r="C122">
        <v>0</v>
      </c>
      <c r="D122">
        <f t="shared" si="7"/>
        <v>2</v>
      </c>
    </row>
    <row r="123" spans="1:4">
      <c r="A123" t="s">
        <v>20</v>
      </c>
      <c r="B123">
        <v>2</v>
      </c>
      <c r="C123">
        <v>0</v>
      </c>
      <c r="D123">
        <f t="shared" si="7"/>
        <v>2</v>
      </c>
    </row>
    <row r="124" spans="1:4">
      <c r="A124" t="s">
        <v>20</v>
      </c>
      <c r="B124">
        <v>2</v>
      </c>
      <c r="C124">
        <v>0</v>
      </c>
      <c r="D124">
        <f t="shared" si="7"/>
        <v>2</v>
      </c>
    </row>
    <row r="125" spans="1:4">
      <c r="A125" t="s">
        <v>22</v>
      </c>
      <c r="B125">
        <v>2</v>
      </c>
      <c r="C125">
        <v>0</v>
      </c>
      <c r="D125">
        <f t="shared" si="7"/>
        <v>2</v>
      </c>
    </row>
    <row r="126" spans="1:4">
      <c r="A126" t="s">
        <v>22</v>
      </c>
      <c r="B126">
        <v>2</v>
      </c>
      <c r="C126">
        <v>0</v>
      </c>
      <c r="D126">
        <f t="shared" si="7"/>
        <v>2</v>
      </c>
    </row>
    <row r="127" spans="1:4">
      <c r="A127" t="s">
        <v>22</v>
      </c>
      <c r="B127">
        <v>2</v>
      </c>
      <c r="C127">
        <v>0</v>
      </c>
      <c r="D127">
        <f t="shared" si="7"/>
        <v>2</v>
      </c>
    </row>
    <row r="128" spans="1:4">
      <c r="A128" t="s">
        <v>22</v>
      </c>
      <c r="B128">
        <v>2</v>
      </c>
      <c r="C128">
        <v>0</v>
      </c>
      <c r="D128">
        <f t="shared" si="7"/>
        <v>2</v>
      </c>
    </row>
    <row r="129" spans="1:4">
      <c r="A129" t="s">
        <v>22</v>
      </c>
      <c r="B129">
        <v>2</v>
      </c>
      <c r="C129">
        <v>0</v>
      </c>
      <c r="D129">
        <f t="shared" si="7"/>
        <v>2</v>
      </c>
    </row>
    <row r="130" spans="1:4">
      <c r="A130" t="s">
        <v>20</v>
      </c>
      <c r="B130">
        <v>2</v>
      </c>
      <c r="C130">
        <v>0</v>
      </c>
      <c r="D130">
        <f t="shared" si="7"/>
        <v>2</v>
      </c>
    </row>
    <row r="131" spans="1:4">
      <c r="A131" t="s">
        <v>20</v>
      </c>
      <c r="B131">
        <v>2</v>
      </c>
      <c r="C131">
        <v>0</v>
      </c>
      <c r="D131">
        <f t="shared" si="7"/>
        <v>2</v>
      </c>
    </row>
    <row r="132" spans="1:4">
      <c r="A132" t="s">
        <v>20</v>
      </c>
      <c r="B132">
        <v>2</v>
      </c>
      <c r="C132">
        <v>0</v>
      </c>
      <c r="D132">
        <f t="shared" si="7"/>
        <v>2</v>
      </c>
    </row>
    <row r="133" spans="1:4">
      <c r="A133" t="s">
        <v>20</v>
      </c>
      <c r="B133">
        <v>2</v>
      </c>
      <c r="C133">
        <v>0</v>
      </c>
      <c r="D133">
        <f t="shared" si="7"/>
        <v>2</v>
      </c>
    </row>
    <row r="134" spans="1:4">
      <c r="A134" t="s">
        <v>20</v>
      </c>
      <c r="B134">
        <v>2</v>
      </c>
      <c r="C134">
        <v>0</v>
      </c>
      <c r="D134">
        <f t="shared" si="7"/>
        <v>2</v>
      </c>
    </row>
    <row r="135" spans="1:4">
      <c r="A135" t="s">
        <v>20</v>
      </c>
      <c r="B135">
        <v>2</v>
      </c>
      <c r="C135">
        <v>0</v>
      </c>
      <c r="D135">
        <f t="shared" si="7"/>
        <v>2</v>
      </c>
    </row>
    <row r="136" spans="1:4">
      <c r="A136" t="s">
        <v>20</v>
      </c>
      <c r="B136">
        <v>2</v>
      </c>
      <c r="C136">
        <v>0</v>
      </c>
      <c r="D136">
        <f t="shared" si="7"/>
        <v>2</v>
      </c>
    </row>
    <row r="137" spans="1:4">
      <c r="A137" t="s">
        <v>20</v>
      </c>
      <c r="B137">
        <v>2</v>
      </c>
      <c r="C137">
        <v>1</v>
      </c>
      <c r="D137">
        <f t="shared" ref="D137:D154" si="8">C137+B137</f>
        <v>3</v>
      </c>
    </row>
    <row r="138" spans="1:4">
      <c r="A138" t="s">
        <v>20</v>
      </c>
      <c r="B138">
        <v>2</v>
      </c>
      <c r="C138">
        <v>1</v>
      </c>
      <c r="D138">
        <f t="shared" si="8"/>
        <v>3</v>
      </c>
    </row>
    <row r="139" spans="1:4">
      <c r="A139" t="s">
        <v>20</v>
      </c>
      <c r="B139">
        <v>2</v>
      </c>
      <c r="C139">
        <v>2</v>
      </c>
      <c r="D139">
        <f t="shared" si="8"/>
        <v>4</v>
      </c>
    </row>
    <row r="140" spans="1:4">
      <c r="A140" t="s">
        <v>20</v>
      </c>
      <c r="B140">
        <v>2</v>
      </c>
      <c r="C140">
        <v>2</v>
      </c>
      <c r="D140">
        <f t="shared" si="8"/>
        <v>4</v>
      </c>
    </row>
    <row r="141" spans="1:4">
      <c r="A141" t="s">
        <v>20</v>
      </c>
      <c r="B141">
        <v>2</v>
      </c>
      <c r="C141">
        <v>2</v>
      </c>
      <c r="D141">
        <f t="shared" si="8"/>
        <v>4</v>
      </c>
    </row>
    <row r="142" spans="1:4">
      <c r="A142" t="s">
        <v>20</v>
      </c>
      <c r="B142">
        <v>2</v>
      </c>
      <c r="C142">
        <v>2</v>
      </c>
      <c r="D142">
        <f t="shared" si="8"/>
        <v>4</v>
      </c>
    </row>
    <row r="143" spans="1:4">
      <c r="A143" t="s">
        <v>20</v>
      </c>
      <c r="B143">
        <v>3</v>
      </c>
      <c r="C143">
        <v>0</v>
      </c>
      <c r="D143">
        <f t="shared" si="8"/>
        <v>3</v>
      </c>
    </row>
    <row r="144" spans="1:4">
      <c r="A144" t="s">
        <v>20</v>
      </c>
      <c r="B144">
        <v>3</v>
      </c>
      <c r="C144">
        <v>0</v>
      </c>
      <c r="D144">
        <f t="shared" si="8"/>
        <v>3</v>
      </c>
    </row>
    <row r="145" spans="1:4">
      <c r="A145" t="s">
        <v>20</v>
      </c>
      <c r="B145">
        <v>3</v>
      </c>
      <c r="C145">
        <v>0</v>
      </c>
      <c r="D145">
        <f t="shared" si="8"/>
        <v>3</v>
      </c>
    </row>
    <row r="146" spans="1:4">
      <c r="A146" t="s">
        <v>20</v>
      </c>
      <c r="B146">
        <v>3</v>
      </c>
      <c r="C146">
        <v>0</v>
      </c>
      <c r="D146">
        <f t="shared" si="8"/>
        <v>3</v>
      </c>
    </row>
    <row r="147" spans="1:4">
      <c r="A147" t="s">
        <v>20</v>
      </c>
      <c r="B147">
        <v>3</v>
      </c>
      <c r="C147">
        <v>0</v>
      </c>
      <c r="D147">
        <f t="shared" si="8"/>
        <v>3</v>
      </c>
    </row>
    <row r="148" spans="1:4">
      <c r="A148" t="s">
        <v>20</v>
      </c>
      <c r="B148">
        <v>3</v>
      </c>
      <c r="C148">
        <v>0</v>
      </c>
      <c r="D148">
        <f t="shared" si="8"/>
        <v>3</v>
      </c>
    </row>
    <row r="149" spans="1:4">
      <c r="A149" t="s">
        <v>20</v>
      </c>
      <c r="B149">
        <v>3</v>
      </c>
      <c r="C149">
        <v>1</v>
      </c>
      <c r="D149">
        <f t="shared" si="8"/>
        <v>4</v>
      </c>
    </row>
    <row r="150" spans="1:4">
      <c r="A150" t="s">
        <v>20</v>
      </c>
      <c r="B150">
        <v>3</v>
      </c>
      <c r="C150">
        <v>1</v>
      </c>
      <c r="D150">
        <f t="shared" si="8"/>
        <v>4</v>
      </c>
    </row>
    <row r="151" spans="1:4">
      <c r="A151" t="s">
        <v>20</v>
      </c>
      <c r="B151">
        <v>3</v>
      </c>
      <c r="C151">
        <v>2</v>
      </c>
      <c r="D151">
        <f t="shared" si="8"/>
        <v>5</v>
      </c>
    </row>
    <row r="152" spans="1:4">
      <c r="A152" t="s">
        <v>20</v>
      </c>
      <c r="B152">
        <v>4</v>
      </c>
      <c r="C152">
        <v>0</v>
      </c>
      <c r="D152">
        <f t="shared" si="8"/>
        <v>4</v>
      </c>
    </row>
    <row r="153" spans="1:4">
      <c r="A153" t="s">
        <v>20</v>
      </c>
      <c r="B153">
        <v>4</v>
      </c>
      <c r="C153">
        <v>0</v>
      </c>
      <c r="D153">
        <f t="shared" si="8"/>
        <v>4</v>
      </c>
    </row>
    <row r="154" spans="1:4">
      <c r="A154" t="s">
        <v>20</v>
      </c>
      <c r="B154">
        <v>4</v>
      </c>
      <c r="C154">
        <v>0</v>
      </c>
      <c r="D154">
        <f t="shared" si="8"/>
        <v>4</v>
      </c>
    </row>
    <row r="156" spans="1:4">
      <c r="A156" t="s">
        <v>5</v>
      </c>
      <c r="B156" t="s">
        <v>6</v>
      </c>
      <c r="C156" t="s">
        <v>7</v>
      </c>
      <c r="D156" t="s">
        <v>8</v>
      </c>
    </row>
    <row r="157" spans="1:4">
      <c r="A157" t="s">
        <v>14</v>
      </c>
      <c r="B157">
        <v>1</v>
      </c>
      <c r="C157">
        <v>0</v>
      </c>
      <c r="D157">
        <f t="shared" ref="D157:D220" si="9">C157+B157</f>
        <v>1</v>
      </c>
    </row>
    <row r="158" spans="1:4">
      <c r="A158" t="s">
        <v>23</v>
      </c>
      <c r="B158">
        <v>1</v>
      </c>
      <c r="C158">
        <v>0</v>
      </c>
      <c r="D158">
        <f t="shared" si="9"/>
        <v>1</v>
      </c>
    </row>
    <row r="159" spans="1:4">
      <c r="A159" t="s">
        <v>23</v>
      </c>
      <c r="B159">
        <v>1</v>
      </c>
      <c r="C159">
        <v>0</v>
      </c>
      <c r="D159">
        <f t="shared" si="9"/>
        <v>1</v>
      </c>
    </row>
    <row r="160" spans="1:4">
      <c r="A160" t="s">
        <v>23</v>
      </c>
      <c r="B160">
        <v>1</v>
      </c>
      <c r="C160">
        <v>0</v>
      </c>
      <c r="D160">
        <f t="shared" si="9"/>
        <v>1</v>
      </c>
    </row>
    <row r="161" spans="1:4">
      <c r="A161" t="s">
        <v>23</v>
      </c>
      <c r="B161">
        <v>1</v>
      </c>
      <c r="C161">
        <v>0</v>
      </c>
      <c r="D161">
        <f t="shared" si="9"/>
        <v>1</v>
      </c>
    </row>
    <row r="162" spans="1:4">
      <c r="A162" t="s">
        <v>23</v>
      </c>
      <c r="B162">
        <v>1</v>
      </c>
      <c r="C162">
        <v>0</v>
      </c>
      <c r="D162">
        <f t="shared" si="9"/>
        <v>1</v>
      </c>
    </row>
    <row r="163" spans="1:4">
      <c r="A163" t="s">
        <v>23</v>
      </c>
      <c r="B163">
        <v>1</v>
      </c>
      <c r="C163">
        <v>0</v>
      </c>
      <c r="D163">
        <f t="shared" si="9"/>
        <v>1</v>
      </c>
    </row>
    <row r="164" spans="1:4">
      <c r="A164" t="s">
        <v>23</v>
      </c>
      <c r="B164">
        <v>1</v>
      </c>
      <c r="C164">
        <v>0</v>
      </c>
      <c r="D164">
        <f t="shared" si="9"/>
        <v>1</v>
      </c>
    </row>
    <row r="165" spans="1:4">
      <c r="A165" t="s">
        <v>23</v>
      </c>
      <c r="B165">
        <v>1</v>
      </c>
      <c r="C165">
        <v>0</v>
      </c>
      <c r="D165">
        <f t="shared" si="9"/>
        <v>1</v>
      </c>
    </row>
    <row r="166" spans="1:4">
      <c r="A166" t="s">
        <v>23</v>
      </c>
      <c r="B166">
        <v>1</v>
      </c>
      <c r="C166">
        <v>0</v>
      </c>
      <c r="D166">
        <f t="shared" si="9"/>
        <v>1</v>
      </c>
    </row>
    <row r="167" spans="1:4">
      <c r="A167" t="s">
        <v>23</v>
      </c>
      <c r="B167">
        <v>1</v>
      </c>
      <c r="C167">
        <v>0</v>
      </c>
      <c r="D167">
        <f t="shared" si="9"/>
        <v>1</v>
      </c>
    </row>
    <row r="168" spans="1:4">
      <c r="A168" t="s">
        <v>23</v>
      </c>
      <c r="B168">
        <v>1</v>
      </c>
      <c r="C168">
        <v>0</v>
      </c>
      <c r="D168">
        <f t="shared" si="9"/>
        <v>1</v>
      </c>
    </row>
    <row r="169" spans="1:4">
      <c r="A169" t="s">
        <v>23</v>
      </c>
      <c r="B169">
        <v>1</v>
      </c>
      <c r="C169">
        <v>0</v>
      </c>
      <c r="D169">
        <f t="shared" si="9"/>
        <v>1</v>
      </c>
    </row>
    <row r="170" spans="1:4">
      <c r="A170" t="s">
        <v>23</v>
      </c>
      <c r="B170">
        <v>1</v>
      </c>
      <c r="C170">
        <v>0</v>
      </c>
      <c r="D170">
        <f t="shared" si="9"/>
        <v>1</v>
      </c>
    </row>
    <row r="171" spans="1:4">
      <c r="A171" t="s">
        <v>23</v>
      </c>
      <c r="B171">
        <v>1</v>
      </c>
      <c r="C171">
        <v>0</v>
      </c>
      <c r="D171">
        <f t="shared" si="9"/>
        <v>1</v>
      </c>
    </row>
    <row r="172" spans="1:4">
      <c r="A172" t="s">
        <v>23</v>
      </c>
      <c r="B172">
        <v>1</v>
      </c>
      <c r="C172">
        <v>0</v>
      </c>
      <c r="D172">
        <f t="shared" si="9"/>
        <v>1</v>
      </c>
    </row>
    <row r="173" spans="1:4">
      <c r="A173" t="s">
        <v>23</v>
      </c>
      <c r="B173">
        <v>1</v>
      </c>
      <c r="C173">
        <v>0</v>
      </c>
      <c r="D173">
        <f t="shared" si="9"/>
        <v>1</v>
      </c>
    </row>
    <row r="174" spans="1:4">
      <c r="A174" t="s">
        <v>23</v>
      </c>
      <c r="B174">
        <v>1</v>
      </c>
      <c r="C174">
        <v>0</v>
      </c>
      <c r="D174">
        <f t="shared" si="9"/>
        <v>1</v>
      </c>
    </row>
    <row r="175" spans="1:4">
      <c r="A175" t="s">
        <v>23</v>
      </c>
      <c r="B175">
        <v>1</v>
      </c>
      <c r="C175">
        <v>0</v>
      </c>
      <c r="D175">
        <f t="shared" si="9"/>
        <v>1</v>
      </c>
    </row>
    <row r="176" spans="1:4">
      <c r="A176" t="s">
        <v>23</v>
      </c>
      <c r="B176">
        <v>1</v>
      </c>
      <c r="C176">
        <v>0</v>
      </c>
      <c r="D176">
        <f t="shared" si="9"/>
        <v>1</v>
      </c>
    </row>
    <row r="177" spans="1:4">
      <c r="A177" t="s">
        <v>23</v>
      </c>
      <c r="B177">
        <v>1</v>
      </c>
      <c r="C177">
        <v>0</v>
      </c>
      <c r="D177">
        <f t="shared" si="9"/>
        <v>1</v>
      </c>
    </row>
    <row r="178" spans="1:4">
      <c r="A178" t="s">
        <v>23</v>
      </c>
      <c r="B178">
        <v>1</v>
      </c>
      <c r="C178">
        <v>0</v>
      </c>
      <c r="D178">
        <f t="shared" si="9"/>
        <v>1</v>
      </c>
    </row>
    <row r="179" spans="1:4">
      <c r="A179" t="s">
        <v>23</v>
      </c>
      <c r="B179">
        <v>1</v>
      </c>
      <c r="C179">
        <v>0</v>
      </c>
      <c r="D179">
        <f t="shared" si="9"/>
        <v>1</v>
      </c>
    </row>
    <row r="180" spans="1:4">
      <c r="A180" t="s">
        <v>23</v>
      </c>
      <c r="B180">
        <v>1</v>
      </c>
      <c r="C180">
        <v>0</v>
      </c>
      <c r="D180">
        <f t="shared" si="9"/>
        <v>1</v>
      </c>
    </row>
    <row r="181" spans="1:4">
      <c r="A181" t="s">
        <v>23</v>
      </c>
      <c r="B181">
        <v>1</v>
      </c>
      <c r="C181">
        <v>0</v>
      </c>
      <c r="D181">
        <f t="shared" si="9"/>
        <v>1</v>
      </c>
    </row>
    <row r="182" spans="1:4">
      <c r="A182" t="s">
        <v>23</v>
      </c>
      <c r="B182">
        <v>1</v>
      </c>
      <c r="C182">
        <v>0</v>
      </c>
      <c r="D182">
        <f t="shared" si="9"/>
        <v>1</v>
      </c>
    </row>
    <row r="183" spans="1:4">
      <c r="A183" t="s">
        <v>23</v>
      </c>
      <c r="B183">
        <v>1</v>
      </c>
      <c r="C183">
        <v>0</v>
      </c>
      <c r="D183">
        <f t="shared" si="9"/>
        <v>1</v>
      </c>
    </row>
    <row r="184" spans="1:4">
      <c r="A184" t="s">
        <v>23</v>
      </c>
      <c r="B184">
        <v>1</v>
      </c>
      <c r="C184">
        <v>0</v>
      </c>
      <c r="D184">
        <f t="shared" si="9"/>
        <v>1</v>
      </c>
    </row>
    <row r="185" spans="1:4">
      <c r="A185" t="s">
        <v>23</v>
      </c>
      <c r="B185">
        <v>1</v>
      </c>
      <c r="C185">
        <v>0</v>
      </c>
      <c r="D185">
        <f t="shared" si="9"/>
        <v>1</v>
      </c>
    </row>
    <row r="186" spans="1:4">
      <c r="A186" t="s">
        <v>23</v>
      </c>
      <c r="B186">
        <v>1</v>
      </c>
      <c r="C186">
        <v>1</v>
      </c>
      <c r="D186">
        <f t="shared" si="9"/>
        <v>2</v>
      </c>
    </row>
    <row r="187" spans="1:4">
      <c r="A187" t="s">
        <v>23</v>
      </c>
      <c r="B187">
        <v>1</v>
      </c>
      <c r="C187">
        <v>1</v>
      </c>
      <c r="D187">
        <f t="shared" si="9"/>
        <v>2</v>
      </c>
    </row>
    <row r="188" spans="1:4">
      <c r="A188" t="s">
        <v>23</v>
      </c>
      <c r="B188">
        <v>1</v>
      </c>
      <c r="C188">
        <v>1</v>
      </c>
      <c r="D188">
        <f t="shared" si="9"/>
        <v>2</v>
      </c>
    </row>
    <row r="189" spans="1:4">
      <c r="A189" t="s">
        <v>23</v>
      </c>
      <c r="B189">
        <v>1</v>
      </c>
      <c r="C189">
        <v>1</v>
      </c>
      <c r="D189">
        <f t="shared" si="9"/>
        <v>2</v>
      </c>
    </row>
    <row r="190" spans="1:4">
      <c r="A190" t="s">
        <v>23</v>
      </c>
      <c r="B190">
        <v>1</v>
      </c>
      <c r="C190">
        <v>1</v>
      </c>
      <c r="D190">
        <f t="shared" si="9"/>
        <v>2</v>
      </c>
    </row>
    <row r="191" spans="1:4">
      <c r="A191" t="s">
        <v>23</v>
      </c>
      <c r="B191">
        <v>1</v>
      </c>
      <c r="C191">
        <v>1</v>
      </c>
      <c r="D191">
        <f t="shared" si="9"/>
        <v>2</v>
      </c>
    </row>
    <row r="192" spans="1:4">
      <c r="A192" t="s">
        <v>23</v>
      </c>
      <c r="B192">
        <v>1</v>
      </c>
      <c r="C192">
        <v>2</v>
      </c>
      <c r="D192">
        <f t="shared" si="9"/>
        <v>3</v>
      </c>
    </row>
    <row r="193" spans="1:4">
      <c r="A193" t="s">
        <v>23</v>
      </c>
      <c r="B193">
        <v>2</v>
      </c>
      <c r="C193">
        <v>0</v>
      </c>
      <c r="D193">
        <f t="shared" si="9"/>
        <v>2</v>
      </c>
    </row>
    <row r="194" spans="1:4">
      <c r="A194" t="s">
        <v>23</v>
      </c>
      <c r="B194">
        <v>2</v>
      </c>
      <c r="C194">
        <v>0</v>
      </c>
      <c r="D194">
        <f t="shared" si="9"/>
        <v>2</v>
      </c>
    </row>
    <row r="195" spans="1:4">
      <c r="A195" t="s">
        <v>23</v>
      </c>
      <c r="B195">
        <v>2</v>
      </c>
      <c r="C195">
        <v>0</v>
      </c>
      <c r="D195">
        <f t="shared" si="9"/>
        <v>2</v>
      </c>
    </row>
    <row r="196" spans="1:4">
      <c r="A196" t="s">
        <v>23</v>
      </c>
      <c r="B196">
        <v>2</v>
      </c>
      <c r="C196">
        <v>0</v>
      </c>
      <c r="D196">
        <f t="shared" si="9"/>
        <v>2</v>
      </c>
    </row>
    <row r="197" spans="1:4">
      <c r="A197" t="s">
        <v>23</v>
      </c>
      <c r="B197">
        <v>2</v>
      </c>
      <c r="C197">
        <v>0</v>
      </c>
      <c r="D197">
        <f t="shared" si="9"/>
        <v>2</v>
      </c>
    </row>
    <row r="198" spans="1:4">
      <c r="A198" t="s">
        <v>23</v>
      </c>
      <c r="B198">
        <v>2</v>
      </c>
      <c r="C198">
        <v>0</v>
      </c>
      <c r="D198">
        <f t="shared" si="9"/>
        <v>2</v>
      </c>
    </row>
    <row r="199" spans="1:4">
      <c r="A199" t="s">
        <v>23</v>
      </c>
      <c r="B199">
        <v>2</v>
      </c>
      <c r="C199">
        <v>0</v>
      </c>
      <c r="D199">
        <f t="shared" si="9"/>
        <v>2</v>
      </c>
    </row>
    <row r="200" spans="1:4">
      <c r="A200" t="s">
        <v>23</v>
      </c>
      <c r="B200">
        <v>2</v>
      </c>
      <c r="C200">
        <v>0</v>
      </c>
      <c r="D200">
        <f t="shared" si="9"/>
        <v>2</v>
      </c>
    </row>
    <row r="201" spans="1:4">
      <c r="A201" t="s">
        <v>23</v>
      </c>
      <c r="B201">
        <v>2</v>
      </c>
      <c r="C201">
        <v>0</v>
      </c>
      <c r="D201">
        <f t="shared" si="9"/>
        <v>2</v>
      </c>
    </row>
    <row r="202" spans="1:4">
      <c r="A202" t="s">
        <v>23</v>
      </c>
      <c r="B202">
        <v>2</v>
      </c>
      <c r="C202">
        <v>0</v>
      </c>
      <c r="D202">
        <f t="shared" si="9"/>
        <v>2</v>
      </c>
    </row>
    <row r="203" spans="1:4">
      <c r="A203" t="s">
        <v>23</v>
      </c>
      <c r="B203">
        <v>2</v>
      </c>
      <c r="C203">
        <v>0</v>
      </c>
      <c r="D203">
        <f t="shared" si="9"/>
        <v>2</v>
      </c>
    </row>
    <row r="204" spans="1:4">
      <c r="A204" t="s">
        <v>23</v>
      </c>
      <c r="B204">
        <v>2</v>
      </c>
      <c r="C204">
        <v>0</v>
      </c>
      <c r="D204">
        <f t="shared" si="9"/>
        <v>2</v>
      </c>
    </row>
    <row r="205" spans="1:4">
      <c r="A205" t="s">
        <v>23</v>
      </c>
      <c r="B205">
        <v>2</v>
      </c>
      <c r="C205">
        <v>0</v>
      </c>
      <c r="D205">
        <f t="shared" si="9"/>
        <v>2</v>
      </c>
    </row>
    <row r="206" spans="1:4">
      <c r="A206" t="s">
        <v>23</v>
      </c>
      <c r="B206">
        <v>2</v>
      </c>
      <c r="C206">
        <v>0</v>
      </c>
      <c r="D206">
        <f t="shared" si="9"/>
        <v>2</v>
      </c>
    </row>
    <row r="207" spans="1:4">
      <c r="A207" t="s">
        <v>23</v>
      </c>
      <c r="B207">
        <v>2</v>
      </c>
      <c r="C207">
        <v>0</v>
      </c>
      <c r="D207">
        <f t="shared" si="9"/>
        <v>2</v>
      </c>
    </row>
    <row r="208" spans="1:4">
      <c r="A208" t="s">
        <v>23</v>
      </c>
      <c r="B208">
        <v>2</v>
      </c>
      <c r="C208">
        <v>0</v>
      </c>
      <c r="D208">
        <f t="shared" si="9"/>
        <v>2</v>
      </c>
    </row>
    <row r="209" spans="1:4">
      <c r="A209" t="s">
        <v>23</v>
      </c>
      <c r="B209">
        <v>2</v>
      </c>
      <c r="C209">
        <v>0</v>
      </c>
      <c r="D209">
        <f t="shared" si="9"/>
        <v>2</v>
      </c>
    </row>
    <row r="210" spans="1:4">
      <c r="A210" t="s">
        <v>23</v>
      </c>
      <c r="B210">
        <v>2</v>
      </c>
      <c r="C210">
        <v>0</v>
      </c>
      <c r="D210">
        <f t="shared" si="9"/>
        <v>2</v>
      </c>
    </row>
    <row r="211" spans="1:4">
      <c r="A211" t="s">
        <v>23</v>
      </c>
      <c r="B211">
        <v>2</v>
      </c>
      <c r="C211">
        <v>0</v>
      </c>
      <c r="D211">
        <f t="shared" si="9"/>
        <v>2</v>
      </c>
    </row>
    <row r="212" spans="1:4">
      <c r="A212" t="s">
        <v>23</v>
      </c>
      <c r="B212">
        <v>2</v>
      </c>
      <c r="C212">
        <v>0</v>
      </c>
      <c r="D212">
        <f t="shared" si="9"/>
        <v>2</v>
      </c>
    </row>
    <row r="213" spans="1:4">
      <c r="A213" t="s">
        <v>23</v>
      </c>
      <c r="B213">
        <v>2</v>
      </c>
      <c r="C213">
        <v>0</v>
      </c>
      <c r="D213">
        <f t="shared" si="9"/>
        <v>2</v>
      </c>
    </row>
    <row r="214" spans="1:4">
      <c r="A214" t="s">
        <v>23</v>
      </c>
      <c r="B214">
        <v>2</v>
      </c>
      <c r="C214">
        <v>0</v>
      </c>
      <c r="D214">
        <f t="shared" si="9"/>
        <v>2</v>
      </c>
    </row>
    <row r="215" spans="1:4">
      <c r="A215" t="s">
        <v>23</v>
      </c>
      <c r="B215">
        <v>2</v>
      </c>
      <c r="C215">
        <v>0</v>
      </c>
      <c r="D215">
        <f t="shared" si="9"/>
        <v>2</v>
      </c>
    </row>
    <row r="216" spans="1:4">
      <c r="A216" t="s">
        <v>23</v>
      </c>
      <c r="B216">
        <v>3</v>
      </c>
      <c r="C216">
        <v>0</v>
      </c>
      <c r="D216">
        <f t="shared" si="9"/>
        <v>3</v>
      </c>
    </row>
    <row r="217" spans="1:4">
      <c r="A217" t="s">
        <v>23</v>
      </c>
      <c r="B217">
        <v>3</v>
      </c>
      <c r="C217">
        <v>0</v>
      </c>
      <c r="D217">
        <f t="shared" si="9"/>
        <v>3</v>
      </c>
    </row>
    <row r="218" spans="1:4">
      <c r="A218" t="s">
        <v>23</v>
      </c>
      <c r="B218">
        <v>3</v>
      </c>
      <c r="C218">
        <v>0</v>
      </c>
      <c r="D218">
        <f t="shared" si="9"/>
        <v>3</v>
      </c>
    </row>
    <row r="219" spans="1:4">
      <c r="A219" t="s">
        <v>23</v>
      </c>
      <c r="B219">
        <v>3</v>
      </c>
      <c r="C219">
        <v>0</v>
      </c>
      <c r="D219">
        <f t="shared" si="9"/>
        <v>3</v>
      </c>
    </row>
    <row r="220" spans="1:4">
      <c r="A220" t="s">
        <v>23</v>
      </c>
      <c r="B220">
        <v>3</v>
      </c>
      <c r="C220">
        <v>0</v>
      </c>
      <c r="D220">
        <f t="shared" si="9"/>
        <v>3</v>
      </c>
    </row>
    <row r="221" spans="1:4">
      <c r="A221" t="s">
        <v>23</v>
      </c>
      <c r="B221">
        <v>3</v>
      </c>
      <c r="C221">
        <v>0</v>
      </c>
      <c r="D221">
        <f t="shared" ref="D221:D223" si="10">C221+B221</f>
        <v>3</v>
      </c>
    </row>
    <row r="222" spans="1:4">
      <c r="A222" t="s">
        <v>23</v>
      </c>
      <c r="B222">
        <v>3</v>
      </c>
      <c r="C222">
        <v>0</v>
      </c>
      <c r="D222">
        <f t="shared" si="10"/>
        <v>3</v>
      </c>
    </row>
    <row r="223" spans="1:4">
      <c r="A223" t="s">
        <v>23</v>
      </c>
      <c r="B223">
        <v>4</v>
      </c>
      <c r="C223">
        <v>1</v>
      </c>
      <c r="D223">
        <f t="shared" si="10"/>
        <v>5</v>
      </c>
    </row>
  </sheetData>
  <mergeCells count="5">
    <mergeCell ref="A1:D1"/>
    <mergeCell ref="E1:H1"/>
    <mergeCell ref="I1:L1"/>
    <mergeCell ref="M1:P1"/>
    <mergeCell ref="Q1:T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C7" sqref="C7"/>
    </sheetView>
  </sheetViews>
  <sheetFormatPr defaultRowHeight="12.75"/>
  <sheetData>
    <row r="1" spans="1:5">
      <c r="A1">
        <f>MAX('k14'!B:B)</f>
        <v>5</v>
      </c>
      <c r="B1" t="s">
        <v>25</v>
      </c>
      <c r="C1">
        <f>MAX('k14'!C:C)</f>
        <v>3</v>
      </c>
    </row>
    <row r="2" spans="1:5">
      <c r="A2" t="s">
        <v>24</v>
      </c>
      <c r="B2">
        <v>0</v>
      </c>
      <c r="C2">
        <v>1</v>
      </c>
      <c r="D2">
        <v>2</v>
      </c>
      <c r="E2">
        <v>3</v>
      </c>
    </row>
    <row r="3" spans="1:5">
      <c r="A3">
        <v>0</v>
      </c>
      <c r="B3">
        <f>COUNTIFS('k14'!$B:$B,$A3,'k14'!$C:$C,B$2)</f>
        <v>0</v>
      </c>
      <c r="C3">
        <f>COUNTIFS('k14'!$B:$B,$A3,'k14'!$C:$C,C$2)</f>
        <v>0</v>
      </c>
      <c r="D3">
        <f>COUNTIFS('k14'!$B:$B,$A3,'k14'!$C:$C,D$2)</f>
        <v>0</v>
      </c>
      <c r="E3">
        <f>COUNTIFS('k14'!$B:$B,$A3,'k14'!$C:$C,E$2)</f>
        <v>0</v>
      </c>
    </row>
    <row r="4" spans="1:5">
      <c r="A4">
        <v>1</v>
      </c>
      <c r="B4">
        <f>COUNTIFS('k14'!$B:$B,$A4,'k14'!$C:$C,B$2)</f>
        <v>89</v>
      </c>
      <c r="C4">
        <f>COUNTIFS('k14'!$B:$B,$A4,'k14'!$C:$C,C$2)</f>
        <v>15</v>
      </c>
      <c r="D4">
        <f>COUNTIFS('k14'!$B:$B,$A4,'k14'!$C:$C,D$2)</f>
        <v>5</v>
      </c>
      <c r="E4">
        <f>COUNTIFS('k14'!$B:$B,$A4,'k14'!$C:$C,E$2)</f>
        <v>1</v>
      </c>
    </row>
    <row r="5" spans="1:5">
      <c r="A5">
        <v>2</v>
      </c>
      <c r="B5">
        <f>COUNTIFS('k14'!$B:$B,$A5,'k14'!$C:$C,B$2)</f>
        <v>67</v>
      </c>
      <c r="C5">
        <f>COUNTIFS('k14'!$B:$B,$A5,'k14'!$C:$C,C$2)</f>
        <v>6</v>
      </c>
      <c r="D5">
        <f>COUNTIFS('k14'!$B:$B,$A5,'k14'!$C:$C,D$2)</f>
        <v>4</v>
      </c>
      <c r="E5">
        <f>COUNTIFS('k14'!$B:$B,$A5,'k14'!$C:$C,E$2)</f>
        <v>0</v>
      </c>
    </row>
    <row r="6" spans="1:5">
      <c r="A6">
        <v>3</v>
      </c>
      <c r="B6">
        <f>COUNTIFS('k14'!$B:$B,$A6,'k14'!$C:$C,B$2)</f>
        <v>19</v>
      </c>
      <c r="C6">
        <f>COUNTIFS('k14'!$B:$B,$A6,'k14'!$C:$C,C$2)</f>
        <v>2</v>
      </c>
      <c r="D6">
        <f>COUNTIFS('k14'!$B:$B,$A6,'k14'!$C:$C,D$2)</f>
        <v>1</v>
      </c>
      <c r="E6">
        <f>COUNTIFS('k14'!$B:$B,$A6,'k14'!$C:$C,E$2)</f>
        <v>0</v>
      </c>
    </row>
    <row r="7" spans="1:5">
      <c r="A7">
        <v>4</v>
      </c>
      <c r="B7">
        <f>COUNTIFS('k14'!$B:$B,$A7,'k14'!$C:$C,B$2)</f>
        <v>6</v>
      </c>
      <c r="C7">
        <f>COUNTIFS('k14'!$B:$B,$A7,'k14'!$C:$C,C$2)</f>
        <v>1</v>
      </c>
      <c r="D7">
        <f>COUNTIFS('k14'!$B:$B,$A7,'k14'!$C:$C,D$2)</f>
        <v>0</v>
      </c>
      <c r="E7">
        <f>COUNTIFS('k14'!$B:$B,$A7,'k14'!$C:$C,E$2)</f>
        <v>0</v>
      </c>
    </row>
    <row r="8" spans="1:5">
      <c r="A8">
        <v>5</v>
      </c>
      <c r="B8">
        <f>COUNTIFS('k14'!$B:$B,$A8,'k14'!$C:$C,B$2)</f>
        <v>1</v>
      </c>
      <c r="C8">
        <f>COUNTIFS('k14'!$B:$B,$A8,'k14'!$C:$C,C$2)</f>
        <v>0</v>
      </c>
      <c r="D8">
        <f>COUNTIFS('k14'!$B:$B,$A8,'k14'!$C:$C,D$2)</f>
        <v>0</v>
      </c>
      <c r="E8">
        <f>COUNTIFS('k14'!$B:$B,$A8,'k14'!$C:$C,E$2)</f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B3" sqref="B3:D8"/>
    </sheetView>
  </sheetViews>
  <sheetFormatPr defaultRowHeight="12.75"/>
  <sheetData>
    <row r="1" spans="1:4">
      <c r="A1">
        <f>MAX('k14'!F:F)</f>
        <v>5</v>
      </c>
      <c r="B1" t="s">
        <v>25</v>
      </c>
      <c r="C1">
        <f>MAX('k14'!G:G)</f>
        <v>2</v>
      </c>
    </row>
    <row r="2" spans="1:4">
      <c r="A2" t="s">
        <v>24</v>
      </c>
      <c r="B2">
        <v>0</v>
      </c>
      <c r="C2">
        <v>1</v>
      </c>
      <c r="D2">
        <v>2</v>
      </c>
    </row>
    <row r="3" spans="1:4">
      <c r="A3">
        <v>0</v>
      </c>
      <c r="B3">
        <f>COUNTIFS('k14'!$F:$F,$A3,'k14'!$G:$G,B$2)</f>
        <v>0</v>
      </c>
      <c r="C3">
        <f>COUNTIFS('k14'!$F:$F,$A3,'k14'!$G:$G,C$2)</f>
        <v>0</v>
      </c>
      <c r="D3">
        <f>COUNTIFS('k14'!$F:$F,$A3,'k14'!$G:$G,D$2)</f>
        <v>0</v>
      </c>
    </row>
    <row r="4" spans="1:4">
      <c r="A4">
        <v>1</v>
      </c>
      <c r="B4">
        <f>COUNTIFS('k14'!$F:$F,$A4,'k14'!$G:$G,B$2)</f>
        <v>15</v>
      </c>
      <c r="C4">
        <f>COUNTIFS('k14'!$F:$F,$A4,'k14'!$G:$G,C$2)</f>
        <v>6</v>
      </c>
      <c r="D4">
        <f>COUNTIFS('k14'!$F:$F,$A4,'k14'!$G:$G,D$2)</f>
        <v>0</v>
      </c>
    </row>
    <row r="5" spans="1:4">
      <c r="A5">
        <v>2</v>
      </c>
      <c r="B5">
        <f>COUNTIFS('k14'!$F:$F,$A5,'k14'!$G:$G,B$2)</f>
        <v>13</v>
      </c>
      <c r="C5">
        <f>COUNTIFS('k14'!$F:$F,$A5,'k14'!$G:$G,C$2)</f>
        <v>3</v>
      </c>
      <c r="D5">
        <f>COUNTIFS('k14'!$F:$F,$A5,'k14'!$G:$G,D$2)</f>
        <v>2</v>
      </c>
    </row>
    <row r="6" spans="1:4">
      <c r="A6">
        <v>3</v>
      </c>
      <c r="B6">
        <f>COUNTIFS('k14'!$F:$F,$A6,'k14'!$G:$G,B$2)</f>
        <v>7</v>
      </c>
      <c r="C6">
        <f>COUNTIFS('k14'!$F:$F,$A6,'k14'!$G:$G,C$2)</f>
        <v>1</v>
      </c>
      <c r="D6">
        <f>COUNTIFS('k14'!$F:$F,$A6,'k14'!$G:$G,D$2)</f>
        <v>1</v>
      </c>
    </row>
    <row r="7" spans="1:4">
      <c r="A7">
        <v>4</v>
      </c>
      <c r="B7">
        <f>COUNTIFS('k14'!$F:$F,$A7,'k14'!$G:$G,B$2)</f>
        <v>1</v>
      </c>
      <c r="C7">
        <f>COUNTIFS('k14'!$F:$F,$A7,'k14'!$G:$G,C$2)</f>
        <v>2</v>
      </c>
      <c r="D7">
        <f>COUNTIFS('k14'!$F:$F,$A7,'k14'!$G:$G,D$2)</f>
        <v>0</v>
      </c>
    </row>
    <row r="8" spans="1:4">
      <c r="A8">
        <v>5</v>
      </c>
      <c r="B8">
        <f>COUNTIFS('k14'!$F:$F,$A8,'k14'!$G:$G,B$2)</f>
        <v>1</v>
      </c>
      <c r="C8">
        <f>COUNTIFS('k14'!$F:$F,$A8,'k14'!$G:$G,C$2)</f>
        <v>1</v>
      </c>
      <c r="D8">
        <f>COUNTIFS('k14'!$F:$F,$A8,'k14'!$G:$G,D$2)</f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6"/>
  <sheetViews>
    <sheetView workbookViewId="0">
      <selection activeCell="B3" sqref="B3:L16"/>
    </sheetView>
  </sheetViews>
  <sheetFormatPr defaultRowHeight="12.75"/>
  <sheetData>
    <row r="1" spans="1:12">
      <c r="A1">
        <f>MAX('k14'!J:J)</f>
        <v>13</v>
      </c>
      <c r="B1" t="s">
        <v>25</v>
      </c>
      <c r="C1">
        <f>MAX('k14'!K:K)</f>
        <v>10</v>
      </c>
    </row>
    <row r="2" spans="1:12">
      <c r="A2" t="s">
        <v>24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</row>
    <row r="3" spans="1:12">
      <c r="A3">
        <v>0</v>
      </c>
      <c r="B3">
        <f>COUNTIFS('k14'!$J:$J,$A3,'k14'!$K:$K,B$2)</f>
        <v>0</v>
      </c>
      <c r="C3">
        <f>COUNTIFS('k14'!$J:$J,$A3,'k14'!$K:$K,C$2)</f>
        <v>0</v>
      </c>
      <c r="D3">
        <f>COUNTIFS('k14'!$J:$J,$A3,'k14'!$K:$K,D$2)</f>
        <v>0</v>
      </c>
      <c r="E3">
        <f>COUNTIFS('k14'!$J:$J,$A3,'k14'!$K:$K,E$2)</f>
        <v>0</v>
      </c>
      <c r="F3">
        <f>COUNTIFS('k14'!$J:$J,$A3,'k14'!$K:$K,F$2)</f>
        <v>0</v>
      </c>
      <c r="G3">
        <f>COUNTIFS('k14'!$J:$J,$A3,'k14'!$K:$K,G$2)</f>
        <v>0</v>
      </c>
      <c r="H3">
        <f>COUNTIFS('k14'!$J:$J,$A3,'k14'!$K:$K,H$2)</f>
        <v>0</v>
      </c>
      <c r="I3">
        <f>COUNTIFS('k14'!$J:$J,$A3,'k14'!$K:$K,I$2)</f>
        <v>0</v>
      </c>
      <c r="J3">
        <f>COUNTIFS('k14'!$J:$J,$A3,'k14'!$K:$K,J$2)</f>
        <v>0</v>
      </c>
      <c r="K3">
        <f>COUNTIFS('k14'!$J:$J,$A3,'k14'!$K:$K,K$2)</f>
        <v>0</v>
      </c>
      <c r="L3">
        <f>COUNTIFS('k14'!$J:$J,$A3,'k14'!$K:$K,L$2)</f>
        <v>0</v>
      </c>
    </row>
    <row r="4" spans="1:12">
      <c r="A4">
        <v>1</v>
      </c>
      <c r="B4">
        <f>COUNTIFS('k14'!$J:$J,$A4,'k14'!$K:$K,B$2)</f>
        <v>2</v>
      </c>
      <c r="C4">
        <f>COUNTIFS('k14'!$J:$J,$A4,'k14'!$K:$K,C$2)</f>
        <v>6</v>
      </c>
      <c r="D4">
        <f>COUNTIFS('k14'!$J:$J,$A4,'k14'!$K:$K,D$2)</f>
        <v>1</v>
      </c>
      <c r="E4">
        <f>COUNTIFS('k14'!$J:$J,$A4,'k14'!$K:$K,E$2)</f>
        <v>1</v>
      </c>
      <c r="F4">
        <f>COUNTIFS('k14'!$J:$J,$A4,'k14'!$K:$K,F$2)</f>
        <v>0</v>
      </c>
      <c r="G4">
        <f>COUNTIFS('k14'!$J:$J,$A4,'k14'!$K:$K,G$2)</f>
        <v>0</v>
      </c>
      <c r="H4">
        <f>COUNTIFS('k14'!$J:$J,$A4,'k14'!$K:$K,H$2)</f>
        <v>0</v>
      </c>
      <c r="I4">
        <f>COUNTIFS('k14'!$J:$J,$A4,'k14'!$K:$K,I$2)</f>
        <v>0</v>
      </c>
      <c r="J4">
        <f>COUNTIFS('k14'!$J:$J,$A4,'k14'!$K:$K,J$2)</f>
        <v>0</v>
      </c>
      <c r="K4">
        <f>COUNTIFS('k14'!$J:$J,$A4,'k14'!$K:$K,K$2)</f>
        <v>0</v>
      </c>
      <c r="L4">
        <f>COUNTIFS('k14'!$J:$J,$A4,'k14'!$K:$K,L$2)</f>
        <v>0</v>
      </c>
    </row>
    <row r="5" spans="1:12">
      <c r="A5">
        <v>2</v>
      </c>
      <c r="B5">
        <f>COUNTIFS('k14'!$J:$J,$A5,'k14'!$K:$K,B$2)</f>
        <v>7</v>
      </c>
      <c r="C5">
        <f>COUNTIFS('k14'!$J:$J,$A5,'k14'!$K:$K,C$2)</f>
        <v>7</v>
      </c>
      <c r="D5">
        <f>COUNTIFS('k14'!$J:$J,$A5,'k14'!$K:$K,D$2)</f>
        <v>0</v>
      </c>
      <c r="E5">
        <f>COUNTIFS('k14'!$J:$J,$A5,'k14'!$K:$K,E$2)</f>
        <v>0</v>
      </c>
      <c r="F5">
        <f>COUNTIFS('k14'!$J:$J,$A5,'k14'!$K:$K,F$2)</f>
        <v>0</v>
      </c>
      <c r="G5">
        <f>COUNTIFS('k14'!$J:$J,$A5,'k14'!$K:$K,G$2)</f>
        <v>0</v>
      </c>
      <c r="H5">
        <f>COUNTIFS('k14'!$J:$J,$A5,'k14'!$K:$K,H$2)</f>
        <v>0</v>
      </c>
      <c r="I5">
        <f>COUNTIFS('k14'!$J:$J,$A5,'k14'!$K:$K,I$2)</f>
        <v>0</v>
      </c>
      <c r="J5">
        <f>COUNTIFS('k14'!$J:$J,$A5,'k14'!$K:$K,J$2)</f>
        <v>0</v>
      </c>
      <c r="K5">
        <f>COUNTIFS('k14'!$J:$J,$A5,'k14'!$K:$K,K$2)</f>
        <v>0</v>
      </c>
      <c r="L5">
        <f>COUNTIFS('k14'!$J:$J,$A5,'k14'!$K:$K,L$2)</f>
        <v>0</v>
      </c>
    </row>
    <row r="6" spans="1:12">
      <c r="A6">
        <v>3</v>
      </c>
      <c r="B6">
        <f>COUNTIFS('k14'!$J:$J,$A6,'k14'!$K:$K,B$2)</f>
        <v>1</v>
      </c>
      <c r="C6">
        <f>COUNTIFS('k14'!$J:$J,$A6,'k14'!$K:$K,C$2)</f>
        <v>0</v>
      </c>
      <c r="D6">
        <f>COUNTIFS('k14'!$J:$J,$A6,'k14'!$K:$K,D$2)</f>
        <v>1</v>
      </c>
      <c r="E6">
        <f>COUNTIFS('k14'!$J:$J,$A6,'k14'!$K:$K,E$2)</f>
        <v>0</v>
      </c>
      <c r="F6">
        <f>COUNTIFS('k14'!$J:$J,$A6,'k14'!$K:$K,F$2)</f>
        <v>0</v>
      </c>
      <c r="G6">
        <f>COUNTIFS('k14'!$J:$J,$A6,'k14'!$K:$K,G$2)</f>
        <v>0</v>
      </c>
      <c r="H6">
        <f>COUNTIFS('k14'!$J:$J,$A6,'k14'!$K:$K,H$2)</f>
        <v>0</v>
      </c>
      <c r="I6">
        <f>COUNTIFS('k14'!$J:$J,$A6,'k14'!$K:$K,I$2)</f>
        <v>0</v>
      </c>
      <c r="J6">
        <f>COUNTIFS('k14'!$J:$J,$A6,'k14'!$K:$K,J$2)</f>
        <v>0</v>
      </c>
      <c r="K6">
        <f>COUNTIFS('k14'!$J:$J,$A6,'k14'!$K:$K,K$2)</f>
        <v>0</v>
      </c>
      <c r="L6">
        <f>COUNTIFS('k14'!$J:$J,$A6,'k14'!$K:$K,L$2)</f>
        <v>0</v>
      </c>
    </row>
    <row r="7" spans="1:12">
      <c r="A7">
        <v>4</v>
      </c>
      <c r="B7">
        <f>COUNTIFS('k14'!$J:$J,$A7,'k14'!$K:$K,B$2)</f>
        <v>1</v>
      </c>
      <c r="C7">
        <f>COUNTIFS('k14'!$J:$J,$A7,'k14'!$K:$K,C$2)</f>
        <v>2</v>
      </c>
      <c r="D7">
        <f>COUNTIFS('k14'!$J:$J,$A7,'k14'!$K:$K,D$2)</f>
        <v>1</v>
      </c>
      <c r="E7">
        <f>COUNTIFS('k14'!$J:$J,$A7,'k14'!$K:$K,E$2)</f>
        <v>1</v>
      </c>
      <c r="F7">
        <f>COUNTIFS('k14'!$J:$J,$A7,'k14'!$K:$K,F$2)</f>
        <v>0</v>
      </c>
      <c r="G7">
        <f>COUNTIFS('k14'!$J:$J,$A7,'k14'!$K:$K,G$2)</f>
        <v>0</v>
      </c>
      <c r="H7">
        <f>COUNTIFS('k14'!$J:$J,$A7,'k14'!$K:$K,H$2)</f>
        <v>0</v>
      </c>
      <c r="I7">
        <f>COUNTIFS('k14'!$J:$J,$A7,'k14'!$K:$K,I$2)</f>
        <v>0</v>
      </c>
      <c r="J7">
        <f>COUNTIFS('k14'!$J:$J,$A7,'k14'!$K:$K,J$2)</f>
        <v>0</v>
      </c>
      <c r="K7">
        <f>COUNTIFS('k14'!$J:$J,$A7,'k14'!$K:$K,K$2)</f>
        <v>0</v>
      </c>
      <c r="L7">
        <f>COUNTIFS('k14'!$J:$J,$A7,'k14'!$K:$K,L$2)</f>
        <v>0</v>
      </c>
    </row>
    <row r="8" spans="1:12">
      <c r="A8">
        <v>5</v>
      </c>
      <c r="B8">
        <f>COUNTIFS('k14'!$J:$J,$A8,'k14'!$K:$K,B$2)</f>
        <v>0</v>
      </c>
      <c r="C8">
        <f>COUNTIFS('k14'!$J:$J,$A8,'k14'!$K:$K,C$2)</f>
        <v>1</v>
      </c>
      <c r="D8">
        <f>COUNTIFS('k14'!$J:$J,$A8,'k14'!$K:$K,D$2)</f>
        <v>0</v>
      </c>
      <c r="E8">
        <f>COUNTIFS('k14'!$J:$J,$A8,'k14'!$K:$K,E$2)</f>
        <v>0</v>
      </c>
      <c r="F8">
        <f>COUNTIFS('k14'!$J:$J,$A8,'k14'!$K:$K,F$2)</f>
        <v>0</v>
      </c>
      <c r="G8">
        <f>COUNTIFS('k14'!$J:$J,$A8,'k14'!$K:$K,G$2)</f>
        <v>0</v>
      </c>
      <c r="H8">
        <f>COUNTIFS('k14'!$J:$J,$A8,'k14'!$K:$K,H$2)</f>
        <v>0</v>
      </c>
      <c r="I8">
        <f>COUNTIFS('k14'!$J:$J,$A8,'k14'!$K:$K,I$2)</f>
        <v>0</v>
      </c>
      <c r="J8">
        <f>COUNTIFS('k14'!$J:$J,$A8,'k14'!$K:$K,J$2)</f>
        <v>0</v>
      </c>
      <c r="K8">
        <f>COUNTIFS('k14'!$J:$J,$A8,'k14'!$K:$K,K$2)</f>
        <v>0</v>
      </c>
      <c r="L8">
        <f>COUNTIFS('k14'!$J:$J,$A8,'k14'!$K:$K,L$2)</f>
        <v>0</v>
      </c>
    </row>
    <row r="9" spans="1:12">
      <c r="A9">
        <v>6</v>
      </c>
      <c r="B9">
        <f>COUNTIFS('k14'!$J:$J,$A9,'k14'!$K:$K,B$2)</f>
        <v>0</v>
      </c>
      <c r="C9">
        <f>COUNTIFS('k14'!$J:$J,$A9,'k14'!$K:$K,C$2)</f>
        <v>0</v>
      </c>
      <c r="D9">
        <f>COUNTIFS('k14'!$J:$J,$A9,'k14'!$K:$K,D$2)</f>
        <v>0</v>
      </c>
      <c r="E9">
        <f>COUNTIFS('k14'!$J:$J,$A9,'k14'!$K:$K,E$2)</f>
        <v>0</v>
      </c>
      <c r="F9">
        <f>COUNTIFS('k14'!$J:$J,$A9,'k14'!$K:$K,F$2)</f>
        <v>0</v>
      </c>
      <c r="G9">
        <f>COUNTIFS('k14'!$J:$J,$A9,'k14'!$K:$K,G$2)</f>
        <v>0</v>
      </c>
      <c r="H9">
        <f>COUNTIFS('k14'!$J:$J,$A9,'k14'!$K:$K,H$2)</f>
        <v>0</v>
      </c>
      <c r="I9">
        <f>COUNTIFS('k14'!$J:$J,$A9,'k14'!$K:$K,I$2)</f>
        <v>0</v>
      </c>
      <c r="J9">
        <f>COUNTIFS('k14'!$J:$J,$A9,'k14'!$K:$K,J$2)</f>
        <v>0</v>
      </c>
      <c r="K9">
        <f>COUNTIFS('k14'!$J:$J,$A9,'k14'!$K:$K,K$2)</f>
        <v>0</v>
      </c>
      <c r="L9">
        <f>COUNTIFS('k14'!$J:$J,$A9,'k14'!$K:$K,L$2)</f>
        <v>0</v>
      </c>
    </row>
    <row r="10" spans="1:12">
      <c r="A10">
        <v>7</v>
      </c>
      <c r="B10">
        <f>COUNTIFS('k14'!$J:$J,$A10,'k14'!$K:$K,B$2)</f>
        <v>0</v>
      </c>
      <c r="C10">
        <f>COUNTIFS('k14'!$J:$J,$A10,'k14'!$K:$K,C$2)</f>
        <v>0</v>
      </c>
      <c r="D10">
        <f>COUNTIFS('k14'!$J:$J,$A10,'k14'!$K:$K,D$2)</f>
        <v>0</v>
      </c>
      <c r="E10">
        <f>COUNTIFS('k14'!$J:$J,$A10,'k14'!$K:$K,E$2)</f>
        <v>0</v>
      </c>
      <c r="F10">
        <f>COUNTIFS('k14'!$J:$J,$A10,'k14'!$K:$K,F$2)</f>
        <v>0</v>
      </c>
      <c r="G10">
        <f>COUNTIFS('k14'!$J:$J,$A10,'k14'!$K:$K,G$2)</f>
        <v>0</v>
      </c>
      <c r="H10">
        <f>COUNTIFS('k14'!$J:$J,$A10,'k14'!$K:$K,H$2)</f>
        <v>0</v>
      </c>
      <c r="I10">
        <f>COUNTIFS('k14'!$J:$J,$A10,'k14'!$K:$K,I$2)</f>
        <v>0</v>
      </c>
      <c r="J10">
        <f>COUNTIFS('k14'!$J:$J,$A10,'k14'!$K:$K,J$2)</f>
        <v>0</v>
      </c>
      <c r="K10">
        <f>COUNTIFS('k14'!$J:$J,$A10,'k14'!$K:$K,K$2)</f>
        <v>0</v>
      </c>
      <c r="L10">
        <f>COUNTIFS('k14'!$J:$J,$A10,'k14'!$K:$K,L$2)</f>
        <v>0</v>
      </c>
    </row>
    <row r="11" spans="1:12">
      <c r="A11">
        <v>8</v>
      </c>
      <c r="B11">
        <f>COUNTIFS('k14'!$J:$J,$A11,'k14'!$K:$K,B$2)</f>
        <v>0</v>
      </c>
      <c r="C11">
        <f>COUNTIFS('k14'!$J:$J,$A11,'k14'!$K:$K,C$2)</f>
        <v>0</v>
      </c>
      <c r="D11">
        <f>COUNTIFS('k14'!$J:$J,$A11,'k14'!$K:$K,D$2)</f>
        <v>0</v>
      </c>
      <c r="E11">
        <f>COUNTIFS('k14'!$J:$J,$A11,'k14'!$K:$K,E$2)</f>
        <v>0</v>
      </c>
      <c r="F11">
        <f>COUNTIFS('k14'!$J:$J,$A11,'k14'!$K:$K,F$2)</f>
        <v>0</v>
      </c>
      <c r="G11">
        <f>COUNTIFS('k14'!$J:$J,$A11,'k14'!$K:$K,G$2)</f>
        <v>0</v>
      </c>
      <c r="H11">
        <f>COUNTIFS('k14'!$J:$J,$A11,'k14'!$K:$K,H$2)</f>
        <v>0</v>
      </c>
      <c r="I11">
        <f>COUNTIFS('k14'!$J:$J,$A11,'k14'!$K:$K,I$2)</f>
        <v>0</v>
      </c>
      <c r="J11">
        <f>COUNTIFS('k14'!$J:$J,$A11,'k14'!$K:$K,J$2)</f>
        <v>0</v>
      </c>
      <c r="K11">
        <f>COUNTIFS('k14'!$J:$J,$A11,'k14'!$K:$K,K$2)</f>
        <v>0</v>
      </c>
      <c r="L11">
        <f>COUNTIFS('k14'!$J:$J,$A11,'k14'!$K:$K,L$2)</f>
        <v>1</v>
      </c>
    </row>
    <row r="12" spans="1:12">
      <c r="A12">
        <v>9</v>
      </c>
      <c r="B12">
        <f>COUNTIFS('k14'!$J:$J,$A12,'k14'!$K:$K,B$2)</f>
        <v>0</v>
      </c>
      <c r="C12">
        <f>COUNTIFS('k14'!$J:$J,$A12,'k14'!$K:$K,C$2)</f>
        <v>0</v>
      </c>
      <c r="D12">
        <f>COUNTIFS('k14'!$J:$J,$A12,'k14'!$K:$K,D$2)</f>
        <v>0</v>
      </c>
      <c r="E12">
        <f>COUNTIFS('k14'!$J:$J,$A12,'k14'!$K:$K,E$2)</f>
        <v>0</v>
      </c>
      <c r="F12">
        <f>COUNTIFS('k14'!$J:$J,$A12,'k14'!$K:$K,F$2)</f>
        <v>0</v>
      </c>
      <c r="G12">
        <f>COUNTIFS('k14'!$J:$J,$A12,'k14'!$K:$K,G$2)</f>
        <v>0</v>
      </c>
      <c r="H12">
        <f>COUNTIFS('k14'!$J:$J,$A12,'k14'!$K:$K,H$2)</f>
        <v>0</v>
      </c>
      <c r="I12">
        <f>COUNTIFS('k14'!$J:$J,$A12,'k14'!$K:$K,I$2)</f>
        <v>0</v>
      </c>
      <c r="J12">
        <f>COUNTIFS('k14'!$J:$J,$A12,'k14'!$K:$K,J$2)</f>
        <v>0</v>
      </c>
      <c r="K12">
        <f>COUNTIFS('k14'!$J:$J,$A12,'k14'!$K:$K,K$2)</f>
        <v>0</v>
      </c>
      <c r="L12">
        <f>COUNTIFS('k14'!$J:$J,$A12,'k14'!$K:$K,L$2)</f>
        <v>0</v>
      </c>
    </row>
    <row r="13" spans="1:12">
      <c r="A13">
        <v>10</v>
      </c>
      <c r="B13">
        <f>COUNTIFS('k14'!$J:$J,$A13,'k14'!$K:$K,B$2)</f>
        <v>0</v>
      </c>
      <c r="C13">
        <f>COUNTIFS('k14'!$J:$J,$A13,'k14'!$K:$K,C$2)</f>
        <v>0</v>
      </c>
      <c r="D13">
        <f>COUNTIFS('k14'!$J:$J,$A13,'k14'!$K:$K,D$2)</f>
        <v>0</v>
      </c>
      <c r="E13">
        <f>COUNTIFS('k14'!$J:$J,$A13,'k14'!$K:$K,E$2)</f>
        <v>0</v>
      </c>
      <c r="F13">
        <f>COUNTIFS('k14'!$J:$J,$A13,'k14'!$K:$K,F$2)</f>
        <v>0</v>
      </c>
      <c r="G13">
        <f>COUNTIFS('k14'!$J:$J,$A13,'k14'!$K:$K,G$2)</f>
        <v>0</v>
      </c>
      <c r="H13">
        <f>COUNTIFS('k14'!$J:$J,$A13,'k14'!$K:$K,H$2)</f>
        <v>0</v>
      </c>
      <c r="I13">
        <f>COUNTIFS('k14'!$J:$J,$A13,'k14'!$K:$K,I$2)</f>
        <v>0</v>
      </c>
      <c r="J13">
        <f>COUNTIFS('k14'!$J:$J,$A13,'k14'!$K:$K,J$2)</f>
        <v>0</v>
      </c>
      <c r="K13">
        <f>COUNTIFS('k14'!$J:$J,$A13,'k14'!$K:$K,K$2)</f>
        <v>0</v>
      </c>
      <c r="L13">
        <f>COUNTIFS('k14'!$J:$J,$A13,'k14'!$K:$K,L$2)</f>
        <v>0</v>
      </c>
    </row>
    <row r="14" spans="1:12">
      <c r="A14">
        <v>11</v>
      </c>
      <c r="B14">
        <f>COUNTIFS('k14'!$J:$J,$A14,'k14'!$K:$K,B$2)</f>
        <v>0</v>
      </c>
      <c r="C14">
        <f>COUNTIFS('k14'!$J:$J,$A14,'k14'!$K:$K,C$2)</f>
        <v>0</v>
      </c>
      <c r="D14">
        <f>COUNTIFS('k14'!$J:$J,$A14,'k14'!$K:$K,D$2)</f>
        <v>0</v>
      </c>
      <c r="E14">
        <f>COUNTIFS('k14'!$J:$J,$A14,'k14'!$K:$K,E$2)</f>
        <v>0</v>
      </c>
      <c r="F14">
        <f>COUNTIFS('k14'!$J:$J,$A14,'k14'!$K:$K,F$2)</f>
        <v>0</v>
      </c>
      <c r="G14">
        <f>COUNTIFS('k14'!$J:$J,$A14,'k14'!$K:$K,G$2)</f>
        <v>0</v>
      </c>
      <c r="H14">
        <f>COUNTIFS('k14'!$J:$J,$A14,'k14'!$K:$K,H$2)</f>
        <v>0</v>
      </c>
      <c r="I14">
        <f>COUNTIFS('k14'!$J:$J,$A14,'k14'!$K:$K,I$2)</f>
        <v>0</v>
      </c>
      <c r="J14">
        <f>COUNTIFS('k14'!$J:$J,$A14,'k14'!$K:$K,J$2)</f>
        <v>0</v>
      </c>
      <c r="K14">
        <f>COUNTIFS('k14'!$J:$J,$A14,'k14'!$K:$K,K$2)</f>
        <v>0</v>
      </c>
      <c r="L14">
        <f>COUNTIFS('k14'!$J:$J,$A14,'k14'!$K:$K,L$2)</f>
        <v>0</v>
      </c>
    </row>
    <row r="15" spans="1:12">
      <c r="A15">
        <v>12</v>
      </c>
      <c r="B15">
        <f>COUNTIFS('k14'!$J:$J,$A15,'k14'!$K:$K,B$2)</f>
        <v>0</v>
      </c>
      <c r="C15">
        <f>COUNTIFS('k14'!$J:$J,$A15,'k14'!$K:$K,C$2)</f>
        <v>0</v>
      </c>
      <c r="D15">
        <f>COUNTIFS('k14'!$J:$J,$A15,'k14'!$K:$K,D$2)</f>
        <v>0</v>
      </c>
      <c r="E15">
        <f>COUNTIFS('k14'!$J:$J,$A15,'k14'!$K:$K,E$2)</f>
        <v>0</v>
      </c>
      <c r="F15">
        <f>COUNTIFS('k14'!$J:$J,$A15,'k14'!$K:$K,F$2)</f>
        <v>0</v>
      </c>
      <c r="G15">
        <f>COUNTIFS('k14'!$J:$J,$A15,'k14'!$K:$K,G$2)</f>
        <v>0</v>
      </c>
      <c r="H15">
        <f>COUNTIFS('k14'!$J:$J,$A15,'k14'!$K:$K,H$2)</f>
        <v>0</v>
      </c>
      <c r="I15">
        <f>COUNTIFS('k14'!$J:$J,$A15,'k14'!$K:$K,I$2)</f>
        <v>0</v>
      </c>
      <c r="J15">
        <f>COUNTIFS('k14'!$J:$J,$A15,'k14'!$K:$K,J$2)</f>
        <v>0</v>
      </c>
      <c r="K15">
        <f>COUNTIFS('k14'!$J:$J,$A15,'k14'!$K:$K,K$2)</f>
        <v>0</v>
      </c>
      <c r="L15">
        <f>COUNTIFS('k14'!$J:$J,$A15,'k14'!$K:$K,L$2)</f>
        <v>0</v>
      </c>
    </row>
    <row r="16" spans="1:12">
      <c r="A16">
        <v>13</v>
      </c>
      <c r="B16">
        <f>COUNTIFS('k14'!$J:$J,$A16,'k14'!$K:$K,B$2)</f>
        <v>0</v>
      </c>
      <c r="C16">
        <f>COUNTIFS('k14'!$J:$J,$A16,'k14'!$K:$K,C$2)</f>
        <v>0</v>
      </c>
      <c r="D16">
        <f>COUNTIFS('k14'!$J:$J,$A16,'k14'!$K:$K,D$2)</f>
        <v>0</v>
      </c>
      <c r="E16">
        <f>COUNTIFS('k14'!$J:$J,$A16,'k14'!$K:$K,E$2)</f>
        <v>0</v>
      </c>
      <c r="F16">
        <f>COUNTIFS('k14'!$J:$J,$A16,'k14'!$K:$K,F$2)</f>
        <v>0</v>
      </c>
      <c r="G16">
        <f>COUNTIFS('k14'!$J:$J,$A16,'k14'!$K:$K,G$2)</f>
        <v>0</v>
      </c>
      <c r="H16">
        <f>COUNTIFS('k14'!$J:$J,$A16,'k14'!$K:$K,H$2)</f>
        <v>0</v>
      </c>
      <c r="I16">
        <f>COUNTIFS('k14'!$J:$J,$A16,'k14'!$K:$K,I$2)</f>
        <v>0</v>
      </c>
      <c r="J16">
        <f>COUNTIFS('k14'!$J:$J,$A16,'k14'!$K:$K,J$2)</f>
        <v>0</v>
      </c>
      <c r="K16">
        <f>COUNTIFS('k14'!$J:$J,$A16,'k14'!$K:$K,K$2)</f>
        <v>0</v>
      </c>
      <c r="L16">
        <f>COUNTIFS('k14'!$J:$J,$A16,'k14'!$K:$K,L$2)</f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X17"/>
  <sheetViews>
    <sheetView topLeftCell="H1" workbookViewId="0">
      <selection activeCell="N13" sqref="N13"/>
    </sheetView>
  </sheetViews>
  <sheetFormatPr defaultRowHeight="12.75"/>
  <sheetData>
    <row r="1" spans="1:24">
      <c r="A1">
        <f>MAX('k14'!N:N)</f>
        <v>14</v>
      </c>
      <c r="B1" t="s">
        <v>25</v>
      </c>
      <c r="C1">
        <f>MAX('k14'!O:O)</f>
        <v>22</v>
      </c>
    </row>
    <row r="2" spans="1:24">
      <c r="A2" t="s">
        <v>24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</row>
    <row r="3" spans="1:24">
      <c r="A3">
        <v>0</v>
      </c>
      <c r="B3">
        <f>COUNTIFS('k14'!$N:$N,$A3,'k14'!$O:$O,B$2)</f>
        <v>0</v>
      </c>
      <c r="C3">
        <f>COUNTIFS('k14'!$N:$N,$A3,'k14'!$O:$O,C$2)</f>
        <v>0</v>
      </c>
      <c r="D3">
        <f>COUNTIFS('k14'!$N:$N,$A3,'k14'!$O:$O,D$2)</f>
        <v>0</v>
      </c>
      <c r="E3">
        <f>COUNTIFS('k14'!$N:$N,$A3,'k14'!$O:$O,E$2)</f>
        <v>0</v>
      </c>
      <c r="F3">
        <f>COUNTIFS('k14'!$N:$N,$A3,'k14'!$O:$O,F$2)</f>
        <v>0</v>
      </c>
      <c r="G3">
        <f>COUNTIFS('k14'!$N:$N,$A3,'k14'!$O:$O,G$2)</f>
        <v>0</v>
      </c>
      <c r="H3">
        <f>COUNTIFS('k14'!$N:$N,$A3,'k14'!$O:$O,H$2)</f>
        <v>0</v>
      </c>
      <c r="I3">
        <f>COUNTIFS('k14'!$N:$N,$A3,'k14'!$O:$O,I$2)</f>
        <v>0</v>
      </c>
      <c r="J3">
        <f>COUNTIFS('k14'!$N:$N,$A3,'k14'!$O:$O,J$2)</f>
        <v>0</v>
      </c>
      <c r="K3">
        <f>COUNTIFS('k14'!$N:$N,$A3,'k14'!$O:$O,K$2)</f>
        <v>0</v>
      </c>
      <c r="L3">
        <f>COUNTIFS('k14'!$N:$N,$A3,'k14'!$O:$O,L$2)</f>
        <v>0</v>
      </c>
      <c r="M3">
        <f>COUNTIFS('k14'!$N:$N,$A3,'k14'!$O:$O,M$2)</f>
        <v>0</v>
      </c>
      <c r="N3">
        <f>COUNTIFS('k14'!$N:$N,$A3,'k14'!$O:$O,N$2)</f>
        <v>0</v>
      </c>
      <c r="O3">
        <f>COUNTIFS('k14'!$N:$N,$A3,'k14'!$O:$O,O$2)</f>
        <v>0</v>
      </c>
      <c r="P3">
        <f>COUNTIFS('k14'!$N:$N,$A3,'k14'!$O:$O,P$2)</f>
        <v>0</v>
      </c>
      <c r="Q3">
        <f>COUNTIFS('k14'!$N:$N,$A3,'k14'!$O:$O,Q$2)</f>
        <v>0</v>
      </c>
      <c r="R3">
        <f>COUNTIFS('k14'!$N:$N,$A3,'k14'!$O:$O,R$2)</f>
        <v>0</v>
      </c>
      <c r="S3">
        <f>COUNTIFS('k14'!$N:$N,$A3,'k14'!$O:$O,S$2)</f>
        <v>0</v>
      </c>
      <c r="T3">
        <f>COUNTIFS('k14'!$N:$N,$A3,'k14'!$O:$O,T$2)</f>
        <v>0</v>
      </c>
      <c r="U3">
        <f>COUNTIFS('k14'!$N:$N,$A3,'k14'!$O:$O,U$2)</f>
        <v>0</v>
      </c>
      <c r="V3">
        <f>COUNTIFS('k14'!$N:$N,$A3,'k14'!$O:$O,V$2)</f>
        <v>0</v>
      </c>
      <c r="W3">
        <f>COUNTIFS('k14'!$N:$N,$A3,'k14'!$O:$O,W$2)</f>
        <v>0</v>
      </c>
      <c r="X3">
        <f>COUNTIFS('k14'!$N:$N,$A3,'k14'!$O:$O,X$2)</f>
        <v>0</v>
      </c>
    </row>
    <row r="4" spans="1:24">
      <c r="A4">
        <v>1</v>
      </c>
      <c r="B4">
        <f>COUNTIFS('k14'!$N:$N,$A4,'k14'!$O:$O,B$2)</f>
        <v>11</v>
      </c>
      <c r="C4">
        <f>COUNTIFS('k14'!$N:$N,$A4,'k14'!$O:$O,C$2)</f>
        <v>11</v>
      </c>
      <c r="D4">
        <f>COUNTIFS('k14'!$N:$N,$A4,'k14'!$O:$O,D$2)</f>
        <v>6</v>
      </c>
      <c r="E4">
        <f>COUNTIFS('k14'!$N:$N,$A4,'k14'!$O:$O,E$2)</f>
        <v>2</v>
      </c>
      <c r="F4">
        <f>COUNTIFS('k14'!$N:$N,$A4,'k14'!$O:$O,F$2)</f>
        <v>1</v>
      </c>
      <c r="G4">
        <f>COUNTIFS('k14'!$N:$N,$A4,'k14'!$O:$O,G$2)</f>
        <v>1</v>
      </c>
      <c r="H4">
        <f>COUNTIFS('k14'!$N:$N,$A4,'k14'!$O:$O,H$2)</f>
        <v>0</v>
      </c>
      <c r="I4">
        <f>COUNTIFS('k14'!$N:$N,$A4,'k14'!$O:$O,I$2)</f>
        <v>1</v>
      </c>
      <c r="J4">
        <f>COUNTIFS('k14'!$N:$N,$A4,'k14'!$O:$O,J$2)</f>
        <v>0</v>
      </c>
      <c r="K4">
        <f>COUNTIFS('k14'!$N:$N,$A4,'k14'!$O:$O,K$2)</f>
        <v>0</v>
      </c>
      <c r="L4">
        <f>COUNTIFS('k14'!$N:$N,$A4,'k14'!$O:$O,L$2)</f>
        <v>0</v>
      </c>
      <c r="M4">
        <f>COUNTIFS('k14'!$N:$N,$A4,'k14'!$O:$O,M$2)</f>
        <v>0</v>
      </c>
      <c r="N4">
        <f>COUNTIFS('k14'!$N:$N,$A4,'k14'!$O:$O,N$2)</f>
        <v>0</v>
      </c>
      <c r="O4">
        <f>COUNTIFS('k14'!$N:$N,$A4,'k14'!$O:$O,O$2)</f>
        <v>0</v>
      </c>
      <c r="P4">
        <f>COUNTIFS('k14'!$N:$N,$A4,'k14'!$O:$O,P$2)</f>
        <v>0</v>
      </c>
      <c r="Q4">
        <f>COUNTIFS('k14'!$N:$N,$A4,'k14'!$O:$O,Q$2)</f>
        <v>0</v>
      </c>
      <c r="R4">
        <f>COUNTIFS('k14'!$N:$N,$A4,'k14'!$O:$O,R$2)</f>
        <v>0</v>
      </c>
      <c r="S4">
        <f>COUNTIFS('k14'!$N:$N,$A4,'k14'!$O:$O,S$2)</f>
        <v>0</v>
      </c>
      <c r="T4">
        <f>COUNTIFS('k14'!$N:$N,$A4,'k14'!$O:$O,T$2)</f>
        <v>0</v>
      </c>
      <c r="U4">
        <f>COUNTIFS('k14'!$N:$N,$A4,'k14'!$O:$O,U$2)</f>
        <v>0</v>
      </c>
      <c r="V4">
        <f>COUNTIFS('k14'!$N:$N,$A4,'k14'!$O:$O,V$2)</f>
        <v>0</v>
      </c>
      <c r="W4">
        <f>COUNTIFS('k14'!$N:$N,$A4,'k14'!$O:$O,W$2)</f>
        <v>0</v>
      </c>
      <c r="X4">
        <f>COUNTIFS('k14'!$N:$N,$A4,'k14'!$O:$O,X$2)</f>
        <v>0</v>
      </c>
    </row>
    <row r="5" spans="1:24">
      <c r="A5">
        <v>2</v>
      </c>
      <c r="B5">
        <f>COUNTIFS('k14'!$N:$N,$A5,'k14'!$O:$O,B$2)</f>
        <v>8</v>
      </c>
      <c r="C5">
        <f>COUNTIFS('k14'!$N:$N,$A5,'k14'!$O:$O,C$2)</f>
        <v>7</v>
      </c>
      <c r="D5">
        <f>COUNTIFS('k14'!$N:$N,$A5,'k14'!$O:$O,D$2)</f>
        <v>7</v>
      </c>
      <c r="E5">
        <f>COUNTIFS('k14'!$N:$N,$A5,'k14'!$O:$O,E$2)</f>
        <v>2</v>
      </c>
      <c r="F5">
        <f>COUNTIFS('k14'!$N:$N,$A5,'k14'!$O:$O,F$2)</f>
        <v>2</v>
      </c>
      <c r="G5">
        <f>COUNTIFS('k14'!$N:$N,$A5,'k14'!$O:$O,G$2)</f>
        <v>1</v>
      </c>
      <c r="H5">
        <f>COUNTIFS('k14'!$N:$N,$A5,'k14'!$O:$O,H$2)</f>
        <v>1</v>
      </c>
      <c r="I5">
        <f>COUNTIFS('k14'!$N:$N,$A5,'k14'!$O:$O,I$2)</f>
        <v>0</v>
      </c>
      <c r="J5">
        <f>COUNTIFS('k14'!$N:$N,$A5,'k14'!$O:$O,J$2)</f>
        <v>0</v>
      </c>
      <c r="K5">
        <f>COUNTIFS('k14'!$N:$N,$A5,'k14'!$O:$O,K$2)</f>
        <v>0</v>
      </c>
      <c r="L5">
        <f>COUNTIFS('k14'!$N:$N,$A5,'k14'!$O:$O,L$2)</f>
        <v>0</v>
      </c>
      <c r="M5">
        <f>COUNTIFS('k14'!$N:$N,$A5,'k14'!$O:$O,M$2)</f>
        <v>0</v>
      </c>
      <c r="N5">
        <f>COUNTIFS('k14'!$N:$N,$A5,'k14'!$O:$O,N$2)</f>
        <v>0</v>
      </c>
      <c r="O5">
        <f>COUNTIFS('k14'!$N:$N,$A5,'k14'!$O:$O,O$2)</f>
        <v>0</v>
      </c>
      <c r="P5">
        <f>COUNTIFS('k14'!$N:$N,$A5,'k14'!$O:$O,P$2)</f>
        <v>0</v>
      </c>
      <c r="Q5">
        <f>COUNTIFS('k14'!$N:$N,$A5,'k14'!$O:$O,Q$2)</f>
        <v>0</v>
      </c>
      <c r="R5">
        <f>COUNTIFS('k14'!$N:$N,$A5,'k14'!$O:$O,R$2)</f>
        <v>0</v>
      </c>
      <c r="S5">
        <f>COUNTIFS('k14'!$N:$N,$A5,'k14'!$O:$O,S$2)</f>
        <v>0</v>
      </c>
      <c r="T5">
        <f>COUNTIFS('k14'!$N:$N,$A5,'k14'!$O:$O,T$2)</f>
        <v>0</v>
      </c>
      <c r="U5">
        <f>COUNTIFS('k14'!$N:$N,$A5,'k14'!$O:$O,U$2)</f>
        <v>0</v>
      </c>
      <c r="V5">
        <f>COUNTIFS('k14'!$N:$N,$A5,'k14'!$O:$O,V$2)</f>
        <v>0</v>
      </c>
      <c r="W5">
        <f>COUNTIFS('k14'!$N:$N,$A5,'k14'!$O:$O,W$2)</f>
        <v>0</v>
      </c>
      <c r="X5">
        <f>COUNTIFS('k14'!$N:$N,$A5,'k14'!$O:$O,X$2)</f>
        <v>0</v>
      </c>
    </row>
    <row r="6" spans="1:24">
      <c r="A6">
        <v>3</v>
      </c>
      <c r="B6">
        <f>COUNTIFS('k14'!$N:$N,$A6,'k14'!$O:$O,B$2)</f>
        <v>3</v>
      </c>
      <c r="C6">
        <f>COUNTIFS('k14'!$N:$N,$A6,'k14'!$O:$O,C$2)</f>
        <v>3</v>
      </c>
      <c r="D6">
        <f>COUNTIFS('k14'!$N:$N,$A6,'k14'!$O:$O,D$2)</f>
        <v>3</v>
      </c>
      <c r="E6">
        <f>COUNTIFS('k14'!$N:$N,$A6,'k14'!$O:$O,E$2)</f>
        <v>2</v>
      </c>
      <c r="F6">
        <f>COUNTIFS('k14'!$N:$N,$A6,'k14'!$O:$O,F$2)</f>
        <v>2</v>
      </c>
      <c r="G6">
        <f>COUNTIFS('k14'!$N:$N,$A6,'k14'!$O:$O,G$2)</f>
        <v>0</v>
      </c>
      <c r="H6">
        <f>COUNTIFS('k14'!$N:$N,$A6,'k14'!$O:$O,H$2)</f>
        <v>0</v>
      </c>
      <c r="I6">
        <f>COUNTIFS('k14'!$N:$N,$A6,'k14'!$O:$O,I$2)</f>
        <v>0</v>
      </c>
      <c r="J6">
        <f>COUNTIFS('k14'!$N:$N,$A6,'k14'!$O:$O,J$2)</f>
        <v>0</v>
      </c>
      <c r="K6">
        <f>COUNTIFS('k14'!$N:$N,$A6,'k14'!$O:$O,K$2)</f>
        <v>0</v>
      </c>
      <c r="L6">
        <f>COUNTIFS('k14'!$N:$N,$A6,'k14'!$O:$O,L$2)</f>
        <v>0</v>
      </c>
      <c r="M6">
        <f>COUNTIFS('k14'!$N:$N,$A6,'k14'!$O:$O,M$2)</f>
        <v>0</v>
      </c>
      <c r="N6">
        <f>COUNTIFS('k14'!$N:$N,$A6,'k14'!$O:$O,N$2)</f>
        <v>0</v>
      </c>
      <c r="O6">
        <f>COUNTIFS('k14'!$N:$N,$A6,'k14'!$O:$O,O$2)</f>
        <v>0</v>
      </c>
      <c r="P6">
        <f>COUNTIFS('k14'!$N:$N,$A6,'k14'!$O:$O,P$2)</f>
        <v>0</v>
      </c>
      <c r="Q6">
        <f>COUNTIFS('k14'!$N:$N,$A6,'k14'!$O:$O,Q$2)</f>
        <v>0</v>
      </c>
      <c r="R6">
        <f>COUNTIFS('k14'!$N:$N,$A6,'k14'!$O:$O,R$2)</f>
        <v>0</v>
      </c>
      <c r="S6">
        <f>COUNTIFS('k14'!$N:$N,$A6,'k14'!$O:$O,S$2)</f>
        <v>0</v>
      </c>
      <c r="T6">
        <f>COUNTIFS('k14'!$N:$N,$A6,'k14'!$O:$O,T$2)</f>
        <v>0</v>
      </c>
      <c r="U6">
        <f>COUNTIFS('k14'!$N:$N,$A6,'k14'!$O:$O,U$2)</f>
        <v>0</v>
      </c>
      <c r="V6">
        <f>COUNTIFS('k14'!$N:$N,$A6,'k14'!$O:$O,V$2)</f>
        <v>0</v>
      </c>
      <c r="W6">
        <f>COUNTIFS('k14'!$N:$N,$A6,'k14'!$O:$O,W$2)</f>
        <v>0</v>
      </c>
      <c r="X6">
        <f>COUNTIFS('k14'!$N:$N,$A6,'k14'!$O:$O,X$2)</f>
        <v>0</v>
      </c>
    </row>
    <row r="7" spans="1:24">
      <c r="A7">
        <v>4</v>
      </c>
      <c r="B7">
        <f>COUNTIFS('k14'!$N:$N,$A7,'k14'!$O:$O,B$2)</f>
        <v>1</v>
      </c>
      <c r="C7">
        <f>COUNTIFS('k14'!$N:$N,$A7,'k14'!$O:$O,C$2)</f>
        <v>2</v>
      </c>
      <c r="D7">
        <f>COUNTIFS('k14'!$N:$N,$A7,'k14'!$O:$O,D$2)</f>
        <v>4</v>
      </c>
      <c r="E7">
        <f>COUNTIFS('k14'!$N:$N,$A7,'k14'!$O:$O,E$2)</f>
        <v>0</v>
      </c>
      <c r="F7">
        <f>COUNTIFS('k14'!$N:$N,$A7,'k14'!$O:$O,F$2)</f>
        <v>0</v>
      </c>
      <c r="G7">
        <f>COUNTIFS('k14'!$N:$N,$A7,'k14'!$O:$O,G$2)</f>
        <v>0</v>
      </c>
      <c r="H7">
        <f>COUNTIFS('k14'!$N:$N,$A7,'k14'!$O:$O,H$2)</f>
        <v>0</v>
      </c>
      <c r="I7">
        <f>COUNTIFS('k14'!$N:$N,$A7,'k14'!$O:$O,I$2)</f>
        <v>0</v>
      </c>
      <c r="J7">
        <f>COUNTIFS('k14'!$N:$N,$A7,'k14'!$O:$O,J$2)</f>
        <v>0</v>
      </c>
      <c r="K7">
        <f>COUNTIFS('k14'!$N:$N,$A7,'k14'!$O:$O,K$2)</f>
        <v>0</v>
      </c>
      <c r="L7">
        <f>COUNTIFS('k14'!$N:$N,$A7,'k14'!$O:$O,L$2)</f>
        <v>0</v>
      </c>
      <c r="M7">
        <f>COUNTIFS('k14'!$N:$N,$A7,'k14'!$O:$O,M$2)</f>
        <v>0</v>
      </c>
      <c r="N7">
        <f>COUNTIFS('k14'!$N:$N,$A7,'k14'!$O:$O,N$2)</f>
        <v>0</v>
      </c>
      <c r="O7">
        <f>COUNTIFS('k14'!$N:$N,$A7,'k14'!$O:$O,O$2)</f>
        <v>0</v>
      </c>
      <c r="P7">
        <f>COUNTIFS('k14'!$N:$N,$A7,'k14'!$O:$O,P$2)</f>
        <v>0</v>
      </c>
      <c r="Q7">
        <f>COUNTIFS('k14'!$N:$N,$A7,'k14'!$O:$O,Q$2)</f>
        <v>0</v>
      </c>
      <c r="R7">
        <f>COUNTIFS('k14'!$N:$N,$A7,'k14'!$O:$O,R$2)</f>
        <v>0</v>
      </c>
      <c r="S7">
        <f>COUNTIFS('k14'!$N:$N,$A7,'k14'!$O:$O,S$2)</f>
        <v>0</v>
      </c>
      <c r="T7">
        <f>COUNTIFS('k14'!$N:$N,$A7,'k14'!$O:$O,T$2)</f>
        <v>0</v>
      </c>
      <c r="U7">
        <f>COUNTIFS('k14'!$N:$N,$A7,'k14'!$O:$O,U$2)</f>
        <v>0</v>
      </c>
      <c r="V7">
        <f>COUNTIFS('k14'!$N:$N,$A7,'k14'!$O:$O,V$2)</f>
        <v>0</v>
      </c>
      <c r="W7">
        <f>COUNTIFS('k14'!$N:$N,$A7,'k14'!$O:$O,W$2)</f>
        <v>0</v>
      </c>
      <c r="X7">
        <f>COUNTIFS('k14'!$N:$N,$A7,'k14'!$O:$O,X$2)</f>
        <v>0</v>
      </c>
    </row>
    <row r="8" spans="1:24">
      <c r="A8">
        <v>5</v>
      </c>
      <c r="B8">
        <f>COUNTIFS('k14'!$N:$N,$A8,'k14'!$O:$O,B$2)</f>
        <v>1</v>
      </c>
      <c r="C8">
        <f>COUNTIFS('k14'!$N:$N,$A8,'k14'!$O:$O,C$2)</f>
        <v>0</v>
      </c>
      <c r="D8">
        <f>COUNTIFS('k14'!$N:$N,$A8,'k14'!$O:$O,D$2)</f>
        <v>1</v>
      </c>
      <c r="E8">
        <f>COUNTIFS('k14'!$N:$N,$A8,'k14'!$O:$O,E$2)</f>
        <v>0</v>
      </c>
      <c r="F8">
        <f>COUNTIFS('k14'!$N:$N,$A8,'k14'!$O:$O,F$2)</f>
        <v>0</v>
      </c>
      <c r="G8">
        <f>COUNTIFS('k14'!$N:$N,$A8,'k14'!$O:$O,G$2)</f>
        <v>0</v>
      </c>
      <c r="H8">
        <f>COUNTIFS('k14'!$N:$N,$A8,'k14'!$O:$O,H$2)</f>
        <v>2</v>
      </c>
      <c r="I8">
        <f>COUNTIFS('k14'!$N:$N,$A8,'k14'!$O:$O,I$2)</f>
        <v>0</v>
      </c>
      <c r="J8">
        <f>COUNTIFS('k14'!$N:$N,$A8,'k14'!$O:$O,J$2)</f>
        <v>1</v>
      </c>
      <c r="K8">
        <f>COUNTIFS('k14'!$N:$N,$A8,'k14'!$O:$O,K$2)</f>
        <v>0</v>
      </c>
      <c r="L8">
        <f>COUNTIFS('k14'!$N:$N,$A8,'k14'!$O:$O,L$2)</f>
        <v>0</v>
      </c>
      <c r="M8">
        <f>COUNTIFS('k14'!$N:$N,$A8,'k14'!$O:$O,M$2)</f>
        <v>0</v>
      </c>
      <c r="N8">
        <f>COUNTIFS('k14'!$N:$N,$A8,'k14'!$O:$O,N$2)</f>
        <v>0</v>
      </c>
      <c r="O8">
        <f>COUNTIFS('k14'!$N:$N,$A8,'k14'!$O:$O,O$2)</f>
        <v>0</v>
      </c>
      <c r="P8">
        <f>COUNTIFS('k14'!$N:$N,$A8,'k14'!$O:$O,P$2)</f>
        <v>0</v>
      </c>
      <c r="Q8">
        <f>COUNTIFS('k14'!$N:$N,$A8,'k14'!$O:$O,Q$2)</f>
        <v>0</v>
      </c>
      <c r="R8">
        <f>COUNTIFS('k14'!$N:$N,$A8,'k14'!$O:$O,R$2)</f>
        <v>0</v>
      </c>
      <c r="S8">
        <f>COUNTIFS('k14'!$N:$N,$A8,'k14'!$O:$O,S$2)</f>
        <v>0</v>
      </c>
      <c r="T8">
        <f>COUNTIFS('k14'!$N:$N,$A8,'k14'!$O:$O,T$2)</f>
        <v>0</v>
      </c>
      <c r="U8">
        <f>COUNTIFS('k14'!$N:$N,$A8,'k14'!$O:$O,U$2)</f>
        <v>0</v>
      </c>
      <c r="V8">
        <f>COUNTIFS('k14'!$N:$N,$A8,'k14'!$O:$O,V$2)</f>
        <v>0</v>
      </c>
      <c r="W8">
        <f>COUNTIFS('k14'!$N:$N,$A8,'k14'!$O:$O,W$2)</f>
        <v>0</v>
      </c>
      <c r="X8">
        <f>COUNTIFS('k14'!$N:$N,$A8,'k14'!$O:$O,X$2)</f>
        <v>0</v>
      </c>
    </row>
    <row r="9" spans="1:24">
      <c r="A9">
        <v>6</v>
      </c>
      <c r="B9">
        <f>COUNTIFS('k14'!$N:$N,$A9,'k14'!$O:$O,B$2)</f>
        <v>0</v>
      </c>
      <c r="C9">
        <f>COUNTIFS('k14'!$N:$N,$A9,'k14'!$O:$O,C$2)</f>
        <v>0</v>
      </c>
      <c r="D9">
        <f>COUNTIFS('k14'!$N:$N,$A9,'k14'!$O:$O,D$2)</f>
        <v>1</v>
      </c>
      <c r="E9">
        <f>COUNTIFS('k14'!$N:$N,$A9,'k14'!$O:$O,E$2)</f>
        <v>0</v>
      </c>
      <c r="F9">
        <f>COUNTIFS('k14'!$N:$N,$A9,'k14'!$O:$O,F$2)</f>
        <v>0</v>
      </c>
      <c r="G9">
        <f>COUNTIFS('k14'!$N:$N,$A9,'k14'!$O:$O,G$2)</f>
        <v>1</v>
      </c>
      <c r="H9">
        <f>COUNTIFS('k14'!$N:$N,$A9,'k14'!$O:$O,H$2)</f>
        <v>0</v>
      </c>
      <c r="I9">
        <f>COUNTIFS('k14'!$N:$N,$A9,'k14'!$O:$O,I$2)</f>
        <v>0</v>
      </c>
      <c r="J9">
        <f>COUNTIFS('k14'!$N:$N,$A9,'k14'!$O:$O,J$2)</f>
        <v>0</v>
      </c>
      <c r="K9">
        <f>COUNTIFS('k14'!$N:$N,$A9,'k14'!$O:$O,K$2)</f>
        <v>0</v>
      </c>
      <c r="L9">
        <f>COUNTIFS('k14'!$N:$N,$A9,'k14'!$O:$O,L$2)</f>
        <v>0</v>
      </c>
      <c r="M9">
        <f>COUNTIFS('k14'!$N:$N,$A9,'k14'!$O:$O,M$2)</f>
        <v>0</v>
      </c>
      <c r="N9">
        <f>COUNTIFS('k14'!$N:$N,$A9,'k14'!$O:$O,N$2)</f>
        <v>1</v>
      </c>
      <c r="O9">
        <f>COUNTIFS('k14'!$N:$N,$A9,'k14'!$O:$O,O$2)</f>
        <v>0</v>
      </c>
      <c r="P9">
        <f>COUNTIFS('k14'!$N:$N,$A9,'k14'!$O:$O,P$2)</f>
        <v>0</v>
      </c>
      <c r="Q9">
        <f>COUNTIFS('k14'!$N:$N,$A9,'k14'!$O:$O,Q$2)</f>
        <v>0</v>
      </c>
      <c r="R9">
        <f>COUNTIFS('k14'!$N:$N,$A9,'k14'!$O:$O,R$2)</f>
        <v>0</v>
      </c>
      <c r="S9">
        <f>COUNTIFS('k14'!$N:$N,$A9,'k14'!$O:$O,S$2)</f>
        <v>0</v>
      </c>
      <c r="T9">
        <f>COUNTIFS('k14'!$N:$N,$A9,'k14'!$O:$O,T$2)</f>
        <v>0</v>
      </c>
      <c r="U9">
        <f>COUNTIFS('k14'!$N:$N,$A9,'k14'!$O:$O,U$2)</f>
        <v>0</v>
      </c>
      <c r="V9">
        <f>COUNTIFS('k14'!$N:$N,$A9,'k14'!$O:$O,V$2)</f>
        <v>0</v>
      </c>
      <c r="W9">
        <f>COUNTIFS('k14'!$N:$N,$A9,'k14'!$O:$O,W$2)</f>
        <v>0</v>
      </c>
      <c r="X9">
        <f>COUNTIFS('k14'!$N:$N,$A9,'k14'!$O:$O,X$2)</f>
        <v>0</v>
      </c>
    </row>
    <row r="10" spans="1:24">
      <c r="A10">
        <v>7</v>
      </c>
      <c r="B10">
        <f>COUNTIFS('k14'!$N:$N,$A10,'k14'!$O:$O,B$2)</f>
        <v>0</v>
      </c>
      <c r="C10">
        <f>COUNTIFS('k14'!$N:$N,$A10,'k14'!$O:$O,C$2)</f>
        <v>0</v>
      </c>
      <c r="D10">
        <f>COUNTIFS('k14'!$N:$N,$A10,'k14'!$O:$O,D$2)</f>
        <v>0</v>
      </c>
      <c r="E10">
        <f>COUNTIFS('k14'!$N:$N,$A10,'k14'!$O:$O,E$2)</f>
        <v>0</v>
      </c>
      <c r="F10">
        <f>COUNTIFS('k14'!$N:$N,$A10,'k14'!$O:$O,F$2)</f>
        <v>1</v>
      </c>
      <c r="G10">
        <f>COUNTIFS('k14'!$N:$N,$A10,'k14'!$O:$O,G$2)</f>
        <v>1</v>
      </c>
      <c r="H10">
        <f>COUNTIFS('k14'!$N:$N,$A10,'k14'!$O:$O,H$2)</f>
        <v>0</v>
      </c>
      <c r="I10">
        <f>COUNTIFS('k14'!$N:$N,$A10,'k14'!$O:$O,I$2)</f>
        <v>1</v>
      </c>
      <c r="J10">
        <f>COUNTIFS('k14'!$N:$N,$A10,'k14'!$O:$O,J$2)</f>
        <v>0</v>
      </c>
      <c r="K10">
        <f>COUNTIFS('k14'!$N:$N,$A10,'k14'!$O:$O,K$2)</f>
        <v>0</v>
      </c>
      <c r="L10">
        <f>COUNTIFS('k14'!$N:$N,$A10,'k14'!$O:$O,L$2)</f>
        <v>0</v>
      </c>
      <c r="M10">
        <f>COUNTIFS('k14'!$N:$N,$A10,'k14'!$O:$O,M$2)</f>
        <v>0</v>
      </c>
      <c r="N10">
        <f>COUNTIFS('k14'!$N:$N,$A10,'k14'!$O:$O,N$2)</f>
        <v>0</v>
      </c>
      <c r="O10">
        <f>COUNTIFS('k14'!$N:$N,$A10,'k14'!$O:$O,O$2)</f>
        <v>0</v>
      </c>
      <c r="P10">
        <f>COUNTIFS('k14'!$N:$N,$A10,'k14'!$O:$O,P$2)</f>
        <v>0</v>
      </c>
      <c r="Q10">
        <f>COUNTIFS('k14'!$N:$N,$A10,'k14'!$O:$O,Q$2)</f>
        <v>0</v>
      </c>
      <c r="R10">
        <f>COUNTIFS('k14'!$N:$N,$A10,'k14'!$O:$O,R$2)</f>
        <v>0</v>
      </c>
      <c r="S10">
        <f>COUNTIFS('k14'!$N:$N,$A10,'k14'!$O:$O,S$2)</f>
        <v>0</v>
      </c>
      <c r="T10">
        <f>COUNTIFS('k14'!$N:$N,$A10,'k14'!$O:$O,T$2)</f>
        <v>0</v>
      </c>
      <c r="U10">
        <f>COUNTIFS('k14'!$N:$N,$A10,'k14'!$O:$O,U$2)</f>
        <v>0</v>
      </c>
      <c r="V10">
        <f>COUNTIFS('k14'!$N:$N,$A10,'k14'!$O:$O,V$2)</f>
        <v>0</v>
      </c>
      <c r="W10">
        <f>COUNTIFS('k14'!$N:$N,$A10,'k14'!$O:$O,W$2)</f>
        <v>0</v>
      </c>
      <c r="X10">
        <f>COUNTIFS('k14'!$N:$N,$A10,'k14'!$O:$O,X$2)</f>
        <v>0</v>
      </c>
    </row>
    <row r="11" spans="1:24">
      <c r="A11">
        <v>8</v>
      </c>
      <c r="B11">
        <f>COUNTIFS('k14'!$N:$N,$A11,'k14'!$O:$O,B$2)</f>
        <v>0</v>
      </c>
      <c r="C11">
        <f>COUNTIFS('k14'!$N:$N,$A11,'k14'!$O:$O,C$2)</f>
        <v>0</v>
      </c>
      <c r="D11">
        <f>COUNTIFS('k14'!$N:$N,$A11,'k14'!$O:$O,D$2)</f>
        <v>0</v>
      </c>
      <c r="E11">
        <f>COUNTIFS('k14'!$N:$N,$A11,'k14'!$O:$O,E$2)</f>
        <v>0</v>
      </c>
      <c r="F11">
        <f>COUNTIFS('k14'!$N:$N,$A11,'k14'!$O:$O,F$2)</f>
        <v>1</v>
      </c>
      <c r="G11">
        <f>COUNTIFS('k14'!$N:$N,$A11,'k14'!$O:$O,G$2)</f>
        <v>0</v>
      </c>
      <c r="H11">
        <f>COUNTIFS('k14'!$N:$N,$A11,'k14'!$O:$O,H$2)</f>
        <v>0</v>
      </c>
      <c r="I11">
        <f>COUNTIFS('k14'!$N:$N,$A11,'k14'!$O:$O,I$2)</f>
        <v>0</v>
      </c>
      <c r="J11">
        <f>COUNTIFS('k14'!$N:$N,$A11,'k14'!$O:$O,J$2)</f>
        <v>0</v>
      </c>
      <c r="K11">
        <f>COUNTIFS('k14'!$N:$N,$A11,'k14'!$O:$O,K$2)</f>
        <v>0</v>
      </c>
      <c r="L11">
        <f>COUNTIFS('k14'!$N:$N,$A11,'k14'!$O:$O,L$2)</f>
        <v>0</v>
      </c>
      <c r="M11">
        <f>COUNTIFS('k14'!$N:$N,$A11,'k14'!$O:$O,M$2)</f>
        <v>0</v>
      </c>
      <c r="N11">
        <f>COUNTIFS('k14'!$N:$N,$A11,'k14'!$O:$O,N$2)</f>
        <v>0</v>
      </c>
      <c r="O11">
        <f>COUNTIFS('k14'!$N:$N,$A11,'k14'!$O:$O,O$2)</f>
        <v>0</v>
      </c>
      <c r="P11">
        <f>COUNTIFS('k14'!$N:$N,$A11,'k14'!$O:$O,P$2)</f>
        <v>0</v>
      </c>
      <c r="Q11">
        <f>COUNTIFS('k14'!$N:$N,$A11,'k14'!$O:$O,Q$2)</f>
        <v>0</v>
      </c>
      <c r="R11">
        <f>COUNTIFS('k14'!$N:$N,$A11,'k14'!$O:$O,R$2)</f>
        <v>0</v>
      </c>
      <c r="S11">
        <f>COUNTIFS('k14'!$N:$N,$A11,'k14'!$O:$O,S$2)</f>
        <v>0</v>
      </c>
      <c r="T11">
        <f>COUNTIFS('k14'!$N:$N,$A11,'k14'!$O:$O,T$2)</f>
        <v>0</v>
      </c>
      <c r="U11">
        <f>COUNTIFS('k14'!$N:$N,$A11,'k14'!$O:$O,U$2)</f>
        <v>0</v>
      </c>
      <c r="V11">
        <f>COUNTIFS('k14'!$N:$N,$A11,'k14'!$O:$O,V$2)</f>
        <v>0</v>
      </c>
      <c r="W11">
        <f>COUNTIFS('k14'!$N:$N,$A11,'k14'!$O:$O,W$2)</f>
        <v>0</v>
      </c>
      <c r="X11">
        <f>COUNTIFS('k14'!$N:$N,$A11,'k14'!$O:$O,X$2)</f>
        <v>0</v>
      </c>
    </row>
    <row r="12" spans="1:24">
      <c r="A12">
        <v>9</v>
      </c>
      <c r="B12">
        <f>COUNTIFS('k14'!$N:$N,$A12,'k14'!$O:$O,B$2)</f>
        <v>0</v>
      </c>
      <c r="C12">
        <f>COUNTIFS('k14'!$N:$N,$A12,'k14'!$O:$O,C$2)</f>
        <v>0</v>
      </c>
      <c r="D12">
        <f>COUNTIFS('k14'!$N:$N,$A12,'k14'!$O:$O,D$2)</f>
        <v>0</v>
      </c>
      <c r="E12">
        <f>COUNTIFS('k14'!$N:$N,$A12,'k14'!$O:$O,E$2)</f>
        <v>1</v>
      </c>
      <c r="F12">
        <f>COUNTIFS('k14'!$N:$N,$A12,'k14'!$O:$O,F$2)</f>
        <v>0</v>
      </c>
      <c r="G12">
        <f>COUNTIFS('k14'!$N:$N,$A12,'k14'!$O:$O,G$2)</f>
        <v>0</v>
      </c>
      <c r="H12">
        <f>COUNTIFS('k14'!$N:$N,$A12,'k14'!$O:$O,H$2)</f>
        <v>0</v>
      </c>
      <c r="I12">
        <f>COUNTIFS('k14'!$N:$N,$A12,'k14'!$O:$O,I$2)</f>
        <v>0</v>
      </c>
      <c r="J12">
        <f>COUNTIFS('k14'!$N:$N,$A12,'k14'!$O:$O,J$2)</f>
        <v>0</v>
      </c>
      <c r="K12">
        <f>COUNTIFS('k14'!$N:$N,$A12,'k14'!$O:$O,K$2)</f>
        <v>0</v>
      </c>
      <c r="L12">
        <f>COUNTIFS('k14'!$N:$N,$A12,'k14'!$O:$O,L$2)</f>
        <v>0</v>
      </c>
      <c r="M12">
        <f>COUNTIFS('k14'!$N:$N,$A12,'k14'!$O:$O,M$2)</f>
        <v>0</v>
      </c>
      <c r="N12">
        <f>COUNTIFS('k14'!$N:$N,$A12,'k14'!$O:$O,N$2)</f>
        <v>0</v>
      </c>
      <c r="O12">
        <f>COUNTIFS('k14'!$N:$N,$A12,'k14'!$O:$O,O$2)</f>
        <v>0</v>
      </c>
      <c r="P12">
        <f>COUNTIFS('k14'!$N:$N,$A12,'k14'!$O:$O,P$2)</f>
        <v>0</v>
      </c>
      <c r="Q12">
        <f>COUNTIFS('k14'!$N:$N,$A12,'k14'!$O:$O,Q$2)</f>
        <v>0</v>
      </c>
      <c r="R12">
        <f>COUNTIFS('k14'!$N:$N,$A12,'k14'!$O:$O,R$2)</f>
        <v>0</v>
      </c>
      <c r="S12">
        <f>COUNTIFS('k14'!$N:$N,$A12,'k14'!$O:$O,S$2)</f>
        <v>0</v>
      </c>
      <c r="T12">
        <f>COUNTIFS('k14'!$N:$N,$A12,'k14'!$O:$O,T$2)</f>
        <v>0</v>
      </c>
      <c r="U12">
        <f>COUNTIFS('k14'!$N:$N,$A12,'k14'!$O:$O,U$2)</f>
        <v>0</v>
      </c>
      <c r="V12">
        <f>COUNTIFS('k14'!$N:$N,$A12,'k14'!$O:$O,V$2)</f>
        <v>0</v>
      </c>
      <c r="W12">
        <f>COUNTIFS('k14'!$N:$N,$A12,'k14'!$O:$O,W$2)</f>
        <v>0</v>
      </c>
      <c r="X12">
        <f>COUNTIFS('k14'!$N:$N,$A12,'k14'!$O:$O,X$2)</f>
        <v>0</v>
      </c>
    </row>
    <row r="13" spans="1:24">
      <c r="A13">
        <v>10</v>
      </c>
      <c r="B13">
        <f>COUNTIFS('k14'!$N:$N,$A13,'k14'!$O:$O,B$2)</f>
        <v>0</v>
      </c>
      <c r="C13">
        <f>COUNTIFS('k14'!$N:$N,$A13,'k14'!$O:$O,C$2)</f>
        <v>0</v>
      </c>
      <c r="D13">
        <f>COUNTIFS('k14'!$N:$N,$A13,'k14'!$O:$O,D$2)</f>
        <v>0</v>
      </c>
      <c r="E13">
        <f>COUNTIFS('k14'!$N:$N,$A13,'k14'!$O:$O,E$2)</f>
        <v>0</v>
      </c>
      <c r="F13">
        <f>COUNTIFS('k14'!$N:$N,$A13,'k14'!$O:$O,F$2)</f>
        <v>0</v>
      </c>
      <c r="G13">
        <f>COUNTIFS('k14'!$N:$N,$A13,'k14'!$O:$O,G$2)</f>
        <v>0</v>
      </c>
      <c r="H13">
        <f>COUNTIFS('k14'!$N:$N,$A13,'k14'!$O:$O,H$2)</f>
        <v>0</v>
      </c>
      <c r="I13">
        <f>COUNTIFS('k14'!$N:$N,$A13,'k14'!$O:$O,I$2)</f>
        <v>0</v>
      </c>
      <c r="J13">
        <f>COUNTIFS('k14'!$N:$N,$A13,'k14'!$O:$O,J$2)</f>
        <v>0</v>
      </c>
      <c r="K13">
        <f>COUNTIFS('k14'!$N:$N,$A13,'k14'!$O:$O,K$2)</f>
        <v>0</v>
      </c>
      <c r="L13">
        <f>COUNTIFS('k14'!$N:$N,$A13,'k14'!$O:$O,L$2)</f>
        <v>0</v>
      </c>
      <c r="M13">
        <f>COUNTIFS('k14'!$N:$N,$A13,'k14'!$O:$O,M$2)</f>
        <v>0</v>
      </c>
      <c r="N13">
        <f>COUNTIFS('k14'!$N:$N,$A13,'k14'!$O:$O,N$2)</f>
        <v>0</v>
      </c>
      <c r="O13">
        <f>COUNTIFS('k14'!$N:$N,$A13,'k14'!$O:$O,O$2)</f>
        <v>0</v>
      </c>
      <c r="P13">
        <f>COUNTIFS('k14'!$N:$N,$A13,'k14'!$O:$O,P$2)</f>
        <v>0</v>
      </c>
      <c r="Q13">
        <f>COUNTIFS('k14'!$N:$N,$A13,'k14'!$O:$O,Q$2)</f>
        <v>0</v>
      </c>
      <c r="R13">
        <f>COUNTIFS('k14'!$N:$N,$A13,'k14'!$O:$O,R$2)</f>
        <v>0</v>
      </c>
      <c r="S13">
        <f>COUNTIFS('k14'!$N:$N,$A13,'k14'!$O:$O,S$2)</f>
        <v>0</v>
      </c>
      <c r="T13">
        <f>COUNTIFS('k14'!$N:$N,$A13,'k14'!$O:$O,T$2)</f>
        <v>0</v>
      </c>
      <c r="U13">
        <f>COUNTIFS('k14'!$N:$N,$A13,'k14'!$O:$O,U$2)</f>
        <v>0</v>
      </c>
      <c r="V13">
        <f>COUNTIFS('k14'!$N:$N,$A13,'k14'!$O:$O,V$2)</f>
        <v>0</v>
      </c>
      <c r="W13">
        <f>COUNTIFS('k14'!$N:$N,$A13,'k14'!$O:$O,W$2)</f>
        <v>0</v>
      </c>
      <c r="X13">
        <f>COUNTIFS('k14'!$N:$N,$A13,'k14'!$O:$O,X$2)</f>
        <v>0</v>
      </c>
    </row>
    <row r="14" spans="1:24">
      <c r="A14">
        <v>11</v>
      </c>
      <c r="B14">
        <f>COUNTIFS('k14'!$N:$N,$A14,'k14'!$O:$O,B$2)</f>
        <v>0</v>
      </c>
      <c r="C14">
        <f>COUNTIFS('k14'!$N:$N,$A14,'k14'!$O:$O,C$2)</f>
        <v>0</v>
      </c>
      <c r="D14">
        <f>COUNTIFS('k14'!$N:$N,$A14,'k14'!$O:$O,D$2)</f>
        <v>0</v>
      </c>
      <c r="E14">
        <f>COUNTIFS('k14'!$N:$N,$A14,'k14'!$O:$O,E$2)</f>
        <v>0</v>
      </c>
      <c r="F14">
        <f>COUNTIFS('k14'!$N:$N,$A14,'k14'!$O:$O,F$2)</f>
        <v>0</v>
      </c>
      <c r="G14">
        <f>COUNTIFS('k14'!$N:$N,$A14,'k14'!$O:$O,G$2)</f>
        <v>0</v>
      </c>
      <c r="H14">
        <f>COUNTIFS('k14'!$N:$N,$A14,'k14'!$O:$O,H$2)</f>
        <v>0</v>
      </c>
      <c r="I14">
        <f>COUNTIFS('k14'!$N:$N,$A14,'k14'!$O:$O,I$2)</f>
        <v>0</v>
      </c>
      <c r="J14">
        <f>COUNTIFS('k14'!$N:$N,$A14,'k14'!$O:$O,J$2)</f>
        <v>0</v>
      </c>
      <c r="K14">
        <f>COUNTIFS('k14'!$N:$N,$A14,'k14'!$O:$O,K$2)</f>
        <v>0</v>
      </c>
      <c r="L14">
        <f>COUNTIFS('k14'!$N:$N,$A14,'k14'!$O:$O,L$2)</f>
        <v>0</v>
      </c>
      <c r="M14">
        <f>COUNTIFS('k14'!$N:$N,$A14,'k14'!$O:$O,M$2)</f>
        <v>0</v>
      </c>
      <c r="N14">
        <f>COUNTIFS('k14'!$N:$N,$A14,'k14'!$O:$O,N$2)</f>
        <v>0</v>
      </c>
      <c r="O14">
        <f>COUNTIFS('k14'!$N:$N,$A14,'k14'!$O:$O,O$2)</f>
        <v>0</v>
      </c>
      <c r="P14">
        <f>COUNTIFS('k14'!$N:$N,$A14,'k14'!$O:$O,P$2)</f>
        <v>0</v>
      </c>
      <c r="Q14">
        <f>COUNTIFS('k14'!$N:$N,$A14,'k14'!$O:$O,Q$2)</f>
        <v>0</v>
      </c>
      <c r="R14">
        <f>COUNTIFS('k14'!$N:$N,$A14,'k14'!$O:$O,R$2)</f>
        <v>0</v>
      </c>
      <c r="S14">
        <f>COUNTIFS('k14'!$N:$N,$A14,'k14'!$O:$O,S$2)</f>
        <v>0</v>
      </c>
      <c r="T14">
        <f>COUNTIFS('k14'!$N:$N,$A14,'k14'!$O:$O,T$2)</f>
        <v>0</v>
      </c>
      <c r="U14">
        <f>COUNTIFS('k14'!$N:$N,$A14,'k14'!$O:$O,U$2)</f>
        <v>0</v>
      </c>
      <c r="V14">
        <f>COUNTIFS('k14'!$N:$N,$A14,'k14'!$O:$O,V$2)</f>
        <v>0</v>
      </c>
      <c r="W14">
        <f>COUNTIFS('k14'!$N:$N,$A14,'k14'!$O:$O,W$2)</f>
        <v>0</v>
      </c>
      <c r="X14">
        <f>COUNTIFS('k14'!$N:$N,$A14,'k14'!$O:$O,X$2)</f>
        <v>0</v>
      </c>
    </row>
    <row r="15" spans="1:24">
      <c r="A15">
        <v>12</v>
      </c>
      <c r="B15">
        <f>COUNTIFS('k14'!$N:$N,$A15,'k14'!$O:$O,B$2)</f>
        <v>0</v>
      </c>
      <c r="C15">
        <f>COUNTIFS('k14'!$N:$N,$A15,'k14'!$O:$O,C$2)</f>
        <v>0</v>
      </c>
      <c r="D15">
        <f>COUNTIFS('k14'!$N:$N,$A15,'k14'!$O:$O,D$2)</f>
        <v>0</v>
      </c>
      <c r="E15">
        <f>COUNTIFS('k14'!$N:$N,$A15,'k14'!$O:$O,E$2)</f>
        <v>0</v>
      </c>
      <c r="F15">
        <f>COUNTIFS('k14'!$N:$N,$A15,'k14'!$O:$O,F$2)</f>
        <v>0</v>
      </c>
      <c r="G15">
        <f>COUNTIFS('k14'!$N:$N,$A15,'k14'!$O:$O,G$2)</f>
        <v>0</v>
      </c>
      <c r="H15">
        <f>COUNTIFS('k14'!$N:$N,$A15,'k14'!$O:$O,H$2)</f>
        <v>0</v>
      </c>
      <c r="I15">
        <f>COUNTIFS('k14'!$N:$N,$A15,'k14'!$O:$O,I$2)</f>
        <v>0</v>
      </c>
      <c r="J15">
        <f>COUNTIFS('k14'!$N:$N,$A15,'k14'!$O:$O,J$2)</f>
        <v>0</v>
      </c>
      <c r="K15">
        <f>COUNTIFS('k14'!$N:$N,$A15,'k14'!$O:$O,K$2)</f>
        <v>0</v>
      </c>
      <c r="L15">
        <f>COUNTIFS('k14'!$N:$N,$A15,'k14'!$O:$O,L$2)</f>
        <v>0</v>
      </c>
      <c r="M15">
        <f>COUNTIFS('k14'!$N:$N,$A15,'k14'!$O:$O,M$2)</f>
        <v>0</v>
      </c>
      <c r="N15">
        <f>COUNTIFS('k14'!$N:$N,$A15,'k14'!$O:$O,N$2)</f>
        <v>0</v>
      </c>
      <c r="O15">
        <f>COUNTIFS('k14'!$N:$N,$A15,'k14'!$O:$O,O$2)</f>
        <v>0</v>
      </c>
      <c r="P15">
        <f>COUNTIFS('k14'!$N:$N,$A15,'k14'!$O:$O,P$2)</f>
        <v>0</v>
      </c>
      <c r="Q15">
        <f>COUNTIFS('k14'!$N:$N,$A15,'k14'!$O:$O,Q$2)</f>
        <v>0</v>
      </c>
      <c r="R15">
        <f>COUNTIFS('k14'!$N:$N,$A15,'k14'!$O:$O,R$2)</f>
        <v>0</v>
      </c>
      <c r="S15">
        <f>COUNTIFS('k14'!$N:$N,$A15,'k14'!$O:$O,S$2)</f>
        <v>0</v>
      </c>
      <c r="T15">
        <f>COUNTIFS('k14'!$N:$N,$A15,'k14'!$O:$O,T$2)</f>
        <v>0</v>
      </c>
      <c r="U15">
        <f>COUNTIFS('k14'!$N:$N,$A15,'k14'!$O:$O,U$2)</f>
        <v>0</v>
      </c>
      <c r="V15">
        <f>COUNTIFS('k14'!$N:$N,$A15,'k14'!$O:$O,V$2)</f>
        <v>0</v>
      </c>
      <c r="W15">
        <f>COUNTIFS('k14'!$N:$N,$A15,'k14'!$O:$O,W$2)</f>
        <v>0</v>
      </c>
      <c r="X15">
        <f>COUNTIFS('k14'!$N:$N,$A15,'k14'!$O:$O,X$2)</f>
        <v>0</v>
      </c>
    </row>
    <row r="16" spans="1:24">
      <c r="A16">
        <v>13</v>
      </c>
      <c r="B16">
        <f>COUNTIFS('k14'!$N:$N,$A16,'k14'!$O:$O,B$2)</f>
        <v>0</v>
      </c>
      <c r="C16">
        <f>COUNTIFS('k14'!$N:$N,$A16,'k14'!$O:$O,C$2)</f>
        <v>0</v>
      </c>
      <c r="D16">
        <f>COUNTIFS('k14'!$N:$N,$A16,'k14'!$O:$O,D$2)</f>
        <v>0</v>
      </c>
      <c r="E16">
        <f>COUNTIFS('k14'!$N:$N,$A16,'k14'!$O:$O,E$2)</f>
        <v>0</v>
      </c>
      <c r="F16">
        <f>COUNTIFS('k14'!$N:$N,$A16,'k14'!$O:$O,F$2)</f>
        <v>0</v>
      </c>
      <c r="G16">
        <f>COUNTIFS('k14'!$N:$N,$A16,'k14'!$O:$O,G$2)</f>
        <v>0</v>
      </c>
      <c r="H16">
        <f>COUNTIFS('k14'!$N:$N,$A16,'k14'!$O:$O,H$2)</f>
        <v>0</v>
      </c>
      <c r="I16">
        <f>COUNTIFS('k14'!$N:$N,$A16,'k14'!$O:$O,I$2)</f>
        <v>0</v>
      </c>
      <c r="J16">
        <f>COUNTIFS('k14'!$N:$N,$A16,'k14'!$O:$O,J$2)</f>
        <v>0</v>
      </c>
      <c r="K16">
        <f>COUNTIFS('k14'!$N:$N,$A16,'k14'!$O:$O,K$2)</f>
        <v>0</v>
      </c>
      <c r="L16">
        <f>COUNTIFS('k14'!$N:$N,$A16,'k14'!$O:$O,L$2)</f>
        <v>0</v>
      </c>
      <c r="M16">
        <f>COUNTIFS('k14'!$N:$N,$A16,'k14'!$O:$O,M$2)</f>
        <v>0</v>
      </c>
      <c r="N16">
        <f>COUNTIFS('k14'!$N:$N,$A16,'k14'!$O:$O,N$2)</f>
        <v>0</v>
      </c>
      <c r="O16">
        <f>COUNTIFS('k14'!$N:$N,$A16,'k14'!$O:$O,O$2)</f>
        <v>0</v>
      </c>
      <c r="P16">
        <f>COUNTIFS('k14'!$N:$N,$A16,'k14'!$O:$O,P$2)</f>
        <v>0</v>
      </c>
      <c r="Q16">
        <f>COUNTIFS('k14'!$N:$N,$A16,'k14'!$O:$O,Q$2)</f>
        <v>0</v>
      </c>
      <c r="R16">
        <f>COUNTIFS('k14'!$N:$N,$A16,'k14'!$O:$O,R$2)</f>
        <v>0</v>
      </c>
      <c r="S16">
        <f>COUNTIFS('k14'!$N:$N,$A16,'k14'!$O:$O,S$2)</f>
        <v>0</v>
      </c>
      <c r="T16">
        <f>COUNTIFS('k14'!$N:$N,$A16,'k14'!$O:$O,T$2)</f>
        <v>0</v>
      </c>
      <c r="U16">
        <f>COUNTIFS('k14'!$N:$N,$A16,'k14'!$O:$O,U$2)</f>
        <v>0</v>
      </c>
      <c r="V16">
        <f>COUNTIFS('k14'!$N:$N,$A16,'k14'!$O:$O,V$2)</f>
        <v>0</v>
      </c>
      <c r="W16">
        <f>COUNTIFS('k14'!$N:$N,$A16,'k14'!$O:$O,W$2)</f>
        <v>0</v>
      </c>
      <c r="X16">
        <f>COUNTIFS('k14'!$N:$N,$A16,'k14'!$O:$O,X$2)</f>
        <v>0</v>
      </c>
    </row>
    <row r="17" spans="1:24">
      <c r="A17">
        <v>14</v>
      </c>
      <c r="B17">
        <f>COUNTIFS('k14'!$N:$N,$A17,'k14'!$O:$O,B$2)</f>
        <v>0</v>
      </c>
      <c r="C17">
        <f>COUNTIFS('k14'!$N:$N,$A17,'k14'!$O:$O,C$2)</f>
        <v>0</v>
      </c>
      <c r="D17">
        <f>COUNTIFS('k14'!$N:$N,$A17,'k14'!$O:$O,D$2)</f>
        <v>0</v>
      </c>
      <c r="E17">
        <f>COUNTIFS('k14'!$N:$N,$A17,'k14'!$O:$O,E$2)</f>
        <v>0</v>
      </c>
      <c r="F17">
        <f>COUNTIFS('k14'!$N:$N,$A17,'k14'!$O:$O,F$2)</f>
        <v>0</v>
      </c>
      <c r="G17">
        <f>COUNTIFS('k14'!$N:$N,$A17,'k14'!$O:$O,G$2)</f>
        <v>0</v>
      </c>
      <c r="H17">
        <f>COUNTIFS('k14'!$N:$N,$A17,'k14'!$O:$O,H$2)</f>
        <v>0</v>
      </c>
      <c r="I17">
        <f>COUNTIFS('k14'!$N:$N,$A17,'k14'!$O:$O,I$2)</f>
        <v>0</v>
      </c>
      <c r="J17">
        <f>COUNTIFS('k14'!$N:$N,$A17,'k14'!$O:$O,J$2)</f>
        <v>0</v>
      </c>
      <c r="K17">
        <f>COUNTIFS('k14'!$N:$N,$A17,'k14'!$O:$O,K$2)</f>
        <v>0</v>
      </c>
      <c r="L17">
        <f>COUNTIFS('k14'!$N:$N,$A17,'k14'!$O:$O,L$2)</f>
        <v>0</v>
      </c>
      <c r="M17">
        <f>COUNTIFS('k14'!$N:$N,$A17,'k14'!$O:$O,M$2)</f>
        <v>0</v>
      </c>
      <c r="N17">
        <f>COUNTIFS('k14'!$N:$N,$A17,'k14'!$O:$O,N$2)</f>
        <v>0</v>
      </c>
      <c r="O17">
        <f>COUNTIFS('k14'!$N:$N,$A17,'k14'!$O:$O,O$2)</f>
        <v>0</v>
      </c>
      <c r="P17">
        <f>COUNTIFS('k14'!$N:$N,$A17,'k14'!$O:$O,P$2)</f>
        <v>0</v>
      </c>
      <c r="Q17">
        <f>COUNTIFS('k14'!$N:$N,$A17,'k14'!$O:$O,Q$2)</f>
        <v>0</v>
      </c>
      <c r="R17">
        <f>COUNTIFS('k14'!$N:$N,$A17,'k14'!$O:$O,R$2)</f>
        <v>0</v>
      </c>
      <c r="S17">
        <f>COUNTIFS('k14'!$N:$N,$A17,'k14'!$O:$O,S$2)</f>
        <v>0</v>
      </c>
      <c r="T17">
        <f>COUNTIFS('k14'!$N:$N,$A17,'k14'!$O:$O,T$2)</f>
        <v>0</v>
      </c>
      <c r="U17">
        <f>COUNTIFS('k14'!$N:$N,$A17,'k14'!$O:$O,U$2)</f>
        <v>0</v>
      </c>
      <c r="V17">
        <f>COUNTIFS('k14'!$N:$N,$A17,'k14'!$O:$O,V$2)</f>
        <v>0</v>
      </c>
      <c r="W17">
        <f>COUNTIFS('k14'!$N:$N,$A17,'k14'!$O:$O,W$2)</f>
        <v>0</v>
      </c>
      <c r="X17">
        <f>COUNTIFS('k14'!$N:$N,$A17,'k14'!$O:$O,X$2)</f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F12" sqref="F12"/>
    </sheetView>
  </sheetViews>
  <sheetFormatPr defaultRowHeight="12.75"/>
  <sheetData>
    <row r="1" spans="1:10">
      <c r="A1">
        <f>MAX('k14'!R:R)</f>
        <v>10</v>
      </c>
      <c r="B1" t="s">
        <v>25</v>
      </c>
      <c r="C1">
        <f>MAX('k14'!S:S)</f>
        <v>8</v>
      </c>
    </row>
    <row r="2" spans="1:10">
      <c r="A2" t="s">
        <v>24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</row>
    <row r="3" spans="1:10">
      <c r="A3">
        <v>0</v>
      </c>
      <c r="B3">
        <f>COUNTIFS('k14'!$R:$R,$A3,'k14'!$S:$S,B$2)</f>
        <v>0</v>
      </c>
      <c r="C3">
        <f>COUNTIFS('k14'!$R:$R,$A3,'k14'!$S:$S,C$2)</f>
        <v>0</v>
      </c>
      <c r="D3">
        <f>COUNTIFS('k14'!$R:$R,$A3,'k14'!$S:$S,D$2)</f>
        <v>0</v>
      </c>
      <c r="E3">
        <f>COUNTIFS('k14'!$R:$R,$A3,'k14'!$S:$S,E$2)</f>
        <v>0</v>
      </c>
      <c r="F3">
        <f>COUNTIFS('k14'!$R:$R,$A3,'k14'!$S:$S,F$2)</f>
        <v>0</v>
      </c>
      <c r="G3">
        <f>COUNTIFS('k14'!$R:$R,$A3,'k14'!$S:$S,G$2)</f>
        <v>0</v>
      </c>
      <c r="H3">
        <f>COUNTIFS('k14'!$R:$R,$A3,'k14'!$S:$S,H$2)</f>
        <v>0</v>
      </c>
      <c r="I3">
        <f>COUNTIFS('k14'!$R:$R,$A3,'k14'!$S:$S,I$2)</f>
        <v>0</v>
      </c>
      <c r="J3">
        <f>COUNTIFS('k14'!$R:$R,$A3,'k14'!$S:$S,J$2)</f>
        <v>0</v>
      </c>
    </row>
    <row r="4" spans="1:10">
      <c r="A4">
        <v>1</v>
      </c>
      <c r="B4">
        <f>COUNTIFS('k14'!$R:$R,$A4,'k14'!$S:$S,B$2)</f>
        <v>3</v>
      </c>
      <c r="C4">
        <f>COUNTIFS('k14'!$R:$R,$A4,'k14'!$S:$S,C$2)</f>
        <v>0</v>
      </c>
      <c r="D4">
        <f>COUNTIFS('k14'!$R:$R,$A4,'k14'!$S:$S,D$2)</f>
        <v>3</v>
      </c>
      <c r="E4">
        <f>COUNTIFS('k14'!$R:$R,$A4,'k14'!$S:$S,E$2)</f>
        <v>4</v>
      </c>
      <c r="F4">
        <f>COUNTIFS('k14'!$R:$R,$A4,'k14'!$S:$S,F$2)</f>
        <v>1</v>
      </c>
      <c r="G4">
        <f>COUNTIFS('k14'!$R:$R,$A4,'k14'!$S:$S,G$2)</f>
        <v>0</v>
      </c>
      <c r="H4">
        <f>COUNTIFS('k14'!$R:$R,$A4,'k14'!$S:$S,H$2)</f>
        <v>0</v>
      </c>
      <c r="I4">
        <f>COUNTIFS('k14'!$R:$R,$A4,'k14'!$S:$S,I$2)</f>
        <v>0</v>
      </c>
      <c r="J4">
        <f>COUNTIFS('k14'!$R:$R,$A4,'k14'!$S:$S,J$2)</f>
        <v>0</v>
      </c>
    </row>
    <row r="5" spans="1:10">
      <c r="A5">
        <v>2</v>
      </c>
      <c r="B5">
        <f>COUNTIFS('k14'!$R:$R,$A5,'k14'!$S:$S,B$2)</f>
        <v>10</v>
      </c>
      <c r="C5">
        <f>COUNTIFS('k14'!$R:$R,$A5,'k14'!$S:$S,C$2)</f>
        <v>7</v>
      </c>
      <c r="D5">
        <f>COUNTIFS('k14'!$R:$R,$A5,'k14'!$S:$S,D$2)</f>
        <v>7</v>
      </c>
      <c r="E5">
        <f>COUNTIFS('k14'!$R:$R,$A5,'k14'!$S:$S,E$2)</f>
        <v>3</v>
      </c>
      <c r="F5">
        <f>COUNTIFS('k14'!$R:$R,$A5,'k14'!$S:$S,F$2)</f>
        <v>3</v>
      </c>
      <c r="G5">
        <f>COUNTIFS('k14'!$R:$R,$A5,'k14'!$S:$S,G$2)</f>
        <v>0</v>
      </c>
      <c r="H5">
        <f>COUNTIFS('k14'!$R:$R,$A5,'k14'!$S:$S,H$2)</f>
        <v>0</v>
      </c>
      <c r="I5">
        <f>COUNTIFS('k14'!$R:$R,$A5,'k14'!$S:$S,I$2)</f>
        <v>0</v>
      </c>
      <c r="J5">
        <f>COUNTIFS('k14'!$R:$R,$A5,'k14'!$S:$S,J$2)</f>
        <v>0</v>
      </c>
    </row>
    <row r="6" spans="1:10">
      <c r="A6">
        <v>3</v>
      </c>
      <c r="B6">
        <f>COUNTIFS('k14'!$R:$R,$A6,'k14'!$S:$S,B$2)</f>
        <v>2</v>
      </c>
      <c r="C6">
        <f>COUNTIFS('k14'!$R:$R,$A6,'k14'!$S:$S,C$2)</f>
        <v>5</v>
      </c>
      <c r="D6">
        <f>COUNTIFS('k14'!$R:$R,$A6,'k14'!$S:$S,D$2)</f>
        <v>1</v>
      </c>
      <c r="E6">
        <f>COUNTIFS('k14'!$R:$R,$A6,'k14'!$S:$S,E$2)</f>
        <v>2</v>
      </c>
      <c r="F6">
        <f>COUNTIFS('k14'!$R:$R,$A6,'k14'!$S:$S,F$2)</f>
        <v>2</v>
      </c>
      <c r="G6">
        <f>COUNTIFS('k14'!$R:$R,$A6,'k14'!$S:$S,G$2)</f>
        <v>1</v>
      </c>
      <c r="H6">
        <f>COUNTIFS('k14'!$R:$R,$A6,'k14'!$S:$S,H$2)</f>
        <v>0</v>
      </c>
      <c r="I6">
        <f>COUNTIFS('k14'!$R:$R,$A6,'k14'!$S:$S,I$2)</f>
        <v>0</v>
      </c>
      <c r="J6">
        <f>COUNTIFS('k14'!$R:$R,$A6,'k14'!$S:$S,J$2)</f>
        <v>0</v>
      </c>
    </row>
    <row r="7" spans="1:10">
      <c r="A7">
        <v>4</v>
      </c>
      <c r="B7">
        <f>COUNTIFS('k14'!$R:$R,$A7,'k14'!$S:$S,B$2)</f>
        <v>0</v>
      </c>
      <c r="C7">
        <f>COUNTIFS('k14'!$R:$R,$A7,'k14'!$S:$S,C$2)</f>
        <v>0</v>
      </c>
      <c r="D7">
        <f>COUNTIFS('k14'!$R:$R,$A7,'k14'!$S:$S,D$2)</f>
        <v>2</v>
      </c>
      <c r="E7">
        <f>COUNTIFS('k14'!$R:$R,$A7,'k14'!$S:$S,E$2)</f>
        <v>5</v>
      </c>
      <c r="F7">
        <f>COUNTIFS('k14'!$R:$R,$A7,'k14'!$S:$S,F$2)</f>
        <v>1</v>
      </c>
      <c r="G7">
        <f>COUNTIFS('k14'!$R:$R,$A7,'k14'!$S:$S,G$2)</f>
        <v>1</v>
      </c>
      <c r="H7">
        <f>COUNTIFS('k14'!$R:$R,$A7,'k14'!$S:$S,H$2)</f>
        <v>0</v>
      </c>
      <c r="I7">
        <f>COUNTIFS('k14'!$R:$R,$A7,'k14'!$S:$S,I$2)</f>
        <v>0</v>
      </c>
      <c r="J7">
        <f>COUNTIFS('k14'!$R:$R,$A7,'k14'!$S:$S,J$2)</f>
        <v>0</v>
      </c>
    </row>
    <row r="8" spans="1:10">
      <c r="A8">
        <v>5</v>
      </c>
      <c r="B8">
        <f>COUNTIFS('k14'!$R:$R,$A8,'k14'!$S:$S,B$2)</f>
        <v>1</v>
      </c>
      <c r="C8">
        <f>COUNTIFS('k14'!$R:$R,$A8,'k14'!$S:$S,C$2)</f>
        <v>1</v>
      </c>
      <c r="D8">
        <f>COUNTIFS('k14'!$R:$R,$A8,'k14'!$S:$S,D$2)</f>
        <v>3</v>
      </c>
      <c r="E8">
        <f>COUNTIFS('k14'!$R:$R,$A8,'k14'!$S:$S,E$2)</f>
        <v>1</v>
      </c>
      <c r="F8">
        <f>COUNTIFS('k14'!$R:$R,$A8,'k14'!$S:$S,F$2)</f>
        <v>0</v>
      </c>
      <c r="G8">
        <f>COUNTIFS('k14'!$R:$R,$A8,'k14'!$S:$S,G$2)</f>
        <v>0</v>
      </c>
      <c r="H8">
        <f>COUNTIFS('k14'!$R:$R,$A8,'k14'!$S:$S,H$2)</f>
        <v>0</v>
      </c>
      <c r="I8">
        <f>COUNTIFS('k14'!$R:$R,$A8,'k14'!$S:$S,I$2)</f>
        <v>0</v>
      </c>
      <c r="J8">
        <f>COUNTIFS('k14'!$R:$R,$A8,'k14'!$S:$S,J$2)</f>
        <v>0</v>
      </c>
    </row>
    <row r="9" spans="1:10">
      <c r="A9">
        <v>6</v>
      </c>
      <c r="B9">
        <f>COUNTIFS('k14'!$R:$R,$A9,'k14'!$S:$S,B$2)</f>
        <v>0</v>
      </c>
      <c r="C9">
        <f>COUNTIFS('k14'!$R:$R,$A9,'k14'!$S:$S,C$2)</f>
        <v>0</v>
      </c>
      <c r="D9">
        <f>COUNTIFS('k14'!$R:$R,$A9,'k14'!$S:$S,D$2)</f>
        <v>1</v>
      </c>
      <c r="E9">
        <f>COUNTIFS('k14'!$R:$R,$A9,'k14'!$S:$S,E$2)</f>
        <v>2</v>
      </c>
      <c r="F9">
        <f>COUNTIFS('k14'!$R:$R,$A9,'k14'!$S:$S,F$2)</f>
        <v>0</v>
      </c>
      <c r="G9">
        <f>COUNTIFS('k14'!$R:$R,$A9,'k14'!$S:$S,G$2)</f>
        <v>0</v>
      </c>
      <c r="H9">
        <f>COUNTIFS('k14'!$R:$R,$A9,'k14'!$S:$S,H$2)</f>
        <v>0</v>
      </c>
      <c r="I9">
        <f>COUNTIFS('k14'!$R:$R,$A9,'k14'!$S:$S,I$2)</f>
        <v>0</v>
      </c>
      <c r="J9">
        <f>COUNTIFS('k14'!$R:$R,$A9,'k14'!$S:$S,J$2)</f>
        <v>0</v>
      </c>
    </row>
    <row r="10" spans="1:10">
      <c r="A10">
        <v>7</v>
      </c>
      <c r="B10">
        <f>COUNTIFS('k14'!$R:$R,$A10,'k14'!$S:$S,B$2)</f>
        <v>0</v>
      </c>
      <c r="C10">
        <f>COUNTIFS('k14'!$R:$R,$A10,'k14'!$S:$S,C$2)</f>
        <v>0</v>
      </c>
      <c r="D10">
        <f>COUNTIFS('k14'!$R:$R,$A10,'k14'!$S:$S,D$2)</f>
        <v>0</v>
      </c>
      <c r="E10">
        <f>COUNTIFS('k14'!$R:$R,$A10,'k14'!$S:$S,E$2)</f>
        <v>0</v>
      </c>
      <c r="F10">
        <f>COUNTIFS('k14'!$R:$R,$A10,'k14'!$S:$S,F$2)</f>
        <v>0</v>
      </c>
      <c r="G10">
        <f>COUNTIFS('k14'!$R:$R,$A10,'k14'!$S:$S,G$2)</f>
        <v>0</v>
      </c>
      <c r="H10">
        <f>COUNTIFS('k14'!$R:$R,$A10,'k14'!$S:$S,H$2)</f>
        <v>0</v>
      </c>
      <c r="I10">
        <f>COUNTIFS('k14'!$R:$R,$A10,'k14'!$S:$S,I$2)</f>
        <v>0</v>
      </c>
      <c r="J10">
        <f>COUNTIFS('k14'!$R:$R,$A10,'k14'!$S:$S,J$2)</f>
        <v>0</v>
      </c>
    </row>
    <row r="11" spans="1:10">
      <c r="A11">
        <v>8</v>
      </c>
      <c r="B11">
        <f>COUNTIFS('k14'!$R:$R,$A11,'k14'!$S:$S,B$2)</f>
        <v>0</v>
      </c>
      <c r="C11">
        <f>COUNTIFS('k14'!$R:$R,$A11,'k14'!$S:$S,C$2)</f>
        <v>0</v>
      </c>
      <c r="D11">
        <f>COUNTIFS('k14'!$R:$R,$A11,'k14'!$S:$S,D$2)</f>
        <v>0</v>
      </c>
      <c r="E11">
        <f>COUNTIFS('k14'!$R:$R,$A11,'k14'!$S:$S,E$2)</f>
        <v>1</v>
      </c>
      <c r="F11">
        <f>COUNTIFS('k14'!$R:$R,$A11,'k14'!$S:$S,F$2)</f>
        <v>1</v>
      </c>
      <c r="G11">
        <f>COUNTIFS('k14'!$R:$R,$A11,'k14'!$S:$S,G$2)</f>
        <v>0</v>
      </c>
      <c r="H11">
        <f>COUNTIFS('k14'!$R:$R,$A11,'k14'!$S:$S,H$2)</f>
        <v>0</v>
      </c>
      <c r="I11">
        <f>COUNTIFS('k14'!$R:$R,$A11,'k14'!$S:$S,I$2)</f>
        <v>0</v>
      </c>
      <c r="J11">
        <f>COUNTIFS('k14'!$R:$R,$A11,'k14'!$S:$S,J$2)</f>
        <v>0</v>
      </c>
    </row>
    <row r="12" spans="1:10">
      <c r="A12">
        <v>9</v>
      </c>
      <c r="B12">
        <f>COUNTIFS('k14'!$R:$R,$A12,'k14'!$S:$S,B$2)</f>
        <v>0</v>
      </c>
      <c r="C12">
        <f>COUNTIFS('k14'!$R:$R,$A12,'k14'!$S:$S,C$2)</f>
        <v>0</v>
      </c>
      <c r="D12">
        <f>COUNTIFS('k14'!$R:$R,$A12,'k14'!$S:$S,D$2)</f>
        <v>0</v>
      </c>
      <c r="E12">
        <f>COUNTIFS('k14'!$R:$R,$A12,'k14'!$S:$S,E$2)</f>
        <v>0</v>
      </c>
      <c r="F12">
        <f>COUNTIFS('k14'!$R:$R,$A12,'k14'!$S:$S,F$2)</f>
        <v>0</v>
      </c>
      <c r="G12">
        <f>COUNTIFS('k14'!$R:$R,$A12,'k14'!$S:$S,G$2)</f>
        <v>0</v>
      </c>
      <c r="H12">
        <f>COUNTIFS('k14'!$R:$R,$A12,'k14'!$S:$S,H$2)</f>
        <v>0</v>
      </c>
      <c r="I12">
        <f>COUNTIFS('k14'!$R:$R,$A12,'k14'!$S:$S,I$2)</f>
        <v>0</v>
      </c>
      <c r="J12">
        <f>COUNTIFS('k14'!$R:$R,$A12,'k14'!$S:$S,J$2)</f>
        <v>0</v>
      </c>
    </row>
    <row r="13" spans="1:10">
      <c r="A13">
        <v>10</v>
      </c>
      <c r="B13">
        <f>COUNTIFS('k14'!$R:$R,$A13,'k14'!$S:$S,B$2)</f>
        <v>0</v>
      </c>
      <c r="C13">
        <f>COUNTIFS('k14'!$R:$R,$A13,'k14'!$S:$S,C$2)</f>
        <v>0</v>
      </c>
      <c r="D13">
        <f>COUNTIFS('k14'!$R:$R,$A13,'k14'!$S:$S,D$2)</f>
        <v>0</v>
      </c>
      <c r="E13">
        <f>COUNTIFS('k14'!$R:$R,$A13,'k14'!$S:$S,E$2)</f>
        <v>0</v>
      </c>
      <c r="F13">
        <f>COUNTIFS('k14'!$R:$R,$A13,'k14'!$S:$S,F$2)</f>
        <v>0</v>
      </c>
      <c r="G13">
        <f>COUNTIFS('k14'!$R:$R,$A13,'k14'!$S:$S,G$2)</f>
        <v>0</v>
      </c>
      <c r="H13">
        <f>COUNTIFS('k14'!$R:$R,$A13,'k14'!$S:$S,H$2)</f>
        <v>0</v>
      </c>
      <c r="I13">
        <f>COUNTIFS('k14'!$R:$R,$A13,'k14'!$S:$S,I$2)</f>
        <v>0</v>
      </c>
      <c r="J13">
        <f>COUNTIFS('k14'!$R:$R,$A13,'k14'!$S:$S,J$2)</f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T147"/>
  <sheetViews>
    <sheetView tabSelected="1" topLeftCell="A3" workbookViewId="0">
      <selection activeCell="E16" sqref="E16"/>
    </sheetView>
  </sheetViews>
  <sheetFormatPr defaultRowHeight="12.75"/>
  <sheetData>
    <row r="1" spans="1:20">
      <c r="A1" t="e">
        <f>AVERAGE('k14'!A:A)</f>
        <v>#DIV/0!</v>
      </c>
      <c r="B1">
        <f>SUM('k14'!B:B)/COUNT('k14'!B:B)</f>
        <v>1.6728110599078341</v>
      </c>
      <c r="C1">
        <f>SUM('k14'!C:C)/COUNT('k14'!C:C)</f>
        <v>0.21658986175115208</v>
      </c>
      <c r="D1">
        <f>SUM('k14'!D:D)/COUNT('k14'!D:D)</f>
        <v>1.8894009216589862</v>
      </c>
      <c r="E1" t="e">
        <f>AVERAGE('k14'!E:E)</f>
        <v>#DIV/0!</v>
      </c>
      <c r="F1">
        <f>AVERAGE('k14'!F:F)</f>
        <v>2</v>
      </c>
      <c r="G1">
        <f>AVERAGE('k14'!G:G)</f>
        <v>0.35849056603773582</v>
      </c>
      <c r="H1">
        <f>AVERAGE('k14'!H:H)</f>
        <v>2.358490566037736</v>
      </c>
      <c r="I1" t="e">
        <f>AVERAGE('k14'!I:I)</f>
        <v>#DIV/0!</v>
      </c>
      <c r="J1">
        <f>AVERAGE('k14'!J:J)</f>
        <v>2.6470588235294117</v>
      </c>
      <c r="K1">
        <f>AVERAGE('k14'!K:K)</f>
        <v>1.411764705882353</v>
      </c>
      <c r="L1">
        <f>AVERAGE('k14'!L:L)</f>
        <v>4.0588235294117645</v>
      </c>
      <c r="M1" t="e">
        <f>AVERAGE('k14'!M:M)</f>
        <v>#DIV/0!</v>
      </c>
      <c r="N1">
        <f>AVERAGE('k14'!N:N)</f>
        <v>2.642105263157895</v>
      </c>
      <c r="O1">
        <f>AVERAGE('k14'!O:O)</f>
        <v>2.2105263157894739</v>
      </c>
      <c r="P1">
        <f>AVERAGE('k14'!P:P)</f>
        <v>4.8526315789473689</v>
      </c>
      <c r="Q1" t="e">
        <f>AVERAGE('k14'!Q:Q)</f>
        <v>#DIV/0!</v>
      </c>
      <c r="R1">
        <f>AVERAGE('k14'!R:R)</f>
        <v>2.9333333333333331</v>
      </c>
      <c r="S1">
        <f>AVERAGE('k14'!S:S)</f>
        <v>2.0133333333333332</v>
      </c>
      <c r="T1">
        <f>AVERAGE('k14'!T:T)</f>
        <v>4.9466666666666663</v>
      </c>
    </row>
    <row r="2" spans="1:20">
      <c r="A2" t="e">
        <f>SQRT((SUMSQ('k14'!A:A)/COUNT('k14'!A:A)-A1*A1)/(COUNT('k14'!A:A)-1))</f>
        <v>#DIV/0!</v>
      </c>
      <c r="B2">
        <f>SQRT((SUMSQ('k14'!B:B)/COUNT('k14'!B:B)-B1*B1)/(COUNT('k14'!B:B)-1))</f>
        <v>5.5766927375334403E-2</v>
      </c>
      <c r="C2">
        <f>SQRT((SUMSQ('k14'!C:C)/COUNT('k14'!C:C)-C1*C1)/(COUNT('k14'!C:C)-1))</f>
        <v>3.6609447888826377E-2</v>
      </c>
      <c r="D2">
        <f>SQRT((SUMSQ('k14'!D:D)/COUNT('k14'!D:D)-D1*D1)/(COUNT('k14'!D:D)-1))</f>
        <v>6.4557261410699993E-2</v>
      </c>
      <c r="E2" t="e">
        <f>SQRT((SUMSQ('k14'!E:E)/COUNT('k14'!E:E)-E1*E1)/(COUNT('k14'!E:E)-1))</f>
        <v>#DIV/0!</v>
      </c>
      <c r="F2">
        <f>SQRT((SUMSQ('k14'!F:F)/COUNT('k14'!F:F)-F1*F1)/(COUNT('k14'!F:F)-1))</f>
        <v>0.14754891442515133</v>
      </c>
      <c r="G2">
        <f>SQRT((SUMSQ('k14'!G:G)/COUNT('k14'!G:G)-G1*G1)/(COUNT('k14'!G:G)-1))</f>
        <v>8.1238327832548793E-2</v>
      </c>
      <c r="H2">
        <f>SQRT((SUMSQ('k14'!H:H)/COUNT('k14'!H:H)-H1*H1)/(COUNT('k14'!H:H)-1))</f>
        <v>0.17684203594396911</v>
      </c>
      <c r="I2" t="e">
        <f>SQRT((SUMSQ('k14'!I:I)/COUNT('k14'!I:I)-I1*I1)/(COUNT('k14'!I:I)-1))</f>
        <v>#DIV/0!</v>
      </c>
      <c r="J2">
        <f>SQRT((SUMSQ('k14'!J:J)/COUNT('k14'!J:J)-J1*J1)/(COUNT('k14'!J:J)-1))</f>
        <v>0.40470132236373124</v>
      </c>
      <c r="K2">
        <f>SQRT((SUMSQ('k14'!K:K)/COUNT('k14'!K:K)-K1*K1)/(COUNT('k14'!K:K)-1))</f>
        <v>0.39856616244308202</v>
      </c>
      <c r="L2">
        <f>SQRT((SUMSQ('k14'!L:L)/COUNT('k14'!L:L)-L1*L1)/(COUNT('k14'!L:L)-1))</f>
        <v>0.76456875227341092</v>
      </c>
      <c r="M2" t="e">
        <f>SQRT((SUMSQ('k14'!M:M)/COUNT('k14'!M:M)-M1*M1)/(COUNT('k14'!M:M)-1))</f>
        <v>#DIV/0!</v>
      </c>
      <c r="N2">
        <f>SQRT((SUMSQ('k14'!N:N)/COUNT('k14'!N:N)-N1*N1)/(COUNT('k14'!N:N)-1))</f>
        <v>0.21990315972754906</v>
      </c>
      <c r="O2">
        <f>SQRT((SUMSQ('k14'!O:O)/COUNT('k14'!O:O)-O1*O1)/(COUNT('k14'!O:O)-1))</f>
        <v>0.30298800764285622</v>
      </c>
      <c r="P2">
        <f>SQRT((SUMSQ('k14'!P:P)/COUNT('k14'!P:P)-P1*P1)/(COUNT('k14'!P:P)-1))</f>
        <v>0.47795018202271888</v>
      </c>
      <c r="Q2" t="e">
        <f>SQRT((SUMSQ('k14'!Q:Q)/COUNT('k14'!Q:Q)-Q1*Q1)/(COUNT('k14'!Q:Q)-1))</f>
        <v>#DIV/0!</v>
      </c>
      <c r="R2">
        <f>SQRT((SUMSQ('k14'!R:R)/COUNT('k14'!R:R)-R1*R1)/(COUNT('k14'!R:R)-1))</f>
        <v>0.20474843570079343</v>
      </c>
      <c r="S2">
        <f>SQRT((SUMSQ('k14'!S:S)/COUNT('k14'!S:S)-S1*S1)/(COUNT('k14'!S:S)-1))</f>
        <v>0.18058297320126895</v>
      </c>
      <c r="T2">
        <f>SQRT((SUMSQ('k14'!T:T)/COUNT('k14'!T:T)-T1*T1)/(COUNT('k14'!T:T)-1))</f>
        <v>0.32543433670635857</v>
      </c>
    </row>
    <row r="3" spans="1:20">
      <c r="B3">
        <v>0</v>
      </c>
      <c r="C3">
        <v>1</v>
      </c>
      <c r="D3">
        <v>2</v>
      </c>
      <c r="E3">
        <v>3</v>
      </c>
      <c r="F3">
        <v>4</v>
      </c>
    </row>
    <row r="4" spans="1:20">
      <c r="A4" t="s">
        <v>26</v>
      </c>
      <c r="B4" s="4">
        <v>0.5</v>
      </c>
      <c r="C4">
        <v>1</v>
      </c>
      <c r="D4">
        <v>2</v>
      </c>
      <c r="E4">
        <v>4</v>
      </c>
      <c r="F4">
        <v>8</v>
      </c>
    </row>
    <row r="5" spans="1:20">
      <c r="A5">
        <v>2</v>
      </c>
      <c r="B5">
        <f>INDEX($1:$1,1,B$3*4+$A5)</f>
        <v>1.6728110599078341</v>
      </c>
      <c r="C5">
        <f>INDEX($1:$1,1,C$3*4+$A5)</f>
        <v>2</v>
      </c>
      <c r="D5">
        <f>INDEX($1:$1,1,D$3*4+$A5)</f>
        <v>2.6470588235294117</v>
      </c>
      <c r="E5">
        <f>INDEX($1:$1,1,E$3*4+$A5)</f>
        <v>2.642105263157895</v>
      </c>
      <c r="F5">
        <f>INDEX($1:$1,1,F$3*4+$A5)</f>
        <v>2.9333333333333331</v>
      </c>
    </row>
    <row r="6" spans="1:20">
      <c r="A6">
        <v>3</v>
      </c>
      <c r="B6">
        <f>INDEX($1:$1,1,B$3*4+$A6)</f>
        <v>0.21658986175115208</v>
      </c>
      <c r="C6">
        <f>INDEX($1:$1,1,C$3*4+$A6)</f>
        <v>0.35849056603773582</v>
      </c>
      <c r="D6">
        <f>INDEX($1:$1,1,D$3*4+$A6)</f>
        <v>1.411764705882353</v>
      </c>
      <c r="E6">
        <f>INDEX($1:$1,1,E$3*4+$A6)</f>
        <v>2.2105263157894739</v>
      </c>
      <c r="F6">
        <f>INDEX($1:$1,1,F$3*4+$A6)</f>
        <v>2.0133333333333332</v>
      </c>
    </row>
    <row r="7" spans="1:20">
      <c r="A7">
        <v>4</v>
      </c>
      <c r="B7">
        <f>INDEX($1:$1,1,B$3*4+$A7)</f>
        <v>1.8894009216589862</v>
      </c>
      <c r="C7">
        <f>INDEX($1:$1,1,C$3*4+$A7)</f>
        <v>2.358490566037736</v>
      </c>
      <c r="D7">
        <f>INDEX($1:$1,1,D$3*4+$A7)</f>
        <v>4.0588235294117645</v>
      </c>
      <c r="E7">
        <f>INDEX($1:$1,1,E$3*4+$A7)</f>
        <v>4.8526315789473689</v>
      </c>
      <c r="F7">
        <f>INDEX($1:$1,1,F$3*4+$A7)</f>
        <v>4.9466666666666663</v>
      </c>
    </row>
    <row r="8" spans="1:20">
      <c r="A8">
        <v>2</v>
      </c>
      <c r="B8">
        <f>INDEX($2:$2,1,B$3*4+$A8)</f>
        <v>5.5766927375334403E-2</v>
      </c>
      <c r="C8">
        <f t="shared" ref="C8:F10" si="0">INDEX($2:$2,1,C$3*4+$A8)</f>
        <v>0.14754891442515133</v>
      </c>
      <c r="D8">
        <f t="shared" si="0"/>
        <v>0.40470132236373124</v>
      </c>
      <c r="E8">
        <f t="shared" si="0"/>
        <v>0.21990315972754906</v>
      </c>
      <c r="F8">
        <f t="shared" si="0"/>
        <v>0.20474843570079343</v>
      </c>
    </row>
    <row r="9" spans="1:20">
      <c r="A9">
        <v>3</v>
      </c>
      <c r="B9">
        <f t="shared" ref="B9:B10" si="1">INDEX($2:$2,1,B$3*4+$A9)</f>
        <v>3.6609447888826377E-2</v>
      </c>
      <c r="C9">
        <f t="shared" si="0"/>
        <v>8.1238327832548793E-2</v>
      </c>
      <c r="D9">
        <f t="shared" si="0"/>
        <v>0.39856616244308202</v>
      </c>
      <c r="E9">
        <f t="shared" si="0"/>
        <v>0.30298800764285622</v>
      </c>
      <c r="F9">
        <f t="shared" si="0"/>
        <v>0.18058297320126895</v>
      </c>
    </row>
    <row r="10" spans="1:20">
      <c r="A10">
        <v>4</v>
      </c>
      <c r="B10">
        <f t="shared" si="1"/>
        <v>6.4557261410699993E-2</v>
      </c>
      <c r="C10">
        <f t="shared" si="0"/>
        <v>0.17684203594396911</v>
      </c>
      <c r="D10">
        <f t="shared" si="0"/>
        <v>0.76456875227341092</v>
      </c>
      <c r="E10">
        <f t="shared" si="0"/>
        <v>0.47795018202271888</v>
      </c>
      <c r="F10">
        <f t="shared" si="0"/>
        <v>0.32543433670635857</v>
      </c>
    </row>
    <row r="12" spans="1:20">
      <c r="A12" s="5" t="s">
        <v>31</v>
      </c>
      <c r="B12" s="5" t="s">
        <v>30</v>
      </c>
      <c r="C12" s="5" t="s">
        <v>32</v>
      </c>
      <c r="D12" s="5" t="s">
        <v>29</v>
      </c>
    </row>
    <row r="13" spans="1:20">
      <c r="A13" s="5">
        <v>0.25</v>
      </c>
      <c r="B13">
        <v>3</v>
      </c>
      <c r="C13">
        <v>0</v>
      </c>
      <c r="D13">
        <v>1</v>
      </c>
    </row>
    <row r="14" spans="1:20">
      <c r="A14" s="5" t="s">
        <v>27</v>
      </c>
      <c r="B14" s="5" t="s">
        <v>28</v>
      </c>
      <c r="C14" s="5" t="s">
        <v>33</v>
      </c>
      <c r="D14" s="5" t="s">
        <v>34</v>
      </c>
      <c r="E14" s="5" t="s">
        <v>26</v>
      </c>
      <c r="F14" s="5" t="s">
        <v>35</v>
      </c>
      <c r="G14" s="5" t="s">
        <v>36</v>
      </c>
    </row>
    <row r="15" spans="1:20">
      <c r="A15" s="5">
        <v>0</v>
      </c>
      <c r="B15">
        <v>0</v>
      </c>
      <c r="C15">
        <v>0</v>
      </c>
      <c r="D15">
        <f>r_*(B15-C15)^2+B15*(C15-1)</f>
        <v>0</v>
      </c>
      <c r="E15">
        <f>A15/lambda</f>
        <v>0</v>
      </c>
      <c r="F15">
        <f>1+1/gamma*(1-EXP(-gamma*A15))</f>
        <v>1</v>
      </c>
      <c r="G15">
        <f>F15/(1-B15)</f>
        <v>1</v>
      </c>
    </row>
    <row r="16" spans="1:20">
      <c r="A16">
        <v>0.1</v>
      </c>
      <c r="B16">
        <f>(A16-A15)*D15+B15</f>
        <v>0</v>
      </c>
      <c r="C16">
        <f>(y0-1)*EXP(-gamma*A16)+1</f>
        <v>0.25918177931828212</v>
      </c>
      <c r="D16">
        <f>r_*(B16-C16)^2+B16*(C16-1)</f>
        <v>1.6793798682647673E-2</v>
      </c>
      <c r="E16">
        <f>A16/lambda</f>
        <v>0.1</v>
      </c>
      <c r="F16">
        <f>1+1/gamma*(1-EXP(-gamma*A16))</f>
        <v>1.0863939264394273</v>
      </c>
      <c r="G16">
        <f t="shared" ref="G16:G79" si="2">F16/(1-B16)</f>
        <v>1.0863939264394273</v>
      </c>
    </row>
    <row r="17" spans="1:7">
      <c r="A17">
        <v>0.2</v>
      </c>
      <c r="B17">
        <f t="shared" ref="B17:B20" si="3">(A17-A16)*D16+B16</f>
        <v>1.6793798682647673E-3</v>
      </c>
      <c r="C17">
        <f>(y0-1)*EXP(-gamma*A17)+1</f>
        <v>0.45118836390597361</v>
      </c>
      <c r="D17">
        <f>r_*(B17-C17)^2+B17*(C17-1)</f>
        <v>4.9592918469527535E-2</v>
      </c>
      <c r="E17">
        <f>A17/lambda</f>
        <v>0.2</v>
      </c>
      <c r="F17">
        <f>1+1/gamma*(1-EXP(-gamma*A17))</f>
        <v>1.1503961213019913</v>
      </c>
      <c r="G17">
        <f t="shared" si="2"/>
        <v>1.1523313233279591</v>
      </c>
    </row>
    <row r="18" spans="1:7">
      <c r="A18">
        <v>0.3</v>
      </c>
      <c r="B18">
        <f t="shared" si="3"/>
        <v>6.6386717152175194E-3</v>
      </c>
      <c r="C18">
        <f>(y0-1)*EXP(-gamma*A18)+1</f>
        <v>0.59343034025940078</v>
      </c>
      <c r="D18">
        <f>r_*(B18-C18)^2+B18*(C18-1)</f>
        <v>8.3382033067831138E-2</v>
      </c>
      <c r="E18">
        <f>A18/lambda</f>
        <v>0.3</v>
      </c>
      <c r="F18">
        <f>1+1/gamma*(1-EXP(-gamma*A18))</f>
        <v>1.1978101134198003</v>
      </c>
      <c r="G18">
        <f t="shared" si="2"/>
        <v>1.2058151241784654</v>
      </c>
    </row>
    <row r="19" spans="1:7">
      <c r="A19">
        <v>0.4</v>
      </c>
      <c r="B19">
        <f t="shared" ref="B19:B41" si="4">(A19-A18)*D18+B18</f>
        <v>1.4976875022000636E-2</v>
      </c>
      <c r="C19">
        <f>(y0-1)*EXP(-gamma*A19)+1</f>
        <v>0.69880578808779803</v>
      </c>
      <c r="D19">
        <f>r_*(B19-C19)^2+B19*(C19-1)</f>
        <v>0.11239454751702845</v>
      </c>
      <c r="E19">
        <f>A19/lambda</f>
        <v>0.4</v>
      </c>
      <c r="F19">
        <f>1+1/gamma*(1-EXP(-gamma*A19))</f>
        <v>1.2329352626959327</v>
      </c>
      <c r="G19">
        <f t="shared" si="2"/>
        <v>1.2516815406983166</v>
      </c>
    </row>
    <row r="20" spans="1:7">
      <c r="A20">
        <v>0.5</v>
      </c>
      <c r="B20">
        <f t="shared" si="4"/>
        <v>2.621632977370348E-2</v>
      </c>
      <c r="C20">
        <f>(y0-1)*EXP(-gamma*A20)+1</f>
        <v>0.77686983985157021</v>
      </c>
      <c r="D20">
        <f>r_*(B20-C20)^2+B20*(C20-1)</f>
        <v>0.13502051918714497</v>
      </c>
      <c r="E20">
        <f>A20/lambda</f>
        <v>0.5</v>
      </c>
      <c r="F20">
        <f>1+1/gamma*(1-EXP(-gamma*A20))</f>
        <v>1.2589566132838568</v>
      </c>
      <c r="G20">
        <f t="shared" si="2"/>
        <v>1.2928504058722705</v>
      </c>
    </row>
    <row r="21" spans="1:7">
      <c r="A21">
        <v>0.6</v>
      </c>
      <c r="B21">
        <f t="shared" si="4"/>
        <v>3.9718381692417974E-2</v>
      </c>
      <c r="C21">
        <f>(y0-1)*EXP(-gamma*A21)+1</f>
        <v>0.83470111177841344</v>
      </c>
      <c r="D21">
        <f>r_*(B21-C21)^2+B21*(C21-1)</f>
        <v>0.15143398094802837</v>
      </c>
      <c r="E21">
        <f>A21/lambda</f>
        <v>0.6</v>
      </c>
      <c r="F21">
        <f>1+1/gamma*(1-EXP(-gamma*A21))</f>
        <v>1.2782337039261378</v>
      </c>
      <c r="G21">
        <f t="shared" si="2"/>
        <v>1.3311029593369914</v>
      </c>
    </row>
    <row r="22" spans="1:7">
      <c r="A22">
        <v>0.7</v>
      </c>
      <c r="B22">
        <f t="shared" si="4"/>
        <v>5.4861779787220809E-2</v>
      </c>
      <c r="C22">
        <f>(y0-1)*EXP(-gamma*A22)+1</f>
        <v>0.87754357174701803</v>
      </c>
      <c r="D22">
        <f>r_*(B22-C22)^2+B22*(C22-1)</f>
        <v>0.16248315510520103</v>
      </c>
      <c r="E22">
        <f>A22/lambda</f>
        <v>0.7</v>
      </c>
      <c r="F22">
        <f>1+1/gamma*(1-EXP(-gamma*A22))</f>
        <v>1.2925145239156728</v>
      </c>
      <c r="G22">
        <f t="shared" si="2"/>
        <v>1.3675402139855151</v>
      </c>
    </row>
    <row r="23" spans="1:7">
      <c r="A23">
        <v>0.8</v>
      </c>
      <c r="B23">
        <f t="shared" si="4"/>
        <v>7.1110095297740927E-2</v>
      </c>
      <c r="C23">
        <f>(y0-1)*EXP(-gamma*A23)+1</f>
        <v>0.90928204671058754</v>
      </c>
      <c r="D23">
        <f>r_*(B23-C23)^2+B23*(C23-1)</f>
        <v>0.1691820927301787</v>
      </c>
      <c r="E23">
        <f>A23/lambda</f>
        <v>0.8</v>
      </c>
      <c r="F23">
        <f>1+1/gamma*(1-EXP(-gamma*A23))</f>
        <v>1.3030940155701958</v>
      </c>
      <c r="G23">
        <f t="shared" si="2"/>
        <v>1.4028508749784312</v>
      </c>
    </row>
    <row r="24" spans="1:7">
      <c r="A24">
        <v>0.9</v>
      </c>
      <c r="B24">
        <f t="shared" si="4"/>
        <v>8.8028304570758789E-2</v>
      </c>
      <c r="C24">
        <f>(y0-1)*EXP(-gamma*A24)+1</f>
        <v>0.93279448726025027</v>
      </c>
      <c r="D24">
        <f>r_*(B24-C24)^2+B24*(C24-1)</f>
        <v>0.17249148850965512</v>
      </c>
      <c r="E24">
        <f>A24/lambda</f>
        <v>0.9</v>
      </c>
      <c r="F24">
        <f>1+1/gamma*(1-EXP(-gamma*A24))</f>
        <v>1.3109314957534166</v>
      </c>
      <c r="G24">
        <f t="shared" si="2"/>
        <v>1.4374694985861327</v>
      </c>
    </row>
    <row r="25" spans="1:7">
      <c r="A25">
        <v>1</v>
      </c>
      <c r="B25">
        <f t="shared" si="4"/>
        <v>0.1052774534217243</v>
      </c>
      <c r="C25">
        <f>(y0-1)*EXP(-gamma*A25)+1</f>
        <v>0.95021293163213605</v>
      </c>
      <c r="D25">
        <f>r_*(B25-C25)^2+B25*(C25-1)</f>
        <v>0.17323753481356227</v>
      </c>
      <c r="E25">
        <f>A25/lambda</f>
        <v>1</v>
      </c>
      <c r="F25">
        <f>1+1/gamma*(1-EXP(-gamma*A25))</f>
        <v>1.3167376438773788</v>
      </c>
      <c r="G25">
        <f t="shared" si="2"/>
        <v>1.4716714683373442</v>
      </c>
    </row>
    <row r="26" spans="1:7">
      <c r="A26">
        <v>1.1000000000000001</v>
      </c>
      <c r="B26">
        <f t="shared" si="4"/>
        <v>0.12260120690308055</v>
      </c>
      <c r="C26">
        <f>(y0-1)*EXP(-gamma*A26)+1</f>
        <v>0.96311683259876002</v>
      </c>
      <c r="D26">
        <f>r_*(B26-C26)^2+B26*(C26-1)</f>
        <v>0.17209470842184954</v>
      </c>
      <c r="E26">
        <f>A26/lambda</f>
        <v>1.1000000000000001</v>
      </c>
      <c r="F26">
        <f>1+1/gamma*(1-EXP(-gamma*A26))</f>
        <v>1.3210389441995867</v>
      </c>
      <c r="G26">
        <f t="shared" si="2"/>
        <v>1.5056311389907071</v>
      </c>
    </row>
    <row r="27" spans="1:7">
      <c r="A27">
        <v>1.2</v>
      </c>
      <c r="B27">
        <f t="shared" si="4"/>
        <v>0.13981067774526548</v>
      </c>
      <c r="C27">
        <f>(y0-1)*EXP(-gamma*A27)+1</f>
        <v>0.97267627755270747</v>
      </c>
      <c r="D27">
        <f>r_*(B27-C27)^2+B27*(C27-1)</f>
        <v>0.16959612868177304</v>
      </c>
      <c r="E27">
        <f>A27/lambda</f>
        <v>1.2</v>
      </c>
      <c r="F27">
        <f>1+1/gamma*(1-EXP(-gamma*A27))</f>
        <v>1.3242254258509025</v>
      </c>
      <c r="G27">
        <f t="shared" si="2"/>
        <v>1.5394581071755613</v>
      </c>
    </row>
    <row r="28" spans="1:7">
      <c r="A28">
        <v>1.3</v>
      </c>
      <c r="B28">
        <f t="shared" si="4"/>
        <v>0.1567702906134428</v>
      </c>
      <c r="C28">
        <f>(y0-1)*EXP(-gamma*A28)+1</f>
        <v>0.97975808855419566</v>
      </c>
      <c r="D28">
        <f>r_*(B28-C28)^2+B28*(C28-1)</f>
        <v>0.16615389854991205</v>
      </c>
      <c r="E28">
        <f>A28/lambda</f>
        <v>1.3</v>
      </c>
      <c r="F28">
        <f>1+1/gamma*(1-EXP(-gamma*A28))</f>
        <v>1.3265860295180651</v>
      </c>
      <c r="G28">
        <f t="shared" si="2"/>
        <v>1.5732202207191512</v>
      </c>
    </row>
    <row r="29" spans="1:7">
      <c r="A29">
        <v>1.4</v>
      </c>
      <c r="B29">
        <f t="shared" si="4"/>
        <v>0.173385680468434</v>
      </c>
      <c r="C29">
        <f>(y0-1)*EXP(-gamma*A29)+1</f>
        <v>0.9850044231795223</v>
      </c>
      <c r="D29">
        <f>r_*(B29-C29)^2+B29*(C29-1)</f>
        <v>0.16208122758894675</v>
      </c>
      <c r="E29">
        <f>A29/lambda</f>
        <v>1.4</v>
      </c>
      <c r="F29">
        <f>1+1/gamma*(1-EXP(-gamma*A29))</f>
        <v>1.3283348077265074</v>
      </c>
      <c r="G29">
        <f t="shared" si="2"/>
        <v>1.606958379912002</v>
      </c>
    </row>
    <row r="30" spans="1:7">
      <c r="A30">
        <v>1.5</v>
      </c>
      <c r="B30">
        <f t="shared" si="4"/>
        <v>0.18959380322732869</v>
      </c>
      <c r="C30">
        <f>(y0-1)*EXP(-gamma*A30)+1</f>
        <v>0.98889100346175773</v>
      </c>
      <c r="D30">
        <f>r_*(B30-C30)^2+B30*(C30-1)</f>
        <v>0.15761280667192468</v>
      </c>
      <c r="E30">
        <f>A30/lambda</f>
        <v>1.5</v>
      </c>
      <c r="F30">
        <f>1+1/gamma*(1-EXP(-gamma*A30))</f>
        <v>1.3296303344872524</v>
      </c>
      <c r="G30">
        <f t="shared" si="2"/>
        <v>1.6406961592622542</v>
      </c>
    </row>
    <row r="31" spans="1:7">
      <c r="A31">
        <v>1.6</v>
      </c>
      <c r="B31">
        <f t="shared" si="4"/>
        <v>0.20535508389452117</v>
      </c>
      <c r="C31">
        <f>(y0-1)*EXP(-gamma*A31)+1</f>
        <v>0.99177025295097998</v>
      </c>
      <c r="D31">
        <f>r_*(B31-C31)^2+B31*(C31-1)</f>
        <v>0.15292218413484249</v>
      </c>
      <c r="E31">
        <f>A31/lambda</f>
        <v>1.6</v>
      </c>
      <c r="F31">
        <f>1+1/gamma*(1-EXP(-gamma*A31))</f>
        <v>1.3305900843169933</v>
      </c>
      <c r="G31">
        <f t="shared" si="2"/>
        <v>1.6744461046050092</v>
      </c>
    </row>
    <row r="32" spans="1:7">
      <c r="A32">
        <v>1.7</v>
      </c>
      <c r="B32">
        <f t="shared" si="4"/>
        <v>0.22064730230800539</v>
      </c>
      <c r="C32">
        <f>(y0-1)*EXP(-gamma*A32)+1</f>
        <v>0.99390325343448438</v>
      </c>
      <c r="D32">
        <f>r_*(B32-C32)^2+B32*(C32-1)</f>
        <v>0.14813596080559227</v>
      </c>
      <c r="E32">
        <f>A32/lambda</f>
        <v>1.7</v>
      </c>
      <c r="F32">
        <f>1+1/gamma*(1-EXP(-gamma*A32))</f>
        <v>1.3313010844781614</v>
      </c>
      <c r="G32">
        <f t="shared" si="2"/>
        <v>1.7082138657128256</v>
      </c>
    </row>
    <row r="33" spans="1:7">
      <c r="A33">
        <v>1.8</v>
      </c>
      <c r="B33">
        <f t="shared" si="4"/>
        <v>0.23546089838856463</v>
      </c>
      <c r="C33">
        <f>(y0-1)*EXP(-gamma*A33)+1</f>
        <v>0.99548341905738735</v>
      </c>
      <c r="D33">
        <f>r_*(B33-C33)^2+B33*(C33-1)</f>
        <v>0.14334507977455552</v>
      </c>
      <c r="E33">
        <f>A33/lambda</f>
        <v>1.8</v>
      </c>
      <c r="F33">
        <f>1+1/gamma*(1-EXP(-gamma*A33))</f>
        <v>1.3318278063524625</v>
      </c>
      <c r="G33">
        <f t="shared" si="2"/>
        <v>1.742000904264204</v>
      </c>
    </row>
    <row r="34" spans="1:7">
      <c r="A34">
        <v>1.9</v>
      </c>
      <c r="B34">
        <f t="shared" si="4"/>
        <v>0.24979540636602016</v>
      </c>
      <c r="C34">
        <f>(y0-1)*EXP(-gamma*A34)+1</f>
        <v>0.99665403454252877</v>
      </c>
      <c r="D34">
        <f>r_*(B34-C34)^2+B34*(C34-1)</f>
        <v>0.13861364581928839</v>
      </c>
      <c r="E34">
        <f>A34/lambda</f>
        <v>1.9</v>
      </c>
      <c r="F34">
        <f>1+1/gamma*(1-EXP(-gamma*A34))</f>
        <v>1.3322180115141762</v>
      </c>
      <c r="G34">
        <f t="shared" si="2"/>
        <v>1.7758062571450437</v>
      </c>
    </row>
    <row r="35" spans="1:7">
      <c r="A35">
        <v>2</v>
      </c>
      <c r="B35">
        <f t="shared" si="4"/>
        <v>0.26365677094794898</v>
      </c>
      <c r="C35">
        <f>(y0-1)*EXP(-gamma*A35)+1</f>
        <v>0.99752124782333362</v>
      </c>
      <c r="D35">
        <f>r_*(B35-C35)^2+B35*(C35-1)</f>
        <v>0.13398572781001541</v>
      </c>
      <c r="E35">
        <f>A35/lambda</f>
        <v>2</v>
      </c>
      <c r="F35">
        <f>1+1/gamma*(1-EXP(-gamma*A35))</f>
        <v>1.3325070826077778</v>
      </c>
      <c r="G35">
        <f t="shared" si="2"/>
        <v>1.8096276709479795</v>
      </c>
    </row>
    <row r="36" spans="1:7">
      <c r="A36">
        <v>2.1</v>
      </c>
      <c r="B36">
        <f t="shared" si="4"/>
        <v>0.27705534372895052</v>
      </c>
      <c r="C36">
        <f>(y0-1)*EXP(-gamma*A36)+1</f>
        <v>0.9981636952229711</v>
      </c>
      <c r="D36">
        <f>r_*(B36-C36)^2+B36*(C36-1)</f>
        <v>0.12949055559741515</v>
      </c>
      <c r="E36">
        <f>A36/lambda</f>
        <v>2.1</v>
      </c>
      <c r="F36">
        <f>1+1/gamma*(1-EXP(-gamma*A36))</f>
        <v>1.3327212317409902</v>
      </c>
      <c r="G36">
        <f t="shared" si="2"/>
        <v>1.843462317869766</v>
      </c>
    </row>
    <row r="37" spans="1:7">
      <c r="A37">
        <v>2.2000000000000002</v>
      </c>
      <c r="B37">
        <f t="shared" si="4"/>
        <v>0.29000439928869204</v>
      </c>
      <c r="C37">
        <f>(y0-1)*EXP(-gamma*A37)+1</f>
        <v>0.99863963196245209</v>
      </c>
      <c r="D37">
        <f>r_*(B37-C37)^2+B37*(C37-1)</f>
        <v>0.12514646053110789</v>
      </c>
      <c r="E37">
        <f>A37/lambda</f>
        <v>2.2000000000000002</v>
      </c>
      <c r="F37">
        <f>1+1/gamma*(1-EXP(-gamma*A37))</f>
        <v>1.3328798773208175</v>
      </c>
      <c r="G37">
        <f t="shared" si="2"/>
        <v>1.877307233996202</v>
      </c>
    </row>
    <row r="38" spans="1:7">
      <c r="A38">
        <v>2.2999999999999998</v>
      </c>
      <c r="B38">
        <f t="shared" si="4"/>
        <v>0.30251904534180279</v>
      </c>
      <c r="C38">
        <f>(y0-1)*EXP(-gamma*A38)+1</f>
        <v>0.99899221457095144</v>
      </c>
      <c r="D38">
        <f>r_*(B38-C38)^2+B38*(C38-1)</f>
        <v>0.12096384457811842</v>
      </c>
      <c r="E38">
        <f>A38/lambda</f>
        <v>2.2999999999999998</v>
      </c>
      <c r="F38">
        <f>1+1/gamma*(1-EXP(-gamma*A38))</f>
        <v>1.3329974048569837</v>
      </c>
      <c r="G38">
        <f t="shared" si="2"/>
        <v>1.9111595749739478</v>
      </c>
    </row>
    <row r="39" spans="1:7">
      <c r="A39">
        <v>2.4</v>
      </c>
      <c r="B39">
        <f t="shared" si="4"/>
        <v>0.31461542979961465</v>
      </c>
      <c r="C39">
        <f>(y0-1)*EXP(-gamma*A39)+1</f>
        <v>0.99925341419162328</v>
      </c>
      <c r="D39">
        <f>r_*(B39-C39)^2+B39*(C39-1)</f>
        <v>0.11694740500310333</v>
      </c>
      <c r="E39">
        <f>A39/lambda</f>
        <v>2.4</v>
      </c>
      <c r="F39">
        <f>1+1/gamma*(1-EXP(-gamma*A39))</f>
        <v>1.3330844713972079</v>
      </c>
      <c r="G39">
        <f t="shared" si="2"/>
        <v>1.9450167531601346</v>
      </c>
    </row>
    <row r="40" spans="1:7">
      <c r="A40">
        <v>2.5</v>
      </c>
      <c r="B40">
        <f t="shared" si="4"/>
        <v>0.32631017029992498</v>
      </c>
      <c r="C40">
        <f>(y0-1)*EXP(-gamma*A40)+1</f>
        <v>0.99944691562985222</v>
      </c>
      <c r="D40">
        <f>r_*(B40-C40)^2+B40*(C40-1)</f>
        <v>0.11309779242332871</v>
      </c>
      <c r="E40">
        <f>A40/lambda</f>
        <v>2.5</v>
      </c>
      <c r="F40">
        <f>1+1/gamma*(1-EXP(-gamma*A40))</f>
        <v>1.3331489718766174</v>
      </c>
      <c r="G40">
        <f t="shared" si="2"/>
        <v>1.9788764993975518</v>
      </c>
    </row>
    <row r="41" spans="1:7">
      <c r="A41">
        <v>2.6</v>
      </c>
      <c r="B41">
        <f t="shared" si="4"/>
        <v>0.33761994954225788</v>
      </c>
      <c r="C41">
        <f>(y0-1)*EXP(-gamma*A41)+1</f>
        <v>0.99959026502102022</v>
      </c>
      <c r="D41">
        <f>r_*(B41-C41)^2+B41*(C41-1)</f>
        <v>0.1094128399408342</v>
      </c>
      <c r="E41">
        <f>A41/lambda</f>
        <v>2.6</v>
      </c>
      <c r="F41">
        <f>1+1/gamma*(1-EXP(-gamma*A41))</f>
        <v>1.3331967550070067</v>
      </c>
      <c r="G41">
        <f t="shared" si="2"/>
        <v>2.0127368783007462</v>
      </c>
    </row>
    <row r="42" spans="1:7">
      <c r="A42">
        <v>2.7</v>
      </c>
      <c r="B42">
        <f t="shared" ref="B42:B105" si="5">(A42-A41)*D41+B41</f>
        <v>0.34856123353634133</v>
      </c>
      <c r="C42">
        <f>(y0-1)*EXP(-gamma*A42)+1</f>
        <v>0.9996964608619211</v>
      </c>
      <c r="D42">
        <f>r_*(B42-C42)^2+B42*(C42-1)</f>
        <v>0.10588846908968826</v>
      </c>
      <c r="E42">
        <f>A42/lambda</f>
        <v>2.7</v>
      </c>
      <c r="F42">
        <f>1+1/gamma*(1-EXP(-gamma*A42))</f>
        <v>1.3332321536206404</v>
      </c>
      <c r="G42">
        <f t="shared" si="2"/>
        <v>2.0465962762058254</v>
      </c>
    </row>
    <row r="43" spans="1:7">
      <c r="A43">
        <v>2.8</v>
      </c>
      <c r="B43">
        <f t="shared" si="5"/>
        <v>0.3591500804453101</v>
      </c>
      <c r="C43">
        <f>(y0-1)*EXP(-gamma*A43)+1</f>
        <v>0.99977513267582119</v>
      </c>
      <c r="D43">
        <f>r_*(B43-C43)^2+B43*(C43-1)</f>
        <v>0.1025193532687679</v>
      </c>
      <c r="E43">
        <f>A43/lambda</f>
        <v>2.8</v>
      </c>
      <c r="F43">
        <f>1+1/gamma*(1-EXP(-gamma*A43))</f>
        <v>1.3332583775586071</v>
      </c>
      <c r="G43">
        <f t="shared" si="2"/>
        <v>2.0804533743018241</v>
      </c>
    </row>
    <row r="44" spans="1:7">
      <c r="A44">
        <v>2.9</v>
      </c>
      <c r="B44">
        <f t="shared" si="5"/>
        <v>0.3694020157721869</v>
      </c>
      <c r="C44">
        <f>(y0-1)*EXP(-gamma*A44)+1</f>
        <v>0.99983341418901239</v>
      </c>
      <c r="D44">
        <f>r_*(B44-C44)^2+B44*(C44-1)</f>
        <v>9.9299399893070669E-2</v>
      </c>
      <c r="E44">
        <f>A44/lambda</f>
        <v>2.9</v>
      </c>
      <c r="F44">
        <f>1+1/gamma*(1-EXP(-gamma*A44))</f>
        <v>1.3332778047296707</v>
      </c>
      <c r="G44">
        <f t="shared" si="2"/>
        <v>2.1143071149558321</v>
      </c>
    </row>
    <row r="45" spans="1:7">
      <c r="A45">
        <v>3</v>
      </c>
      <c r="B45">
        <f t="shared" si="5"/>
        <v>0.37933195576149398</v>
      </c>
      <c r="C45">
        <f>(y0-1)*EXP(-gamma*A45)+1</f>
        <v>0.99987659019591335</v>
      </c>
      <c r="D45">
        <f>r_*(B45-C45)^2+B45*(C45-1)</f>
        <v>9.6222097548992483E-2</v>
      </c>
      <c r="E45">
        <f>A45/lambda</f>
        <v>3</v>
      </c>
      <c r="F45">
        <f>1+1/gamma*(1-EXP(-gamma*A45))</f>
        <v>1.3332921967319711</v>
      </c>
      <c r="G45">
        <f t="shared" si="2"/>
        <v>2.1481566662059741</v>
      </c>
    </row>
    <row r="46" spans="1:7">
      <c r="A46">
        <v>3.1</v>
      </c>
      <c r="B46">
        <f t="shared" si="5"/>
        <v>0.38895416551639322</v>
      </c>
      <c r="C46">
        <f>(y0-1)*EXP(-gamma*A46)+1</f>
        <v>0.99990857576852188</v>
      </c>
      <c r="D46">
        <f>r_*(B46-C46)^2+B46*(C46-1)</f>
        <v>9.3280763015969048E-2</v>
      </c>
      <c r="E46">
        <f>A46/lambda</f>
        <v>3.1</v>
      </c>
      <c r="F46">
        <f>1+1/gamma*(1-EXP(-gamma*A46))</f>
        <v>1.3333028585895073</v>
      </c>
      <c r="G46">
        <f t="shared" si="2"/>
        <v>2.1820013873693749</v>
      </c>
    </row>
    <row r="47" spans="1:7">
      <c r="A47">
        <v>3.2</v>
      </c>
      <c r="B47">
        <f t="shared" si="5"/>
        <v>0.39828224181799016</v>
      </c>
      <c r="C47">
        <f>(y0-1)*EXP(-gamma*A47)+1</f>
        <v>0.99993227126350914</v>
      </c>
      <c r="D47">
        <f>r_*(B47-C47)^2+B47*(C47-1)</f>
        <v>9.046871432994337E-2</v>
      </c>
      <c r="E47">
        <f>A47/lambda</f>
        <v>3.2</v>
      </c>
      <c r="F47">
        <f>1+1/gamma*(1-EXP(-gamma*A47))</f>
        <v>1.3333107570878364</v>
      </c>
      <c r="G47">
        <f t="shared" si="2"/>
        <v>2.2158407973801753</v>
      </c>
    </row>
    <row r="48" spans="1:7">
      <c r="A48">
        <v>3.3</v>
      </c>
      <c r="B48">
        <f t="shared" si="5"/>
        <v>0.40732911325098448</v>
      </c>
      <c r="C48">
        <f>(y0-1)*EXP(-gamma*A48)+1</f>
        <v>0.99994982531794385</v>
      </c>
      <c r="D48">
        <f>r_*(B48-C48)^2+B48*(C48-1)</f>
        <v>8.7779389483937903E-2</v>
      </c>
      <c r="E48">
        <f>A48/lambda</f>
        <v>3.3</v>
      </c>
      <c r="F48">
        <f>1+1/gamma*(1-EXP(-gamma*A48))</f>
        <v>1.3333166084393147</v>
      </c>
      <c r="G48">
        <f t="shared" si="2"/>
        <v>2.2496745466155281</v>
      </c>
    </row>
    <row r="49" spans="1:7">
      <c r="A49">
        <v>3.4</v>
      </c>
      <c r="B49">
        <f t="shared" si="5"/>
        <v>0.41610705219937827</v>
      </c>
      <c r="C49">
        <f>(y0-1)*EXP(-gamma*A49)+1</f>
        <v>0.99996282968131589</v>
      </c>
      <c r="D49">
        <f>r_*(B49-C49)^2+B49*(C49-1)</f>
        <v>8.5206425393022506E-2</v>
      </c>
      <c r="E49">
        <f>A49/lambda</f>
        <v>3.4</v>
      </c>
      <c r="F49">
        <f>1+1/gamma*(1-EXP(-gamma*A49))</f>
        <v>1.3333209432271054</v>
      </c>
      <c r="G49">
        <f t="shared" si="2"/>
        <v>2.2835023924323643</v>
      </c>
    </row>
    <row r="50" spans="1:7">
      <c r="A50">
        <v>3.5</v>
      </c>
      <c r="B50">
        <f t="shared" si="5"/>
        <v>0.42462769473868051</v>
      </c>
      <c r="C50">
        <f>(y0-1)*EXP(-gamma*A50)+1</f>
        <v>0.99997246355065028</v>
      </c>
      <c r="D50">
        <f>r_*(B50-C50)^2+B50*(C50-1)</f>
        <v>8.2743708010816069E-2</v>
      </c>
      <c r="E50">
        <f>A50/lambda</f>
        <v>3.5</v>
      </c>
      <c r="F50">
        <f>1+1/gamma*(1-EXP(-gamma*A50))</f>
        <v>1.3333241545168835</v>
      </c>
      <c r="G50">
        <f t="shared" si="2"/>
        <v>2.3173241783184566</v>
      </c>
    </row>
    <row r="51" spans="1:7">
      <c r="A51">
        <v>3.6</v>
      </c>
      <c r="B51">
        <f t="shared" si="5"/>
        <v>0.43290206553976213</v>
      </c>
      <c r="C51">
        <f>(y0-1)*EXP(-gamma*A51)+1</f>
        <v>0.99997960049658885</v>
      </c>
      <c r="D51">
        <f>r_*(B51-C51)^2+B51*(C51-1)</f>
        <v>8.0385401676015072E-2</v>
      </c>
      <c r="E51">
        <f>A51/lambda</f>
        <v>3.6</v>
      </c>
      <c r="F51">
        <f>1+1/gamma*(1-EXP(-gamma*A51))</f>
        <v>1.3333265334988629</v>
      </c>
      <c r="G51">
        <f t="shared" si="2"/>
        <v>2.3511398163844826</v>
      </c>
    </row>
    <row r="52" spans="1:7">
      <c r="A52">
        <v>3.7</v>
      </c>
      <c r="B52">
        <f t="shared" si="5"/>
        <v>0.44094060570736365</v>
      </c>
      <c r="C52">
        <f>(y0-1)*EXP(-gamma*A52)+1</f>
        <v>0.9999848876761801</v>
      </c>
      <c r="D52">
        <f>r_*(B52-C52)^2+B52*(C52-1)</f>
        <v>7.8125963663288583E-2</v>
      </c>
      <c r="E52">
        <f>A52/lambda</f>
        <v>3.7</v>
      </c>
      <c r="F52">
        <f>1+1/gamma*(1-EXP(-gamma*A52))</f>
        <v>1.33332829589206</v>
      </c>
      <c r="G52">
        <f t="shared" si="2"/>
        <v>2.3849492728390453</v>
      </c>
    </row>
    <row r="53" spans="1:7">
      <c r="A53">
        <v>3.8</v>
      </c>
      <c r="B53">
        <f t="shared" si="5"/>
        <v>0.44875320207369246</v>
      </c>
      <c r="C53">
        <f>(y0-1)*EXP(-gamma*A53)+1</f>
        <v>0.99998880451515737</v>
      </c>
      <c r="D53">
        <f>r_*(B53-C53)^2+B53*(C53-1)</f>
        <v>7.5960148340079275E-2</v>
      </c>
      <c r="E53">
        <f>A53/lambda</f>
        <v>3.8</v>
      </c>
      <c r="F53">
        <f>1+1/gamma*(1-EXP(-gamma*A53))</f>
        <v>1.3333296015050524</v>
      </c>
      <c r="G53">
        <f t="shared" si="2"/>
        <v>2.418752556061643</v>
      </c>
    </row>
    <row r="54" spans="1:7">
      <c r="A54">
        <v>3.9</v>
      </c>
      <c r="B54">
        <f t="shared" si="5"/>
        <v>0.45634921690770042</v>
      </c>
      <c r="C54">
        <f>(y0-1)*EXP(-gamma*A54)+1</f>
        <v>0.99999170618083921</v>
      </c>
      <c r="D54">
        <f>r_*(B54-C54)^2+B54*(C54-1)</f>
        <v>7.3883004157894533E-2</v>
      </c>
      <c r="E54">
        <f>A54/lambda</f>
        <v>3.9</v>
      </c>
      <c r="F54">
        <f>1+1/gamma*(1-EXP(-gamma*A54))</f>
        <v>1.3333305687269463</v>
      </c>
      <c r="G54">
        <f t="shared" si="2"/>
        <v>2.4525497068962685</v>
      </c>
    </row>
    <row r="55" spans="1:7">
      <c r="A55">
        <v>4</v>
      </c>
      <c r="B55">
        <f t="shared" si="5"/>
        <v>0.46373751732348989</v>
      </c>
      <c r="C55">
        <f>(y0-1)*EXP(-gamma*A55)+1</f>
        <v>0.99999385578764666</v>
      </c>
      <c r="D55">
        <f>r_*(B55-C55)^2+B55*(C55-1)</f>
        <v>7.1889865833963409E-2</v>
      </c>
      <c r="E55">
        <f>A55/lambda</f>
        <v>4</v>
      </c>
      <c r="F55">
        <f>1+1/gamma*(1-EXP(-gamma*A55))</f>
        <v>1.333331285262549</v>
      </c>
      <c r="G55">
        <f t="shared" si="2"/>
        <v>2.4863407908154094</v>
      </c>
    </row>
    <row r="56" spans="1:7">
      <c r="A56">
        <v>4.0999999999999996</v>
      </c>
      <c r="B56">
        <f t="shared" si="5"/>
        <v>0.47092650390688623</v>
      </c>
      <c r="C56">
        <f>(y0-1)*EXP(-gamma*A56)+1</f>
        <v>0.99999544825553688</v>
      </c>
      <c r="D56">
        <f>r_*(B56-C56)^2+B56*(C56-1)</f>
        <v>6.9976343431442226E-2</v>
      </c>
      <c r="E56">
        <f>A56/lambda</f>
        <v>4.0999999999999996</v>
      </c>
      <c r="F56">
        <f>1+1/gamma*(1-EXP(-gamma*A56))</f>
        <v>1.3333318160851788</v>
      </c>
      <c r="G56">
        <f t="shared" si="2"/>
        <v>2.5201258916408094</v>
      </c>
    </row>
    <row r="57" spans="1:7">
      <c r="A57">
        <v>4.2</v>
      </c>
      <c r="B57">
        <f t="shared" si="5"/>
        <v>0.47792413825003049</v>
      </c>
      <c r="C57">
        <f>(y0-1)*EXP(-gamma*A57)+1</f>
        <v>0.99999662798476585</v>
      </c>
      <c r="D57">
        <f>r_*(B57-C57)^2+B57*(C57-1)</f>
        <v>6.8138309566981387E-2</v>
      </c>
      <c r="E57">
        <f>A57/lambda</f>
        <v>4.2</v>
      </c>
      <c r="F57">
        <f>1+1/gamma*(1-EXP(-gamma*A57))</f>
        <v>1.3333322093282551</v>
      </c>
      <c r="G57">
        <f t="shared" si="2"/>
        <v>2.5539051065471581</v>
      </c>
    </row>
    <row r="58" spans="1:7">
      <c r="A58">
        <v>4.3</v>
      </c>
      <c r="B58">
        <f t="shared" si="5"/>
        <v>0.48473796920672862</v>
      </c>
      <c r="C58">
        <f>(y0-1)*EXP(-gamma*A58)+1</f>
        <v>0.99999750194967418</v>
      </c>
      <c r="D58">
        <f>r_*(B58-C58)^2+B58*(C58-1)</f>
        <v>6.637188562077774E-2</v>
      </c>
      <c r="E58">
        <f>A58/lambda</f>
        <v>4.3</v>
      </c>
      <c r="F58">
        <f>1+1/gamma*(1-EXP(-gamma*A58))</f>
        <v>1.3333325006498913</v>
      </c>
      <c r="G58">
        <f t="shared" si="2"/>
        <v>2.5876785421141162</v>
      </c>
    </row>
    <row r="59" spans="1:7">
      <c r="A59">
        <v>4.4000000000000004</v>
      </c>
      <c r="B59">
        <f t="shared" si="5"/>
        <v>0.49137515776880641</v>
      </c>
      <c r="C59">
        <f>(y0-1)*EXP(-gamma*A59)+1</f>
        <v>0.99999814939880238</v>
      </c>
      <c r="D59">
        <f>r_*(B59-C59)^2+B59*(C59-1)</f>
        <v>6.4673427564206312E-2</v>
      </c>
      <c r="E59">
        <f>A59/lambda</f>
        <v>4.4000000000000004</v>
      </c>
      <c r="F59">
        <f>1+1/gamma*(1-EXP(-gamma*A59))</f>
        <v>1.3333327164662674</v>
      </c>
      <c r="G59">
        <f t="shared" si="2"/>
        <v>2.6214463112287496</v>
      </c>
    </row>
    <row r="60" spans="1:7">
      <c r="A60">
        <v>4.5</v>
      </c>
      <c r="B60">
        <f t="shared" si="5"/>
        <v>0.49784250052522705</v>
      </c>
      <c r="C60">
        <f>(y0-1)*EXP(-gamma*A60)+1</f>
        <v>0.99999862904091363</v>
      </c>
      <c r="D60">
        <f>r_*(B60-C60)^2+B60*(C60-1)</f>
        <v>6.3039511829766012E-2</v>
      </c>
      <c r="E60">
        <f>A60/lambda</f>
        <v>4.5</v>
      </c>
      <c r="F60">
        <f>1+1/gamma*(1-EXP(-gamma*A60))</f>
        <v>1.3333328763469712</v>
      </c>
      <c r="G60">
        <f t="shared" si="2"/>
        <v>2.6552085306732618</v>
      </c>
    </row>
    <row r="61" spans="1:7">
      <c r="A61">
        <v>4.5999999999999996</v>
      </c>
      <c r="B61">
        <f t="shared" si="5"/>
        <v>0.5041464517082036</v>
      </c>
      <c r="C61">
        <f>(y0-1)*EXP(-gamma*A61)+1</f>
        <v>0.99999898436852896</v>
      </c>
      <c r="D61">
        <f>r_*(B61-C61)^2+B61*(C61-1)</f>
        <v>6.1466921509412388E-2</v>
      </c>
      <c r="E61">
        <f>A61/lambda</f>
        <v>4.5999999999999996</v>
      </c>
      <c r="F61">
        <f>1+1/gamma*(1-EXP(-gamma*A61))</f>
        <v>1.3333329947895096</v>
      </c>
      <c r="G61">
        <f t="shared" si="2"/>
        <v>2.6889653192617251</v>
      </c>
    </row>
    <row r="62" spans="1:7">
      <c r="A62">
        <v>4.7</v>
      </c>
      <c r="B62">
        <f t="shared" si="5"/>
        <v>0.51029314385914493</v>
      </c>
      <c r="C62">
        <f>(y0-1)*EXP(-gamma*A62)+1</f>
        <v>0.99999924760170078</v>
      </c>
      <c r="D62">
        <f>r_*(B62-C62)^2+B62*(C62-1)</f>
        <v>5.9952633066985173E-2</v>
      </c>
      <c r="E62">
        <f>A62/lambda</f>
        <v>4.7</v>
      </c>
      <c r="F62">
        <f>1+1/gamma*(1-EXP(-gamma*A62))</f>
        <v>1.3333330825339003</v>
      </c>
      <c r="G62">
        <f t="shared" si="2"/>
        <v>2.7227167964142036</v>
      </c>
    </row>
    <row r="63" spans="1:7">
      <c r="A63">
        <v>4.8</v>
      </c>
      <c r="B63">
        <f t="shared" si="5"/>
        <v>0.51628840716584345</v>
      </c>
      <c r="C63">
        <f>(y0-1)*EXP(-gamma*A63)+1</f>
        <v>0.9999994426096307</v>
      </c>
      <c r="D63">
        <f>r_*(B63-C63)^2+B63*(C63-1)</f>
        <v>5.8493803678339257E-2</v>
      </c>
      <c r="E63">
        <f>A63/lambda</f>
        <v>4.8</v>
      </c>
      <c r="F63">
        <f>1+1/gamma*(1-EXP(-gamma*A63))</f>
        <v>1.3333331475365435</v>
      </c>
      <c r="G63">
        <f t="shared" si="2"/>
        <v>2.7564630810774982</v>
      </c>
    </row>
    <row r="64" spans="1:7">
      <c r="A64">
        <v>4.9000000000000004</v>
      </c>
      <c r="B64">
        <f t="shared" si="5"/>
        <v>0.52213778753367746</v>
      </c>
      <c r="C64">
        <f>(y0-1)*EXP(-gamma*A64)+1</f>
        <v>0.99999958707505843</v>
      </c>
      <c r="D64">
        <f>r_*(B64-C64)^2+B64*(C64-1)</f>
        <v>5.7087759261516331E-2</v>
      </c>
      <c r="E64">
        <f>A64/lambda</f>
        <v>4.9000000000000004</v>
      </c>
      <c r="F64">
        <f>1+1/gamma*(1-EXP(-gamma*A64))</f>
        <v>1.3333331956916861</v>
      </c>
      <c r="G64">
        <f t="shared" si="2"/>
        <v>2.7902042909192217</v>
      </c>
    </row>
    <row r="65" spans="1:7">
      <c r="A65">
        <v>5</v>
      </c>
      <c r="B65">
        <f t="shared" si="5"/>
        <v>0.52784656345982905</v>
      </c>
      <c r="C65">
        <f>(y0-1)*EXP(-gamma*A65)+1</f>
        <v>0.99999969409767953</v>
      </c>
      <c r="D65">
        <f>r_*(B65-C65)^2+B65*(C65-1)</f>
        <v>5.5731983223292154E-2</v>
      </c>
      <c r="E65">
        <f>A65/lambda</f>
        <v>5</v>
      </c>
      <c r="F65">
        <f>1+1/gamma*(1-EXP(-gamma*A65))</f>
        <v>1.3333332313658932</v>
      </c>
      <c r="G65">
        <f t="shared" si="2"/>
        <v>2.8239405417362726</v>
      </c>
    </row>
    <row r="66" spans="1:7">
      <c r="A66">
        <v>5.0999999999999996</v>
      </c>
      <c r="B66">
        <f t="shared" si="5"/>
        <v>0.53341976178215822</v>
      </c>
      <c r="C66">
        <f>(y0-1)*EXP(-gamma*A66)+1</f>
        <v>0.9999997733819872</v>
      </c>
      <c r="D66">
        <f>r_*(B66-C66)^2+B66*(C66-1)</f>
        <v>5.4424105923597733E-2</v>
      </c>
      <c r="E66">
        <f>A66/lambda</f>
        <v>5.0999999999999996</v>
      </c>
      <c r="F66">
        <f>1+1/gamma*(1-EXP(-gamma*A66))</f>
        <v>1.3333332577939956</v>
      </c>
      <c r="G66">
        <f t="shared" si="2"/>
        <v>2.8576719470306311</v>
      </c>
    </row>
    <row r="67" spans="1:7">
      <c r="A67">
        <v>5.2</v>
      </c>
      <c r="B67">
        <f t="shared" si="5"/>
        <v>0.53886217237451806</v>
      </c>
      <c r="C67">
        <f>(y0-1)*EXP(-gamma*A67)+1</f>
        <v>0.99999983211724697</v>
      </c>
      <c r="D67">
        <f>r_*(B67-C67)^2+B67*(C67-1)</f>
        <v>5.3161894842585204E-2</v>
      </c>
      <c r="E67">
        <f>A67/lambda</f>
        <v>5.2</v>
      </c>
      <c r="F67">
        <f>1+1/gamma*(1-EXP(-gamma*A67))</f>
        <v>1.3333332773724156</v>
      </c>
      <c r="G67">
        <f t="shared" si="2"/>
        <v>2.891398617714998</v>
      </c>
    </row>
    <row r="68" spans="1:7">
      <c r="A68">
        <v>5.3</v>
      </c>
      <c r="B68">
        <f t="shared" si="5"/>
        <v>0.54417836185877655</v>
      </c>
      <c r="C68">
        <f>(y0-1)*EXP(-gamma*A68)+1</f>
        <v>0.99999987562939763</v>
      </c>
      <c r="D68">
        <f>r_*(B68-C68)^2+B68*(C68-1)</f>
        <v>5.1943245424244465E-2</v>
      </c>
      <c r="E68">
        <f>A68/lambda</f>
        <v>5.3</v>
      </c>
      <c r="F68">
        <f>1+1/gamma*(1-EXP(-gamma*A68))</f>
        <v>1.3333332918764658</v>
      </c>
      <c r="G68">
        <f t="shared" si="2"/>
        <v>2.9251206619185774</v>
      </c>
    </row>
    <row r="69" spans="1:7">
      <c r="A69">
        <v>5.4</v>
      </c>
      <c r="B69">
        <f t="shared" si="5"/>
        <v>0.54937268640120107</v>
      </c>
      <c r="C69">
        <f>(y0-1)*EXP(-gamma*A69)+1</f>
        <v>0.99999990786399162</v>
      </c>
      <c r="D69">
        <f>r_*(B69-C69)^2+B69*(C69-1)</f>
        <v>5.076617256381228E-2</v>
      </c>
      <c r="E69">
        <f>A69/lambda</f>
        <v>5.4</v>
      </c>
      <c r="F69">
        <f>1+1/gamma*(1-EXP(-gamma*A69))</f>
        <v>1.3333333026213305</v>
      </c>
      <c r="G69">
        <f t="shared" si="2"/>
        <v>2.9588381848695917</v>
      </c>
    </row>
    <row r="70" spans="1:7">
      <c r="A70">
        <v>5.5</v>
      </c>
      <c r="B70">
        <f t="shared" si="5"/>
        <v>0.55444930365758227</v>
      </c>
      <c r="C70">
        <f>(y0-1)*EXP(-gamma*A70)+1</f>
        <v>0.99999993174396629</v>
      </c>
      <c r="D70">
        <f>r_*(B70-C70)^2+B70*(C70-1)</f>
        <v>4.9628802702532455E-2</v>
      </c>
      <c r="E70">
        <f>A70/lambda</f>
        <v>5.5</v>
      </c>
      <c r="F70">
        <f>1+1/gamma*(1-EXP(-gamma*A70))</f>
        <v>1.3333333105813221</v>
      </c>
      <c r="G70">
        <f t="shared" si="2"/>
        <v>2.9925512888360957</v>
      </c>
    </row>
    <row r="71" spans="1:7">
      <c r="A71">
        <v>5.6</v>
      </c>
      <c r="B71">
        <f t="shared" si="5"/>
        <v>0.55941218392783554</v>
      </c>
      <c r="C71">
        <f>(y0-1)*EXP(-gamma*A71)+1</f>
        <v>0.99999994943468651</v>
      </c>
      <c r="D71">
        <f>r_*(B71-C71)^2+B71*(C71-1)</f>
        <v>4.8529366491727524E-2</v>
      </c>
      <c r="E71">
        <f>A71/lambda</f>
        <v>5.6</v>
      </c>
      <c r="F71">
        <f>1+1/gamma*(1-EXP(-gamma*A71))</f>
        <v>1.3333333164782288</v>
      </c>
      <c r="G71">
        <f t="shared" si="2"/>
        <v>3.0262600731106928</v>
      </c>
    </row>
    <row r="72" spans="1:7">
      <c r="A72">
        <v>5.7</v>
      </c>
      <c r="B72">
        <f t="shared" si="5"/>
        <v>0.56426512057700828</v>
      </c>
      <c r="C72">
        <f>(y0-1)*EXP(-gamma*A72)+1</f>
        <v>0.99999996254029444</v>
      </c>
      <c r="D72">
        <f>r_*(B72-C72)^2+B72*(C72-1)</f>
        <v>4.7466191987987211E-2</v>
      </c>
      <c r="E72">
        <f>A72/lambda</f>
        <v>5.7</v>
      </c>
      <c r="F72">
        <f>1+1/gamma*(1-EXP(-gamma*A72))</f>
        <v>1.3333333208467648</v>
      </c>
      <c r="G72">
        <f t="shared" si="2"/>
        <v>3.0599646340278972</v>
      </c>
    </row>
    <row r="73" spans="1:7">
      <c r="A73">
        <v>5.8</v>
      </c>
      <c r="B73">
        <f t="shared" si="5"/>
        <v>0.56901173977580699</v>
      </c>
      <c r="C73">
        <f>(y0-1)*EXP(-gamma*A73)+1</f>
        <v>0.99999997224916759</v>
      </c>
      <c r="D73">
        <f>r_*(B73-C73)^2+B73*(C73-1)</f>
        <v>4.6437698342078448E-2</v>
      </c>
      <c r="E73">
        <f>A73/lambda</f>
        <v>5.8</v>
      </c>
      <c r="F73">
        <f>1+1/gamma*(1-EXP(-gamma*A73))</f>
        <v>1.3333333240830558</v>
      </c>
      <c r="G73">
        <f t="shared" si="2"/>
        <v>3.0936650650054314</v>
      </c>
    </row>
    <row r="74" spans="1:7">
      <c r="A74">
        <v>5.9</v>
      </c>
      <c r="B74">
        <f t="shared" si="5"/>
        <v>0.57365550961001488</v>
      </c>
      <c r="C74">
        <f>(y0-1)*EXP(-gamma*A74)+1</f>
        <v>0.99999997944167773</v>
      </c>
      <c r="D74">
        <f>r_*(B74-C74)^2+B74*(C74-1)</f>
        <v>4.5442389945615586E-2</v>
      </c>
      <c r="E74">
        <f>A74/lambda</f>
        <v>5.9</v>
      </c>
      <c r="F74">
        <f>1+1/gamma*(1-EXP(-gamma*A74))</f>
        <v>1.3333333264805591</v>
      </c>
      <c r="G74">
        <f t="shared" si="2"/>
        <v>3.1273614566026988</v>
      </c>
    </row>
    <row r="75" spans="1:7">
      <c r="A75">
        <v>6</v>
      </c>
      <c r="B75">
        <f t="shared" si="5"/>
        <v>0.57819974860457646</v>
      </c>
      <c r="C75">
        <f>(y0-1)*EXP(-gamma*A75)+1</f>
        <v>0.99999998477002028</v>
      </c>
      <c r="D75">
        <f>r_*(B75-C75)^2+B75*(C75-1)</f>
        <v>4.4478851001335598E-2</v>
      </c>
      <c r="E75">
        <f>A75/lambda</f>
        <v>6</v>
      </c>
      <c r="F75">
        <f>1+1/gamma*(1-EXP(-gamma*A75))</f>
        <v>1.3333333282566735</v>
      </c>
      <c r="G75">
        <f t="shared" si="2"/>
        <v>3.1610538965912527</v>
      </c>
    </row>
    <row r="76" spans="1:7">
      <c r="A76">
        <v>6.1</v>
      </c>
      <c r="B76">
        <f t="shared" si="5"/>
        <v>0.58264763370470996</v>
      </c>
      <c r="C76">
        <f>(y0-1)*EXP(-gamma*A76)+1</f>
        <v>0.99999998871735352</v>
      </c>
      <c r="D76">
        <f>r_*(B76-C76)^2+B76*(C76-1)</f>
        <v>4.3545740484842638E-2</v>
      </c>
      <c r="E76">
        <f>A76/lambda</f>
        <v>6.1</v>
      </c>
      <c r="F76">
        <f>1+1/gamma*(1-EXP(-gamma*A76))</f>
        <v>1.3333333295724512</v>
      </c>
      <c r="G76">
        <f t="shared" si="2"/>
        <v>3.1947424700332849</v>
      </c>
    </row>
    <row r="77" spans="1:7">
      <c r="A77">
        <v>6.2</v>
      </c>
      <c r="B77">
        <f t="shared" si="5"/>
        <v>0.58700220775319423</v>
      </c>
      <c r="C77">
        <f>(y0-1)*EXP(-gamma*A77)+1</f>
        <v>0.99999999164160991</v>
      </c>
      <c r="D77">
        <f>r_*(B77-C77)^2+B77*(C77-1)</f>
        <v>4.2641787467792187E-2</v>
      </c>
      <c r="E77">
        <f>A77/lambda</f>
        <v>6.2</v>
      </c>
      <c r="F77">
        <f>1+1/gamma*(1-EXP(-gamma*A77))</f>
        <v>1.3333333305472033</v>
      </c>
      <c r="G77">
        <f t="shared" si="2"/>
        <v>3.2284272593651271</v>
      </c>
    </row>
    <row r="78" spans="1:7">
      <c r="A78">
        <v>6.3</v>
      </c>
      <c r="B78">
        <f t="shared" si="5"/>
        <v>0.59126638649997343</v>
      </c>
      <c r="C78">
        <f>(y0-1)*EXP(-gamma*A78)+1</f>
        <v>0.99999999380795235</v>
      </c>
      <c r="D78">
        <f>r_*(B78-C78)^2+B78*(C78-1)</f>
        <v>4.1765786774598641E-2</v>
      </c>
      <c r="E78">
        <f>A78/lambda</f>
        <v>6.3</v>
      </c>
      <c r="F78">
        <f>1+1/gamma*(1-EXP(-gamma*A78))</f>
        <v>1.3333333312693174</v>
      </c>
      <c r="G78">
        <f t="shared" si="2"/>
        <v>3.262108344483468</v>
      </c>
    </row>
    <row r="79" spans="1:7">
      <c r="A79">
        <v>6.4</v>
      </c>
      <c r="B79">
        <f t="shared" si="5"/>
        <v>0.59544296517743334</v>
      </c>
      <c r="C79">
        <f>(y0-1)*EXP(-gamma*A79)+1</f>
        <v>0.99999999541281825</v>
      </c>
      <c r="D79">
        <f>r_*(B79-C79)^2+B79*(C79-1)</f>
        <v>4.0916594946813434E-2</v>
      </c>
      <c r="E79">
        <f>A79/lambda</f>
        <v>6.4</v>
      </c>
      <c r="F79">
        <f>1+1/gamma*(1-EXP(-gamma*A79))</f>
        <v>1.3333333318042726</v>
      </c>
      <c r="G79">
        <f t="shared" si="2"/>
        <v>3.2957858028326088</v>
      </c>
    </row>
    <row r="80" spans="1:7">
      <c r="A80">
        <v>6.5</v>
      </c>
      <c r="B80">
        <f t="shared" si="5"/>
        <v>0.59953462467211471</v>
      </c>
      <c r="C80">
        <f>(y0-1)*EXP(-gamma*A80)+1</f>
        <v>0.99999999660173222</v>
      </c>
      <c r="D80">
        <f>r_*(B80-C80)^2+B80*(C80-1)</f>
        <v>4.0093126491302526E-2</v>
      </c>
      <c r="E80">
        <f>A80/lambda</f>
        <v>6.5</v>
      </c>
      <c r="F80">
        <f>1+1/gamma*(1-EXP(-gamma*A80))</f>
        <v>1.3333333322005774</v>
      </c>
      <c r="G80">
        <f t="shared" ref="G80:G143" si="6">F80/(1-B80)</f>
        <v>3.3294597094914797</v>
      </c>
    </row>
    <row r="81" spans="1:7">
      <c r="A81">
        <v>6.6</v>
      </c>
      <c r="B81">
        <f t="shared" si="5"/>
        <v>0.60354393732124501</v>
      </c>
      <c r="C81">
        <f>(y0-1)*EXP(-gamma*A81)+1</f>
        <v>0.99999999748250123</v>
      </c>
      <c r="D81">
        <f>r_*(B81-C81)^2+B81*(C81-1)</f>
        <v>3.9294350390225288E-2</v>
      </c>
      <c r="E81">
        <f>A81/lambda</f>
        <v>6.6</v>
      </c>
      <c r="F81">
        <f>1+1/gamma*(1-EXP(-gamma*A81))</f>
        <v>1.333333332494167</v>
      </c>
      <c r="G81">
        <f t="shared" si="6"/>
        <v>3.3631301372595122</v>
      </c>
    </row>
    <row r="82" spans="1:7">
      <c r="A82">
        <v>6.7</v>
      </c>
      <c r="B82">
        <f t="shared" si="5"/>
        <v>0.60747337236026755</v>
      </c>
      <c r="C82">
        <f>(y0-1)*EXP(-gamma*A82)+1</f>
        <v>0.99999999813499107</v>
      </c>
      <c r="D82">
        <f>r_*(B82-C82)^2+B82*(C82-1)</f>
        <v>3.8519286852579201E-2</v>
      </c>
      <c r="E82">
        <f>A82/lambda</f>
        <v>6.7</v>
      </c>
      <c r="F82">
        <f>1+1/gamma*(1-EXP(-gamma*A82))</f>
        <v>1.3333333327116637</v>
      </c>
      <c r="G82">
        <f t="shared" si="6"/>
        <v>3.3967971567407127</v>
      </c>
    </row>
    <row r="83" spans="1:7">
      <c r="A83">
        <v>6.8</v>
      </c>
      <c r="B83">
        <f t="shared" si="5"/>
        <v>0.6113253010455254</v>
      </c>
      <c r="C83">
        <f>(y0-1)*EXP(-gamma*A83)+1</f>
        <v>0.99999999861836741</v>
      </c>
      <c r="D83">
        <f>r_*(B83-C83)^2+B83*(C83-1)</f>
        <v>3.7767004288708092E-2</v>
      </c>
      <c r="E83">
        <f>A83/lambda</f>
        <v>6.8</v>
      </c>
      <c r="F83">
        <f>1+1/gamma*(1-EXP(-gamma*A83))</f>
        <v>1.333333332872789</v>
      </c>
      <c r="G83">
        <f t="shared" si="6"/>
        <v>3.4304608364254809</v>
      </c>
    </row>
    <row r="84" spans="1:7">
      <c r="A84">
        <v>6.9</v>
      </c>
      <c r="B84">
        <f t="shared" si="5"/>
        <v>0.6151020014743962</v>
      </c>
      <c r="C84">
        <f>(y0-1)*EXP(-gamma*A84)+1</f>
        <v>0.99999999897646141</v>
      </c>
      <c r="D84">
        <f>r_*(B84-C84)^2+B84*(C84-1)</f>
        <v>3.703661649069432E-2</v>
      </c>
      <c r="E84">
        <f>A84/lambda</f>
        <v>6.9</v>
      </c>
      <c r="F84">
        <f>1+1/gamma*(1-EXP(-gamma*A84))</f>
        <v>1.3333333329921537</v>
      </c>
      <c r="G84">
        <f t="shared" si="6"/>
        <v>3.4641212427698789</v>
      </c>
    </row>
    <row r="85" spans="1:7">
      <c r="A85">
        <v>7</v>
      </c>
      <c r="B85">
        <f t="shared" si="5"/>
        <v>0.61880566312346563</v>
      </c>
      <c r="C85">
        <f>(y0-1)*EXP(-gamma*A85)+1</f>
        <v>0.99999999924174399</v>
      </c>
      <c r="D85">
        <f>r_*(B85-C85)^2+B85*(C85-1)</f>
        <v>3.6327280002950629E-2</v>
      </c>
      <c r="E85">
        <f>A85/lambda</f>
        <v>7</v>
      </c>
      <c r="F85">
        <f>1+1/gamma*(1-EXP(-gamma*A85))</f>
        <v>1.3333333330805814</v>
      </c>
      <c r="G85">
        <f t="shared" si="6"/>
        <v>3.4977784402721515</v>
      </c>
    </row>
    <row r="86" spans="1:7">
      <c r="A86">
        <v>7.1</v>
      </c>
      <c r="B86">
        <f t="shared" si="5"/>
        <v>0.62243839112376065</v>
      </c>
      <c r="C86">
        <f>(y0-1)*EXP(-gamma*A86)+1</f>
        <v>0.99999999943827012</v>
      </c>
      <c r="D86">
        <f>r_*(B86-C86)^2+B86*(C86-1)</f>
        <v>3.5638191668617522E-2</v>
      </c>
      <c r="E86">
        <f>A86/lambda</f>
        <v>7.1</v>
      </c>
      <c r="F86">
        <f>1+1/gamma*(1-EXP(-gamma*A86))</f>
        <v>1.3333333331460899</v>
      </c>
      <c r="G86">
        <f t="shared" si="6"/>
        <v>3.5314324915464121</v>
      </c>
    </row>
    <row r="87" spans="1:7">
      <c r="A87">
        <v>7.2</v>
      </c>
      <c r="B87">
        <f t="shared" si="5"/>
        <v>0.62600221029062242</v>
      </c>
      <c r="C87">
        <f>(y0-1)*EXP(-gamma*A87)+1</f>
        <v>0.99999999958386021</v>
      </c>
      <c r="D87">
        <f>r_*(B87-C87)^2+B87*(C87-1)</f>
        <v>3.4968586338552841E-2</v>
      </c>
      <c r="E87">
        <f>A87/lambda</f>
        <v>7.2</v>
      </c>
      <c r="F87">
        <f>1+1/gamma*(1-EXP(-gamma*A87))</f>
        <v>1.33333333319462</v>
      </c>
      <c r="G87">
        <f t="shared" si="6"/>
        <v>3.56508345739346</v>
      </c>
    </row>
    <row r="88" spans="1:7">
      <c r="A88">
        <v>7.3</v>
      </c>
      <c r="B88">
        <f t="shared" si="5"/>
        <v>0.62949906892447771</v>
      </c>
      <c r="C88">
        <f>(y0-1)*EXP(-gamma*A88)+1</f>
        <v>0.99999999969171605</v>
      </c>
      <c r="D88">
        <f>r_*(B88-C88)^2+B88*(C88-1)</f>
        <v>3.4317734730783027E-2</v>
      </c>
      <c r="E88">
        <f>A88/lambda</f>
        <v>7.3</v>
      </c>
      <c r="F88">
        <f>1+1/gamma*(1-EXP(-gamma*A88))</f>
        <v>1.3333333332305721</v>
      </c>
      <c r="G88">
        <f t="shared" si="6"/>
        <v>3.5987313968687102</v>
      </c>
    </row>
    <row r="89" spans="1:7">
      <c r="A89">
        <v>7.4</v>
      </c>
      <c r="B89">
        <f t="shared" si="5"/>
        <v>0.63293084239755604</v>
      </c>
      <c r="C89">
        <f>(y0-1)*EXP(-gamma*A89)+1</f>
        <v>0.99999999977161769</v>
      </c>
      <c r="D89">
        <f>r_*(B89-C89)^2+B89*(C89-1)</f>
        <v>3.3684941429275694E-2</v>
      </c>
      <c r="E89">
        <f>A89/lambda</f>
        <v>7.4</v>
      </c>
      <c r="F89">
        <f>1+1/gamma*(1-EXP(-gamma*A89))</f>
        <v>1.3333333332572059</v>
      </c>
      <c r="G89">
        <f t="shared" si="6"/>
        <v>3.6323763673473191</v>
      </c>
    </row>
    <row r="90" spans="1:7">
      <c r="A90">
        <v>7.5</v>
      </c>
      <c r="B90">
        <f t="shared" si="5"/>
        <v>0.63629933654048354</v>
      </c>
      <c r="C90">
        <f>(y0-1)*EXP(-gamma*A90)+1</f>
        <v>0.99999999983081023</v>
      </c>
      <c r="D90">
        <f>r_*(B90-C90)^2+B90*(C90-1)</f>
        <v>3.3069543011800553E-2</v>
      </c>
      <c r="E90">
        <f>A90/lambda</f>
        <v>7.5</v>
      </c>
      <c r="F90">
        <f>1+1/gamma*(1-EXP(-gamma*A90))</f>
        <v>1.3333333332769368</v>
      </c>
      <c r="G90">
        <f t="shared" si="6"/>
        <v>3.6660184245865426</v>
      </c>
    </row>
    <row r="91" spans="1:7">
      <c r="A91">
        <v>7.6</v>
      </c>
      <c r="B91">
        <f t="shared" si="5"/>
        <v>0.63960629084166354</v>
      </c>
      <c r="C91">
        <f>(y0-1)*EXP(-gamma*A91)+1</f>
        <v>0.99999999987466115</v>
      </c>
      <c r="D91">
        <f>r_*(B91-C91)^2+B91*(C91-1)</f>
        <v>3.2470906297472721E-2</v>
      </c>
      <c r="E91">
        <f>A91/lambda</f>
        <v>7.6</v>
      </c>
      <c r="F91">
        <f>1+1/gamma*(1-EXP(-gamma*A91))</f>
        <v>1.3333333332915536</v>
      </c>
      <c r="G91">
        <f t="shared" si="6"/>
        <v>3.699657622785427</v>
      </c>
    </row>
    <row r="92" spans="1:7">
      <c r="A92">
        <v>7.7</v>
      </c>
      <c r="B92">
        <f t="shared" si="5"/>
        <v>0.6428533814714108</v>
      </c>
      <c r="C92">
        <f>(y0-1)*EXP(-gamma*A92)+1</f>
        <v>0.99999999990714672</v>
      </c>
      <c r="D92">
        <f>r_*(B92-C92)^2+B92*(C92-1)</f>
        <v>3.1888426705329244E-2</v>
      </c>
      <c r="E92">
        <f>A92/lambda</f>
        <v>7.7</v>
      </c>
      <c r="F92">
        <f>1+1/gamma*(1-EXP(-gamma*A92))</f>
        <v>1.3333333333023822</v>
      </c>
      <c r="G92">
        <f t="shared" si="6"/>
        <v>3.7332940146419178</v>
      </c>
    </row>
    <row r="93" spans="1:7">
      <c r="A93">
        <v>7.8</v>
      </c>
      <c r="B93">
        <f t="shared" si="5"/>
        <v>0.64604222414194368</v>
      </c>
      <c r="C93">
        <f>(y0-1)*EXP(-gamma*A93)+1</f>
        <v>0.99999999993121258</v>
      </c>
      <c r="D93">
        <f>r_*(B93-C93)^2+B93*(C93-1)</f>
        <v>3.1321526715982012E-2</v>
      </c>
      <c r="E93">
        <f>A93/lambda</f>
        <v>7.8</v>
      </c>
      <c r="F93">
        <f>1+1/gamma*(1-EXP(-gamma*A93))</f>
        <v>1.3333333333104043</v>
      </c>
      <c r="G93">
        <f t="shared" si="6"/>
        <v>3.7669276514074825</v>
      </c>
    </row>
    <row r="94" spans="1:7">
      <c r="A94">
        <v>7.9000000000000101</v>
      </c>
      <c r="B94">
        <f t="shared" si="5"/>
        <v>0.64917437681354218</v>
      </c>
      <c r="C94">
        <f>(y0-1)*EXP(-gamma*A94)+1</f>
        <v>0.99999999994904099</v>
      </c>
      <c r="D94">
        <f>r_*(B94-C94)^2+B94*(C94-1)</f>
        <v>3.0769654429021472E-2</v>
      </c>
      <c r="E94">
        <f>A94/lambda</f>
        <v>7.9000000000000101</v>
      </c>
      <c r="F94">
        <f>1+1/gamma*(1-EXP(-gamma*A94))</f>
        <v>1.3333333333163471</v>
      </c>
      <c r="G94">
        <f t="shared" si="6"/>
        <v>3.8005585829393742</v>
      </c>
    </row>
    <row r="95" spans="1:7">
      <c r="A95">
        <v>8</v>
      </c>
      <c r="B95">
        <f t="shared" si="5"/>
        <v>0.65225134225644399</v>
      </c>
      <c r="C95">
        <f>(y0-1)*EXP(-gamma*A95)+1</f>
        <v>0.99999999996224864</v>
      </c>
      <c r="D95">
        <f>r_*(B95-C95)^2+B95*(C95-1)</f>
        <v>3.0232282209423849E-2</v>
      </c>
      <c r="E95">
        <f>A95/lambda</f>
        <v>8</v>
      </c>
      <c r="F95">
        <f>1+1/gamma*(1-EXP(-gamma*A95))</f>
        <v>1.3333333333207495</v>
      </c>
      <c r="G95">
        <f t="shared" si="6"/>
        <v>3.8341868577505878</v>
      </c>
    </row>
    <row r="96" spans="1:7">
      <c r="A96">
        <v>8.1</v>
      </c>
      <c r="B96">
        <f t="shared" si="5"/>
        <v>0.65527457047738635</v>
      </c>
      <c r="C96">
        <f>(y0-1)*EXP(-gamma*A96)+1</f>
        <v>0.99999999997203315</v>
      </c>
      <c r="D96">
        <f>r_*(B96-C96)^2+B96*(C96-1)</f>
        <v>2.9708905416741208E-2</v>
      </c>
      <c r="E96">
        <f>A96/lambda</f>
        <v>8.1</v>
      </c>
      <c r="F96">
        <f>1+1/gamma*(1-EXP(-gamma*A96))</f>
        <v>1.3333333333240112</v>
      </c>
      <c r="G96">
        <f t="shared" si="6"/>
        <v>3.8678125230577045</v>
      </c>
    </row>
    <row r="97" spans="1:7">
      <c r="A97">
        <v>8.2000000000000099</v>
      </c>
      <c r="B97">
        <f t="shared" si="5"/>
        <v>0.65824546101906078</v>
      </c>
      <c r="C97">
        <f>(y0-1)*EXP(-gamma*A97)+1</f>
        <v>0.99999999997928157</v>
      </c>
      <c r="D97">
        <f>r_*(B97-C97)^2+B97*(C97-1)</f>
        <v>2.9199041211340458E-2</v>
      </c>
      <c r="E97">
        <f>A97/lambda</f>
        <v>8.2000000000000099</v>
      </c>
      <c r="F97">
        <f>1+1/gamma*(1-EXP(-gamma*A97))</f>
        <v>1.3333333333264272</v>
      </c>
      <c r="G97">
        <f t="shared" si="6"/>
        <v>3.9014356248266</v>
      </c>
    </row>
    <row r="98" spans="1:7">
      <c r="A98">
        <v>8.3000000000000096</v>
      </c>
      <c r="B98">
        <f t="shared" si="5"/>
        <v>0.66116536514019486</v>
      </c>
      <c r="C98">
        <f>(y0-1)*EXP(-gamma*A98)+1</f>
        <v>0.9999999999846515</v>
      </c>
      <c r="D98">
        <f>r_*(B98-C98)^2+B98*(C98-1)</f>
        <v>2.8702227432396171E-2</v>
      </c>
      <c r="E98">
        <f>A98/lambda</f>
        <v>8.3000000000000096</v>
      </c>
      <c r="F98">
        <f>1+1/gamma*(1-EXP(-gamma*A98))</f>
        <v>1.3333333333282171</v>
      </c>
      <c r="G98">
        <f t="shared" si="6"/>
        <v>3.9350562078162161</v>
      </c>
    </row>
    <row r="99" spans="1:7">
      <c r="A99">
        <v>8.4000000000000092</v>
      </c>
      <c r="B99">
        <f t="shared" si="5"/>
        <v>0.66403558788343442</v>
      </c>
      <c r="C99">
        <f>(y0-1)*EXP(-gamma*A99)+1</f>
        <v>0.99999999998862954</v>
      </c>
      <c r="D99">
        <f>r_*(B99-C99)^2+B99*(C99-1)</f>
        <v>2.8218021542746954E-2</v>
      </c>
      <c r="E99">
        <f>A99/lambda</f>
        <v>8.4000000000000092</v>
      </c>
      <c r="F99">
        <f>1+1/gamma*(1-EXP(-gamma*A99))</f>
        <v>1.3333333333295432</v>
      </c>
      <c r="G99">
        <f t="shared" si="6"/>
        <v>3.9686743156204662</v>
      </c>
    </row>
    <row r="100" spans="1:7">
      <c r="A100">
        <v>8.5</v>
      </c>
      <c r="B100">
        <f t="shared" si="5"/>
        <v>0.66685739003770883</v>
      </c>
      <c r="C100">
        <f>(y0-1)*EXP(-gamma*A100)+1</f>
        <v>0.99999999999157652</v>
      </c>
      <c r="D100">
        <f>r_*(B100-C100)^2+B100*(C100-1)</f>
        <v>2.7745999636101443E-2</v>
      </c>
      <c r="E100">
        <f>A100/lambda</f>
        <v>8.5</v>
      </c>
      <c r="F100">
        <f>1+1/gamma*(1-EXP(-gamma*A100))</f>
        <v>1.3333333333305255</v>
      </c>
      <c r="G100">
        <f t="shared" si="6"/>
        <v>4.0022899907083254</v>
      </c>
    </row>
    <row r="101" spans="1:7">
      <c r="A101">
        <v>8.6000000000000103</v>
      </c>
      <c r="B101">
        <f t="shared" si="5"/>
        <v>0.66963199000131923</v>
      </c>
      <c r="C101">
        <f>(y0-1)*EXP(-gamma*A101)+1</f>
        <v>0.99999999999375977</v>
      </c>
      <c r="D101">
        <f>r_*(B101-C101)^2+B101*(C101-1)</f>
        <v>2.7285755502412665E-2</v>
      </c>
      <c r="E101">
        <f>A101/lambda</f>
        <v>8.6000000000000103</v>
      </c>
      <c r="F101">
        <f>1+1/gamma*(1-EXP(-gamma*A101))</f>
        <v>1.3333333333312534</v>
      </c>
      <c r="G101">
        <f t="shared" si="6"/>
        <v>4.0359032744622505</v>
      </c>
    </row>
    <row r="102" spans="1:7">
      <c r="A102">
        <v>8.7000000000000099</v>
      </c>
      <c r="B102">
        <f t="shared" si="5"/>
        <v>0.67236056555156054</v>
      </c>
      <c r="C102">
        <f>(y0-1)*EXP(-gamma*A102)+1</f>
        <v>0.99999999999537714</v>
      </c>
      <c r="D102">
        <f>r_*(B102-C102)^2+B102*(C102-1)</f>
        <v>2.6836899747557773E-2</v>
      </c>
      <c r="E102">
        <f>A102/lambda</f>
        <v>8.7000000000000099</v>
      </c>
      <c r="F102">
        <f>1+1/gamma*(1-EXP(-gamma*A102))</f>
        <v>1.3333333333317925</v>
      </c>
      <c r="G102">
        <f t="shared" si="6"/>
        <v>4.0695142072149402</v>
      </c>
    </row>
    <row r="103" spans="1:7">
      <c r="A103">
        <v>8.8000000000000096</v>
      </c>
      <c r="B103">
        <f t="shared" si="5"/>
        <v>0.67504425552631631</v>
      </c>
      <c r="C103">
        <f>(y0-1)*EXP(-gamma*A103)+1</f>
        <v>0.9999999999965753</v>
      </c>
      <c r="D103">
        <f>r_*(B103-C103)^2+B103*(C103-1)</f>
        <v>2.6399058963743238E-2</v>
      </c>
      <c r="E103">
        <f>A103/lambda</f>
        <v>8.8000000000000096</v>
      </c>
      <c r="F103">
        <f>1+1/gamma*(1-EXP(-gamma*A103))</f>
        <v>1.3333333333321917</v>
      </c>
      <c r="G103">
        <f t="shared" si="6"/>
        <v>4.1031228282846088</v>
      </c>
    </row>
    <row r="104" spans="1:7">
      <c r="A104">
        <v>8.9000000000000092</v>
      </c>
      <c r="B104">
        <f t="shared" si="5"/>
        <v>0.67768416142269061</v>
      </c>
      <c r="C104">
        <f>(y0-1)*EXP(-gamma*A104)+1</f>
        <v>0.99999999999746292</v>
      </c>
      <c r="D104">
        <f>r_*(B104-C104)^2+B104*(C104-1)</f>
        <v>2.5971874947320329E-2</v>
      </c>
      <c r="E104">
        <f>A104/lambda</f>
        <v>8.9000000000000092</v>
      </c>
      <c r="F104">
        <f>1+1/gamma*(1-EXP(-gamma*A104))</f>
        <v>1.3333333333324875</v>
      </c>
      <c r="G104">
        <f t="shared" si="6"/>
        <v>4.1367291760087657</v>
      </c>
    </row>
    <row r="105" spans="1:7">
      <c r="A105">
        <v>9.0000000000000107</v>
      </c>
      <c r="B105">
        <f t="shared" si="5"/>
        <v>0.68028134891742265</v>
      </c>
      <c r="C105">
        <f>(y0-1)*EXP(-gamma*A105)+1</f>
        <v>0.9999999999981205</v>
      </c>
      <c r="D105">
        <f>r_*(B105-C105)^2+B105*(C105-1)</f>
        <v>2.555500396093667E-2</v>
      </c>
      <c r="E105">
        <f>A105/lambda</f>
        <v>9.0000000000000107</v>
      </c>
      <c r="F105">
        <f>1+1/gamma*(1-EXP(-gamma*A105))</f>
        <v>1.3333333333327069</v>
      </c>
      <c r="G105">
        <f t="shared" si="6"/>
        <v>4.1703332877766073</v>
      </c>
    </row>
    <row r="106" spans="1:7">
      <c r="A106">
        <v>9.1000000000000103</v>
      </c>
      <c r="B106">
        <f t="shared" ref="B106:B147" si="7">(A106-A105)*D105+B105</f>
        <v>0.68283684931351629</v>
      </c>
      <c r="C106">
        <f>(y0-1)*EXP(-gamma*A106)+1</f>
        <v>0.99999999999860756</v>
      </c>
      <c r="D106">
        <f>r_*(B106-C106)^2+B106*(C106-1)</f>
        <v>2.5148116037172669E-2</v>
      </c>
      <c r="E106">
        <f>A106/lambda</f>
        <v>9.1000000000000103</v>
      </c>
      <c r="F106">
        <f>1+1/gamma*(1-EXP(-gamma*A106))</f>
        <v>1.3333333333328692</v>
      </c>
      <c r="G106">
        <f t="shared" si="6"/>
        <v>4.2039352000600836</v>
      </c>
    </row>
    <row r="107" spans="1:7">
      <c r="A107">
        <v>9.2000000000000099</v>
      </c>
      <c r="B107">
        <f t="shared" si="7"/>
        <v>0.68535166091723354</v>
      </c>
      <c r="C107">
        <f>(y0-1)*EXP(-gamma*A107)+1</f>
        <v>0.99999999999896849</v>
      </c>
      <c r="D107">
        <f>r_*(B107-C107)^2+B107*(C107-1)</f>
        <v>2.4750894321016667E-2</v>
      </c>
      <c r="E107">
        <f>A107/lambda</f>
        <v>9.2000000000000099</v>
      </c>
      <c r="F107">
        <f>1+1/gamma*(1-EXP(-gamma*A107))</f>
        <v>1.3333333333329895</v>
      </c>
      <c r="G107">
        <f t="shared" si="6"/>
        <v>4.2375349484437095</v>
      </c>
    </row>
    <row r="108" spans="1:7">
      <c r="A108">
        <v>9.3000000000000096</v>
      </c>
      <c r="B108">
        <f t="shared" si="7"/>
        <v>0.68782675034933516</v>
      </c>
      <c r="C108">
        <f>(y0-1)*EXP(-gamma*A108)+1</f>
        <v>0.99999999999923583</v>
      </c>
      <c r="D108">
        <f>r_*(B108-C108)^2+B108*(C108-1)</f>
        <v>2.4363034448719189E-2</v>
      </c>
      <c r="E108">
        <f>A108/lambda</f>
        <v>9.3000000000000096</v>
      </c>
      <c r="F108">
        <f>1+1/gamma*(1-EXP(-gamma*A108))</f>
        <v>1.3333333333330786</v>
      </c>
      <c r="G108">
        <f t="shared" si="6"/>
        <v>4.2711325676531713</v>
      </c>
    </row>
    <row r="109" spans="1:7">
      <c r="A109">
        <v>9.4000000000000092</v>
      </c>
      <c r="B109">
        <f t="shared" si="7"/>
        <v>0.69026305379420705</v>
      </c>
      <c r="C109">
        <f>(y0-1)*EXP(-gamma*A109)+1</f>
        <v>0.9999999999994339</v>
      </c>
      <c r="D109">
        <f>r_*(B109-C109)^2+B109*(C109-1)</f>
        <v>2.3984243960744136E-2</v>
      </c>
      <c r="E109">
        <f>A109/lambda</f>
        <v>9.4000000000000092</v>
      </c>
      <c r="F109">
        <f>1+1/gamma*(1-EXP(-gamma*A109))</f>
        <v>1.3333333333331447</v>
      </c>
      <c r="G109">
        <f t="shared" si="6"/>
        <v>4.304728091582791</v>
      </c>
    </row>
    <row r="110" spans="1:7">
      <c r="A110">
        <v>9.5000000000000107</v>
      </c>
      <c r="B110">
        <f t="shared" si="7"/>
        <v>0.69266147819028145</v>
      </c>
      <c r="C110">
        <f>(y0-1)*EXP(-gamma*A110)+1</f>
        <v>0.99999999999958067</v>
      </c>
      <c r="D110">
        <f>r_*(B110-C110)^2+B110*(C110-1)</f>
        <v>2.3614241746690818E-2</v>
      </c>
      <c r="E110">
        <f>A110/lambda</f>
        <v>9.5000000000000107</v>
      </c>
      <c r="F110">
        <f>1+1/gamma*(1-EXP(-gamma*A110))</f>
        <v>1.3333333333331936</v>
      </c>
      <c r="G110">
        <f t="shared" si="6"/>
        <v>4.3383215533218964</v>
      </c>
    </row>
    <row r="111" spans="1:7">
      <c r="A111">
        <v>9.6000000000000103</v>
      </c>
      <c r="B111">
        <f t="shared" si="7"/>
        <v>0.69502290236495057</v>
      </c>
      <c r="C111">
        <f>(y0-1)*EXP(-gamma*A111)+1</f>
        <v>0.99999999999968936</v>
      </c>
      <c r="D111">
        <f>r_*(B111-C111)^2+B111*(C111-1)</f>
        <v>2.3252757520211345E-2</v>
      </c>
      <c r="E111">
        <f>A111/lambda</f>
        <v>9.6000000000000103</v>
      </c>
      <c r="F111">
        <f>1+1/gamma*(1-EXP(-gamma*A111))</f>
        <v>1.3333333333332298</v>
      </c>
      <c r="G111">
        <f t="shared" si="6"/>
        <v>4.3719129851801588</v>
      </c>
    </row>
    <row r="112" spans="1:7">
      <c r="A112">
        <v>9.7000000000000099</v>
      </c>
      <c r="B112">
        <f t="shared" si="7"/>
        <v>0.6973481781169717</v>
      </c>
      <c r="C112">
        <f>(y0-1)*EXP(-gamma*A112)+1</f>
        <v>0.99999999999976985</v>
      </c>
      <c r="D112">
        <f>r_*(B112-C112)^2+B112*(C112-1)</f>
        <v>2.2899531322083753E-2</v>
      </c>
      <c r="E112">
        <f>A112/lambda</f>
        <v>9.7000000000000099</v>
      </c>
      <c r="F112">
        <f>1+1/gamma*(1-EXP(-gamma*A112))</f>
        <v>1.3333333333332567</v>
      </c>
      <c r="G112">
        <f t="shared" si="6"/>
        <v>4.4055024187119409</v>
      </c>
    </row>
    <row r="113" spans="1:7">
      <c r="A113">
        <v>9.8000000000000096</v>
      </c>
      <c r="B113">
        <f t="shared" si="7"/>
        <v>0.69963813124918006</v>
      </c>
      <c r="C113">
        <f>(y0-1)*EXP(-gamma*A113)+1</f>
        <v>0.99999999999982947</v>
      </c>
      <c r="D113">
        <f>r_*(B113-C113)^2+B113*(C113-1)</f>
        <v>2.2554313049726275E-2</v>
      </c>
      <c r="E113">
        <f>A113/lambda</f>
        <v>9.8000000000000096</v>
      </c>
      <c r="F113">
        <f>1+1/gamma*(1-EXP(-gamma*A113))</f>
        <v>1.3333333333332764</v>
      </c>
      <c r="G113">
        <f t="shared" si="6"/>
        <v>4.439089884739694</v>
      </c>
    </row>
    <row r="114" spans="1:7">
      <c r="A114">
        <v>9.9000000000000092</v>
      </c>
      <c r="B114">
        <f t="shared" si="7"/>
        <v>0.70189356255415269</v>
      </c>
      <c r="C114">
        <f>(y0-1)*EXP(-gamma*A114)+1</f>
        <v>0.99999999999987366</v>
      </c>
      <c r="D114">
        <f>r_*(B114-C114)^2+B114*(C114-1)</f>
        <v>2.2216862011556208E-2</v>
      </c>
      <c r="E114">
        <f>A114/lambda</f>
        <v>9.9000000000000092</v>
      </c>
      <c r="F114">
        <f>1+1/gamma*(1-EXP(-gamma*A114))</f>
        <v>1.3333333333332913</v>
      </c>
      <c r="G114">
        <f t="shared" si="6"/>
        <v>4.4726754133764679</v>
      </c>
    </row>
    <row r="115" spans="1:7">
      <c r="A115">
        <v>10</v>
      </c>
      <c r="B115">
        <f t="shared" si="7"/>
        <v>0.70411524875530807</v>
      </c>
      <c r="C115">
        <f>(y0-1)*EXP(-gamma*A115)+1</f>
        <v>0.99999999999990641</v>
      </c>
      <c r="D115">
        <f>r_*(B115-C115)^2+B115*(C115-1)</f>
        <v>2.1886946504703561E-2</v>
      </c>
      <c r="E115">
        <f>A115/lambda</f>
        <v>10</v>
      </c>
      <c r="F115">
        <f>1+1/gamma*(1-EXP(-gamma*A115))</f>
        <v>1.3333333333333022</v>
      </c>
      <c r="G115">
        <f t="shared" si="6"/>
        <v>4.5062590340475399</v>
      </c>
    </row>
    <row r="116" spans="1:7">
      <c r="A116">
        <v>10.1</v>
      </c>
      <c r="B116">
        <f t="shared" si="7"/>
        <v>0.7063039434057784</v>
      </c>
      <c r="C116">
        <f>(y0-1)*EXP(-gamma*A116)+1</f>
        <v>0.99999999999993072</v>
      </c>
      <c r="D116">
        <f>r_*(B116-C116)^2+B116*(C116-1)</f>
        <v>2.1564343414689952E-2</v>
      </c>
      <c r="E116">
        <f>A116/lambda</f>
        <v>10.1</v>
      </c>
      <c r="F116">
        <f>1+1/gamma*(1-EXP(-gamma*A116))</f>
        <v>1.3333333333333102</v>
      </c>
      <c r="G116">
        <f t="shared" si="6"/>
        <v>4.5398407755112613</v>
      </c>
    </row>
    <row r="117" spans="1:7">
      <c r="A117">
        <v>10.199999999999999</v>
      </c>
      <c r="B117">
        <f t="shared" si="7"/>
        <v>0.70846037774724735</v>
      </c>
      <c r="C117">
        <f>(y0-1)*EXP(-gamma*A117)+1</f>
        <v>0.9999999999999486</v>
      </c>
      <c r="D117">
        <f>r_*(B117-C117)^2+B117*(C117-1)</f>
        <v>2.1248837835775514E-2</v>
      </c>
      <c r="E117">
        <f>A117/lambda</f>
        <v>10.199999999999999</v>
      </c>
      <c r="F117">
        <f>1+1/gamma*(1-EXP(-gamma*A117))</f>
        <v>1.3333333333333162</v>
      </c>
      <c r="G117">
        <f t="shared" si="6"/>
        <v>4.5734206658790688</v>
      </c>
    </row>
    <row r="118" spans="1:7">
      <c r="A118">
        <v>10.3</v>
      </c>
      <c r="B118">
        <f t="shared" si="7"/>
        <v>0.71058526153082491</v>
      </c>
      <c r="C118">
        <f>(y0-1)*EXP(-gamma*A118)+1</f>
        <v>0.99999999999996192</v>
      </c>
      <c r="D118">
        <f>r_*(B118-C118)^2+B118*(C118-1)</f>
        <v>2.0940222710762686E-2</v>
      </c>
      <c r="E118">
        <f>A118/lambda</f>
        <v>10.3</v>
      </c>
      <c r="F118">
        <f>1+1/gamma*(1-EXP(-gamma*A118))</f>
        <v>1.3333333333333206</v>
      </c>
      <c r="G118">
        <f t="shared" si="6"/>
        <v>4.6069987326347963</v>
      </c>
    </row>
    <row r="119" spans="1:7">
      <c r="A119">
        <v>10.4</v>
      </c>
      <c r="B119">
        <f t="shared" si="7"/>
        <v>0.71267928380190115</v>
      </c>
      <c r="C119">
        <f>(y0-1)*EXP(-gamma*A119)+1</f>
        <v>0.9999999999999718</v>
      </c>
      <c r="D119">
        <f>r_*(B119-C119)^2+B119*(C119-1)</f>
        <v>2.0638298489122967E-2</v>
      </c>
      <c r="E119">
        <f>A119/lambda</f>
        <v>10.4</v>
      </c>
      <c r="F119">
        <f>1+1/gamma*(1-EXP(-gamma*A119))</f>
        <v>1.3333333333333239</v>
      </c>
      <c r="G119">
        <f t="shared" si="6"/>
        <v>4.6405750026532422</v>
      </c>
    </row>
    <row r="120" spans="1:7">
      <c r="A120">
        <v>10.5</v>
      </c>
      <c r="B120">
        <f t="shared" si="7"/>
        <v>0.71474311365081344</v>
      </c>
      <c r="C120">
        <f>(y0-1)*EXP(-gamma*A120)+1</f>
        <v>0.99999999999997913</v>
      </c>
      <c r="D120">
        <f>r_*(B120-C120)^2+B120*(C120-1)</f>
        <v>2.0342872802390288E-2</v>
      </c>
      <c r="E120">
        <f>A120/lambda</f>
        <v>10.5</v>
      </c>
      <c r="F120">
        <f>1+1/gamma*(1-EXP(-gamma*A120))</f>
        <v>1.3333333333333264</v>
      </c>
      <c r="G120">
        <f t="shared" si="6"/>
        <v>4.6741495022180679</v>
      </c>
    </row>
    <row r="121" spans="1:7">
      <c r="A121">
        <v>10.6</v>
      </c>
      <c r="B121">
        <f t="shared" si="7"/>
        <v>0.71677740093105247</v>
      </c>
      <c r="C121">
        <f>(y0-1)*EXP(-gamma*A121)+1</f>
        <v>0.99999999999998457</v>
      </c>
      <c r="D121">
        <f>r_*(B121-C121)^2+B121*(C121-1)</f>
        <v>2.0053760155829204E-2</v>
      </c>
      <c r="E121">
        <f>A121/lambda</f>
        <v>10.6</v>
      </c>
      <c r="F121">
        <f>1+1/gamma*(1-EXP(-gamma*A121))</f>
        <v>1.3333333333333282</v>
      </c>
      <c r="G121">
        <f t="shared" si="6"/>
        <v>4.7077222570390376</v>
      </c>
    </row>
    <row r="122" spans="1:7">
      <c r="A122">
        <v>10.7</v>
      </c>
      <c r="B122">
        <f t="shared" si="7"/>
        <v>0.71878277694663539</v>
      </c>
      <c r="C122">
        <f>(y0-1)*EXP(-gamma*A122)+1</f>
        <v>0.99999999999998856</v>
      </c>
      <c r="D122">
        <f>r_*(B122-C122)^2+B122*(C122-1)</f>
        <v>1.977078163545163E-2</v>
      </c>
      <c r="E122">
        <f>A122/lambda</f>
        <v>10.7</v>
      </c>
      <c r="F122">
        <f>1+1/gamma*(1-EXP(-gamma*A122))</f>
        <v>1.3333333333333295</v>
      </c>
      <c r="G122">
        <f t="shared" si="6"/>
        <v>4.7412932922686331</v>
      </c>
    </row>
    <row r="123" spans="1:7">
      <c r="A123">
        <v>10.8</v>
      </c>
      <c r="B123">
        <f t="shared" si="7"/>
        <v>0.72075985511018059</v>
      </c>
      <c r="C123">
        <f>(y0-1)*EXP(-gamma*A123)+1</f>
        <v>0.99999999999999156</v>
      </c>
      <c r="D123">
        <f>r_*(B123-C123)^2+B123*(C123-1)</f>
        <v>1.9493764629514573E-2</v>
      </c>
      <c r="E123">
        <f>A123/lambda</f>
        <v>10.8</v>
      </c>
      <c r="F123">
        <f>1+1/gamma*(1-EXP(-gamma*A123))</f>
        <v>1.3333333333333304</v>
      </c>
      <c r="G123">
        <f t="shared" si="6"/>
        <v>4.7748626325180696</v>
      </c>
    </row>
    <row r="124" spans="1:7">
      <c r="A124">
        <v>10.9</v>
      </c>
      <c r="B124">
        <f t="shared" si="7"/>
        <v>0.72270923157313205</v>
      </c>
      <c r="C124">
        <f>(y0-1)*EXP(-gamma*A124)+1</f>
        <v>0.99999999999999367</v>
      </c>
      <c r="D124">
        <f>r_*(B124-C124)^2+B124*(C124-1)</f>
        <v>1.9222542563685278E-2</v>
      </c>
      <c r="E124">
        <f>A124/lambda</f>
        <v>10.9</v>
      </c>
      <c r="F124">
        <f>1+1/gamma*(1-EXP(-gamma*A124))</f>
        <v>1.3333333333333313</v>
      </c>
      <c r="G124">
        <f t="shared" si="6"/>
        <v>4.8084303018727494</v>
      </c>
    </row>
    <row r="125" spans="1:7">
      <c r="A125">
        <v>11</v>
      </c>
      <c r="B125">
        <f t="shared" si="7"/>
        <v>0.72463148582950054</v>
      </c>
      <c r="C125">
        <f>(y0-1)*EXP(-gamma*A125)+1</f>
        <v>0.99999999999999534</v>
      </c>
      <c r="D125">
        <f>r_*(B125-C125)^2+B125*(C125-1)</f>
        <v>1.8956954649113119E-2</v>
      </c>
      <c r="E125">
        <f>A125/lambda</f>
        <v>11</v>
      </c>
      <c r="F125">
        <f>1+1/gamma*(1-EXP(-gamma*A125))</f>
        <v>1.3333333333333317</v>
      </c>
      <c r="G125">
        <f t="shared" si="6"/>
        <v>4.8419963239071482</v>
      </c>
    </row>
    <row r="126" spans="1:7">
      <c r="A126">
        <v>11.1</v>
      </c>
      <c r="B126">
        <f t="shared" si="7"/>
        <v>0.72652718129441185</v>
      </c>
      <c r="C126">
        <f>(y0-1)*EXP(-gamma*A126)+1</f>
        <v>0.99999999999999656</v>
      </c>
      <c r="D126">
        <f>r_*(B126-C126)^2+B126*(C126-1)</f>
        <v>1.86968456426919E-2</v>
      </c>
      <c r="E126">
        <f>A126/lambda</f>
        <v>11.1</v>
      </c>
      <c r="F126">
        <f>1+1/gamma*(1-EXP(-gamma*A126))</f>
        <v>1.3333333333333321</v>
      </c>
      <c r="G126">
        <f t="shared" si="6"/>
        <v>4.875560721699201</v>
      </c>
    </row>
    <row r="127" spans="1:7">
      <c r="A127">
        <v>11.2</v>
      </c>
      <c r="B127">
        <f t="shared" si="7"/>
        <v>0.72839686585868102</v>
      </c>
      <c r="C127">
        <f>(y0-1)*EXP(-gamma*A127)+1</f>
        <v>0.99999999999999745</v>
      </c>
      <c r="D127">
        <f>r_*(B127-C127)^2+B127*(C127-1)</f>
        <v>1.8442065618844622E-2</v>
      </c>
      <c r="E127">
        <f>A127/lambda</f>
        <v>11.2</v>
      </c>
      <c r="F127">
        <f>1+1/gamma*(1-EXP(-gamma*A127))</f>
        <v>1.3333333333333326</v>
      </c>
      <c r="G127">
        <f t="shared" si="6"/>
        <v>4.9091235178441659</v>
      </c>
    </row>
    <row r="128" spans="1:7">
      <c r="A128">
        <v>11.3</v>
      </c>
      <c r="B128">
        <f t="shared" si="7"/>
        <v>0.73024107242056546</v>
      </c>
      <c r="C128">
        <f>(y0-1)*EXP(-gamma*A128)+1</f>
        <v>0.99999999999999811</v>
      </c>
      <c r="D128">
        <f>r_*(B128-C128)^2+B128*(C128-1)</f>
        <v>1.819246975220002E-2</v>
      </c>
      <c r="E128">
        <f>A128/lambda</f>
        <v>11.3</v>
      </c>
      <c r="F128">
        <f>1+1/gamma*(1-EXP(-gamma*A128))</f>
        <v>1.3333333333333326</v>
      </c>
      <c r="G128">
        <f t="shared" si="6"/>
        <v>4.9426847344680098</v>
      </c>
    </row>
    <row r="129" spans="1:7">
      <c r="A129">
        <v>11.4</v>
      </c>
      <c r="B129">
        <f t="shared" si="7"/>
        <v>0.73206031939578542</v>
      </c>
      <c r="C129">
        <f>(y0-1)*EXP(-gamma*A129)+1</f>
        <v>0.99999999999999856</v>
      </c>
      <c r="D129">
        <f>r_*(B129-C129)^2+B129*(C129-1)</f>
        <v>1.7947918110570879E-2</v>
      </c>
      <c r="E129">
        <f>A129/lambda</f>
        <v>11.4</v>
      </c>
      <c r="F129">
        <f>1+1/gamma*(1-EXP(-gamma*A129))</f>
        <v>1.3333333333333328</v>
      </c>
      <c r="G129">
        <f t="shared" si="6"/>
        <v>4.9762443932403491</v>
      </c>
    </row>
    <row r="130" spans="1:7">
      <c r="A130">
        <v>11.5</v>
      </c>
      <c r="B130">
        <f t="shared" si="7"/>
        <v>0.73385511120684255</v>
      </c>
      <c r="C130">
        <f>(y0-1)*EXP(-gamma*A130)+1</f>
        <v>0.999999999999999</v>
      </c>
      <c r="D130">
        <f>r_*(B130-C130)^2+B130*(C130-1)</f>
        <v>1.7708275457679671E-2</v>
      </c>
      <c r="E130">
        <f>A130/lambda</f>
        <v>11.5</v>
      </c>
      <c r="F130">
        <f>1+1/gamma*(1-EXP(-gamma*A130))</f>
        <v>1.333333333333333</v>
      </c>
      <c r="G130">
        <f t="shared" si="6"/>
        <v>5.009802515386923</v>
      </c>
    </row>
    <row r="131" spans="1:7">
      <c r="A131">
        <v>11.6</v>
      </c>
      <c r="B131">
        <f t="shared" si="7"/>
        <v>0.73562593875261051</v>
      </c>
      <c r="C131">
        <f>(y0-1)*EXP(-gamma*A131)+1</f>
        <v>0.99999999999999922</v>
      </c>
      <c r="D131">
        <f>r_*(B131-C131)^2+B131*(C131-1)</f>
        <v>1.7473411065108937E-2</v>
      </c>
      <c r="E131">
        <f>A131/lambda</f>
        <v>11.6</v>
      </c>
      <c r="F131">
        <f>1+1/gamma*(1-EXP(-gamma*A131))</f>
        <v>1.333333333333333</v>
      </c>
      <c r="G131">
        <f t="shared" si="6"/>
        <v>5.043359121701652</v>
      </c>
    </row>
    <row r="132" spans="1:7">
      <c r="A132">
        <v>11.7</v>
      </c>
      <c r="B132">
        <f t="shared" si="7"/>
        <v>0.73737327985912138</v>
      </c>
      <c r="C132">
        <f>(y0-1)*EXP(-gamma*A132)+1</f>
        <v>0.99999999999999944</v>
      </c>
      <c r="D132">
        <f>r_*(B132-C132)^2+B132*(C132-1)</f>
        <v>1.7243198532988363E-2</v>
      </c>
      <c r="E132">
        <f>A132/lambda</f>
        <v>11.7</v>
      </c>
      <c r="F132">
        <f>1+1/gamma*(1-EXP(-gamma*A132))</f>
        <v>1.333333333333333</v>
      </c>
      <c r="G132">
        <f t="shared" si="6"/>
        <v>5.0769142325583028</v>
      </c>
    </row>
    <row r="133" spans="1:7">
      <c r="A133">
        <v>11.8</v>
      </c>
      <c r="B133">
        <f t="shared" si="7"/>
        <v>0.73909759971242028</v>
      </c>
      <c r="C133">
        <f>(y0-1)*EXP(-gamma*A133)+1</f>
        <v>0.99999999999999956</v>
      </c>
      <c r="D133">
        <f>r_*(B133-C133)^2+B133*(C133-1)</f>
        <v>1.7017515618954732E-2</v>
      </c>
      <c r="E133">
        <f>A133/lambda</f>
        <v>11.8</v>
      </c>
      <c r="F133">
        <f>1+1/gamma*(1-EXP(-gamma*A133))</f>
        <v>1.333333333333333</v>
      </c>
      <c r="G133">
        <f t="shared" si="6"/>
        <v>5.1104678679217441</v>
      </c>
    </row>
    <row r="134" spans="1:7">
      <c r="A134">
        <v>11.9</v>
      </c>
      <c r="B134">
        <f t="shared" si="7"/>
        <v>0.74079935127431573</v>
      </c>
      <c r="C134">
        <f>(y0-1)*EXP(-gamma*A134)+1</f>
        <v>0.99999999999999967</v>
      </c>
      <c r="D134">
        <f>r_*(B134-C134)^2+B134*(C134-1)</f>
        <v>1.6796244074953604E-2</v>
      </c>
      <c r="E134">
        <f>A134/lambda</f>
        <v>11.9</v>
      </c>
      <c r="F134">
        <f>1+1/gamma*(1-EXP(-gamma*A134))</f>
        <v>1.3333333333333333</v>
      </c>
      <c r="G134">
        <f t="shared" si="6"/>
        <v>5.1440200473588273</v>
      </c>
    </row>
    <row r="135" spans="1:7">
      <c r="A135">
        <v>12</v>
      </c>
      <c r="B135">
        <f t="shared" si="7"/>
        <v>0.74247897568181109</v>
      </c>
      <c r="C135">
        <f>(y0-1)*EXP(-gamma*A135)+1</f>
        <v>0.99999999999999978</v>
      </c>
      <c r="D135">
        <f>r_*(B135-C135)^2+B135*(C135-1)</f>
        <v>1.6579269491472117E-2</v>
      </c>
      <c r="E135">
        <f>A135/lambda</f>
        <v>12</v>
      </c>
      <c r="F135">
        <f>1+1/gamma*(1-EXP(-gamma*A135))</f>
        <v>1.3333333333333333</v>
      </c>
      <c r="G135">
        <f t="shared" si="6"/>
        <v>5.1775707900489234</v>
      </c>
    </row>
    <row r="136" spans="1:7">
      <c r="A136">
        <v>12.1</v>
      </c>
      <c r="B136">
        <f t="shared" si="7"/>
        <v>0.74413690263095833</v>
      </c>
      <c r="C136">
        <f>(y0-1)*EXP(-gamma*A136)+1</f>
        <v>0.99999999999999978</v>
      </c>
      <c r="D136">
        <f>r_*(B136-C136)^2+B136*(C136-1)</f>
        <v>1.636648114881973E-2</v>
      </c>
      <c r="E136">
        <f>A136/lambda</f>
        <v>12.1</v>
      </c>
      <c r="F136">
        <f>1+1/gamma*(1-EXP(-gamma*A136))</f>
        <v>1.3333333333333333</v>
      </c>
      <c r="G136">
        <f t="shared" si="6"/>
        <v>5.2111201147940953</v>
      </c>
    </row>
    <row r="137" spans="1:7">
      <c r="A137">
        <v>12.2</v>
      </c>
      <c r="B137">
        <f t="shared" si="7"/>
        <v>0.74577355074584029</v>
      </c>
      <c r="C137">
        <f>(y0-1)*EXP(-gamma*A137)+1</f>
        <v>0.99999999999999989</v>
      </c>
      <c r="D137">
        <f>r_*(B137-C137)^2+B137*(C137-1)</f>
        <v>1.6157771875094363E-2</v>
      </c>
      <c r="E137">
        <f>A137/lambda</f>
        <v>12.2</v>
      </c>
      <c r="F137">
        <f>1+1/gamma*(1-EXP(-gamma*A137))</f>
        <v>1.3333333333333333</v>
      </c>
      <c r="G137">
        <f t="shared" si="6"/>
        <v>5.2446680400289507</v>
      </c>
    </row>
    <row r="138" spans="1:7">
      <c r="A138">
        <v>12.3</v>
      </c>
      <c r="B138">
        <f t="shared" si="7"/>
        <v>0.74738932793334978</v>
      </c>
      <c r="C138">
        <f>(y0-1)*EXP(-gamma*A138)+1</f>
        <v>0.99999999999999989</v>
      </c>
      <c r="D138">
        <f>r_*(B138-C138)^2+B138*(C138-1)</f>
        <v>1.5953037910491078E-2</v>
      </c>
      <c r="E138">
        <f>A138/lambda</f>
        <v>12.3</v>
      </c>
      <c r="F138">
        <f>1+1/gamma*(1-EXP(-gamma*A138))</f>
        <v>1.3333333333333333</v>
      </c>
      <c r="G138">
        <f t="shared" si="6"/>
        <v>5.2782145838301684</v>
      </c>
    </row>
    <row r="139" spans="1:7">
      <c r="A139">
        <v>12.4</v>
      </c>
      <c r="B139">
        <f t="shared" si="7"/>
        <v>0.74898463172439889</v>
      </c>
      <c r="C139">
        <f>(y0-1)*EXP(-gamma*A139)+1</f>
        <v>0.99999999999999989</v>
      </c>
      <c r="D139">
        <f>r_*(B139-C139)^2+B139*(C139-1)</f>
        <v>1.5752178777633817E-2</v>
      </c>
      <c r="E139">
        <f>A139/lambda</f>
        <v>12.4</v>
      </c>
      <c r="F139">
        <f>1+1/gamma*(1-EXP(-gamma*A139))</f>
        <v>1.3333333333333333</v>
      </c>
      <c r="G139">
        <f t="shared" si="6"/>
        <v>5.3117597639257141</v>
      </c>
    </row>
    <row r="140" spans="1:7">
      <c r="A140">
        <v>12.5</v>
      </c>
      <c r="B140">
        <f t="shared" si="7"/>
        <v>0.75055984960216227</v>
      </c>
      <c r="C140">
        <f>(y0-1)*EXP(-gamma*A140)+1</f>
        <v>1</v>
      </c>
      <c r="D140">
        <f>r_*(B140-C140)^2+B140*(C140-1)</f>
        <v>1.5555097157623977E-2</v>
      </c>
      <c r="E140">
        <f>A140/lambda</f>
        <v>12.5</v>
      </c>
      <c r="F140">
        <f>1+1/gamma*(1-EXP(-gamma*A140))</f>
        <v>1.3333333333333333</v>
      </c>
      <c r="G140">
        <f t="shared" si="6"/>
        <v>5.3453035977037766</v>
      </c>
    </row>
    <row r="141" spans="1:7">
      <c r="A141">
        <v>12.6</v>
      </c>
      <c r="B141">
        <f t="shared" si="7"/>
        <v>0.75211535931792461</v>
      </c>
      <c r="C141">
        <f>(y0-1)*EXP(-gamma*A141)+1</f>
        <v>1</v>
      </c>
      <c r="D141">
        <f>r_*(B141-C141)^2+B141*(C141-1)</f>
        <v>1.5361698771520407E-2</v>
      </c>
      <c r="E141">
        <f>A141/lambda</f>
        <v>12.6</v>
      </c>
      <c r="F141">
        <f>1+1/gamma*(1-EXP(-gamma*A141))</f>
        <v>1.3333333333333333</v>
      </c>
      <c r="G141">
        <f t="shared" si="6"/>
        <v>5.3788461022213996</v>
      </c>
    </row>
    <row r="142" spans="1:7">
      <c r="A142">
        <v>12.7</v>
      </c>
      <c r="B142">
        <f t="shared" si="7"/>
        <v>0.75365152919507661</v>
      </c>
      <c r="C142">
        <f>(y0-1)*EXP(-gamma*A142)+1</f>
        <v>1</v>
      </c>
      <c r="D142">
        <f>r_*(B142-C142)^2+B142*(C142-1)</f>
        <v>1.5171892266981048E-2</v>
      </c>
      <c r="E142">
        <f>A142/lambda</f>
        <v>12.7</v>
      </c>
      <c r="F142">
        <f>1+1/gamma*(1-EXP(-gamma*A142))</f>
        <v>1.3333333333333333</v>
      </c>
      <c r="G142">
        <f t="shared" si="6"/>
        <v>5.412387294212853</v>
      </c>
    </row>
    <row r="143" spans="1:7">
      <c r="A143">
        <v>12.8</v>
      </c>
      <c r="B143">
        <f t="shared" si="7"/>
        <v>0.75516871842177469</v>
      </c>
      <c r="C143">
        <f>(y0-1)*EXP(-gamma*A143)+1</f>
        <v>1</v>
      </c>
      <c r="D143">
        <f>r_*(B143-C143)^2+B143*(C143-1)</f>
        <v>1.4985589109809062E-2</v>
      </c>
      <c r="E143">
        <f>A143/lambda</f>
        <v>12.8</v>
      </c>
      <c r="F143">
        <f>1+1/gamma*(1-EXP(-gamma*A143))</f>
        <v>1.3333333333333333</v>
      </c>
      <c r="G143">
        <f t="shared" si="6"/>
        <v>5.4459271900977404</v>
      </c>
    </row>
    <row r="144" spans="1:7">
      <c r="A144">
        <v>12.9</v>
      </c>
      <c r="B144">
        <f t="shared" si="7"/>
        <v>0.75666727733275563</v>
      </c>
      <c r="C144">
        <f>(y0-1)*EXP(-gamma*A144)+1</f>
        <v>1</v>
      </c>
      <c r="D144">
        <f>r_*(B144-C144)^2+B144*(C144-1)</f>
        <v>1.4802703480163515E-2</v>
      </c>
      <c r="E144">
        <f>A144/lambda</f>
        <v>12.9</v>
      </c>
      <c r="F144">
        <f>1+1/gamma*(1-EXP(-gamma*A144))</f>
        <v>1.3333333333333333</v>
      </c>
      <c r="G144">
        <f t="shared" ref="G144:G147" si="8">F144/(1-B144)</f>
        <v>5.4794658059888492</v>
      </c>
    </row>
    <row r="145" spans="1:7">
      <c r="A145">
        <v>13</v>
      </c>
      <c r="B145">
        <f t="shared" si="7"/>
        <v>0.75814754768077197</v>
      </c>
      <c r="C145">
        <f>(y0-1)*EXP(-gamma*A145)+1</f>
        <v>1</v>
      </c>
      <c r="D145">
        <f>r_*(B145-C145)^2+B145*(C145-1)</f>
        <v>1.4623152173206116E-2</v>
      </c>
      <c r="E145">
        <f>A145/lambda</f>
        <v>13</v>
      </c>
      <c r="F145">
        <f>1+1/gamma*(1-EXP(-gamma*A145))</f>
        <v>1.3333333333333333</v>
      </c>
      <c r="G145">
        <f t="shared" si="8"/>
        <v>5.513003157699754</v>
      </c>
    </row>
    <row r="146" spans="1:7">
      <c r="A146">
        <v>13.1</v>
      </c>
      <c r="B146">
        <f t="shared" si="7"/>
        <v>0.75960986289809262</v>
      </c>
      <c r="C146">
        <f>(y0-1)*EXP(-gamma*A146)+1</f>
        <v>1</v>
      </c>
      <c r="D146">
        <f>r_*(B146-C146)^2+B146*(C146-1)</f>
        <v>1.4446854503968456E-2</v>
      </c>
      <c r="E146">
        <f>A146/lambda</f>
        <v>13.1</v>
      </c>
      <c r="F146">
        <f>1+1/gamma*(1-EXP(-gamma*A146))</f>
        <v>1.3333333333333333</v>
      </c>
      <c r="G146">
        <f t="shared" si="8"/>
        <v>5.5465392607521995</v>
      </c>
    </row>
    <row r="147" spans="1:7">
      <c r="A147">
        <v>13.2</v>
      </c>
      <c r="B147">
        <f t="shared" si="7"/>
        <v>0.76105454834848951</v>
      </c>
      <c r="C147">
        <f>(y0-1)*EXP(-gamma*A147)+1</f>
        <v>1</v>
      </c>
      <c r="D147">
        <f>r_*(B147-C147)^2+B147*(C147-1)</f>
        <v>1.4273732216236084E-2</v>
      </c>
      <c r="E147">
        <f>A147/lambda</f>
        <v>13.2</v>
      </c>
      <c r="F147">
        <f>1+1/gamma*(1-EXP(-gamma*A147))</f>
        <v>1.3333333333333333</v>
      </c>
      <c r="G147">
        <f t="shared" si="8"/>
        <v>5.5800741303832417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k14</vt:lpstr>
      <vt:lpstr>3.5 days</vt:lpstr>
      <vt:lpstr>1 week</vt:lpstr>
      <vt:lpstr>2 weeks</vt:lpstr>
      <vt:lpstr>4 weeks</vt:lpstr>
      <vt:lpstr>8 weeks</vt:lpstr>
      <vt:lpstr>averages</vt:lpstr>
      <vt:lpstr>gamma</vt:lpstr>
      <vt:lpstr>lambda</vt:lpstr>
      <vt:lpstr>mu</vt:lpstr>
      <vt:lpstr>r_</vt:lpstr>
      <vt:lpstr>y0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 Zhang</dc:creator>
  <cp:lastModifiedBy>Gen Zhang</cp:lastModifiedBy>
  <dcterms:created xsi:type="dcterms:W3CDTF">2011-02-08T17:55:34Z</dcterms:created>
  <dcterms:modified xsi:type="dcterms:W3CDTF">2011-02-10T15:45:35Z</dcterms:modified>
</cp:coreProperties>
</file>