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8960" windowHeight="724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2" i="1"/>
  <c r="F2" s="1"/>
  <c r="C12"/>
  <c r="B12"/>
  <c r="D4"/>
  <c r="F4" s="1"/>
  <c r="D5"/>
  <c r="F5" s="1"/>
  <c r="D6"/>
  <c r="F6" s="1"/>
  <c r="D7"/>
  <c r="F7" s="1"/>
  <c r="D8"/>
  <c r="F8" s="1"/>
  <c r="D9"/>
  <c r="F9" s="1"/>
  <c r="D10"/>
  <c r="F10" s="1"/>
  <c r="D11"/>
  <c r="F11" s="1"/>
  <c r="D3"/>
  <c r="D12" s="1"/>
  <c r="E3" l="1"/>
  <c r="E11"/>
  <c r="E10"/>
  <c r="E9"/>
  <c r="E8"/>
  <c r="E7"/>
  <c r="E6"/>
  <c r="E5"/>
  <c r="E4"/>
  <c r="F3"/>
</calcChain>
</file>

<file path=xl/sharedStrings.xml><?xml version="1.0" encoding="utf-8"?>
<sst xmlns="http://schemas.openxmlformats.org/spreadsheetml/2006/main" count="8" uniqueCount="8">
  <si>
    <t>clone size</t>
  </si>
  <si>
    <t>exp.</t>
  </si>
  <si>
    <t>theory</t>
  </si>
  <si>
    <t>theory (cond)</t>
  </si>
  <si>
    <t>sum</t>
  </si>
  <si>
    <t>total</t>
  </si>
  <si>
    <t>error+</t>
  </si>
  <si>
    <t>error-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</si>
</sst>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scatterChart>
        <c:scatterStyle val="lineMarker"/>
        <c:ser>
          <c:idx val="0"/>
          <c:order val="0"/>
          <c:tx>
            <c:strRef>
              <c:f>Sheet1!$B$1</c:f>
              <c:strCache>
                <c:ptCount val="1"/>
                <c:pt idx="0">
                  <c:v>exp.</c:v>
                </c:pt>
              </c:strCache>
            </c:strRef>
          </c:tx>
          <c:spPr>
            <a:ln w="28575">
              <a:noFill/>
            </a:ln>
          </c:spPr>
          <c:xVal>
            <c:numRef>
              <c:f>Sheet1!$A$3:$A$11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Sheet1!$B$3:$B$11</c:f>
              <c:numCache>
                <c:formatCode>General</c:formatCode>
                <c:ptCount val="9"/>
                <c:pt idx="0">
                  <c:v>0.68217054263565802</c:v>
                </c:pt>
                <c:pt idx="1">
                  <c:v>0.193798449612403</c:v>
                </c:pt>
                <c:pt idx="2">
                  <c:v>7.7519379844961198E-2</c:v>
                </c:pt>
                <c:pt idx="3">
                  <c:v>7.7519379844961196E-3</c:v>
                </c:pt>
                <c:pt idx="4">
                  <c:v>1.5503875968992199E-2</c:v>
                </c:pt>
                <c:pt idx="5">
                  <c:v>7.7519379844961196E-3</c:v>
                </c:pt>
                <c:pt idx="8">
                  <c:v>7.7519379844961196E-3</c:v>
                </c:pt>
              </c:numCache>
            </c:numRef>
          </c:y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theory (cond)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Sheet1!$E$3:$E$12</c:f>
                <c:numCache>
                  <c:formatCode>General</c:formatCode>
                  <c:ptCount val="10"/>
                  <c:pt idx="0">
                    <c:v>8.6971674418045652E-2</c:v>
                  </c:pt>
                  <c:pt idx="1">
                    <c:v>7.2199756684673572E-2</c:v>
                  </c:pt>
                  <c:pt idx="2">
                    <c:v>5.625374328584129E-2</c:v>
                  </c:pt>
                  <c:pt idx="3">
                    <c:v>3.9628313899688468E-2</c:v>
                  </c:pt>
                  <c:pt idx="4">
                    <c:v>3.2163122440486816E-2</c:v>
                  </c:pt>
                  <c:pt idx="5">
                    <c:v>1.9831344972559253E-2</c:v>
                  </c:pt>
                  <c:pt idx="6">
                    <c:v>1.7739716322165588E-2</c:v>
                  </c:pt>
                  <c:pt idx="7">
                    <c:v>1.2475430210618955E-2</c:v>
                  </c:pt>
                  <c:pt idx="8">
                    <c:v>1.359307090716148E-2</c:v>
                  </c:pt>
                </c:numCache>
              </c:numRef>
            </c:plus>
            <c:minus>
              <c:numRef>
                <c:f>Sheet1!$F$3:$F$12</c:f>
                <c:numCache>
                  <c:formatCode>General</c:formatCode>
                  <c:ptCount val="10"/>
                  <c:pt idx="0">
                    <c:v>8.3570961240869046E-2</c:v>
                  </c:pt>
                  <c:pt idx="1">
                    <c:v>7.5087065020752769E-2</c:v>
                  </c:pt>
                  <c:pt idx="2">
                    <c:v>5.2273388497104445E-2</c:v>
                  </c:pt>
                  <c:pt idx="3">
                    <c:v>3.0139127960776647E-2</c:v>
                  </c:pt>
                  <c:pt idx="4">
                    <c:v>2.2100443450986048E-2</c:v>
                  </c:pt>
                  <c:pt idx="5">
                    <c:v>1.1176406965425243E-2</c:v>
                  </c:pt>
                  <c:pt idx="6">
                    <c:v>5.5160976313227816E-3</c:v>
                  </c:pt>
                  <c:pt idx="7">
                    <c:v>3.028445758373292E-3</c:v>
                  </c:pt>
                  <c:pt idx="8">
                    <c:v>1.9108050618307675E-3</c:v>
                  </c:pt>
                </c:numCache>
              </c:numRef>
            </c:minus>
            <c:spPr>
              <a:ln w="12700">
                <a:solidFill>
                  <a:srgbClr val="C0504D"/>
                </a:solidFill>
              </a:ln>
            </c:spPr>
          </c:errBars>
          <c:xVal>
            <c:numRef>
              <c:f>Sheet1!$A$3:$A$11</c:f>
              <c:numCache>
                <c:formatCode>General</c:formatCode>
                <c:ptCount val="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</c:numCache>
            </c:numRef>
          </c:xVal>
          <c:yVal>
            <c:numRef>
              <c:f>Sheet1!$D$3:$D$11</c:f>
              <c:numCache>
                <c:formatCode>General</c:formatCode>
                <c:ptCount val="9"/>
                <c:pt idx="0">
                  <c:v>0.57969499224862098</c:v>
                </c:pt>
                <c:pt idx="1">
                  <c:v>0.23012582471067525</c:v>
                </c:pt>
                <c:pt idx="2">
                  <c:v>9.8785016404081188E-2</c:v>
                </c:pt>
                <c:pt idx="3">
                  <c:v>4.5643003929768895E-2</c:v>
                </c:pt>
                <c:pt idx="4">
                  <c:v>2.2100443450986048E-2</c:v>
                </c:pt>
                <c:pt idx="5">
                  <c:v>1.1176406965425243E-2</c:v>
                </c:pt>
                <c:pt idx="6">
                  <c:v>5.5160976313227816E-3</c:v>
                </c:pt>
                <c:pt idx="7">
                  <c:v>3.028445758373292E-3</c:v>
                </c:pt>
                <c:pt idx="8">
                  <c:v>1.9108050618307675E-3</c:v>
                </c:pt>
              </c:numCache>
            </c:numRef>
          </c:yVal>
          <c:smooth val="1"/>
        </c:ser>
        <c:axId val="45955712"/>
        <c:axId val="56235136"/>
      </c:scatterChart>
      <c:valAx>
        <c:axId val="459557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Clone size</a:t>
                </a:r>
              </a:p>
            </c:rich>
          </c:tx>
          <c:layout/>
        </c:title>
        <c:numFmt formatCode="General" sourceLinked="1"/>
        <c:tickLblPos val="nextTo"/>
        <c:crossAx val="56235136"/>
        <c:crossesAt val="1.0000000000000005E-3"/>
        <c:crossBetween val="midCat"/>
      </c:valAx>
      <c:valAx>
        <c:axId val="5623513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Proportion</a:t>
                </a:r>
              </a:p>
            </c:rich>
          </c:tx>
          <c:layout/>
        </c:title>
        <c:numFmt formatCode="General" sourceLinked="1"/>
        <c:tickLblPos val="nextTo"/>
        <c:crossAx val="45955712"/>
        <c:crosses val="autoZero"/>
        <c:crossBetween val="midCat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 orientation="landscape" horizontalDpi="0" verticalDpi="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4</xdr:row>
      <xdr:rowOff>180975</xdr:rowOff>
    </xdr:from>
    <xdr:to>
      <xdr:col>12</xdr:col>
      <xdr:colOff>581025</xdr:colOff>
      <xdr:row>19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16" sqref="E16"/>
    </sheetView>
  </sheetViews>
  <sheetFormatPr defaultRowHeight="15"/>
  <cols>
    <col min="1" max="5" width="9.140625" style="1"/>
    <col min="6" max="6" width="9.7109375" style="1" customWidth="1"/>
    <col min="7" max="16384" width="9.140625" style="1"/>
  </cols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</row>
    <row r="2" spans="1:6">
      <c r="A2" s="1">
        <v>2</v>
      </c>
      <c r="C2" s="1">
        <v>0.72262999999999999</v>
      </c>
      <c r="D2" s="1">
        <v>0</v>
      </c>
      <c r="E2" s="1">
        <f>1-0.045500263896/2</f>
        <v>0.97724986805199998</v>
      </c>
      <c r="F2" s="1">
        <f>1-E2</f>
        <v>2.2750131948000019E-2</v>
      </c>
    </row>
    <row r="3" spans="1:6">
      <c r="A3" s="1">
        <v>3</v>
      </c>
      <c r="B3" s="1">
        <v>0.68217054263565802</v>
      </c>
      <c r="C3" s="1">
        <v>0.16078999999999999</v>
      </c>
      <c r="D3" s="1">
        <f>C3/(1-$C$2)</f>
        <v>0.57969499224862098</v>
      </c>
      <c r="E3" s="1">
        <f>CRITBINOM($B$14,D3,$E$2)/$B$14-D3</f>
        <v>8.6971674418045652E-2</v>
      </c>
      <c r="F3" s="1">
        <f>D3-CRITBINOM($B$14,D3,$F$2)/$B$14</f>
        <v>8.3570961240869046E-2</v>
      </c>
    </row>
    <row r="4" spans="1:6">
      <c r="A4" s="1">
        <v>4</v>
      </c>
      <c r="B4" s="1">
        <v>0.193798449612403</v>
      </c>
      <c r="C4" s="1">
        <v>6.3829999999999998E-2</v>
      </c>
      <c r="D4" s="1">
        <f t="shared" ref="D4:D11" si="0">C4/(1-$C$2)</f>
        <v>0.23012582471067525</v>
      </c>
      <c r="E4" s="1">
        <f t="shared" ref="E4:E12" si="1">CRITBINOM($B$14,D4,$E$2)/$B$14-D4</f>
        <v>7.2199756684673572E-2</v>
      </c>
      <c r="F4" s="1">
        <f t="shared" ref="F4:F12" si="2">D4-CRITBINOM($B$14,D4,$F$2)/$B$14</f>
        <v>7.5087065020752769E-2</v>
      </c>
    </row>
    <row r="5" spans="1:6">
      <c r="A5" s="1">
        <v>5</v>
      </c>
      <c r="B5" s="1">
        <v>7.7519379844961198E-2</v>
      </c>
      <c r="C5" s="1">
        <v>2.7400000000000001E-2</v>
      </c>
      <c r="D5" s="1">
        <f t="shared" si="0"/>
        <v>9.8785016404081188E-2</v>
      </c>
      <c r="E5" s="1">
        <f t="shared" si="1"/>
        <v>5.625374328584129E-2</v>
      </c>
      <c r="F5" s="1">
        <f t="shared" si="2"/>
        <v>5.2273388497104445E-2</v>
      </c>
    </row>
    <row r="6" spans="1:6">
      <c r="A6" s="1">
        <v>6</v>
      </c>
      <c r="B6" s="1">
        <v>7.7519379844961196E-3</v>
      </c>
      <c r="C6" s="1">
        <v>1.2659999999999999E-2</v>
      </c>
      <c r="D6" s="1">
        <f t="shared" si="0"/>
        <v>4.5643003929768895E-2</v>
      </c>
      <c r="E6" s="1">
        <f t="shared" si="1"/>
        <v>3.9628313899688468E-2</v>
      </c>
      <c r="F6" s="1">
        <f t="shared" si="2"/>
        <v>3.0139127960776647E-2</v>
      </c>
    </row>
    <row r="7" spans="1:6">
      <c r="A7" s="1">
        <v>7</v>
      </c>
      <c r="B7" s="1">
        <v>1.5503875968992199E-2</v>
      </c>
      <c r="C7" s="1">
        <v>6.13E-3</v>
      </c>
      <c r="D7" s="1">
        <f t="shared" si="0"/>
        <v>2.2100443450986048E-2</v>
      </c>
      <c r="E7" s="1">
        <f t="shared" si="1"/>
        <v>3.2163122440486816E-2</v>
      </c>
      <c r="F7" s="1">
        <f t="shared" si="2"/>
        <v>2.2100443450986048E-2</v>
      </c>
    </row>
    <row r="8" spans="1:6">
      <c r="A8" s="1">
        <v>8</v>
      </c>
      <c r="B8" s="1">
        <v>7.7519379844961196E-3</v>
      </c>
      <c r="C8" s="1">
        <v>3.0999999999999999E-3</v>
      </c>
      <c r="D8" s="1">
        <f t="shared" si="0"/>
        <v>1.1176406965425243E-2</v>
      </c>
      <c r="E8" s="1">
        <f t="shared" si="1"/>
        <v>1.9831344972559253E-2</v>
      </c>
      <c r="F8" s="1">
        <f t="shared" si="2"/>
        <v>1.1176406965425243E-2</v>
      </c>
    </row>
    <row r="9" spans="1:6">
      <c r="A9" s="1">
        <v>9</v>
      </c>
      <c r="C9" s="1">
        <v>1.5299999999999999E-3</v>
      </c>
      <c r="D9" s="1">
        <f t="shared" si="0"/>
        <v>5.5160976313227816E-3</v>
      </c>
      <c r="E9" s="1">
        <f t="shared" si="1"/>
        <v>1.7739716322165588E-2</v>
      </c>
      <c r="F9" s="1">
        <f t="shared" si="2"/>
        <v>5.5160976313227816E-3</v>
      </c>
    </row>
    <row r="10" spans="1:6">
      <c r="A10" s="1">
        <v>10</v>
      </c>
      <c r="C10" s="1">
        <v>8.4000000000000003E-4</v>
      </c>
      <c r="D10" s="1">
        <f t="shared" si="0"/>
        <v>3.028445758373292E-3</v>
      </c>
      <c r="E10" s="1">
        <f t="shared" si="1"/>
        <v>1.2475430210618955E-2</v>
      </c>
      <c r="F10" s="1">
        <f t="shared" si="2"/>
        <v>3.028445758373292E-3</v>
      </c>
    </row>
    <row r="11" spans="1:6">
      <c r="A11" s="1">
        <v>11</v>
      </c>
      <c r="B11" s="1">
        <v>7.7519379844961196E-3</v>
      </c>
      <c r="C11" s="1">
        <v>5.2999999999999998E-4</v>
      </c>
      <c r="D11" s="1">
        <f t="shared" si="0"/>
        <v>1.9108050618307675E-3</v>
      </c>
      <c r="E11" s="1">
        <f t="shared" si="1"/>
        <v>1.359307090716148E-2</v>
      </c>
      <c r="F11" s="1">
        <f t="shared" si="2"/>
        <v>1.9108050618307675E-3</v>
      </c>
    </row>
    <row r="12" spans="1:6">
      <c r="A12" s="1" t="s">
        <v>4</v>
      </c>
      <c r="B12" s="1">
        <f>SUM(B2:B11)</f>
        <v>0.99224806201550275</v>
      </c>
      <c r="C12" s="1">
        <f>SUM(C2:C11)</f>
        <v>0.99943999999999988</v>
      </c>
      <c r="D12" s="1">
        <f>SUM(D2:D11)</f>
        <v>0.99798103616108436</v>
      </c>
    </row>
    <row r="14" spans="1:6">
      <c r="A14" s="1" t="s">
        <v>5</v>
      </c>
      <c r="B14" s="1">
        <v>129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Cambridge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Zhang</dc:creator>
  <cp:lastModifiedBy>Gen Zhang</cp:lastModifiedBy>
  <dcterms:created xsi:type="dcterms:W3CDTF">2010-09-08T12:22:15Z</dcterms:created>
  <dcterms:modified xsi:type="dcterms:W3CDTF">2010-09-13T15:39:19Z</dcterms:modified>
</cp:coreProperties>
</file>