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0" windowWidth="19740" windowHeight="7365"/>
  </bookViews>
  <sheets>
    <sheet name="Survey_data" sheetId="1" r:id="rId1"/>
    <sheet name="Survey_data_explained" sheetId="3" r:id="rId2"/>
    <sheet name="pivot" sheetId="2" r:id="rId3"/>
  </sheets>
  <calcPr calcId="144525"/>
  <pivotCaches>
    <pivotCache cacheId="12" r:id="rId4"/>
  </pivotCaches>
</workbook>
</file>

<file path=xl/calcChain.xml><?xml version="1.0" encoding="utf-8"?>
<calcChain xmlns="http://schemas.openxmlformats.org/spreadsheetml/2006/main">
  <c r="AY2" i="1" l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Y57" i="1"/>
  <c r="AW57" i="1"/>
  <c r="AV57" i="1"/>
  <c r="AU57" i="1"/>
  <c r="AT57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Y56" i="1"/>
  <c r="AW56" i="1"/>
  <c r="AV56" i="1"/>
  <c r="AU56" i="1"/>
  <c r="AT56" i="1"/>
  <c r="AK56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Y55" i="1"/>
  <c r="AW55" i="1"/>
  <c r="AV55" i="1"/>
  <c r="AU55" i="1"/>
  <c r="AT55" i="1"/>
  <c r="AK55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Y54" i="1"/>
  <c r="AW54" i="1"/>
  <c r="AV54" i="1"/>
  <c r="AU54" i="1"/>
  <c r="AT54" i="1"/>
  <c r="AK54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Y53" i="1"/>
  <c r="AW53" i="1"/>
  <c r="AV53" i="1"/>
  <c r="AU53" i="1"/>
  <c r="AT53" i="1"/>
  <c r="AK53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Y52" i="1"/>
  <c r="AW52" i="1"/>
  <c r="AV52" i="1"/>
  <c r="AU52" i="1"/>
  <c r="AT52" i="1"/>
  <c r="AK52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Y51" i="1"/>
  <c r="AW51" i="1"/>
  <c r="AV51" i="1"/>
  <c r="AU51" i="1"/>
  <c r="AT51" i="1"/>
  <c r="AK51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Y50" i="1"/>
  <c r="AW50" i="1"/>
  <c r="AV50" i="1"/>
  <c r="AU50" i="1"/>
  <c r="AT50" i="1"/>
  <c r="AK50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Y49" i="1"/>
  <c r="AW49" i="1"/>
  <c r="AV49" i="1"/>
  <c r="AU49" i="1"/>
  <c r="AT49" i="1"/>
  <c r="AK49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Y48" i="1"/>
  <c r="AW48" i="1"/>
  <c r="AV48" i="1"/>
  <c r="AU48" i="1"/>
  <c r="AT48" i="1"/>
  <c r="AK48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Y47" i="1"/>
  <c r="AW47" i="1"/>
  <c r="AV47" i="1"/>
  <c r="AU47" i="1"/>
  <c r="AT47" i="1"/>
  <c r="AK47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Y46" i="1"/>
  <c r="AW46" i="1"/>
  <c r="AV46" i="1"/>
  <c r="AU46" i="1"/>
  <c r="AT46" i="1"/>
  <c r="AK46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Y45" i="1"/>
  <c r="AW45" i="1"/>
  <c r="AV45" i="1"/>
  <c r="AU45" i="1"/>
  <c r="AT45" i="1"/>
  <c r="AK45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Y44" i="1"/>
  <c r="AW44" i="1"/>
  <c r="AV44" i="1"/>
  <c r="AU44" i="1"/>
  <c r="AT44" i="1"/>
  <c r="AK44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Y43" i="1"/>
  <c r="AW43" i="1"/>
  <c r="AV43" i="1"/>
  <c r="AU43" i="1"/>
  <c r="AT43" i="1"/>
  <c r="AK43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Y42" i="1"/>
  <c r="AW42" i="1"/>
  <c r="AV42" i="1"/>
  <c r="AU42" i="1"/>
  <c r="AT42" i="1"/>
  <c r="AK42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Y41" i="1"/>
  <c r="AW41" i="1"/>
  <c r="AV41" i="1"/>
  <c r="AU41" i="1"/>
  <c r="AT41" i="1"/>
  <c r="AK41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Y40" i="1"/>
  <c r="AW40" i="1"/>
  <c r="AV40" i="1"/>
  <c r="AU40" i="1"/>
  <c r="AT40" i="1"/>
  <c r="AK40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Y39" i="1"/>
  <c r="AW39" i="1"/>
  <c r="AV39" i="1"/>
  <c r="AU39" i="1"/>
  <c r="AT39" i="1"/>
  <c r="AK39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Y38" i="1"/>
  <c r="AW38" i="1"/>
  <c r="AV38" i="1"/>
  <c r="AU38" i="1"/>
  <c r="AT38" i="1"/>
  <c r="AK38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Y37" i="1"/>
  <c r="AW37" i="1"/>
  <c r="AV37" i="1"/>
  <c r="AU37" i="1"/>
  <c r="AT37" i="1"/>
  <c r="AK37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Y36" i="1"/>
  <c r="AW36" i="1"/>
  <c r="AV36" i="1"/>
  <c r="AU36" i="1"/>
  <c r="AT36" i="1"/>
  <c r="AK36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Y35" i="1"/>
  <c r="AW35" i="1"/>
  <c r="AV35" i="1"/>
  <c r="AU35" i="1"/>
  <c r="AT35" i="1"/>
  <c r="AK35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Y34" i="1"/>
  <c r="AW34" i="1"/>
  <c r="AV34" i="1"/>
  <c r="AU34" i="1"/>
  <c r="AT34" i="1"/>
  <c r="AK34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Y33" i="1"/>
  <c r="AW33" i="1"/>
  <c r="AV33" i="1"/>
  <c r="AU33" i="1"/>
  <c r="AT33" i="1"/>
  <c r="AK33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Y32" i="1"/>
  <c r="AW32" i="1"/>
  <c r="AV32" i="1"/>
  <c r="AU32" i="1"/>
  <c r="AT32" i="1"/>
  <c r="AK32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Y31" i="1"/>
  <c r="AW31" i="1"/>
  <c r="AV31" i="1"/>
  <c r="AU31" i="1"/>
  <c r="AT31" i="1"/>
  <c r="AK31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Y30" i="1"/>
  <c r="AW30" i="1"/>
  <c r="AV30" i="1"/>
  <c r="AU30" i="1"/>
  <c r="AT30" i="1"/>
  <c r="AK30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Y29" i="1"/>
  <c r="AW29" i="1"/>
  <c r="AV29" i="1"/>
  <c r="AU29" i="1"/>
  <c r="AT29" i="1"/>
  <c r="AK29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Y28" i="1"/>
  <c r="AW28" i="1"/>
  <c r="AV28" i="1"/>
  <c r="AU28" i="1"/>
  <c r="AT28" i="1"/>
  <c r="AK28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Y27" i="1"/>
  <c r="AW27" i="1"/>
  <c r="AV27" i="1"/>
  <c r="AU27" i="1"/>
  <c r="AT27" i="1"/>
  <c r="AK27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Y26" i="1"/>
  <c r="AW26" i="1"/>
  <c r="AV26" i="1"/>
  <c r="AU26" i="1"/>
  <c r="AT26" i="1"/>
  <c r="AK26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Y25" i="1"/>
  <c r="AW25" i="1"/>
  <c r="AV25" i="1"/>
  <c r="AU25" i="1"/>
  <c r="AT25" i="1"/>
  <c r="AK25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Y24" i="1"/>
  <c r="AW24" i="1"/>
  <c r="AV24" i="1"/>
  <c r="AU24" i="1"/>
  <c r="AT24" i="1"/>
  <c r="AK24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Y23" i="1"/>
  <c r="AW23" i="1"/>
  <c r="AV23" i="1"/>
  <c r="AU23" i="1"/>
  <c r="AT23" i="1"/>
  <c r="AK23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Y22" i="1"/>
  <c r="AW22" i="1"/>
  <c r="AV22" i="1"/>
  <c r="AU22" i="1"/>
  <c r="AT22" i="1"/>
  <c r="AK22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Y21" i="1"/>
  <c r="AW21" i="1"/>
  <c r="AV21" i="1"/>
  <c r="AU21" i="1"/>
  <c r="AT21" i="1"/>
  <c r="AK21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Y20" i="1"/>
  <c r="AW20" i="1"/>
  <c r="AV20" i="1"/>
  <c r="AU20" i="1"/>
  <c r="AT20" i="1"/>
  <c r="AK20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Y19" i="1"/>
  <c r="AW19" i="1"/>
  <c r="AV19" i="1"/>
  <c r="AU19" i="1"/>
  <c r="AT19" i="1"/>
  <c r="AK19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Y18" i="1"/>
  <c r="AW18" i="1"/>
  <c r="AV18" i="1"/>
  <c r="AU18" i="1"/>
  <c r="AT18" i="1"/>
  <c r="AK18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Y17" i="1"/>
  <c r="AW17" i="1"/>
  <c r="AV17" i="1"/>
  <c r="AU17" i="1"/>
  <c r="AT17" i="1"/>
  <c r="AK17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Y16" i="1"/>
  <c r="AW16" i="1"/>
  <c r="AV16" i="1"/>
  <c r="AU16" i="1"/>
  <c r="AT16" i="1"/>
  <c r="AK16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Y15" i="1"/>
  <c r="AW15" i="1"/>
  <c r="AV15" i="1"/>
  <c r="AU15" i="1"/>
  <c r="AT15" i="1"/>
  <c r="AK15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Y14" i="1"/>
  <c r="AW14" i="1"/>
  <c r="AV14" i="1"/>
  <c r="AU14" i="1"/>
  <c r="AT14" i="1"/>
  <c r="AK14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Y13" i="1"/>
  <c r="AW13" i="1"/>
  <c r="AV13" i="1"/>
  <c r="AU13" i="1"/>
  <c r="AT13" i="1"/>
  <c r="AK13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Y12" i="1"/>
  <c r="AW12" i="1"/>
  <c r="AV12" i="1"/>
  <c r="AU12" i="1"/>
  <c r="AT12" i="1"/>
  <c r="AK12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Y11" i="1"/>
  <c r="AW11" i="1"/>
  <c r="AV11" i="1"/>
  <c r="AU11" i="1"/>
  <c r="AT11" i="1"/>
  <c r="AK11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Y10" i="1"/>
  <c r="AW10" i="1"/>
  <c r="AV10" i="1"/>
  <c r="AU10" i="1"/>
  <c r="AT10" i="1"/>
  <c r="AK10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Y9" i="1"/>
  <c r="AW9" i="1"/>
  <c r="AV9" i="1"/>
  <c r="AU9" i="1"/>
  <c r="AT9" i="1"/>
  <c r="AK9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Y8" i="1"/>
  <c r="AW8" i="1"/>
  <c r="AV8" i="1"/>
  <c r="AU8" i="1"/>
  <c r="AT8" i="1"/>
  <c r="AK8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Y7" i="1"/>
  <c r="AW7" i="1"/>
  <c r="AV7" i="1"/>
  <c r="AU7" i="1"/>
  <c r="AT7" i="1"/>
  <c r="AK7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Y6" i="1"/>
  <c r="AW6" i="1"/>
  <c r="AV6" i="1"/>
  <c r="AU6" i="1"/>
  <c r="AT6" i="1"/>
  <c r="AK6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Y5" i="1"/>
  <c r="AW5" i="1"/>
  <c r="AV5" i="1"/>
  <c r="AU5" i="1"/>
  <c r="AT5" i="1"/>
  <c r="AK5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Y4" i="1"/>
  <c r="AW4" i="1"/>
  <c r="AV4" i="1"/>
  <c r="AU4" i="1"/>
  <c r="AT4" i="1"/>
  <c r="AK4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Y3" i="1"/>
  <c r="AW3" i="1"/>
  <c r="AV3" i="1"/>
  <c r="AU3" i="1"/>
  <c r="AT3" i="1"/>
  <c r="AK3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W2" i="1"/>
  <c r="AV2" i="1"/>
  <c r="AU2" i="1"/>
  <c r="AT2" i="1"/>
  <c r="AK2" i="1"/>
  <c r="BS26" i="1" l="1"/>
  <c r="BT26" i="1" s="1"/>
  <c r="BU50" i="1"/>
  <c r="BV50" i="1" s="1"/>
  <c r="BS30" i="1"/>
  <c r="BT30" i="1" s="1"/>
  <c r="BS38" i="1"/>
  <c r="BT38" i="1" s="1"/>
  <c r="BU8" i="1"/>
  <c r="BV8" i="1" s="1"/>
  <c r="BW10" i="1"/>
  <c r="BX10" i="1" s="1"/>
  <c r="BU12" i="1"/>
  <c r="BV12" i="1" s="1"/>
  <c r="BQ29" i="1"/>
  <c r="BR29" i="1" s="1"/>
  <c r="BQ21" i="1"/>
  <c r="BR21" i="1" s="1"/>
  <c r="BU43" i="1"/>
  <c r="BV43" i="1" s="1"/>
  <c r="BU47" i="1"/>
  <c r="BV47" i="1" s="1"/>
  <c r="BW47" i="1"/>
  <c r="BX47" i="1" s="1"/>
  <c r="BW48" i="1"/>
  <c r="BX48" i="1" s="1"/>
  <c r="BU51" i="1"/>
  <c r="BV51" i="1" s="1"/>
  <c r="BU53" i="1"/>
  <c r="BV53" i="1" s="1"/>
  <c r="BU55" i="1"/>
  <c r="BV55" i="1" s="1"/>
  <c r="BW14" i="1"/>
  <c r="BX14" i="1" s="1"/>
  <c r="BQ53" i="1"/>
  <c r="BR53" i="1" s="1"/>
  <c r="BQ49" i="1"/>
  <c r="BR49" i="1" s="1"/>
  <c r="BQ33" i="1"/>
  <c r="BR33" i="1" s="1"/>
  <c r="BQ25" i="1"/>
  <c r="BR25" i="1" s="1"/>
  <c r="BW9" i="1"/>
  <c r="BX9" i="1" s="1"/>
  <c r="BW13" i="1"/>
  <c r="BX13" i="1" s="1"/>
  <c r="BS47" i="1"/>
  <c r="BT47" i="1" s="1"/>
  <c r="BS23" i="1"/>
  <c r="BT23" i="1" s="1"/>
  <c r="BS19" i="1"/>
  <c r="BT19" i="1" s="1"/>
  <c r="BS43" i="1"/>
  <c r="BT43" i="1" s="1"/>
  <c r="BS48" i="1"/>
  <c r="BT48" i="1" s="1"/>
  <c r="BS52" i="1"/>
  <c r="BT52" i="1" s="1"/>
  <c r="BS5" i="1"/>
  <c r="BT5" i="1" s="1"/>
  <c r="BS2" i="1"/>
  <c r="BT2" i="1" s="1"/>
  <c r="BU3" i="1"/>
  <c r="BV3" i="1" s="1"/>
  <c r="BS6" i="1"/>
  <c r="BT6" i="1" s="1"/>
  <c r="BW17" i="1"/>
  <c r="BX17" i="1" s="1"/>
  <c r="BU25" i="1"/>
  <c r="BV25" i="1" s="1"/>
  <c r="BU37" i="1"/>
  <c r="BV37" i="1" s="1"/>
  <c r="BQ41" i="1"/>
  <c r="BR41" i="1" s="1"/>
  <c r="BS51" i="1"/>
  <c r="BT51" i="1" s="1"/>
  <c r="BW51" i="1"/>
  <c r="BX51" i="1" s="1"/>
  <c r="BS4" i="1"/>
  <c r="BT4" i="1" s="1"/>
  <c r="BU4" i="1"/>
  <c r="BV4" i="1" s="1"/>
  <c r="BW4" i="1"/>
  <c r="BX4" i="1" s="1"/>
  <c r="BW6" i="1"/>
  <c r="BX6" i="1" s="1"/>
  <c r="BS16" i="1"/>
  <c r="BT16" i="1" s="1"/>
  <c r="BS17" i="1"/>
  <c r="BT17" i="1" s="1"/>
  <c r="BU18" i="1"/>
  <c r="BV18" i="1" s="1"/>
  <c r="BW18" i="1"/>
  <c r="BX18" i="1" s="1"/>
  <c r="BU22" i="1"/>
  <c r="BV22" i="1" s="1"/>
  <c r="BW22" i="1"/>
  <c r="BX22" i="1" s="1"/>
  <c r="BS25" i="1"/>
  <c r="BT25" i="1" s="1"/>
  <c r="BU26" i="1"/>
  <c r="BV26" i="1" s="1"/>
  <c r="BW26" i="1"/>
  <c r="BX26" i="1" s="1"/>
  <c r="BS29" i="1"/>
  <c r="BT29" i="1" s="1"/>
  <c r="BU30" i="1"/>
  <c r="BV30" i="1" s="1"/>
  <c r="BW30" i="1"/>
  <c r="BX30" i="1" s="1"/>
  <c r="BW32" i="1"/>
  <c r="BX32" i="1" s="1"/>
  <c r="BU34" i="1"/>
  <c r="BV34" i="1" s="1"/>
  <c r="BW34" i="1"/>
  <c r="BX34" i="1" s="1"/>
  <c r="BW36" i="1"/>
  <c r="BX36" i="1" s="1"/>
  <c r="BS37" i="1"/>
  <c r="BT37" i="1" s="1"/>
  <c r="BU38" i="1"/>
  <c r="BV38" i="1" s="1"/>
  <c r="BW38" i="1"/>
  <c r="BX38" i="1" s="1"/>
  <c r="BW40" i="1"/>
  <c r="BX40" i="1" s="1"/>
  <c r="BU42" i="1"/>
  <c r="BV42" i="1" s="1"/>
  <c r="BQ45" i="1"/>
  <c r="BR45" i="1" s="1"/>
  <c r="BU45" i="1"/>
  <c r="BV45" i="1" s="1"/>
  <c r="BW55" i="1"/>
  <c r="BX55" i="1" s="1"/>
  <c r="BW56" i="1"/>
  <c r="BX56" i="1" s="1"/>
  <c r="BW2" i="1"/>
  <c r="BX2" i="1" s="1"/>
  <c r="BW5" i="1"/>
  <c r="BX5" i="1" s="1"/>
  <c r="BU17" i="1"/>
  <c r="BV17" i="1" s="1"/>
  <c r="BU21" i="1"/>
  <c r="BV21" i="1" s="1"/>
  <c r="BU29" i="1"/>
  <c r="BV29" i="1" s="1"/>
  <c r="BU33" i="1"/>
  <c r="BV33" i="1" s="1"/>
  <c r="BQ37" i="1"/>
  <c r="BR37" i="1" s="1"/>
  <c r="BU41" i="1"/>
  <c r="BV41" i="1" s="1"/>
  <c r="BW52" i="1"/>
  <c r="BX52" i="1" s="1"/>
  <c r="BU54" i="1"/>
  <c r="BV54" i="1" s="1"/>
  <c r="BS12" i="1"/>
  <c r="BT12" i="1" s="1"/>
  <c r="BU19" i="1"/>
  <c r="BV19" i="1" s="1"/>
  <c r="BW19" i="1"/>
  <c r="BX19" i="1" s="1"/>
  <c r="BU23" i="1"/>
  <c r="BV23" i="1" s="1"/>
  <c r="BW23" i="1"/>
  <c r="BX23" i="1" s="1"/>
  <c r="BU27" i="1"/>
  <c r="BV27" i="1" s="1"/>
  <c r="BW27" i="1"/>
  <c r="BX27" i="1" s="1"/>
  <c r="BW43" i="1"/>
  <c r="BX43" i="1" s="1"/>
  <c r="BS44" i="1"/>
  <c r="BT44" i="1" s="1"/>
  <c r="BW44" i="1"/>
  <c r="BX44" i="1" s="1"/>
  <c r="BU46" i="1"/>
  <c r="BV46" i="1" s="1"/>
  <c r="BU49" i="1"/>
  <c r="BV49" i="1" s="1"/>
  <c r="BS33" i="1"/>
  <c r="BT33" i="1" s="1"/>
  <c r="BS34" i="1"/>
  <c r="BT34" i="1" s="1"/>
  <c r="BS22" i="1"/>
  <c r="BT22" i="1" s="1"/>
  <c r="BS21" i="1"/>
  <c r="BT21" i="1" s="1"/>
  <c r="BS27" i="1"/>
  <c r="BT27" i="1" s="1"/>
  <c r="BS55" i="1"/>
  <c r="BT55" i="1" s="1"/>
  <c r="BS8" i="1"/>
  <c r="BT8" i="1" s="1"/>
  <c r="BQ17" i="1"/>
  <c r="BR17" i="1" s="1"/>
  <c r="BS56" i="1"/>
  <c r="BT56" i="1" s="1"/>
  <c r="BQ4" i="1"/>
  <c r="BR4" i="1" s="1"/>
  <c r="BQ5" i="1"/>
  <c r="BR5" i="1" s="1"/>
  <c r="BU5" i="1"/>
  <c r="BV5" i="1" s="1"/>
  <c r="BS18" i="1"/>
  <c r="BT18" i="1" s="1"/>
  <c r="BQ18" i="1"/>
  <c r="BR18" i="1" s="1"/>
  <c r="BQ22" i="1"/>
  <c r="BR22" i="1" s="1"/>
  <c r="BQ26" i="1"/>
  <c r="BR26" i="1" s="1"/>
  <c r="BQ31" i="1"/>
  <c r="BR31" i="1" s="1"/>
  <c r="BU31" i="1"/>
  <c r="BV31" i="1" s="1"/>
  <c r="BU35" i="1"/>
  <c r="BV35" i="1" s="1"/>
  <c r="BU39" i="1"/>
  <c r="BV39" i="1" s="1"/>
  <c r="BQ2" i="1"/>
  <c r="BR2" i="1" s="1"/>
  <c r="BU2" i="1"/>
  <c r="BV2" i="1" s="1"/>
  <c r="BQ6" i="1"/>
  <c r="BR6" i="1" s="1"/>
  <c r="BU6" i="1"/>
  <c r="BV6" i="1" s="1"/>
  <c r="BQ9" i="1"/>
  <c r="BR9" i="1" s="1"/>
  <c r="BU9" i="1"/>
  <c r="BV9" i="1" s="1"/>
  <c r="BS10" i="1"/>
  <c r="BT10" i="1" s="1"/>
  <c r="BU10" i="1"/>
  <c r="BV10" i="1" s="1"/>
  <c r="BQ10" i="1"/>
  <c r="BR10" i="1" s="1"/>
  <c r="BQ13" i="1"/>
  <c r="BR13" i="1" s="1"/>
  <c r="BU13" i="1"/>
  <c r="BV13" i="1" s="1"/>
  <c r="BS14" i="1"/>
  <c r="BT14" i="1" s="1"/>
  <c r="BU14" i="1"/>
  <c r="BV14" i="1" s="1"/>
  <c r="BQ14" i="1"/>
  <c r="BR14" i="1" s="1"/>
  <c r="BS3" i="1"/>
  <c r="BT3" i="1" s="1"/>
  <c r="BW3" i="1"/>
  <c r="BX3" i="1" s="1"/>
  <c r="BQ3" i="1"/>
  <c r="BR3" i="1" s="1"/>
  <c r="BU7" i="1"/>
  <c r="BV7" i="1" s="1"/>
  <c r="BQ8" i="1"/>
  <c r="BR8" i="1" s="1"/>
  <c r="BW8" i="1"/>
  <c r="BX8" i="1" s="1"/>
  <c r="BS9" i="1"/>
  <c r="BT9" i="1" s="1"/>
  <c r="BU11" i="1"/>
  <c r="BV11" i="1" s="1"/>
  <c r="BQ12" i="1"/>
  <c r="BR12" i="1" s="1"/>
  <c r="BW12" i="1"/>
  <c r="BX12" i="1" s="1"/>
  <c r="BS13" i="1"/>
  <c r="BT13" i="1" s="1"/>
  <c r="BU15" i="1"/>
  <c r="BV15" i="1" s="1"/>
  <c r="BQ16" i="1"/>
  <c r="BR16" i="1" s="1"/>
  <c r="BQ19" i="1"/>
  <c r="BR19" i="1" s="1"/>
  <c r="BW20" i="1"/>
  <c r="BX20" i="1" s="1"/>
  <c r="BQ23" i="1"/>
  <c r="BR23" i="1" s="1"/>
  <c r="BW24" i="1"/>
  <c r="BX24" i="1" s="1"/>
  <c r="BQ27" i="1"/>
  <c r="BR27" i="1" s="1"/>
  <c r="BW28" i="1"/>
  <c r="BX28" i="1" s="1"/>
  <c r="BQ30" i="1"/>
  <c r="BR30" i="1" s="1"/>
  <c r="BW31" i="1"/>
  <c r="BX31" i="1" s="1"/>
  <c r="BU16" i="1"/>
  <c r="BV16" i="1" s="1"/>
  <c r="BW16" i="1"/>
  <c r="BX16" i="1" s="1"/>
  <c r="BW21" i="1"/>
  <c r="BX21" i="1" s="1"/>
  <c r="BW25" i="1"/>
  <c r="BX25" i="1" s="1"/>
  <c r="BW29" i="1"/>
  <c r="BX29" i="1" s="1"/>
  <c r="BW33" i="1"/>
  <c r="BX33" i="1" s="1"/>
  <c r="BW37" i="1"/>
  <c r="BX37" i="1" s="1"/>
  <c r="BS41" i="1"/>
  <c r="BT41" i="1" s="1"/>
  <c r="BW41" i="1"/>
  <c r="BX41" i="1" s="1"/>
  <c r="BS45" i="1"/>
  <c r="BT45" i="1" s="1"/>
  <c r="BW45" i="1"/>
  <c r="BX45" i="1" s="1"/>
  <c r="BS49" i="1"/>
  <c r="BT49" i="1" s="1"/>
  <c r="BW49" i="1"/>
  <c r="BX49" i="1" s="1"/>
  <c r="BS53" i="1"/>
  <c r="BT53" i="1" s="1"/>
  <c r="BW53" i="1"/>
  <c r="BX53" i="1" s="1"/>
  <c r="BS57" i="1"/>
  <c r="BT57" i="1" s="1"/>
  <c r="BW57" i="1"/>
  <c r="BX57" i="1" s="1"/>
  <c r="BS31" i="1"/>
  <c r="BT31" i="1" s="1"/>
  <c r="BQ34" i="1"/>
  <c r="BR34" i="1" s="1"/>
  <c r="BS35" i="1"/>
  <c r="BT35" i="1" s="1"/>
  <c r="BW35" i="1"/>
  <c r="BX35" i="1" s="1"/>
  <c r="BQ35" i="1"/>
  <c r="BR35" i="1" s="1"/>
  <c r="BQ38" i="1"/>
  <c r="BR38" i="1" s="1"/>
  <c r="BS39" i="1"/>
  <c r="BT39" i="1" s="1"/>
  <c r="BW39" i="1"/>
  <c r="BX39" i="1" s="1"/>
  <c r="BQ39" i="1"/>
  <c r="BR39" i="1" s="1"/>
  <c r="BS7" i="1"/>
  <c r="BT7" i="1" s="1"/>
  <c r="BW7" i="1"/>
  <c r="BX7" i="1" s="1"/>
  <c r="BQ7" i="1"/>
  <c r="BR7" i="1" s="1"/>
  <c r="BS11" i="1"/>
  <c r="BT11" i="1" s="1"/>
  <c r="BW11" i="1"/>
  <c r="BX11" i="1" s="1"/>
  <c r="BQ11" i="1"/>
  <c r="BR11" i="1" s="1"/>
  <c r="BS15" i="1"/>
  <c r="BT15" i="1" s="1"/>
  <c r="BW15" i="1"/>
  <c r="BX15" i="1" s="1"/>
  <c r="BQ15" i="1"/>
  <c r="BR15" i="1" s="1"/>
  <c r="BS20" i="1"/>
  <c r="BT20" i="1" s="1"/>
  <c r="BS24" i="1"/>
  <c r="BT24" i="1" s="1"/>
  <c r="BS28" i="1"/>
  <c r="BT28" i="1" s="1"/>
  <c r="BS32" i="1"/>
  <c r="BT32" i="1" s="1"/>
  <c r="BS36" i="1"/>
  <c r="BT36" i="1" s="1"/>
  <c r="BS40" i="1"/>
  <c r="BT40" i="1" s="1"/>
  <c r="BQ43" i="1"/>
  <c r="BR43" i="1" s="1"/>
  <c r="BQ47" i="1"/>
  <c r="BR47" i="1" s="1"/>
  <c r="BQ51" i="1"/>
  <c r="BR51" i="1" s="1"/>
  <c r="BQ55" i="1"/>
  <c r="BR55" i="1" s="1"/>
  <c r="BQ20" i="1"/>
  <c r="BR20" i="1" s="1"/>
  <c r="BU20" i="1"/>
  <c r="BV20" i="1" s="1"/>
  <c r="BQ24" i="1"/>
  <c r="BR24" i="1" s="1"/>
  <c r="BU24" i="1"/>
  <c r="BV24" i="1" s="1"/>
  <c r="BQ28" i="1"/>
  <c r="BR28" i="1" s="1"/>
  <c r="BU28" i="1"/>
  <c r="BV28" i="1" s="1"/>
  <c r="BQ32" i="1"/>
  <c r="BR32" i="1" s="1"/>
  <c r="BU32" i="1"/>
  <c r="BV32" i="1" s="1"/>
  <c r="BQ36" i="1"/>
  <c r="BR36" i="1" s="1"/>
  <c r="BU36" i="1"/>
  <c r="BV36" i="1" s="1"/>
  <c r="BQ40" i="1"/>
  <c r="BR40" i="1" s="1"/>
  <c r="BU40" i="1"/>
  <c r="BV40" i="1" s="1"/>
  <c r="BQ44" i="1"/>
  <c r="BR44" i="1" s="1"/>
  <c r="BU44" i="1"/>
  <c r="BV44" i="1" s="1"/>
  <c r="BQ48" i="1"/>
  <c r="BR48" i="1" s="1"/>
  <c r="BU48" i="1"/>
  <c r="BV48" i="1" s="1"/>
  <c r="BQ52" i="1"/>
  <c r="BR52" i="1" s="1"/>
  <c r="BU52" i="1"/>
  <c r="BV52" i="1" s="1"/>
  <c r="BQ56" i="1"/>
  <c r="BR56" i="1" s="1"/>
  <c r="BU56" i="1"/>
  <c r="BV56" i="1" s="1"/>
  <c r="BQ57" i="1"/>
  <c r="BR57" i="1" s="1"/>
  <c r="BU57" i="1"/>
  <c r="BV57" i="1" s="1"/>
  <c r="BS42" i="1"/>
  <c r="BT42" i="1" s="1"/>
  <c r="BW42" i="1"/>
  <c r="BX42" i="1" s="1"/>
  <c r="BQ42" i="1"/>
  <c r="BR42" i="1" s="1"/>
  <c r="BS46" i="1"/>
  <c r="BT46" i="1" s="1"/>
  <c r="BW46" i="1"/>
  <c r="BX46" i="1" s="1"/>
  <c r="BQ46" i="1"/>
  <c r="BR46" i="1" s="1"/>
  <c r="BS50" i="1"/>
  <c r="BT50" i="1" s="1"/>
  <c r="BW50" i="1"/>
  <c r="BX50" i="1" s="1"/>
  <c r="BQ50" i="1"/>
  <c r="BR50" i="1" s="1"/>
  <c r="BS54" i="1"/>
  <c r="BT54" i="1" s="1"/>
  <c r="BW54" i="1"/>
  <c r="BX54" i="1" s="1"/>
  <c r="BQ54" i="1"/>
  <c r="BR54" i="1" s="1"/>
</calcChain>
</file>

<file path=xl/sharedStrings.xml><?xml version="1.0" encoding="utf-8"?>
<sst xmlns="http://schemas.openxmlformats.org/spreadsheetml/2006/main" count="2012" uniqueCount="230">
  <si>
    <t>Response ID</t>
  </si>
  <si>
    <t>Date submitted</t>
  </si>
  <si>
    <t>Last page</t>
  </si>
  <si>
    <t>Visualization</t>
  </si>
  <si>
    <t>Date started</t>
  </si>
  <si>
    <t>Date last action</t>
  </si>
  <si>
    <t>xname</t>
  </si>
  <si>
    <t>course</t>
  </si>
  <si>
    <t>C1</t>
  </si>
  <si>
    <t>C2</t>
  </si>
  <si>
    <t>C3</t>
  </si>
  <si>
    <t>C4</t>
  </si>
  <si>
    <t>C5</t>
  </si>
  <si>
    <t>C6</t>
  </si>
  <si>
    <t>C7</t>
  </si>
  <si>
    <t>C8</t>
  </si>
  <si>
    <t>E1</t>
  </si>
  <si>
    <t>E2</t>
  </si>
  <si>
    <t>E3</t>
  </si>
  <si>
    <t>E4</t>
  </si>
  <si>
    <t>E5</t>
  </si>
  <si>
    <t>E6</t>
  </si>
  <si>
    <t>E7</t>
  </si>
  <si>
    <t>E8</t>
  </si>
  <si>
    <t>V1</t>
  </si>
  <si>
    <t>V2</t>
  </si>
  <si>
    <t>V3</t>
  </si>
  <si>
    <t>V4</t>
  </si>
  <si>
    <t>V5</t>
  </si>
  <si>
    <t>V6</t>
  </si>
  <si>
    <t>V7</t>
  </si>
  <si>
    <t>V8</t>
  </si>
  <si>
    <t>Comprhenesibility? 1 worst 5 best</t>
  </si>
  <si>
    <t>Total time</t>
  </si>
  <si>
    <t>Time Questions Only</t>
  </si>
  <si>
    <t>Group time: XNAME</t>
  </si>
  <si>
    <t>Question time: TECH</t>
  </si>
  <si>
    <t>Group time: Classify</t>
  </si>
  <si>
    <t>Group time: Explain</t>
  </si>
  <si>
    <t>Group time: Validate</t>
  </si>
  <si>
    <t>Group time: Rate</t>
  </si>
  <si>
    <t>Group time: Feedback</t>
  </si>
  <si>
    <t>C1A</t>
  </si>
  <si>
    <t>C2A</t>
  </si>
  <si>
    <t>C3A</t>
  </si>
  <si>
    <t>C4A</t>
  </si>
  <si>
    <t>C5A</t>
  </si>
  <si>
    <t>C6A</t>
  </si>
  <si>
    <t>C7A</t>
  </si>
  <si>
    <t>C8A</t>
  </si>
  <si>
    <t>E1A</t>
  </si>
  <si>
    <t>E2A</t>
  </si>
  <si>
    <t>E3A</t>
  </si>
  <si>
    <t>E4A</t>
  </si>
  <si>
    <t>E5A</t>
  </si>
  <si>
    <t>E6A</t>
  </si>
  <si>
    <t>E7A</t>
  </si>
  <si>
    <t>E8A</t>
  </si>
  <si>
    <t>V1A</t>
  </si>
  <si>
    <t>V2A</t>
  </si>
  <si>
    <t>V3A</t>
  </si>
  <si>
    <t>V4A</t>
  </si>
  <si>
    <t>V5A</t>
  </si>
  <si>
    <t>V6A</t>
  </si>
  <si>
    <t>V7A</t>
  </si>
  <si>
    <t>V8A</t>
  </si>
  <si>
    <t>Total correct Answers</t>
  </si>
  <si>
    <t>Total Percentage</t>
  </si>
  <si>
    <t>Classify correct Answers</t>
  </si>
  <si>
    <t>Classify Percentage</t>
  </si>
  <si>
    <t>Explain correct Answers</t>
  </si>
  <si>
    <t>Explain Percentage</t>
  </si>
  <si>
    <t>Validate correct Answers</t>
  </si>
  <si>
    <t>Validate Percentage</t>
  </si>
  <si>
    <t>2018-10-25 20:33:08</t>
  </si>
  <si>
    <t>28</t>
  </si>
  <si>
    <t>Heatmap</t>
  </si>
  <si>
    <t>2018-10-25 14:05:47</t>
  </si>
  <si>
    <t>4</t>
  </si>
  <si>
    <t>2</t>
  </si>
  <si>
    <t>6</t>
  </si>
  <si>
    <t>8</t>
  </si>
  <si>
    <t>5</t>
  </si>
  <si>
    <t>3</t>
  </si>
  <si>
    <t>Use most of evening minutes during the day</t>
  </si>
  <si>
    <t>1</t>
  </si>
  <si>
    <t>FALSE</t>
  </si>
  <si>
    <t>TRUE</t>
  </si>
  <si>
    <t>2018-10-30 12:01:57</t>
  </si>
  <si>
    <t>2018-10-25 14:06:22</t>
  </si>
  <si>
    <t>7</t>
  </si>
  <si>
    <t>Decrease day minutes</t>
  </si>
  <si>
    <t>2018-10-30 11:13:51</t>
  </si>
  <si>
    <t>Averages</t>
  </si>
  <si>
    <t>2018-10-30 10:28:11</t>
  </si>
  <si>
    <t>Use most of evening minutes during the night</t>
  </si>
  <si>
    <t>2018-10-30 11:43:24</t>
  </si>
  <si>
    <t>2018-10-30 11:15:23</t>
  </si>
  <si>
    <t>2018-10-30 12:09:55</t>
  </si>
  <si>
    <t>Z-scores</t>
  </si>
  <si>
    <t>2018-10-30 11:37:09</t>
  </si>
  <si>
    <t>27</t>
  </si>
  <si>
    <t>2018-10-30 11:37:20</t>
  </si>
  <si>
    <t>2018-10-30 11:42:30</t>
  </si>
  <si>
    <t>Increase evening minutes</t>
  </si>
  <si>
    <t>2018-10-30 17:27:53</t>
  </si>
  <si>
    <t>2018-10-30 14:43:31</t>
  </si>
  <si>
    <t>2018-10-30 15:01:35</t>
  </si>
  <si>
    <t>2018-10-30 14:49:25</t>
  </si>
  <si>
    <t>2018-10-30 15:08:43</t>
  </si>
  <si>
    <t>2018-10-30 15:03:47</t>
  </si>
  <si>
    <t>2018-10-30 17:01:50</t>
  </si>
  <si>
    <t>Decision Tree</t>
  </si>
  <si>
    <t>2018-10-30 16:19:29</t>
  </si>
  <si>
    <t>2018-10-30 20:36:20</t>
  </si>
  <si>
    <t>2018-10-30 19:11:59</t>
  </si>
  <si>
    <t>2018-10-30 23:06:24</t>
  </si>
  <si>
    <t>2018-10-30 22:09:37</t>
  </si>
  <si>
    <t>2018-10-30 23:34:23</t>
  </si>
  <si>
    <t>2018-10-30 23:28:51</t>
  </si>
  <si>
    <t>2018-10-30 23:47:18</t>
  </si>
  <si>
    <t>2018-10-30 23:42:45</t>
  </si>
  <si>
    <t>2018-10-31 19:50:10</t>
  </si>
  <si>
    <t>2018-10-31 19:28:59</t>
  </si>
  <si>
    <t>2018-10-31 20:46:05</t>
  </si>
  <si>
    <t>2018-10-31 20:01:44</t>
  </si>
  <si>
    <t>2018-11-01 00:17:35</t>
  </si>
  <si>
    <t>2018-11-01 00:13:32</t>
  </si>
  <si>
    <t>2018-11-01 07:14:09</t>
  </si>
  <si>
    <t>2018-11-01 06:45:06</t>
  </si>
  <si>
    <t>2018-11-01 13:14:23</t>
  </si>
  <si>
    <t>2018-11-01 11:02:13</t>
  </si>
  <si>
    <t>2018-11-01 14:15:34</t>
  </si>
  <si>
    <t>2018-11-01 11:09:08</t>
  </si>
  <si>
    <t>2018-11-01 12:34:36</t>
  </si>
  <si>
    <t>2018-11-01 12:18:31</t>
  </si>
  <si>
    <t>2018-11-01 14:05:39</t>
  </si>
  <si>
    <t>2018-11-01 12:19:58</t>
  </si>
  <si>
    <t>2018-11-01 14:44:37</t>
  </si>
  <si>
    <t>2018-11-01 12:51:04</t>
  </si>
  <si>
    <t>2018-11-01 14:23:36</t>
  </si>
  <si>
    <t>2018-11-01 13:02:25</t>
  </si>
  <si>
    <t>2018-11-01 14:33:34</t>
  </si>
  <si>
    <t>2018-11-01 13:14:43</t>
  </si>
  <si>
    <t>2018-11-01 14:10:20</t>
  </si>
  <si>
    <t>2018-11-01 13:37:48</t>
  </si>
  <si>
    <t>2018-11-01 14:14:01</t>
  </si>
  <si>
    <t>2018-11-01 14:59:36</t>
  </si>
  <si>
    <t>2018-11-01 14:41:33</t>
  </si>
  <si>
    <t>2018-11-01 14:32:58</t>
  </si>
  <si>
    <t>2018-11-01 14:50:17</t>
  </si>
  <si>
    <t>2018-11-01 14:41:47</t>
  </si>
  <si>
    <t>2018-11-01 14:47:18</t>
  </si>
  <si>
    <t>2018-11-01 14:44:14</t>
  </si>
  <si>
    <t>2018-11-01 14:58:14</t>
  </si>
  <si>
    <t>2018-11-01 14:55:14</t>
  </si>
  <si>
    <t>26</t>
  </si>
  <si>
    <t>2018-11-02 10:29:58</t>
  </si>
  <si>
    <t>2018-11-02 10:42:51</t>
  </si>
  <si>
    <t>2018-11-02 12:45:32</t>
  </si>
  <si>
    <t>2018-11-02 12:42:30</t>
  </si>
  <si>
    <t>2018-11-02 18:44:03</t>
  </si>
  <si>
    <t>2018-11-02 16:51:19</t>
  </si>
  <si>
    <t>2018-11-03 01:25:39</t>
  </si>
  <si>
    <t>2018-11-02 19:39:50</t>
  </si>
  <si>
    <t>2018-11-02 23:04:41</t>
  </si>
  <si>
    <t>2018-11-02 22:14:07</t>
  </si>
  <si>
    <t>2018-11-03 01:16:27</t>
  </si>
  <si>
    <t>2018-11-02 23:00:16</t>
  </si>
  <si>
    <t>2018-11-03 12:32:45</t>
  </si>
  <si>
    <t>2018-11-03 12:03:07</t>
  </si>
  <si>
    <t>2018-11-03 12:33:02</t>
  </si>
  <si>
    <t>2018-11-03 12:04:16</t>
  </si>
  <si>
    <t>2018-11-03 14:09:01</t>
  </si>
  <si>
    <t>2018-11-03 13:35:13</t>
  </si>
  <si>
    <t>2018-11-03 16:00:28</t>
  </si>
  <si>
    <t>2018-11-03 15:32:30</t>
  </si>
  <si>
    <t>2018-11-04 15:01:20</t>
  </si>
  <si>
    <t>2018-11-04 14:31:17</t>
  </si>
  <si>
    <t>2018-11-04 17:27:54</t>
  </si>
  <si>
    <t>2018-11-04 17:00:21</t>
  </si>
  <si>
    <t>2018-11-06 15:24:02</t>
  </si>
  <si>
    <t>2018-11-06 14:29:37</t>
  </si>
  <si>
    <t>2018-11-07 16:15:09</t>
  </si>
  <si>
    <t>2018-11-07 15:57:17</t>
  </si>
  <si>
    <t>2018-11-07 16:15:08</t>
  </si>
  <si>
    <t>2018-11-08 09:11:13</t>
  </si>
  <si>
    <t>2018-11-08 08:51:57</t>
  </si>
  <si>
    <t>2018-11-08 09:42:54</t>
  </si>
  <si>
    <t>2018-11-08 09:03:44</t>
  </si>
  <si>
    <t>2018-11-08 12:11:08</t>
  </si>
  <si>
    <t>2018-11-08 11:56:54</t>
  </si>
  <si>
    <t>2018-11-08 14:52:04</t>
  </si>
  <si>
    <t>2018-11-08 13:45:34</t>
  </si>
  <si>
    <t>2018-11-08 14:52:03</t>
  </si>
  <si>
    <t>2018-11-08 15:31:25</t>
  </si>
  <si>
    <t>2018-11-08 14:34:23</t>
  </si>
  <si>
    <t>2018-11-09 14:09:09</t>
  </si>
  <si>
    <t>2018-11-09 13:53:53</t>
  </si>
  <si>
    <t>2018-11-09 17:03:29</t>
  </si>
  <si>
    <t>2018-11-09 16:35:19</t>
  </si>
  <si>
    <t>2018-11-10 17:37:59</t>
  </si>
  <si>
    <t>2018-11-10 17:17:51</t>
  </si>
  <si>
    <t>2018-11-10 19:14:41</t>
  </si>
  <si>
    <t>2018-11-10 18:55:23</t>
  </si>
  <si>
    <t>2018-11-11 22:00:58</t>
  </si>
  <si>
    <t>2018-11-11 21:33:15</t>
  </si>
  <si>
    <t>key</t>
  </si>
  <si>
    <t>anonym</t>
  </si>
  <si>
    <t>Row Labels</t>
  </si>
  <si>
    <t>Grand Total</t>
  </si>
  <si>
    <t>Average of Total Percentage</t>
  </si>
  <si>
    <t>Average of Classify Percentage</t>
  </si>
  <si>
    <t>Average of Explain Percentage</t>
  </si>
  <si>
    <t>Average of Validate Percentage</t>
  </si>
  <si>
    <t>(Multiple Items)</t>
  </si>
  <si>
    <t xml:space="preserve">červené stĺpce - </t>
  </si>
  <si>
    <t>Clustering and unsupervised data mining algorithms experience (1 worst 10 best)</t>
  </si>
  <si>
    <t>Visualization concept (1 worst 10 best)</t>
  </si>
  <si>
    <t>zelené stĺpce-</t>
  </si>
  <si>
    <t>zozbierané odpovede s tým, že posledný riadok je kľúč, to znamená, ako mali byť odpovede správne</t>
  </si>
  <si>
    <t>oranžové stĺpce-</t>
  </si>
  <si>
    <t>prvé dva červené stĺpce, hodnotenie svojej znalosti v tejto doméne.... Posledný červený - hodnotenie zrozumiteľnosti vizualizácie</t>
  </si>
  <si>
    <t>trvanie vyplnenia jednotlivých skupín otázok a celkového dotazníka</t>
  </si>
  <si>
    <t>modré stĺpce-</t>
  </si>
  <si>
    <t>True/False, či bola otázka zo zeleného stĺpca zodpovedaná správne alebo nie.</t>
  </si>
  <si>
    <t>žlté stĺpce-</t>
  </si>
  <si>
    <t>Počet a percento správnych odpovedí pre jednotlivé skupiny a celkovo</t>
  </si>
  <si>
    <t>šedé stĺpce-</t>
  </si>
  <si>
    <t>respondentove ID, xname, navštevovaný kurz, čas kedy vyplnil, ktorú verziu dotazníku dostal,...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</si>
</sst>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9" fontId="5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6" borderId="3" applyNumberFormat="0" applyFont="0" applyAlignment="0" applyProtection="0"/>
  </cellStyleXfs>
  <cellXfs count="23">
    <xf numFmtId="0" fontId="0" fillId="0" borderId="0" xfId="0"/>
    <xf numFmtId="0" fontId="4" fillId="5" borderId="2" xfId="5"/>
    <xf numFmtId="0" fontId="2" fillId="3" borderId="0" xfId="3"/>
    <xf numFmtId="49" fontId="1" fillId="2" borderId="0" xfId="2" applyNumberFormat="1"/>
    <xf numFmtId="0" fontId="3" fillId="4" borderId="1" xfId="4"/>
    <xf numFmtId="0" fontId="0" fillId="6" borderId="3" xfId="6" applyFont="1"/>
    <xf numFmtId="9" fontId="0" fillId="6" borderId="3" xfId="6" applyNumberFormat="1" applyFont="1"/>
    <xf numFmtId="10" fontId="0" fillId="6" borderId="3" xfId="6" applyNumberFormat="1" applyFont="1"/>
    <xf numFmtId="2" fontId="0" fillId="0" borderId="0" xfId="0" applyNumberFormat="1"/>
    <xf numFmtId="49" fontId="0" fillId="0" borderId="0" xfId="0" applyNumberFormat="1"/>
    <xf numFmtId="9" fontId="0" fillId="0" borderId="0" xfId="1" applyFont="1"/>
    <xf numFmtId="9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8" borderId="0" xfId="2" applyFill="1"/>
    <xf numFmtId="0" fontId="0" fillId="11" borderId="0" xfId="0" applyFill="1"/>
    <xf numFmtId="0" fontId="0" fillId="12" borderId="0" xfId="0" applyFill="1"/>
  </cellXfs>
  <cellStyles count="7">
    <cellStyle name="Bad" xfId="3" builtinId="27"/>
    <cellStyle name="Good" xfId="2" builtinId="26"/>
    <cellStyle name="Check Cell" xfId="5" builtinId="23"/>
    <cellStyle name="Input" xfId="4" builtinId="20"/>
    <cellStyle name="Normal" xfId="0" builtinId="0"/>
    <cellStyle name="Note" xfId="6" builtinId="10"/>
    <cellStyle name="Percent" xfId="1" builtinId="5"/>
  </cellStyles>
  <dxfs count="4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0" formatCode="General"/>
    </dxf>
    <dxf>
      <numFmt numFmtId="14" formatCode="0.00%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nsky" refreshedDate="43419.799136458336" createdVersion="4" refreshedVersion="4" minRefreshableVersion="3" recordCount="56">
  <cacheSource type="worksheet">
    <worksheetSource name="Table2"/>
  </cacheSource>
  <cacheFields count="76">
    <cacheField name="Response ID" numFmtId="0">
      <sharedItems containsMixedTypes="1" containsNumber="1" containsInteger="1" minValue="1" maxValue="55"/>
    </cacheField>
    <cacheField name="Date submitted" numFmtId="0">
      <sharedItems containsBlank="1"/>
    </cacheField>
    <cacheField name="Last page" numFmtId="0">
      <sharedItems/>
    </cacheField>
    <cacheField name="Visualization" numFmtId="0">
      <sharedItems count="5">
        <s v="Heatmap"/>
        <s v="Averages"/>
        <s v="Z-scores"/>
        <s v="Decision Tree"/>
        <s v="key"/>
      </sharedItems>
    </cacheField>
    <cacheField name="Date started" numFmtId="0">
      <sharedItems/>
    </cacheField>
    <cacheField name="Date last action" numFmtId="0">
      <sharedItems/>
    </cacheField>
    <cacheField name="xname" numFmtId="0">
      <sharedItems/>
    </cacheField>
    <cacheField name="course" numFmtId="0">
      <sharedItems/>
    </cacheField>
    <cacheField name="Clustering and unsupervised data mining algorithms experience" numFmtId="0">
      <sharedItems/>
    </cacheField>
    <cacheField name="Visualization concept" numFmtId="0">
      <sharedItems/>
    </cacheField>
    <cacheField name="C1" numFmtId="49">
      <sharedItems/>
    </cacheField>
    <cacheField name="C2" numFmtId="49">
      <sharedItems/>
    </cacheField>
    <cacheField name="C3" numFmtId="49">
      <sharedItems/>
    </cacheField>
    <cacheField name="C4" numFmtId="49">
      <sharedItems/>
    </cacheField>
    <cacheField name="C5" numFmtId="49">
      <sharedItems/>
    </cacheField>
    <cacheField name="C6" numFmtId="49">
      <sharedItems/>
    </cacheField>
    <cacheField name="C7" numFmtId="49">
      <sharedItems/>
    </cacheField>
    <cacheField name="C8" numFmtId="49">
      <sharedItems/>
    </cacheField>
    <cacheField name="E1" numFmtId="49">
      <sharedItems/>
    </cacheField>
    <cacheField name="E2" numFmtId="49">
      <sharedItems/>
    </cacheField>
    <cacheField name="E3" numFmtId="49">
      <sharedItems/>
    </cacheField>
    <cacheField name="E4" numFmtId="49">
      <sharedItems/>
    </cacheField>
    <cacheField name="E5" numFmtId="49">
      <sharedItems/>
    </cacheField>
    <cacheField name="E6" numFmtId="49">
      <sharedItems/>
    </cacheField>
    <cacheField name="E7" numFmtId="49">
      <sharedItems/>
    </cacheField>
    <cacheField name="E8" numFmtId="49">
      <sharedItems/>
    </cacheField>
    <cacheField name="V1" numFmtId="49">
      <sharedItems/>
    </cacheField>
    <cacheField name="V2" numFmtId="49">
      <sharedItems/>
    </cacheField>
    <cacheField name="V3" numFmtId="49">
      <sharedItems/>
    </cacheField>
    <cacheField name="V4" numFmtId="49">
      <sharedItems/>
    </cacheField>
    <cacheField name="V5" numFmtId="49">
      <sharedItems/>
    </cacheField>
    <cacheField name="V6" numFmtId="49">
      <sharedItems/>
    </cacheField>
    <cacheField name="V7" numFmtId="49">
      <sharedItems/>
    </cacheField>
    <cacheField name="V8" numFmtId="49">
      <sharedItems/>
    </cacheField>
    <cacheField name="Comprhenesibility? 1 worst 5 best" numFmtId="0">
      <sharedItems count="6">
        <s v="5"/>
        <s v="1"/>
        <s v="3"/>
        <s v="2"/>
        <s v="4"/>
        <s v="key"/>
      </sharedItems>
    </cacheField>
    <cacheField name="Total time" numFmtId="0">
      <sharedItems containsMixedTypes="1" containsNumber="1" minValue="191.32" maxValue="23043.9"/>
    </cacheField>
    <cacheField name="Time Questions Only" numFmtId="0">
      <sharedItems containsMixedTypes="1" containsNumber="1" minValue="104.83999999999999" maxValue="10031.43"/>
    </cacheField>
    <cacheField name="Group time: XNAME" numFmtId="0">
      <sharedItems containsMixedTypes="1" containsNumber="1" minValue="9.48" maxValue="6330.08"/>
    </cacheField>
    <cacheField name="Question time: TECH" numFmtId="0">
      <sharedItems containsMixedTypes="1" containsNumber="1" minValue="5.37" maxValue="21496.6"/>
    </cacheField>
    <cacheField name="Group time: Classify" numFmtId="0">
      <sharedItems containsMixedTypes="1" containsNumber="1" minValue="46.47" maxValue="7767.06"/>
    </cacheField>
    <cacheField name="Group time: Explain" numFmtId="0">
      <sharedItems containsMixedTypes="1" containsNumber="1" minValue="30.800000000000004" maxValue="1826.98"/>
    </cacheField>
    <cacheField name="Group time: Validate" numFmtId="0">
      <sharedItems containsMixedTypes="1" containsNumber="1" minValue="24.67" maxValue="683.77"/>
    </cacheField>
    <cacheField name="Group time: Rate" numFmtId="0">
      <sharedItems containsMixedTypes="1" containsNumber="1" minValue="0" maxValue="267.10000000000002"/>
    </cacheField>
    <cacheField name="Group time: Feedback" numFmtId="0">
      <sharedItems containsMixedTypes="1" containsNumber="1" minValue="0" maxValue="212.27"/>
    </cacheField>
    <cacheField name="C1A" numFmtId="0">
      <sharedItems containsSemiMixedTypes="0" containsString="0" containsNumber="1" containsInteger="1" minValue="0" maxValue="1"/>
    </cacheField>
    <cacheField name="C2A" numFmtId="0">
      <sharedItems containsSemiMixedTypes="0" containsString="0" containsNumber="1" containsInteger="1" minValue="0" maxValue="1"/>
    </cacheField>
    <cacheField name="C3A" numFmtId="0">
      <sharedItems containsSemiMixedTypes="0" containsString="0" containsNumber="1" containsInteger="1" minValue="0" maxValue="1"/>
    </cacheField>
    <cacheField name="C4A" numFmtId="0">
      <sharedItems containsSemiMixedTypes="0" containsString="0" containsNumber="1" containsInteger="1" minValue="0" maxValue="1"/>
    </cacheField>
    <cacheField name="C5A" numFmtId="0">
      <sharedItems containsSemiMixedTypes="0" containsString="0" containsNumber="1" containsInteger="1" minValue="0" maxValue="1"/>
    </cacheField>
    <cacheField name="C6A" numFmtId="0">
      <sharedItems containsSemiMixedTypes="0" containsString="0" containsNumber="1" containsInteger="1" minValue="0" maxValue="1"/>
    </cacheField>
    <cacheField name="C7A" numFmtId="0">
      <sharedItems containsSemiMixedTypes="0" containsString="0" containsNumber="1" containsInteger="1" minValue="0" maxValue="1"/>
    </cacheField>
    <cacheField name="C8A" numFmtId="0">
      <sharedItems containsSemiMixedTypes="0" containsString="0" containsNumber="1" containsInteger="1" minValue="0" maxValue="1"/>
    </cacheField>
    <cacheField name="E1A" numFmtId="0">
      <sharedItems containsSemiMixedTypes="0" containsString="0" containsNumber="1" containsInteger="1" minValue="0" maxValue="1"/>
    </cacheField>
    <cacheField name="E2A" numFmtId="0">
      <sharedItems containsSemiMixedTypes="0" containsString="0" containsNumber="1" containsInteger="1" minValue="0" maxValue="1"/>
    </cacheField>
    <cacheField name="E3A" numFmtId="0">
      <sharedItems containsSemiMixedTypes="0" containsString="0" containsNumber="1" containsInteger="1" minValue="0" maxValue="1"/>
    </cacheField>
    <cacheField name="E4A" numFmtId="0">
      <sharedItems containsSemiMixedTypes="0" containsString="0" containsNumber="1" containsInteger="1" minValue="0" maxValue="1"/>
    </cacheField>
    <cacheField name="E5A" numFmtId="0">
      <sharedItems containsSemiMixedTypes="0" containsString="0" containsNumber="1" containsInteger="1" minValue="0" maxValue="1"/>
    </cacheField>
    <cacheField name="E6A" numFmtId="0">
      <sharedItems containsSemiMixedTypes="0" containsString="0" containsNumber="1" containsInteger="1" minValue="0" maxValue="1"/>
    </cacheField>
    <cacheField name="E7A" numFmtId="0">
      <sharedItems containsSemiMixedTypes="0" containsString="0" containsNumber="1" containsInteger="1" minValue="0" maxValue="1"/>
    </cacheField>
    <cacheField name="E8A" numFmtId="0">
      <sharedItems containsSemiMixedTypes="0" containsString="0" containsNumber="1" containsInteger="1" minValue="0" maxValue="1"/>
    </cacheField>
    <cacheField name="V1A" numFmtId="0">
      <sharedItems containsSemiMixedTypes="0" containsString="0" containsNumber="1" containsInteger="1" minValue="0" maxValue="1"/>
    </cacheField>
    <cacheField name="V2A" numFmtId="0">
      <sharedItems containsSemiMixedTypes="0" containsString="0" containsNumber="1" containsInteger="1" minValue="0" maxValue="1"/>
    </cacheField>
    <cacheField name="V3A" numFmtId="0">
      <sharedItems containsSemiMixedTypes="0" containsString="0" containsNumber="1" containsInteger="1" minValue="0" maxValue="1"/>
    </cacheField>
    <cacheField name="V4A" numFmtId="0">
      <sharedItems containsSemiMixedTypes="0" containsString="0" containsNumber="1" containsInteger="1" minValue="0" maxValue="1"/>
    </cacheField>
    <cacheField name="V5A" numFmtId="0">
      <sharedItems containsSemiMixedTypes="0" containsString="0" containsNumber="1" containsInteger="1" minValue="0" maxValue="1"/>
    </cacheField>
    <cacheField name="V6A" numFmtId="0">
      <sharedItems containsSemiMixedTypes="0" containsString="0" containsNumber="1" containsInteger="1" minValue="0" maxValue="1"/>
    </cacheField>
    <cacheField name="V7A" numFmtId="0">
      <sharedItems containsSemiMixedTypes="0" containsString="0" containsNumber="1" containsInteger="1" minValue="0" maxValue="1"/>
    </cacheField>
    <cacheField name="V8A" numFmtId="0">
      <sharedItems containsSemiMixedTypes="0" containsString="0" containsNumber="1" containsInteger="1" minValue="0" maxValue="1"/>
    </cacheField>
    <cacheField name="Total correct Answers" numFmtId="0">
      <sharedItems containsSemiMixedTypes="0" containsString="0" containsNumber="1" containsInteger="1" minValue="4" maxValue="24"/>
    </cacheField>
    <cacheField name="Total Percentage" numFmtId="9">
      <sharedItems containsSemiMixedTypes="0" containsString="0" containsNumber="1" minValue="0.16666666666666666" maxValue="1"/>
    </cacheField>
    <cacheField name="Classify correct Answers" numFmtId="0">
      <sharedItems containsSemiMixedTypes="0" containsString="0" containsNumber="1" containsInteger="1" minValue="0" maxValue="8"/>
    </cacheField>
    <cacheField name="Classify Percentage" numFmtId="9">
      <sharedItems containsSemiMixedTypes="0" containsString="0" containsNumber="1" minValue="0" maxValue="1"/>
    </cacheField>
    <cacheField name="Explain correct Answers" numFmtId="0">
      <sharedItems containsSemiMixedTypes="0" containsString="0" containsNumber="1" containsInteger="1" minValue="0" maxValue="8"/>
    </cacheField>
    <cacheField name="Explain Percentage" numFmtId="10">
      <sharedItems containsSemiMixedTypes="0" containsString="0" containsNumber="1" minValue="0" maxValue="1"/>
    </cacheField>
    <cacheField name="Validate correct Answers" numFmtId="0">
      <sharedItems containsSemiMixedTypes="0" containsString="0" containsNumber="1" containsInteger="1" minValue="2" maxValue="8"/>
    </cacheField>
    <cacheField name="Validate Percentage" numFmtId="9">
      <sharedItems containsSemiMixedTypes="0" containsString="0" containsNumber="1" minValue="0.2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1"/>
    <s v="2018-10-25 20:33:08"/>
    <s v="28"/>
    <x v="0"/>
    <s v="2018-10-25 14:05:47"/>
    <s v="2018-10-25 20:33:08"/>
    <s v="anonym"/>
    <s v="anonym"/>
    <s v="4"/>
    <s v="2"/>
    <s v="2"/>
    <s v="2"/>
    <s v="6"/>
    <s v="8"/>
    <s v="4"/>
    <s v="5"/>
    <s v="3"/>
    <s v="4"/>
    <s v="Use most of evening minutes during the day"/>
    <s v="1"/>
    <s v="6"/>
    <s v="3"/>
    <s v="3"/>
    <s v="2"/>
    <s v="1"/>
    <s v="4"/>
    <s v="FALSE"/>
    <s v="FALSE"/>
    <s v="TRUE"/>
    <s v="TRUE"/>
    <s v="FALSE"/>
    <s v="FALSE"/>
    <s v="FALSE"/>
    <s v="TRUE"/>
    <x v="0"/>
    <n v="23043.9"/>
    <n v="1479.54"/>
    <n v="27.29"/>
    <n v="21496.6"/>
    <n v="404.94"/>
    <n v="689.51"/>
    <n v="385.09000000000003"/>
    <n v="15.55"/>
    <n v="12.95"/>
    <n v="0"/>
    <n v="1"/>
    <n v="1"/>
    <n v="1"/>
    <n v="1"/>
    <n v="0"/>
    <n v="0"/>
    <n v="0"/>
    <n v="1"/>
    <n v="0"/>
    <n v="0"/>
    <n v="1"/>
    <n v="0"/>
    <n v="1"/>
    <n v="0"/>
    <n v="0"/>
    <n v="0"/>
    <n v="1"/>
    <n v="1"/>
    <n v="1"/>
    <n v="1"/>
    <n v="1"/>
    <n v="1"/>
    <n v="1"/>
    <n v="14"/>
    <n v="0.58333333333333337"/>
    <n v="4"/>
    <n v="0.5"/>
    <n v="3"/>
    <n v="0.375"/>
    <n v="7"/>
    <n v="0.875"/>
  </r>
  <r>
    <n v="2"/>
    <s v="2018-10-30 12:01:57"/>
    <s v="28"/>
    <x v="0"/>
    <s v="2018-10-25 14:06:22"/>
    <s v="2018-10-30 12:01:57"/>
    <s v="anonym"/>
    <s v="anonym"/>
    <s v="1"/>
    <s v="1"/>
    <s v="1"/>
    <s v="1"/>
    <s v="6"/>
    <s v="3"/>
    <s v="5"/>
    <s v="5"/>
    <s v="7"/>
    <s v="7"/>
    <s v="Decrease day minutes"/>
    <s v="3"/>
    <s v="5"/>
    <s v="8"/>
    <s v="3"/>
    <s v="5"/>
    <s v="1"/>
    <s v="6"/>
    <s v="FALSE"/>
    <s v="TRUE"/>
    <s v="FALSE"/>
    <s v="FALSE"/>
    <s v="TRUE"/>
    <s v="FALSE"/>
    <s v="FALSE"/>
    <s v="FALSE"/>
    <x v="1"/>
    <n v="464.48"/>
    <n v="138.19"/>
    <n v="76.569999999999993"/>
    <n v="228.71"/>
    <n v="56.120000000000005"/>
    <n v="39.469999999999992"/>
    <n v="42.6"/>
    <n v="15.74"/>
    <n v="5.27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4"/>
    <n v="0.16666666666666666"/>
    <n v="2"/>
    <n v="0.25"/>
    <n v="0"/>
    <n v="0"/>
    <n v="2"/>
    <n v="0.25"/>
  </r>
  <r>
    <n v="3"/>
    <s v="2018-10-30 11:13:51"/>
    <s v="28"/>
    <x v="1"/>
    <s v="2018-10-30 10:28:11"/>
    <s v="2018-10-30 11:13:51"/>
    <s v="anonym"/>
    <s v="anonym"/>
    <s v="5"/>
    <s v="3"/>
    <s v="8"/>
    <s v="3"/>
    <s v="6"/>
    <s v="2"/>
    <s v="4"/>
    <s v="3"/>
    <s v="7"/>
    <s v="7"/>
    <s v="Use most of evening minutes during the night"/>
    <s v="7"/>
    <s v="4"/>
    <s v="3"/>
    <s v="8"/>
    <s v="2"/>
    <s v="1"/>
    <s v="5"/>
    <s v="TRUE"/>
    <s v="FALSE"/>
    <s v="TRUE"/>
    <s v="TRUE"/>
    <s v="FALSE"/>
    <s v="FALSE"/>
    <s v="FALSE"/>
    <s v="FALSE"/>
    <x v="2"/>
    <n v="2751.67"/>
    <n v="2241.0799999999995"/>
    <n v="92.39"/>
    <n v="321.44"/>
    <n v="1532.7999999999997"/>
    <n v="428.07"/>
    <n v="280.20999999999998"/>
    <n v="87.99"/>
    <n v="8.77"/>
    <n v="1"/>
    <n v="0"/>
    <n v="1"/>
    <n v="0"/>
    <n v="1"/>
    <n v="0"/>
    <n v="1"/>
    <n v="0"/>
    <n v="0"/>
    <n v="1"/>
    <n v="1"/>
    <n v="1"/>
    <n v="1"/>
    <n v="1"/>
    <n v="0"/>
    <n v="1"/>
    <n v="1"/>
    <n v="1"/>
    <n v="1"/>
    <n v="1"/>
    <n v="1"/>
    <n v="1"/>
    <n v="1"/>
    <n v="0"/>
    <n v="17"/>
    <n v="0.70833333333333337"/>
    <n v="4"/>
    <n v="0.5"/>
    <n v="6"/>
    <n v="0.75"/>
    <n v="7"/>
    <n v="0.875"/>
  </r>
  <r>
    <n v="4"/>
    <s v="2018-10-30 11:43:24"/>
    <s v="28"/>
    <x v="0"/>
    <s v="2018-10-30 11:15:23"/>
    <s v="2018-10-30 11:43:24"/>
    <s v="anonym"/>
    <s v="anonym"/>
    <s v="7"/>
    <s v="7"/>
    <s v="2"/>
    <s v="3"/>
    <s v="1"/>
    <s v="8"/>
    <s v="6"/>
    <s v="3"/>
    <s v="4"/>
    <s v="5"/>
    <s v="Decrease day minutes"/>
    <s v="1"/>
    <s v="6"/>
    <s v="7"/>
    <s v="8"/>
    <s v="2"/>
    <s v="4"/>
    <s v="5"/>
    <s v="TRUE"/>
    <s v="FALSE"/>
    <s v="TRUE"/>
    <s v="FALSE"/>
    <s v="TRUE"/>
    <s v="TRUE"/>
    <s v="TRUE"/>
    <s v="TRUE"/>
    <x v="2"/>
    <n v="1693.96"/>
    <n v="1359.77"/>
    <n v="46.66"/>
    <n v="233.68"/>
    <n v="777.20999999999992"/>
    <n v="290.64"/>
    <n v="291.92"/>
    <n v="36.31"/>
    <n v="17.54"/>
    <n v="0"/>
    <n v="0"/>
    <n v="0"/>
    <n v="1"/>
    <n v="0"/>
    <n v="0"/>
    <n v="0"/>
    <n v="1"/>
    <n v="0"/>
    <n v="0"/>
    <n v="0"/>
    <n v="0"/>
    <n v="1"/>
    <n v="1"/>
    <n v="0"/>
    <n v="1"/>
    <n v="1"/>
    <n v="1"/>
    <n v="1"/>
    <n v="0"/>
    <n v="0"/>
    <n v="0"/>
    <n v="0"/>
    <n v="1"/>
    <n v="9"/>
    <n v="0.375"/>
    <n v="2"/>
    <n v="0.25"/>
    <n v="3"/>
    <n v="0.375"/>
    <n v="4"/>
    <n v="0.5"/>
  </r>
  <r>
    <n v="5"/>
    <s v="2018-10-30 12:09:55"/>
    <s v="28"/>
    <x v="2"/>
    <s v="2018-10-30 11:37:09"/>
    <s v="2018-10-30 12:09:55"/>
    <s v="anonym"/>
    <s v="anonym"/>
    <s v="3"/>
    <s v="2"/>
    <s v="8"/>
    <s v="3"/>
    <s v="7"/>
    <s v="8"/>
    <s v="4"/>
    <s v="1"/>
    <s v="6"/>
    <s v="6"/>
    <s v="Use most of evening minutes during the day"/>
    <s v="7"/>
    <s v="4"/>
    <s v="3"/>
    <s v="8"/>
    <s v="2"/>
    <s v="7"/>
    <s v="5"/>
    <s v="TRUE"/>
    <s v="FALSE"/>
    <s v="TRUE"/>
    <s v="TRUE"/>
    <s v="FALSE"/>
    <s v="FALSE"/>
    <s v="FALSE"/>
    <s v="TRUE"/>
    <x v="2"/>
    <n v="1981.67"/>
    <n v="1860.9000000000005"/>
    <n v="33.35"/>
    <n v="69.05"/>
    <n v="1135.8700000000003"/>
    <n v="316.88"/>
    <n v="408.15"/>
    <n v="15.16"/>
    <n v="3.21"/>
    <n v="1"/>
    <n v="0"/>
    <n v="0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20"/>
    <n v="0.83333333333333337"/>
    <n v="4"/>
    <n v="0.5"/>
    <n v="8"/>
    <n v="1"/>
    <n v="8"/>
    <n v="1"/>
  </r>
  <r>
    <n v="6"/>
    <m/>
    <s v="27"/>
    <x v="1"/>
    <s v="2018-10-30 11:37:20"/>
    <s v="2018-10-30 11:42:30"/>
    <s v="anonym"/>
    <s v="anonym"/>
    <s v="4"/>
    <s v="7"/>
    <s v="4"/>
    <s v="7"/>
    <s v="4"/>
    <s v="8"/>
    <s v="2"/>
    <s v="6"/>
    <s v="1"/>
    <s v="2"/>
    <s v="Increase evening minutes"/>
    <s v="4"/>
    <s v="7"/>
    <s v="1"/>
    <s v="3"/>
    <s v="6"/>
    <s v="2"/>
    <s v="6"/>
    <s v="TRUE"/>
    <s v="FALSE"/>
    <s v="FALSE"/>
    <s v="TRUE"/>
    <s v="FALSE"/>
    <s v="FALSE"/>
    <s v="TRUE"/>
    <s v="FALSE"/>
    <x v="3"/>
    <n v="324.54000000000002"/>
    <n v="256.31999999999994"/>
    <n v="21.91"/>
    <n v="34.07"/>
    <n v="88.439999999999984"/>
    <n v="135.73999999999998"/>
    <n v="32.14"/>
    <n v="12.24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1"/>
    <n v="1"/>
    <n v="1"/>
    <n v="0"/>
    <n v="0"/>
    <n v="6"/>
    <n v="0.25"/>
    <n v="1"/>
    <n v="0.125"/>
    <n v="0"/>
    <n v="0"/>
    <n v="5"/>
    <n v="0.625"/>
  </r>
  <r>
    <n v="7"/>
    <s v="2018-10-30 17:27:53"/>
    <s v="28"/>
    <x v="2"/>
    <s v="2018-10-30 14:43:31"/>
    <s v="2018-10-30 17:27:53"/>
    <s v="anonym"/>
    <s v="anonym"/>
    <s v="3"/>
    <s v="1"/>
    <s v="8"/>
    <s v="2"/>
    <s v="6"/>
    <s v="8"/>
    <s v="4"/>
    <s v="1"/>
    <s v="7"/>
    <s v="5"/>
    <s v="Use most of evening minutes during the day"/>
    <s v="7"/>
    <s v="4"/>
    <s v="3"/>
    <s v="8"/>
    <s v="2"/>
    <s v="7"/>
    <s v="5"/>
    <s v="FALSE"/>
    <s v="FALSE"/>
    <s v="FALSE"/>
    <s v="TRUE"/>
    <s v="FALSE"/>
    <s v="FALSE"/>
    <s v="FALSE"/>
    <s v="TRUE"/>
    <x v="2"/>
    <n v="9865.39"/>
    <n v="2938.8500000000004"/>
    <n v="6330.08"/>
    <n v="522.92999999999995"/>
    <n v="1843.0800000000002"/>
    <n v="501.39"/>
    <n v="594.38000000000011"/>
    <n v="48.62"/>
    <n v="24.9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22"/>
    <n v="0.91666666666666663"/>
    <n v="8"/>
    <n v="1"/>
    <n v="8"/>
    <n v="1"/>
    <n v="6"/>
    <n v="0.75"/>
  </r>
  <r>
    <n v="8"/>
    <s v="2018-10-30 15:01:35"/>
    <s v="28"/>
    <x v="1"/>
    <s v="2018-10-30 14:49:25"/>
    <s v="2018-10-30 15:01:35"/>
    <s v="anonym"/>
    <s v="anonym"/>
    <s v="5"/>
    <s v="5"/>
    <s v="8"/>
    <s v="4"/>
    <s v="3"/>
    <s v="6"/>
    <s v="1"/>
    <s v="6"/>
    <s v="2"/>
    <s v="5"/>
    <s v="Use most of evening minutes during the day"/>
    <s v="7"/>
    <s v="2"/>
    <s v="4"/>
    <s v="5"/>
    <s v="7"/>
    <s v="3"/>
    <s v="4"/>
    <s v="TRUE"/>
    <s v="TRUE"/>
    <s v="FALSE"/>
    <s v="TRUE"/>
    <s v="FALSE"/>
    <s v="TRUE"/>
    <s v="TRUE"/>
    <s v="FALSE"/>
    <x v="2"/>
    <n v="743.45"/>
    <n v="356.21000000000004"/>
    <n v="33.72"/>
    <n v="230.06"/>
    <n v="237.18"/>
    <n v="86.78"/>
    <n v="32.25"/>
    <n v="18.36"/>
    <n v="14.1"/>
    <n v="1"/>
    <n v="0"/>
    <n v="0"/>
    <n v="0"/>
    <n v="0"/>
    <n v="0"/>
    <n v="0"/>
    <n v="1"/>
    <n v="1"/>
    <n v="1"/>
    <n v="0"/>
    <n v="0"/>
    <n v="0"/>
    <n v="0"/>
    <n v="0"/>
    <n v="0"/>
    <n v="1"/>
    <n v="0"/>
    <n v="0"/>
    <n v="1"/>
    <n v="1"/>
    <n v="0"/>
    <n v="0"/>
    <n v="0"/>
    <n v="7"/>
    <n v="0.29166666666666669"/>
    <n v="2"/>
    <n v="0.25"/>
    <n v="2"/>
    <n v="0.25"/>
    <n v="3"/>
    <n v="0.375"/>
  </r>
  <r>
    <n v="9"/>
    <s v="2018-10-30 15:08:43"/>
    <s v="28"/>
    <x v="2"/>
    <s v="2018-10-30 15:03:47"/>
    <s v="2018-10-30 15:08:43"/>
    <s v="anonym"/>
    <s v="anonym"/>
    <s v="5"/>
    <s v="1"/>
    <s v="4"/>
    <s v="4"/>
    <s v="5"/>
    <s v="1"/>
    <s v="6"/>
    <s v="5"/>
    <s v="6"/>
    <s v="4"/>
    <s v="Decrease day minutes"/>
    <s v="3"/>
    <s v="5"/>
    <s v="1"/>
    <s v="6"/>
    <s v="8"/>
    <s v="6"/>
    <s v="3"/>
    <s v="TRUE"/>
    <s v="TRUE"/>
    <s v="FALSE"/>
    <s v="TRUE"/>
    <s v="FALSE"/>
    <s v="TRUE"/>
    <s v="FALSE"/>
    <s v="TRUE"/>
    <x v="3"/>
    <n v="308.75"/>
    <n v="217.74"/>
    <n v="17.39"/>
    <n v="43.39"/>
    <n v="124.28999999999999"/>
    <n v="46.77"/>
    <n v="46.68"/>
    <n v="10.63"/>
    <n v="19.60000000000000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1"/>
    <n v="1"/>
    <n v="5"/>
    <n v="0.20833333333333334"/>
    <n v="0"/>
    <n v="0"/>
    <n v="0"/>
    <n v="0"/>
    <n v="5"/>
    <n v="0.625"/>
  </r>
  <r>
    <n v="10"/>
    <s v="2018-10-30 17:01:50"/>
    <s v="28"/>
    <x v="3"/>
    <s v="2018-10-30 16:19:29"/>
    <s v="2018-10-30 17:01:50"/>
    <s v="anonym"/>
    <s v="anonym"/>
    <s v="5"/>
    <s v="5"/>
    <s v="8"/>
    <s v="2"/>
    <s v="7"/>
    <s v="8"/>
    <s v="4"/>
    <s v="1"/>
    <s v="5"/>
    <s v="5"/>
    <s v="Increase evening minutes"/>
    <s v="7"/>
    <s v="8"/>
    <s v="2"/>
    <s v="8"/>
    <s v="1"/>
    <s v="4"/>
    <s v="6"/>
    <s v="TRUE"/>
    <s v="FALSE"/>
    <s v="FALSE"/>
    <s v="FALSE"/>
    <s v="TRUE"/>
    <s v="FALSE"/>
    <s v="TRUE"/>
    <s v="TRUE"/>
    <x v="3"/>
    <n v="2570.63"/>
    <n v="1982.8"/>
    <n v="110.75"/>
    <n v="451.67"/>
    <n v="1268.48"/>
    <n v="602.96"/>
    <n v="111.36"/>
    <n v="16.850000000000001"/>
    <n v="8.56"/>
    <n v="1"/>
    <n v="1"/>
    <n v="0"/>
    <n v="1"/>
    <n v="1"/>
    <n v="1"/>
    <n v="0"/>
    <n v="1"/>
    <n v="0"/>
    <n v="1"/>
    <n v="0"/>
    <n v="0"/>
    <n v="1"/>
    <n v="0"/>
    <n v="0"/>
    <n v="0"/>
    <n v="1"/>
    <n v="1"/>
    <n v="0"/>
    <n v="0"/>
    <n v="0"/>
    <n v="1"/>
    <n v="0"/>
    <n v="1"/>
    <n v="12"/>
    <n v="0.5"/>
    <n v="6"/>
    <n v="0.75"/>
    <n v="2"/>
    <n v="0.25"/>
    <n v="4"/>
    <n v="0.5"/>
  </r>
  <r>
    <n v="11"/>
    <s v="2018-10-30 20:36:20"/>
    <s v="28"/>
    <x v="1"/>
    <s v="2018-10-30 19:11:59"/>
    <s v="2018-10-30 20:36:20"/>
    <s v="anonym"/>
    <s v="anonym"/>
    <s v="6"/>
    <s v="4"/>
    <s v="8"/>
    <s v="3"/>
    <s v="6"/>
    <s v="2"/>
    <s v="2"/>
    <s v="4"/>
    <s v="6"/>
    <s v="5"/>
    <s v="Use most of evening minutes during the day"/>
    <s v="1"/>
    <s v="4"/>
    <s v="6"/>
    <s v="8"/>
    <s v="2"/>
    <s v="6"/>
    <s v="5"/>
    <s v="FALSE"/>
    <s v="FALSE"/>
    <s v="TRUE"/>
    <s v="FALSE"/>
    <s v="FALSE"/>
    <s v="FALSE"/>
    <s v="TRUE"/>
    <s v="TRUE"/>
    <x v="2"/>
    <n v="4829.47"/>
    <n v="4520.6500000000005"/>
    <n v="27.44"/>
    <n v="206.78"/>
    <n v="3103.4800000000005"/>
    <n v="934.25999999999988"/>
    <n v="482.91"/>
    <n v="0"/>
    <n v="25.6"/>
    <n v="1"/>
    <n v="0"/>
    <n v="1"/>
    <n v="0"/>
    <n v="0"/>
    <n v="0"/>
    <n v="0"/>
    <n v="1"/>
    <n v="1"/>
    <n v="0"/>
    <n v="1"/>
    <n v="0"/>
    <n v="1"/>
    <n v="1"/>
    <n v="0"/>
    <n v="1"/>
    <n v="0"/>
    <n v="1"/>
    <n v="1"/>
    <n v="0"/>
    <n v="1"/>
    <n v="1"/>
    <n v="0"/>
    <n v="1"/>
    <n v="13"/>
    <n v="0.54166666666666663"/>
    <n v="3"/>
    <n v="0.375"/>
    <n v="5"/>
    <n v="0.625"/>
    <n v="5"/>
    <n v="0.625"/>
  </r>
  <r>
    <n v="12"/>
    <s v="2018-10-30 23:06:24"/>
    <s v="28"/>
    <x v="2"/>
    <s v="2018-10-30 22:09:37"/>
    <s v="2018-10-30 23:06:24"/>
    <s v="anonym"/>
    <s v="anonym"/>
    <s v="4"/>
    <s v="1"/>
    <s v="8"/>
    <s v="3"/>
    <s v="7"/>
    <s v="8"/>
    <s v="5"/>
    <s v="3"/>
    <s v="6"/>
    <s v="5"/>
    <s v="Use most of evening minutes during the day"/>
    <s v="7"/>
    <s v="4"/>
    <s v="3"/>
    <s v="8"/>
    <s v="2"/>
    <s v="7"/>
    <s v="5"/>
    <s v="FALSE"/>
    <s v="FALSE"/>
    <s v="TRUE"/>
    <s v="TRUE"/>
    <s v="FALSE"/>
    <s v="FALSE"/>
    <s v="TRUE"/>
    <s v="TRUE"/>
    <x v="4"/>
    <n v="3417.63"/>
    <n v="3016.2999999999997"/>
    <n v="77.03"/>
    <n v="228.52"/>
    <n v="2023.0699999999997"/>
    <n v="548.80000000000007"/>
    <n v="444.42999999999995"/>
    <n v="59.82"/>
    <n v="35.96"/>
    <n v="1"/>
    <n v="0"/>
    <n v="0"/>
    <n v="1"/>
    <n v="0"/>
    <n v="0"/>
    <n v="0"/>
    <n v="1"/>
    <n v="1"/>
    <n v="1"/>
    <n v="1"/>
    <n v="1"/>
    <n v="1"/>
    <n v="1"/>
    <n v="1"/>
    <n v="1"/>
    <n v="0"/>
    <n v="1"/>
    <n v="1"/>
    <n v="1"/>
    <n v="1"/>
    <n v="1"/>
    <n v="0"/>
    <n v="1"/>
    <n v="17"/>
    <n v="0.70833333333333337"/>
    <n v="3"/>
    <n v="0.375"/>
    <n v="8"/>
    <n v="1"/>
    <n v="6"/>
    <n v="0.75"/>
  </r>
  <r>
    <n v="13"/>
    <s v="2018-10-30 23:34:23"/>
    <s v="28"/>
    <x v="2"/>
    <s v="2018-10-30 23:28:51"/>
    <s v="2018-10-30 23:34:23"/>
    <s v="anonym"/>
    <s v="anonym"/>
    <s v="3"/>
    <s v="1"/>
    <s v="5"/>
    <s v="3"/>
    <s v="7"/>
    <s v="7"/>
    <s v="1"/>
    <s v="2"/>
    <s v="4"/>
    <s v="8"/>
    <s v="Increase evening minutes"/>
    <s v="4"/>
    <s v="3"/>
    <s v="7"/>
    <s v="7"/>
    <s v="5"/>
    <s v="1"/>
    <s v="4"/>
    <s v="FALSE"/>
    <s v="FALSE"/>
    <s v="TRUE"/>
    <s v="TRUE"/>
    <s v="FALSE"/>
    <s v="TRUE"/>
    <s v="TRUE"/>
    <s v="TRUE"/>
    <x v="1"/>
    <n v="344.1"/>
    <n v="236.42"/>
    <n v="40.200000000000003"/>
    <n v="32.08"/>
    <n v="111.00999999999999"/>
    <n v="76.87"/>
    <n v="48.54"/>
    <n v="16.62"/>
    <n v="18.7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1"/>
    <n v="5"/>
    <n v="0.20833333333333334"/>
    <n v="0"/>
    <n v="0"/>
    <n v="0"/>
    <n v="0"/>
    <n v="5"/>
    <n v="0.625"/>
  </r>
  <r>
    <n v="14"/>
    <s v="2018-10-30 23:47:18"/>
    <s v="28"/>
    <x v="0"/>
    <s v="2018-10-30 23:42:45"/>
    <s v="2018-10-30 23:47:18"/>
    <s v="anonym"/>
    <s v="anonym"/>
    <s v="8"/>
    <s v="8"/>
    <s v="3"/>
    <s v="4"/>
    <s v="5"/>
    <s v="7"/>
    <s v="8"/>
    <s v="1"/>
    <s v="1"/>
    <s v="2"/>
    <s v="Decrease day minutes"/>
    <s v="4"/>
    <s v="6"/>
    <s v="7"/>
    <s v="1"/>
    <s v="8"/>
    <s v="3"/>
    <s v="3"/>
    <s v="TRUE"/>
    <s v="FALSE"/>
    <s v="FALSE"/>
    <s v="FALSE"/>
    <s v="TRUE"/>
    <s v="FALSE"/>
    <s v="FALSE"/>
    <s v="TRUE"/>
    <x v="3"/>
    <n v="286.27"/>
    <n v="218.75"/>
    <n v="17.13"/>
    <n v="29.23"/>
    <n v="106.44"/>
    <n v="48.85"/>
    <n v="63.460000000000008"/>
    <n v="8.6199999999999992"/>
    <n v="12.54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1"/>
    <n v="1"/>
    <n v="1"/>
    <n v="6"/>
    <n v="0.25"/>
    <n v="1"/>
    <n v="0.125"/>
    <n v="0"/>
    <n v="0"/>
    <n v="5"/>
    <n v="0.625"/>
  </r>
  <r>
    <n v="15"/>
    <s v="2018-10-31 19:50:10"/>
    <s v="28"/>
    <x v="0"/>
    <s v="2018-10-31 19:28:59"/>
    <s v="2018-10-31 19:50:10"/>
    <s v="anonym"/>
    <s v="anonym"/>
    <s v="4"/>
    <s v="1"/>
    <s v="8"/>
    <s v="2"/>
    <s v="3"/>
    <s v="8"/>
    <s v="5"/>
    <s v="5"/>
    <s v="7"/>
    <s v="7"/>
    <s v="Decrease day minutes"/>
    <s v="4"/>
    <s v="6"/>
    <s v="3"/>
    <s v="8"/>
    <s v="2"/>
    <s v="3"/>
    <s v="4"/>
    <s v="TRUE"/>
    <s v="FALSE"/>
    <s v="FALSE"/>
    <s v="FALSE"/>
    <s v="FALSE"/>
    <s v="TRUE"/>
    <s v="TRUE"/>
    <s v="TRUE"/>
    <x v="3"/>
    <n v="1279.4000000000001"/>
    <n v="918.53"/>
    <n v="54.53"/>
    <n v="224.55"/>
    <n v="361.4"/>
    <n v="314.24"/>
    <n v="242.89"/>
    <n v="65.510000000000005"/>
    <n v="16.28"/>
    <n v="1"/>
    <n v="1"/>
    <n v="0"/>
    <n v="1"/>
    <n v="0"/>
    <n v="0"/>
    <n v="1"/>
    <n v="0"/>
    <n v="0"/>
    <n v="0"/>
    <n v="0"/>
    <n v="1"/>
    <n v="1"/>
    <n v="1"/>
    <n v="0"/>
    <n v="0"/>
    <n v="1"/>
    <n v="1"/>
    <n v="0"/>
    <n v="0"/>
    <n v="1"/>
    <n v="0"/>
    <n v="0"/>
    <n v="1"/>
    <n v="11"/>
    <n v="0.45833333333333331"/>
    <n v="4"/>
    <n v="0.5"/>
    <n v="3"/>
    <n v="0.375"/>
    <n v="4"/>
    <n v="0.5"/>
  </r>
  <r>
    <n v="16"/>
    <s v="2018-10-31 20:46:05"/>
    <s v="28"/>
    <x v="3"/>
    <s v="2018-10-31 20:01:44"/>
    <s v="2018-10-31 20:46:05"/>
    <s v="anonym"/>
    <s v="anonym"/>
    <s v="2"/>
    <s v="2"/>
    <s v="8"/>
    <s v="2"/>
    <s v="7"/>
    <s v="8"/>
    <s v="4"/>
    <s v="1"/>
    <s v="5"/>
    <s v="5"/>
    <s v="Use most of evening minutes during the day"/>
    <s v="7"/>
    <s v="4"/>
    <s v="3"/>
    <s v="8"/>
    <s v="2"/>
    <s v="7"/>
    <s v="5"/>
    <s v="FALSE"/>
    <s v="FALSE"/>
    <s v="FALSE"/>
    <s v="TRUE"/>
    <s v="FALSE"/>
    <s v="TRUE"/>
    <s v="FALSE"/>
    <s v="TRUE"/>
    <x v="3"/>
    <n v="2683.58"/>
    <n v="2491.21"/>
    <n v="76.28"/>
    <n v="49.85"/>
    <n v="1069.53"/>
    <n v="913.32999999999993"/>
    <n v="508.34999999999997"/>
    <n v="53.1"/>
    <n v="13.14"/>
    <n v="1"/>
    <n v="1"/>
    <n v="0"/>
    <n v="1"/>
    <n v="1"/>
    <n v="1"/>
    <n v="0"/>
    <n v="1"/>
    <n v="1"/>
    <n v="1"/>
    <n v="1"/>
    <n v="1"/>
    <n v="1"/>
    <n v="1"/>
    <n v="1"/>
    <n v="1"/>
    <n v="0"/>
    <n v="1"/>
    <n v="0"/>
    <n v="1"/>
    <n v="1"/>
    <n v="0"/>
    <n v="1"/>
    <n v="1"/>
    <n v="19"/>
    <n v="0.79166666666666663"/>
    <n v="6"/>
    <n v="0.75"/>
    <n v="8"/>
    <n v="1"/>
    <n v="5"/>
    <n v="0.625"/>
  </r>
  <r>
    <n v="17"/>
    <s v="2018-11-01 00:17:35"/>
    <s v="28"/>
    <x v="3"/>
    <s v="2018-11-01 00:13:32"/>
    <s v="2018-11-01 00:17:35"/>
    <s v="anonym"/>
    <s v="anonym"/>
    <s v="2"/>
    <s v="6"/>
    <s v="1"/>
    <s v="2"/>
    <s v="3"/>
    <s v="4"/>
    <s v="5"/>
    <s v="6"/>
    <s v="7"/>
    <s v="2"/>
    <s v="Use most of evening minutes during the day"/>
    <s v="2"/>
    <s v="3"/>
    <s v="4"/>
    <s v="6"/>
    <s v="2"/>
    <s v="5"/>
    <s v="8"/>
    <s v="TRUE"/>
    <s v="FALSE"/>
    <s v="FALSE"/>
    <s v="TRUE"/>
    <s v="FALSE"/>
    <s v="TRUE"/>
    <s v="FALSE"/>
    <s v="FALSE"/>
    <x v="1"/>
    <n v="256.26"/>
    <n v="124.15"/>
    <n v="67.900000000000006"/>
    <n v="52.11"/>
    <n v="67.38"/>
    <n v="31.559999999999995"/>
    <n v="25.21"/>
    <n v="5.07"/>
    <n v="7.03"/>
    <n v="0"/>
    <n v="1"/>
    <n v="0"/>
    <n v="0"/>
    <n v="0"/>
    <n v="0"/>
    <n v="1"/>
    <n v="0"/>
    <n v="1"/>
    <n v="0"/>
    <n v="0"/>
    <n v="0"/>
    <n v="0"/>
    <n v="1"/>
    <n v="0"/>
    <n v="0"/>
    <n v="1"/>
    <n v="1"/>
    <n v="0"/>
    <n v="1"/>
    <n v="1"/>
    <n v="0"/>
    <n v="1"/>
    <n v="0"/>
    <n v="9"/>
    <n v="0.375"/>
    <n v="2"/>
    <n v="0.25"/>
    <n v="2"/>
    <n v="0.25"/>
    <n v="5"/>
    <n v="0.625"/>
  </r>
  <r>
    <n v="18"/>
    <s v="2018-11-01 07:14:09"/>
    <s v="28"/>
    <x v="0"/>
    <s v="2018-11-01 06:45:06"/>
    <s v="2018-11-01 07:14:09"/>
    <s v="anonym"/>
    <s v="anonym"/>
    <s v="1"/>
    <s v="1"/>
    <s v="2"/>
    <s v="3"/>
    <s v="3"/>
    <s v="8"/>
    <s v="1"/>
    <s v="7"/>
    <s v="3"/>
    <s v="5"/>
    <s v="Use most of evening minutes during the day"/>
    <s v="4"/>
    <s v="6"/>
    <s v="3"/>
    <s v="8"/>
    <s v="2"/>
    <s v="4"/>
    <s v="4"/>
    <s v="TRUE"/>
    <s v="FALSE"/>
    <s v="TRUE"/>
    <s v="TRUE"/>
    <s v="TRUE"/>
    <s v="TRUE"/>
    <s v="FALSE"/>
    <s v="TRUE"/>
    <x v="1"/>
    <n v="1756.06"/>
    <n v="1396.4699999999998"/>
    <n v="62.3"/>
    <n v="210.69"/>
    <n v="813.70999999999992"/>
    <n v="311.24"/>
    <n v="271.52000000000004"/>
    <n v="38.44"/>
    <n v="48.16"/>
    <n v="0"/>
    <n v="0"/>
    <n v="0"/>
    <n v="1"/>
    <n v="0"/>
    <n v="0"/>
    <n v="0"/>
    <n v="1"/>
    <n v="1"/>
    <n v="0"/>
    <n v="0"/>
    <n v="1"/>
    <n v="1"/>
    <n v="1"/>
    <n v="0"/>
    <n v="0"/>
    <n v="1"/>
    <n v="1"/>
    <n v="1"/>
    <n v="1"/>
    <n v="0"/>
    <n v="0"/>
    <n v="1"/>
    <n v="1"/>
    <n v="12"/>
    <n v="0.5"/>
    <n v="2"/>
    <n v="0.25"/>
    <n v="4"/>
    <n v="0.5"/>
    <n v="6"/>
    <n v="0.75"/>
  </r>
  <r>
    <n v="19"/>
    <s v="2018-11-01 13:14:23"/>
    <s v="28"/>
    <x v="1"/>
    <s v="2018-11-01 11:02:13"/>
    <s v="2018-11-01 13:14:23"/>
    <s v="anonym"/>
    <s v="anonym"/>
    <s v="5"/>
    <s v="5"/>
    <s v="8"/>
    <s v="3"/>
    <s v="7"/>
    <s v="8"/>
    <s v="5"/>
    <s v="7"/>
    <s v="3"/>
    <s v="4"/>
    <s v="Use most of evening minutes during the night"/>
    <s v="7"/>
    <s v="4"/>
    <s v="3"/>
    <s v="8"/>
    <s v="2"/>
    <s v="7"/>
    <s v="5"/>
    <s v="FALSE"/>
    <s v="FALSE"/>
    <s v="FALSE"/>
    <s v="TRUE"/>
    <s v="FALSE"/>
    <s v="FALSE"/>
    <s v="FALSE"/>
    <s v="TRUE"/>
    <x v="2"/>
    <n v="1551.11"/>
    <n v="1249.3499999999999"/>
    <n v="30.83"/>
    <n v="227.18"/>
    <n v="671.7700000000001"/>
    <n v="378.7"/>
    <n v="198.88"/>
    <n v="21.97"/>
    <n v="10.78"/>
    <n v="1"/>
    <n v="0"/>
    <n v="0"/>
    <n v="1"/>
    <n v="0"/>
    <n v="0"/>
    <n v="0"/>
    <n v="0"/>
    <n v="0"/>
    <n v="1"/>
    <n v="1"/>
    <n v="1"/>
    <n v="1"/>
    <n v="1"/>
    <n v="1"/>
    <n v="1"/>
    <n v="0"/>
    <n v="1"/>
    <n v="0"/>
    <n v="1"/>
    <n v="1"/>
    <n v="1"/>
    <n v="1"/>
    <n v="1"/>
    <n v="15"/>
    <n v="0.625"/>
    <n v="2"/>
    <n v="0.25"/>
    <n v="7"/>
    <n v="0.875"/>
    <n v="6"/>
    <n v="0.75"/>
  </r>
  <r>
    <n v="20"/>
    <s v="2018-11-01 14:15:34"/>
    <s v="28"/>
    <x v="1"/>
    <s v="2018-11-01 11:09:08"/>
    <s v="2018-11-01 14:15:34"/>
    <s v="anonym"/>
    <s v="anonym"/>
    <s v="3"/>
    <s v="3"/>
    <s v="3"/>
    <s v="3"/>
    <s v="6"/>
    <s v="8"/>
    <s v="6"/>
    <s v="1"/>
    <s v="7"/>
    <s v="5"/>
    <s v="Use most of evening minutes during the day"/>
    <s v="7"/>
    <s v="4"/>
    <s v="3"/>
    <s v="8"/>
    <s v="2"/>
    <s v="7"/>
    <s v="5"/>
    <s v="TRUE"/>
    <s v="FALSE"/>
    <s v="TRUE"/>
    <s v="TRUE"/>
    <s v="FALSE"/>
    <s v="FALSE"/>
    <s v="FALSE"/>
    <s v="TRUE"/>
    <x v="2"/>
    <n v="10365.5"/>
    <n v="10031.43"/>
    <n v="95.09"/>
    <n v="183.79"/>
    <n v="7767.06"/>
    <n v="1826.98"/>
    <n v="437.39000000000004"/>
    <n v="47.51"/>
    <n v="7.7"/>
    <n v="0"/>
    <n v="0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1"/>
    <n v="0.875"/>
    <n v="5"/>
    <n v="0.625"/>
    <n v="8"/>
    <n v="1"/>
    <n v="8"/>
    <n v="1"/>
  </r>
  <r>
    <n v="21"/>
    <s v="2018-11-01 12:34:36"/>
    <s v="28"/>
    <x v="1"/>
    <s v="2018-11-01 12:18:31"/>
    <s v="2018-11-01 12:34:36"/>
    <s v="anonym"/>
    <s v="anonym"/>
    <s v="3"/>
    <s v="2"/>
    <s v="1"/>
    <s v="2"/>
    <s v="3"/>
    <s v="4"/>
    <s v="5"/>
    <s v="6"/>
    <s v="7"/>
    <s v="2"/>
    <s v="Use most of evening minutes during the night"/>
    <s v="7"/>
    <s v="4"/>
    <s v="2"/>
    <s v="8"/>
    <s v="5"/>
    <s v="6"/>
    <s v="4"/>
    <s v="TRUE"/>
    <s v="FALSE"/>
    <s v="TRUE"/>
    <s v="TRUE"/>
    <s v="TRUE"/>
    <s v="FALSE"/>
    <s v="TRUE"/>
    <s v="FALSE"/>
    <x v="4"/>
    <n v="976.63"/>
    <n v="913.92000000000007"/>
    <n v="30.52"/>
    <n v="12.4"/>
    <n v="50.330000000000005"/>
    <n v="828.61"/>
    <n v="34.980000000000004"/>
    <n v="13.34"/>
    <n v="6.45"/>
    <n v="0"/>
    <n v="1"/>
    <n v="0"/>
    <n v="0"/>
    <n v="0"/>
    <n v="0"/>
    <n v="1"/>
    <n v="0"/>
    <n v="0"/>
    <n v="1"/>
    <n v="1"/>
    <n v="0"/>
    <n v="1"/>
    <n v="0"/>
    <n v="0"/>
    <n v="0"/>
    <n v="1"/>
    <n v="1"/>
    <n v="1"/>
    <n v="1"/>
    <n v="0"/>
    <n v="1"/>
    <n v="0"/>
    <n v="0"/>
    <n v="10"/>
    <n v="0.41666666666666669"/>
    <n v="2"/>
    <n v="0.25"/>
    <n v="3"/>
    <n v="0.375"/>
    <n v="5"/>
    <n v="0.625"/>
  </r>
  <r>
    <n v="22"/>
    <s v="2018-11-01 14:05:39"/>
    <s v="28"/>
    <x v="1"/>
    <s v="2018-11-01 12:19:58"/>
    <s v="2018-11-01 14:05:39"/>
    <s v="anonym"/>
    <s v="anonym"/>
    <s v="3"/>
    <s v="2"/>
    <s v="3"/>
    <s v="3"/>
    <s v="6"/>
    <s v="8"/>
    <s v="6"/>
    <s v="5"/>
    <s v="3"/>
    <s v="5"/>
    <s v="Decrease day minutes"/>
    <s v="7"/>
    <s v="4"/>
    <s v="3"/>
    <s v="8"/>
    <s v="2"/>
    <s v="7"/>
    <s v="5"/>
    <s v="TRUE"/>
    <s v="FALSE"/>
    <s v="TRUE"/>
    <s v="TRUE"/>
    <s v="FALSE"/>
    <s v="FALSE"/>
    <s v="FALSE"/>
    <s v="TRUE"/>
    <x v="4"/>
    <n v="6353.68"/>
    <n v="5233.83"/>
    <n v="42.77"/>
    <n v="608.55999999999995"/>
    <n v="4389.12"/>
    <n v="552.46999999999991"/>
    <n v="292.24"/>
    <n v="267.10000000000002"/>
    <n v="201.42"/>
    <n v="0"/>
    <n v="0"/>
    <n v="1"/>
    <n v="1"/>
    <n v="0"/>
    <n v="0"/>
    <n v="0"/>
    <n v="1"/>
    <n v="0"/>
    <n v="1"/>
    <n v="1"/>
    <n v="1"/>
    <n v="1"/>
    <n v="1"/>
    <n v="1"/>
    <n v="1"/>
    <n v="1"/>
    <n v="1"/>
    <n v="1"/>
    <n v="1"/>
    <n v="1"/>
    <n v="1"/>
    <n v="1"/>
    <n v="1"/>
    <n v="18"/>
    <n v="0.75"/>
    <n v="3"/>
    <n v="0.375"/>
    <n v="7"/>
    <n v="0.875"/>
    <n v="8"/>
    <n v="1"/>
  </r>
  <r>
    <n v="23"/>
    <s v="2018-11-01 14:44:37"/>
    <s v="28"/>
    <x v="2"/>
    <s v="2018-11-01 12:51:04"/>
    <s v="2018-11-01 14:44:37"/>
    <s v="anonym"/>
    <s v="anonym"/>
    <s v="4"/>
    <s v="4"/>
    <s v="4"/>
    <s v="5"/>
    <s v="4"/>
    <s v="6"/>
    <s v="2"/>
    <s v="2"/>
    <s v="6"/>
    <s v="5"/>
    <s v="Use most of evening minutes during the day"/>
    <s v="2"/>
    <s v="4"/>
    <s v="3"/>
    <s v="2"/>
    <s v="2"/>
    <s v="6"/>
    <s v="5"/>
    <s v="FALSE"/>
    <s v="FALSE"/>
    <s v="TRUE"/>
    <s v="TRUE"/>
    <s v="FALSE"/>
    <s v="FALSE"/>
    <s v="TRUE"/>
    <s v="FALSE"/>
    <x v="3"/>
    <n v="291.68"/>
    <n v="201.51999999999998"/>
    <n v="40.22"/>
    <n v="27.8"/>
    <n v="91.06"/>
    <n v="60.28"/>
    <n v="50.179999999999993"/>
    <n v="9.52"/>
    <n v="3.62"/>
    <n v="0"/>
    <n v="0"/>
    <n v="0"/>
    <n v="0"/>
    <n v="0"/>
    <n v="0"/>
    <n v="0"/>
    <n v="1"/>
    <n v="1"/>
    <n v="0"/>
    <n v="1"/>
    <n v="1"/>
    <n v="0"/>
    <n v="1"/>
    <n v="0"/>
    <n v="1"/>
    <n v="0"/>
    <n v="1"/>
    <n v="1"/>
    <n v="1"/>
    <n v="1"/>
    <n v="1"/>
    <n v="0"/>
    <n v="0"/>
    <n v="11"/>
    <n v="0.45833333333333331"/>
    <n v="1"/>
    <n v="0.125"/>
    <n v="5"/>
    <n v="0.625"/>
    <n v="5"/>
    <n v="0.625"/>
  </r>
  <r>
    <n v="24"/>
    <s v="2018-11-01 14:23:36"/>
    <s v="28"/>
    <x v="1"/>
    <s v="2018-11-01 13:02:25"/>
    <s v="2018-11-01 14:23:36"/>
    <s v="anonym"/>
    <s v="anonym"/>
    <s v="1"/>
    <s v="1"/>
    <s v="5"/>
    <s v="4"/>
    <s v="5"/>
    <s v="7"/>
    <s v="7"/>
    <s v="8"/>
    <s v="5"/>
    <s v="5"/>
    <s v="Increase evening minutes"/>
    <s v="5"/>
    <s v="4"/>
    <s v="6"/>
    <s v="8"/>
    <s v="2"/>
    <s v="1"/>
    <s v="5"/>
    <s v="TRUE"/>
    <s v="FALSE"/>
    <s v="TRUE"/>
    <s v="TRUE"/>
    <s v="FALSE"/>
    <s v="FALSE"/>
    <s v="FALSE"/>
    <s v="TRUE"/>
    <x v="2"/>
    <n v="4880.66"/>
    <n v="4088.17"/>
    <n v="70.760000000000005"/>
    <n v="139.33000000000001"/>
    <n v="2747.0400000000004"/>
    <n v="717.39"/>
    <n v="623.7399999999999"/>
    <n v="265.77"/>
    <n v="87.63"/>
    <n v="0"/>
    <n v="0"/>
    <n v="0"/>
    <n v="0"/>
    <n v="0"/>
    <n v="0"/>
    <n v="0"/>
    <n v="1"/>
    <n v="0"/>
    <n v="0"/>
    <n v="1"/>
    <n v="0"/>
    <n v="1"/>
    <n v="1"/>
    <n v="0"/>
    <n v="1"/>
    <n v="1"/>
    <n v="1"/>
    <n v="1"/>
    <n v="1"/>
    <n v="1"/>
    <n v="1"/>
    <n v="1"/>
    <n v="1"/>
    <n v="13"/>
    <n v="0.54166666666666663"/>
    <n v="1"/>
    <n v="0.125"/>
    <n v="4"/>
    <n v="0.5"/>
    <n v="8"/>
    <n v="1"/>
  </r>
  <r>
    <n v="25"/>
    <s v="2018-11-01 14:33:34"/>
    <s v="28"/>
    <x v="0"/>
    <s v="2018-11-01 13:14:43"/>
    <s v="2018-11-01 14:33:34"/>
    <s v="anonym"/>
    <s v="anonym"/>
    <s v="8"/>
    <s v="2"/>
    <s v="5"/>
    <s v="3"/>
    <s v="6"/>
    <s v="4"/>
    <s v="7"/>
    <s v="1"/>
    <s v="3"/>
    <s v="1"/>
    <s v="Decrease day minutes"/>
    <s v="6"/>
    <s v="1"/>
    <s v="5"/>
    <s v="8"/>
    <s v="6"/>
    <s v="1"/>
    <s v="4"/>
    <s v="TRUE"/>
    <s v="TRUE"/>
    <s v="FALSE"/>
    <s v="TRUE"/>
    <s v="FALSE"/>
    <s v="TRUE"/>
    <s v="FALSE"/>
    <s v="TRUE"/>
    <x v="2"/>
    <n v="441.57"/>
    <n v="312.04999999999995"/>
    <n v="34.119999999999997"/>
    <n v="79.180000000000007"/>
    <n v="124.34999999999998"/>
    <n v="116.64"/>
    <n v="71.06"/>
    <n v="9.91"/>
    <n v="6.31"/>
    <n v="0"/>
    <n v="0"/>
    <n v="1"/>
    <n v="0"/>
    <n v="0"/>
    <n v="1"/>
    <n v="0"/>
    <n v="0"/>
    <n v="0"/>
    <n v="0"/>
    <n v="0"/>
    <n v="0"/>
    <n v="1"/>
    <n v="0"/>
    <n v="0"/>
    <n v="0"/>
    <n v="1"/>
    <n v="0"/>
    <n v="0"/>
    <n v="1"/>
    <n v="1"/>
    <n v="0"/>
    <n v="1"/>
    <n v="1"/>
    <n v="8"/>
    <n v="0.33333333333333331"/>
    <n v="2"/>
    <n v="0.25"/>
    <n v="1"/>
    <n v="0.125"/>
    <n v="5"/>
    <n v="0.625"/>
  </r>
  <r>
    <n v="26"/>
    <s v="2018-11-01 14:10:20"/>
    <s v="28"/>
    <x v="2"/>
    <s v="2018-11-01 13:37:48"/>
    <s v="2018-11-01 14:10:20"/>
    <s v="anonym"/>
    <s v="anonym"/>
    <s v="3"/>
    <s v="2"/>
    <s v="8"/>
    <s v="6"/>
    <s v="7"/>
    <s v="8"/>
    <s v="4"/>
    <s v="3"/>
    <s v="7"/>
    <s v="5"/>
    <s v="Use most of evening minutes during the day"/>
    <s v="7"/>
    <s v="4"/>
    <s v="3"/>
    <s v="8"/>
    <s v="6"/>
    <s v="6"/>
    <s v="5"/>
    <s v="TRUE"/>
    <s v="FALSE"/>
    <s v="TRUE"/>
    <s v="TRUE"/>
    <s v="FALSE"/>
    <s v="FALSE"/>
    <s v="FALSE"/>
    <s v="TRUE"/>
    <x v="2"/>
    <n v="1965.41"/>
    <n v="1780.7499999999998"/>
    <n v="69.739999999999995"/>
    <n v="78.33"/>
    <n v="1090.29"/>
    <n v="304.53999999999996"/>
    <n v="385.9199999999999"/>
    <n v="30.63"/>
    <n v="5.96"/>
    <n v="1"/>
    <n v="0"/>
    <n v="0"/>
    <n v="1"/>
    <n v="1"/>
    <n v="0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9"/>
    <n v="0.79166666666666663"/>
    <n v="5"/>
    <n v="0.625"/>
    <n v="6"/>
    <n v="0.75"/>
    <n v="8"/>
    <n v="1"/>
  </r>
  <r>
    <n v="27"/>
    <m/>
    <s v="27"/>
    <x v="0"/>
    <s v="2018-11-01 14:14:01"/>
    <s v="2018-11-01 14:59:36"/>
    <s v="anonym"/>
    <s v="anonym"/>
    <s v="8"/>
    <s v="3"/>
    <s v="1"/>
    <s v="2"/>
    <s v="3"/>
    <s v="2"/>
    <s v="2"/>
    <s v="1"/>
    <s v="1"/>
    <s v="1"/>
    <s v="Increase evening minutes"/>
    <s v="2"/>
    <s v="2"/>
    <s v="2"/>
    <s v="2"/>
    <s v="2"/>
    <s v="1"/>
    <s v="3"/>
    <s v="TRUE"/>
    <s v="FALSE"/>
    <s v="FALSE"/>
    <s v="TRUE"/>
    <s v="TRUE"/>
    <s v="FALSE"/>
    <s v="TRUE"/>
    <s v="FALSE"/>
    <x v="2"/>
    <n v="2749.79"/>
    <n v="2542.4299999999998"/>
    <n v="47.31"/>
    <n v="138.37"/>
    <n v="1547.7499999999998"/>
    <n v="310.91000000000003"/>
    <n v="683.77"/>
    <n v="21.68"/>
    <n v="0"/>
    <n v="0"/>
    <n v="1"/>
    <n v="0"/>
    <n v="0"/>
    <n v="0"/>
    <n v="1"/>
    <n v="0"/>
    <n v="0"/>
    <n v="0"/>
    <n v="0"/>
    <n v="0"/>
    <n v="0"/>
    <n v="0"/>
    <n v="1"/>
    <n v="0"/>
    <n v="0"/>
    <n v="1"/>
    <n v="1"/>
    <n v="0"/>
    <n v="1"/>
    <n v="0"/>
    <n v="1"/>
    <n v="0"/>
    <n v="0"/>
    <n v="7"/>
    <n v="0.29166666666666669"/>
    <n v="2"/>
    <n v="0.25"/>
    <n v="1"/>
    <n v="0.125"/>
    <n v="4"/>
    <n v="0.5"/>
  </r>
  <r>
    <n v="28"/>
    <s v="2018-11-01 14:41:33"/>
    <s v="28"/>
    <x v="1"/>
    <s v="2018-11-01 14:32:58"/>
    <s v="2018-11-01 14:41:33"/>
    <s v="anonym"/>
    <s v="anonym"/>
    <s v="7"/>
    <s v="5"/>
    <s v="1"/>
    <s v="2"/>
    <s v="3"/>
    <s v="1"/>
    <s v="3"/>
    <s v="1"/>
    <s v="4"/>
    <s v="4"/>
    <s v="Increase evening minutes"/>
    <s v="2"/>
    <s v="1"/>
    <s v="2"/>
    <s v="4"/>
    <s v="2"/>
    <s v="1"/>
    <s v="2"/>
    <s v="TRUE"/>
    <s v="FALSE"/>
    <s v="TRUE"/>
    <s v="TRUE"/>
    <s v="FALSE"/>
    <s v="TRUE"/>
    <s v="FALSE"/>
    <s v="TRUE"/>
    <x v="2"/>
    <n v="531.41999999999996"/>
    <n v="434.53000000000003"/>
    <n v="11.96"/>
    <n v="58.63"/>
    <n v="249.30000000000004"/>
    <n v="70.899999999999991"/>
    <n v="114.33"/>
    <n v="9.59"/>
    <n v="4.71"/>
    <n v="0"/>
    <n v="1"/>
    <n v="0"/>
    <n v="0"/>
    <n v="0"/>
    <n v="1"/>
    <n v="0"/>
    <n v="0"/>
    <n v="0"/>
    <n v="0"/>
    <n v="0"/>
    <n v="0"/>
    <n v="0"/>
    <n v="1"/>
    <n v="0"/>
    <n v="0"/>
    <n v="1"/>
    <n v="1"/>
    <n v="1"/>
    <n v="1"/>
    <n v="1"/>
    <n v="0"/>
    <n v="1"/>
    <n v="1"/>
    <n v="10"/>
    <n v="0.41666666666666669"/>
    <n v="2"/>
    <n v="0.25"/>
    <n v="1"/>
    <n v="0.125"/>
    <n v="7"/>
    <n v="0.875"/>
  </r>
  <r>
    <n v="29"/>
    <s v="2018-11-01 14:50:17"/>
    <s v="28"/>
    <x v="1"/>
    <s v="2018-11-01 14:41:47"/>
    <s v="2018-11-01 14:50:17"/>
    <s v="anonym"/>
    <s v="anonym"/>
    <s v="4"/>
    <s v="4"/>
    <s v="5"/>
    <s v="5"/>
    <s v="5"/>
    <s v="5"/>
    <s v="5"/>
    <s v="5"/>
    <s v="5"/>
    <s v="5"/>
    <s v="Increase evening minutes"/>
    <s v="1"/>
    <s v="4"/>
    <s v="6"/>
    <s v="8"/>
    <s v="6"/>
    <s v="3"/>
    <s v="2"/>
    <s v="TRUE"/>
    <s v="TRUE"/>
    <s v="TRUE"/>
    <s v="TRUE"/>
    <s v="TRUE"/>
    <s v="FALSE"/>
    <s v="FALSE"/>
    <s v="TRUE"/>
    <x v="1"/>
    <n v="522.37"/>
    <n v="249.88"/>
    <n v="116.15"/>
    <n v="137.06"/>
    <n v="91.97999999999999"/>
    <n v="60.11"/>
    <n v="97.79"/>
    <n v="15.5"/>
    <n v="3.78"/>
    <n v="0"/>
    <n v="0"/>
    <n v="0"/>
    <n v="0"/>
    <n v="0"/>
    <n v="0"/>
    <n v="0"/>
    <n v="1"/>
    <n v="0"/>
    <n v="0"/>
    <n v="1"/>
    <n v="0"/>
    <n v="1"/>
    <n v="0"/>
    <n v="0"/>
    <n v="0"/>
    <n v="1"/>
    <n v="0"/>
    <n v="1"/>
    <n v="1"/>
    <n v="0"/>
    <n v="1"/>
    <n v="1"/>
    <n v="1"/>
    <n v="9"/>
    <n v="0.375"/>
    <n v="1"/>
    <n v="0.125"/>
    <n v="2"/>
    <n v="0.25"/>
    <n v="6"/>
    <n v="0.75"/>
  </r>
  <r>
    <n v="30"/>
    <s v="2018-11-01 14:47:18"/>
    <s v="28"/>
    <x v="2"/>
    <s v="2018-11-01 14:44:14"/>
    <s v="2018-11-01 14:47:18"/>
    <s v="anonym"/>
    <s v="anonym"/>
    <s v="2"/>
    <s v="1"/>
    <s v="3"/>
    <s v="2"/>
    <s v="7"/>
    <s v="1"/>
    <s v="7"/>
    <s v="3"/>
    <s v="7"/>
    <s v="4"/>
    <s v="Decrease day minutes"/>
    <s v="8"/>
    <s v="3"/>
    <s v="5"/>
    <s v="2"/>
    <s v="6"/>
    <s v="7"/>
    <s v="2"/>
    <s v="TRUE"/>
    <s v="FALSE"/>
    <s v="FALSE"/>
    <s v="TRUE"/>
    <s v="FALSE"/>
    <s v="TRUE"/>
    <s v="TRUE"/>
    <s v="TRUE"/>
    <x v="0"/>
    <n v="194.33"/>
    <n v="144.44"/>
    <n v="23.96"/>
    <n v="14.48"/>
    <n v="88.269999999999982"/>
    <n v="30.800000000000004"/>
    <n v="25.37"/>
    <n v="7.4"/>
    <n v="4.05"/>
    <n v="0"/>
    <n v="1"/>
    <n v="0"/>
    <n v="0"/>
    <n v="0"/>
    <n v="0"/>
    <n v="1"/>
    <n v="0"/>
    <n v="0"/>
    <n v="0"/>
    <n v="0"/>
    <n v="0"/>
    <n v="0"/>
    <n v="0"/>
    <n v="1"/>
    <n v="0"/>
    <n v="1"/>
    <n v="1"/>
    <n v="0"/>
    <n v="1"/>
    <n v="1"/>
    <n v="0"/>
    <n v="0"/>
    <n v="1"/>
    <n v="8"/>
    <n v="0.33333333333333331"/>
    <n v="2"/>
    <n v="0.25"/>
    <n v="1"/>
    <n v="0.125"/>
    <n v="5"/>
    <n v="0.625"/>
  </r>
  <r>
    <n v="31"/>
    <s v="2018-11-01 14:58:14"/>
    <s v="28"/>
    <x v="3"/>
    <s v="2018-11-01 14:55:14"/>
    <s v="2018-11-01 14:58:14"/>
    <s v="anonym"/>
    <s v="anonym"/>
    <s v="5"/>
    <s v="4"/>
    <s v="3"/>
    <s v="6"/>
    <s v="7"/>
    <s v="7"/>
    <s v="6"/>
    <s v="3"/>
    <s v="2"/>
    <s v="5"/>
    <s v="Decrease day minutes"/>
    <s v="3"/>
    <s v="3"/>
    <s v="4"/>
    <s v="1"/>
    <s v="2"/>
    <s v="5"/>
    <s v="4"/>
    <s v="TRUE"/>
    <s v="TRUE"/>
    <s v="FALSE"/>
    <s v="TRUE"/>
    <s v="FALSE"/>
    <s v="FALSE"/>
    <s v="TRUE"/>
    <s v="FALSE"/>
    <x v="3"/>
    <n v="191.32"/>
    <n v="140.61000000000001"/>
    <n v="13.44"/>
    <n v="17.53"/>
    <n v="63.62"/>
    <n v="50.94"/>
    <n v="26.05"/>
    <n v="14.03"/>
    <n v="5.71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1"/>
    <n v="1"/>
    <n v="0"/>
    <n v="0"/>
    <n v="6"/>
    <n v="0.25"/>
    <n v="1"/>
    <n v="0.125"/>
    <n v="1"/>
    <n v="0.125"/>
    <n v="4"/>
    <n v="0.5"/>
  </r>
  <r>
    <n v="32"/>
    <m/>
    <s v="26"/>
    <x v="3"/>
    <s v="2018-11-02 10:29:58"/>
    <s v="2018-11-02 10:42:51"/>
    <s v="anonym"/>
    <s v="anonym"/>
    <s v="8"/>
    <s v="8"/>
    <s v="3"/>
    <s v="3"/>
    <s v="5"/>
    <s v="1"/>
    <s v="3"/>
    <s v="2"/>
    <s v="8"/>
    <s v="2"/>
    <s v="Increase evening minutes"/>
    <s v="7"/>
    <s v="3"/>
    <s v="4"/>
    <s v="2"/>
    <s v="2"/>
    <s v="2"/>
    <s v="4"/>
    <s v="FALSE"/>
    <s v="TRUE"/>
    <s v="TRUE"/>
    <s v="TRUE"/>
    <s v="FALSE"/>
    <s v="TRUE"/>
    <s v="TRUE"/>
    <s v="FALSE"/>
    <x v="1"/>
    <n v="790.87"/>
    <n v="720.69999999999993"/>
    <n v="29.4"/>
    <n v="40.770000000000003"/>
    <n v="293.87000000000006"/>
    <n v="376.99999999999989"/>
    <n v="49.830000000000005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1"/>
    <n v="1"/>
    <n v="0"/>
    <n v="0"/>
    <n v="0"/>
    <n v="5"/>
    <n v="0.20833333333333334"/>
    <n v="0"/>
    <n v="0"/>
    <n v="2"/>
    <n v="0.25"/>
    <n v="3"/>
    <n v="0.375"/>
  </r>
  <r>
    <n v="33"/>
    <s v="2018-11-02 12:45:32"/>
    <s v="28"/>
    <x v="2"/>
    <s v="2018-11-02 12:42:30"/>
    <s v="2018-11-02 12:45:32"/>
    <s v="anonym"/>
    <s v="anonym"/>
    <s v="5"/>
    <s v="4"/>
    <s v="3"/>
    <s v="6"/>
    <s v="4"/>
    <s v="2"/>
    <s v="6"/>
    <s v="4"/>
    <s v="8"/>
    <s v="2"/>
    <s v="Decrease day minutes"/>
    <s v="8"/>
    <s v="2"/>
    <s v="3"/>
    <s v="6"/>
    <s v="8"/>
    <s v="3"/>
    <s v="5"/>
    <s v="TRUE"/>
    <s v="FALSE"/>
    <s v="TRUE"/>
    <s v="TRUE"/>
    <s v="TRUE"/>
    <s v="FALSE"/>
    <s v="FALSE"/>
    <s v="FALSE"/>
    <x v="2"/>
    <n v="194.96"/>
    <n v="104.83999999999999"/>
    <n v="22.03"/>
    <n v="31.18"/>
    <n v="46.47"/>
    <n v="33.699999999999996"/>
    <n v="24.67"/>
    <n v="10.95"/>
    <n v="25.96"/>
    <n v="0"/>
    <n v="0"/>
    <n v="0"/>
    <n v="0"/>
    <n v="0"/>
    <n v="0"/>
    <n v="0"/>
    <n v="0"/>
    <n v="0"/>
    <n v="0"/>
    <n v="0"/>
    <n v="1"/>
    <n v="0"/>
    <n v="0"/>
    <n v="0"/>
    <n v="1"/>
    <n v="1"/>
    <n v="1"/>
    <n v="1"/>
    <n v="1"/>
    <n v="0"/>
    <n v="1"/>
    <n v="1"/>
    <n v="0"/>
    <n v="8"/>
    <n v="0.33333333333333331"/>
    <n v="0"/>
    <n v="0"/>
    <n v="2"/>
    <n v="0.25"/>
    <n v="6"/>
    <n v="0.75"/>
  </r>
  <r>
    <n v="34"/>
    <s v="2018-11-02 18:44:03"/>
    <s v="28"/>
    <x v="0"/>
    <s v="2018-11-02 16:51:19"/>
    <s v="2018-11-02 18:44:03"/>
    <s v="anonym"/>
    <s v="anonym"/>
    <s v="1"/>
    <s v="1"/>
    <s v="4"/>
    <s v="7"/>
    <s v="5"/>
    <s v="8"/>
    <s v="2"/>
    <s v="3"/>
    <s v="1"/>
    <s v="6"/>
    <s v="Use most of evening minutes during the day"/>
    <s v="5"/>
    <s v="6"/>
    <s v="3"/>
    <s v="1"/>
    <s v="2"/>
    <s v="5"/>
    <s v="4"/>
    <s v="TRUE"/>
    <s v="FALSE"/>
    <s v="TRUE"/>
    <s v="FALSE"/>
    <s v="FALSE"/>
    <s v="TRUE"/>
    <s v="TRUE"/>
    <s v="TRUE"/>
    <x v="2"/>
    <n v="6781.87"/>
    <n v="5775.34"/>
    <n v="29.26"/>
    <n v="722.38"/>
    <n v="4766.04"/>
    <n v="671"/>
    <n v="338.3"/>
    <n v="53.03"/>
    <n v="201.86"/>
    <n v="0"/>
    <n v="0"/>
    <n v="0"/>
    <n v="1"/>
    <n v="0"/>
    <n v="0"/>
    <n v="0"/>
    <n v="0"/>
    <n v="1"/>
    <n v="0"/>
    <n v="0"/>
    <n v="1"/>
    <n v="0"/>
    <n v="1"/>
    <n v="0"/>
    <n v="0"/>
    <n v="1"/>
    <n v="1"/>
    <n v="1"/>
    <n v="0"/>
    <n v="1"/>
    <n v="0"/>
    <n v="0"/>
    <n v="1"/>
    <n v="9"/>
    <n v="0.375"/>
    <n v="1"/>
    <n v="0.125"/>
    <n v="3"/>
    <n v="0.375"/>
    <n v="5"/>
    <n v="0.625"/>
  </r>
  <r>
    <n v="35"/>
    <s v="2018-11-03 01:25:39"/>
    <s v="28"/>
    <x v="1"/>
    <s v="2018-11-02 19:39:50"/>
    <s v="2018-11-03 01:25:39"/>
    <s v="anonym"/>
    <s v="anonym"/>
    <s v="3"/>
    <s v="4"/>
    <s v="8"/>
    <s v="3"/>
    <s v="7"/>
    <s v="8"/>
    <s v="4"/>
    <s v="2"/>
    <s v="5"/>
    <s v="5"/>
    <s v="Use most of evening minutes during the day"/>
    <s v="7"/>
    <s v="4"/>
    <s v="3"/>
    <s v="8"/>
    <s v="2"/>
    <s v="7"/>
    <s v="5"/>
    <s v="TRUE"/>
    <s v="FALSE"/>
    <s v="TRUE"/>
    <s v="TRUE"/>
    <s v="FALSE"/>
    <s v="FALSE"/>
    <s v="FALSE"/>
    <s v="TRUE"/>
    <x v="2"/>
    <n v="20764.099999999999"/>
    <n v="2858.88"/>
    <n v="67.95"/>
    <n v="17657.7"/>
    <n v="2087.5500000000002"/>
    <n v="506.13999999999993"/>
    <n v="265.19"/>
    <n v="110.74"/>
    <n v="26.84"/>
    <n v="1"/>
    <n v="0"/>
    <n v="0"/>
    <n v="1"/>
    <n v="1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20"/>
    <n v="0.83333333333333337"/>
    <n v="4"/>
    <n v="0.5"/>
    <n v="8"/>
    <n v="1"/>
    <n v="8"/>
    <n v="1"/>
  </r>
  <r>
    <n v="36"/>
    <s v="2018-11-02 23:04:41"/>
    <s v="28"/>
    <x v="2"/>
    <s v="2018-11-02 22:14:07"/>
    <s v="2018-11-02 23:04:41"/>
    <s v="anonym"/>
    <s v="anonym"/>
    <s v="2"/>
    <s v="1"/>
    <s v="8"/>
    <s v="2"/>
    <s v="6"/>
    <s v="8"/>
    <s v="5"/>
    <s v="1"/>
    <s v="5"/>
    <s v="6"/>
    <s v="Use most of evening minutes during the day"/>
    <s v="7"/>
    <s v="4"/>
    <s v="6"/>
    <s v="8"/>
    <s v="2"/>
    <s v="7"/>
    <s v="5"/>
    <s v="TRUE"/>
    <s v="FALSE"/>
    <s v="TRUE"/>
    <s v="FALSE"/>
    <s v="FALSE"/>
    <s v="FALSE"/>
    <s v="FALSE"/>
    <s v="TRUE"/>
    <x v="4"/>
    <n v="3052.62"/>
    <n v="2820.2"/>
    <n v="41.89"/>
    <n v="136.07"/>
    <n v="1908.1200000000001"/>
    <n v="444.65"/>
    <n v="467.43"/>
    <n v="43.97"/>
    <n v="10.49"/>
    <n v="1"/>
    <n v="1"/>
    <n v="1"/>
    <n v="1"/>
    <n v="0"/>
    <n v="1"/>
    <n v="0"/>
    <n v="0"/>
    <n v="1"/>
    <n v="1"/>
    <n v="1"/>
    <n v="0"/>
    <n v="1"/>
    <n v="1"/>
    <n v="1"/>
    <n v="1"/>
    <n v="1"/>
    <n v="1"/>
    <n v="1"/>
    <n v="0"/>
    <n v="1"/>
    <n v="1"/>
    <n v="1"/>
    <n v="1"/>
    <n v="19"/>
    <n v="0.79166666666666663"/>
    <n v="5"/>
    <n v="0.625"/>
    <n v="7"/>
    <n v="0.875"/>
    <n v="7"/>
    <n v="0.875"/>
  </r>
  <r>
    <n v="37"/>
    <s v="2018-11-03 01:16:27"/>
    <s v="28"/>
    <x v="0"/>
    <s v="2018-11-02 23:00:16"/>
    <s v="2018-11-03 01:16:27"/>
    <s v="anonym"/>
    <s v="anonym"/>
    <s v="1"/>
    <s v="1"/>
    <s v="1"/>
    <s v="2"/>
    <s v="5"/>
    <s v="2"/>
    <s v="6"/>
    <s v="1"/>
    <s v="4"/>
    <s v="6"/>
    <s v="Use most of evening minutes during the day"/>
    <s v="5"/>
    <s v="6"/>
    <s v="3"/>
    <s v="8"/>
    <s v="2"/>
    <s v="1"/>
    <s v="4"/>
    <s v="FALSE"/>
    <s v="FALSE"/>
    <s v="TRUE"/>
    <s v="FALSE"/>
    <s v="FALSE"/>
    <s v="TRUE"/>
    <s v="FALSE"/>
    <s v="TRUE"/>
    <x v="3"/>
    <n v="8192.08"/>
    <n v="7482.5599999999995"/>
    <n v="55.54"/>
    <n v="632.80999999999995"/>
    <n v="6610.82"/>
    <n v="403.96"/>
    <n v="467.78000000000009"/>
    <n v="11.05"/>
    <n v="10.119999999999999"/>
    <n v="0"/>
    <n v="1"/>
    <n v="0"/>
    <n v="0"/>
    <n v="0"/>
    <n v="1"/>
    <n v="0"/>
    <n v="0"/>
    <n v="1"/>
    <n v="0"/>
    <n v="0"/>
    <n v="1"/>
    <n v="1"/>
    <n v="1"/>
    <n v="0"/>
    <n v="0"/>
    <n v="0"/>
    <n v="1"/>
    <n v="1"/>
    <n v="0"/>
    <n v="1"/>
    <n v="0"/>
    <n v="1"/>
    <n v="1"/>
    <n v="11"/>
    <n v="0.45833333333333331"/>
    <n v="2"/>
    <n v="0.25"/>
    <n v="4"/>
    <n v="0.5"/>
    <n v="5"/>
    <n v="0.625"/>
  </r>
  <r>
    <n v="38"/>
    <s v="2018-11-03 12:32:45"/>
    <s v="28"/>
    <x v="3"/>
    <s v="2018-11-03 12:03:07"/>
    <s v="2018-11-03 12:32:45"/>
    <s v="anonym"/>
    <s v="anonym"/>
    <s v="2"/>
    <s v="5"/>
    <s v="8"/>
    <s v="2"/>
    <s v="7"/>
    <s v="8"/>
    <s v="4"/>
    <s v="1"/>
    <s v="5"/>
    <s v="5"/>
    <s v="Use most of evening minutes during the day"/>
    <s v="7"/>
    <s v="4"/>
    <s v="3"/>
    <s v="8"/>
    <s v="2"/>
    <s v="7"/>
    <s v="3"/>
    <s v="TRUE"/>
    <s v="TRUE"/>
    <s v="TRUE"/>
    <s v="TRUE"/>
    <s v="FALSE"/>
    <s v="FALSE"/>
    <s v="TRUE"/>
    <s v="TRUE"/>
    <x v="4"/>
    <n v="1791.62"/>
    <n v="1381.51"/>
    <n v="67.61"/>
    <n v="102.16"/>
    <n v="455.12"/>
    <n v="459.07000000000005"/>
    <n v="467.32"/>
    <n v="44.84"/>
    <n v="195.5"/>
    <n v="1"/>
    <n v="1"/>
    <n v="0"/>
    <n v="1"/>
    <n v="1"/>
    <n v="1"/>
    <n v="0"/>
    <n v="1"/>
    <n v="1"/>
    <n v="1"/>
    <n v="1"/>
    <n v="1"/>
    <n v="1"/>
    <n v="1"/>
    <n v="1"/>
    <n v="0"/>
    <n v="1"/>
    <n v="0"/>
    <n v="1"/>
    <n v="1"/>
    <n v="1"/>
    <n v="1"/>
    <n v="0"/>
    <n v="1"/>
    <n v="19"/>
    <n v="0.79166666666666663"/>
    <n v="6"/>
    <n v="0.75"/>
    <n v="7"/>
    <n v="0.875"/>
    <n v="6"/>
    <n v="0.75"/>
  </r>
  <r>
    <n v="39"/>
    <s v="2018-11-03 12:33:02"/>
    <s v="28"/>
    <x v="3"/>
    <s v="2018-11-03 12:04:16"/>
    <s v="2018-11-03 12:33:02"/>
    <s v="anonym"/>
    <s v="anonym"/>
    <s v="3"/>
    <s v="5"/>
    <s v="8"/>
    <s v="2"/>
    <s v="7"/>
    <s v="8"/>
    <s v="4"/>
    <s v="1"/>
    <s v="5"/>
    <s v="5"/>
    <s v="Use most of evening minutes during the day"/>
    <s v="7"/>
    <s v="4"/>
    <s v="3"/>
    <s v="8"/>
    <s v="2"/>
    <s v="7"/>
    <s v="3"/>
    <s v="TRUE"/>
    <s v="TRUE"/>
    <s v="TRUE"/>
    <s v="TRUE"/>
    <s v="FALSE"/>
    <s v="FALSE"/>
    <s v="TRUE"/>
    <s v="TRUE"/>
    <x v="4"/>
    <n v="1739.28"/>
    <n v="1180.5700000000002"/>
    <n v="23.1"/>
    <n v="81.400000000000006"/>
    <n v="250.03"/>
    <n v="462.29"/>
    <n v="468.25000000000006"/>
    <n v="41.94"/>
    <n v="212.27"/>
    <n v="1"/>
    <n v="1"/>
    <n v="0"/>
    <n v="1"/>
    <n v="1"/>
    <n v="1"/>
    <n v="0"/>
    <n v="1"/>
    <n v="1"/>
    <n v="1"/>
    <n v="1"/>
    <n v="1"/>
    <n v="1"/>
    <n v="1"/>
    <n v="1"/>
    <n v="0"/>
    <n v="1"/>
    <n v="0"/>
    <n v="1"/>
    <n v="1"/>
    <n v="1"/>
    <n v="1"/>
    <n v="0"/>
    <n v="1"/>
    <n v="19"/>
    <n v="0.79166666666666663"/>
    <n v="6"/>
    <n v="0.75"/>
    <n v="7"/>
    <n v="0.875"/>
    <n v="6"/>
    <n v="0.75"/>
  </r>
  <r>
    <n v="40"/>
    <s v="2018-11-03 14:09:01"/>
    <s v="28"/>
    <x v="0"/>
    <s v="2018-11-03 13:35:13"/>
    <s v="2018-11-03 14:09:01"/>
    <s v="anonym"/>
    <s v="anonym"/>
    <s v="5"/>
    <s v="2"/>
    <s v="8"/>
    <s v="3"/>
    <s v="1"/>
    <s v="8"/>
    <s v="4"/>
    <s v="3"/>
    <s v="3"/>
    <s v="2"/>
    <s v="Use most of evening minutes during the day"/>
    <s v="1"/>
    <s v="6"/>
    <s v="3"/>
    <s v="8"/>
    <s v="2"/>
    <s v="7"/>
    <s v="4"/>
    <s v="FALSE"/>
    <s v="FALSE"/>
    <s v="TRUE"/>
    <s v="FALSE"/>
    <s v="FALSE"/>
    <s v="TRUE"/>
    <s v="TRUE"/>
    <s v="TRUE"/>
    <x v="2"/>
    <n v="2044.34"/>
    <n v="1448"/>
    <n v="80.36"/>
    <n v="422.64"/>
    <n v="622.75"/>
    <n v="537.5"/>
    <n v="287.75000000000006"/>
    <n v="67.36"/>
    <n v="25.98"/>
    <n v="1"/>
    <n v="0"/>
    <n v="0"/>
    <n v="1"/>
    <n v="1"/>
    <n v="0"/>
    <n v="0"/>
    <n v="0"/>
    <n v="1"/>
    <n v="0"/>
    <n v="0"/>
    <n v="1"/>
    <n v="1"/>
    <n v="1"/>
    <n v="1"/>
    <n v="0"/>
    <n v="0"/>
    <n v="1"/>
    <n v="1"/>
    <n v="0"/>
    <n v="1"/>
    <n v="0"/>
    <n v="0"/>
    <n v="1"/>
    <n v="12"/>
    <n v="0.5"/>
    <n v="3"/>
    <n v="0.375"/>
    <n v="5"/>
    <n v="0.625"/>
    <n v="4"/>
    <n v="0.5"/>
  </r>
  <r>
    <n v="41"/>
    <s v="2018-11-03 16:00:28"/>
    <s v="28"/>
    <x v="2"/>
    <s v="2018-11-03 15:32:30"/>
    <s v="2018-11-03 16:00:28"/>
    <s v="anonym"/>
    <s v="anonym"/>
    <s v="4"/>
    <s v="1"/>
    <s v="8"/>
    <s v="2"/>
    <s v="7"/>
    <s v="8"/>
    <s v="5"/>
    <s v="2"/>
    <s v="3"/>
    <s v="5"/>
    <s v="Use most of evening minutes during the day"/>
    <s v="7"/>
    <s v="4"/>
    <s v="3"/>
    <s v="8"/>
    <s v="2"/>
    <s v="7"/>
    <s v="5"/>
    <s v="FALSE"/>
    <s v="FALSE"/>
    <s v="FALSE"/>
    <s v="TRUE"/>
    <s v="FALSE"/>
    <s v="FALSE"/>
    <s v="FALSE"/>
    <s v="TRUE"/>
    <x v="2"/>
    <n v="1690.39"/>
    <n v="1578.8300000000002"/>
    <n v="9.48"/>
    <n v="5.37"/>
    <n v="668.81"/>
    <n v="518.40000000000009"/>
    <n v="391.62000000000006"/>
    <n v="78.209999999999994"/>
    <n v="18.5"/>
    <n v="1"/>
    <n v="1"/>
    <n v="0"/>
    <n v="1"/>
    <n v="0"/>
    <n v="0"/>
    <n v="0"/>
    <n v="1"/>
    <n v="1"/>
    <n v="1"/>
    <n v="1"/>
    <n v="1"/>
    <n v="1"/>
    <n v="1"/>
    <n v="1"/>
    <n v="1"/>
    <n v="0"/>
    <n v="1"/>
    <n v="0"/>
    <n v="1"/>
    <n v="1"/>
    <n v="1"/>
    <n v="1"/>
    <n v="1"/>
    <n v="18"/>
    <n v="0.75"/>
    <n v="4"/>
    <n v="0.5"/>
    <n v="8"/>
    <n v="1"/>
    <n v="6"/>
    <n v="0.75"/>
  </r>
  <r>
    <n v="42"/>
    <s v="2018-11-04 15:01:20"/>
    <s v="28"/>
    <x v="2"/>
    <s v="2018-11-04 14:31:17"/>
    <s v="2018-11-04 15:01:20"/>
    <s v="anonym"/>
    <s v="anonym"/>
    <s v="5"/>
    <s v="1"/>
    <s v="4"/>
    <s v="4"/>
    <s v="5"/>
    <s v="5"/>
    <s v="4"/>
    <s v="5"/>
    <s v="8"/>
    <s v="6"/>
    <s v="Increase evening minutes"/>
    <s v="6"/>
    <s v="4"/>
    <s v="3"/>
    <s v="8"/>
    <s v="2"/>
    <s v="2"/>
    <s v="5"/>
    <s v="TRUE"/>
    <s v="TRUE"/>
    <s v="FALSE"/>
    <s v="TRUE"/>
    <s v="TRUE"/>
    <s v="FALSE"/>
    <s v="FALSE"/>
    <s v="TRUE"/>
    <x v="2"/>
    <n v="1819.81"/>
    <n v="1432.1000000000001"/>
    <n v="80.650000000000006"/>
    <n v="155.05000000000001"/>
    <n v="498.41999999999996"/>
    <n v="604.71"/>
    <n v="328.97"/>
    <n v="114.36"/>
    <n v="37.65"/>
    <n v="0"/>
    <n v="0"/>
    <n v="0"/>
    <n v="0"/>
    <n v="1"/>
    <n v="0"/>
    <n v="0"/>
    <n v="0"/>
    <n v="0"/>
    <n v="0"/>
    <n v="1"/>
    <n v="1"/>
    <n v="1"/>
    <n v="1"/>
    <n v="0"/>
    <n v="1"/>
    <n v="1"/>
    <n v="0"/>
    <n v="0"/>
    <n v="1"/>
    <n v="0"/>
    <n v="1"/>
    <n v="1"/>
    <n v="1"/>
    <n v="11"/>
    <n v="0.45833333333333331"/>
    <n v="1"/>
    <n v="0.125"/>
    <n v="5"/>
    <n v="0.625"/>
    <n v="5"/>
    <n v="0.625"/>
  </r>
  <r>
    <n v="43"/>
    <s v="2018-11-04 17:27:54"/>
    <s v="28"/>
    <x v="3"/>
    <s v="2018-11-04 17:00:21"/>
    <s v="2018-11-04 17:27:54"/>
    <s v="anonym"/>
    <s v="anonym"/>
    <s v="2"/>
    <s v="2"/>
    <s v="8"/>
    <s v="2"/>
    <s v="7"/>
    <s v="8"/>
    <s v="4"/>
    <s v="1"/>
    <s v="5"/>
    <s v="5"/>
    <s v="Use most of evening minutes during the day"/>
    <s v="7"/>
    <s v="4"/>
    <s v="3"/>
    <s v="8"/>
    <s v="2"/>
    <s v="5"/>
    <s v="3"/>
    <s v="FALSE"/>
    <s v="FALSE"/>
    <s v="TRUE"/>
    <s v="TRUE"/>
    <s v="FALSE"/>
    <s v="FALSE"/>
    <s v="TRUE"/>
    <s v="TRUE"/>
    <x v="2"/>
    <n v="1665.78"/>
    <n v="1460.76"/>
    <n v="91.54"/>
    <n v="57.21"/>
    <n v="834.93000000000006"/>
    <n v="347.30999999999995"/>
    <n v="278.52"/>
    <n v="16.170000000000002"/>
    <n v="6.1"/>
    <n v="1"/>
    <n v="1"/>
    <n v="0"/>
    <n v="1"/>
    <n v="1"/>
    <n v="1"/>
    <n v="0"/>
    <n v="1"/>
    <n v="1"/>
    <n v="1"/>
    <n v="1"/>
    <n v="1"/>
    <n v="1"/>
    <n v="1"/>
    <n v="0"/>
    <n v="0"/>
    <n v="0"/>
    <n v="1"/>
    <n v="1"/>
    <n v="1"/>
    <n v="1"/>
    <n v="1"/>
    <n v="0"/>
    <n v="1"/>
    <n v="18"/>
    <n v="0.75"/>
    <n v="6"/>
    <n v="0.75"/>
    <n v="6"/>
    <n v="0.75"/>
    <n v="6"/>
    <n v="0.75"/>
  </r>
  <r>
    <n v="44"/>
    <s v="2018-11-06 15:24:02"/>
    <s v="28"/>
    <x v="1"/>
    <s v="2018-11-06 14:29:37"/>
    <s v="2018-11-06 15:24:02"/>
    <s v="anonym"/>
    <s v="anonym"/>
    <s v="4"/>
    <s v="3"/>
    <s v="8"/>
    <s v="3"/>
    <s v="6"/>
    <s v="2"/>
    <s v="5"/>
    <s v="1"/>
    <s v="5"/>
    <s v="5"/>
    <s v="Use most of evening minutes during the day"/>
    <s v="7"/>
    <s v="4"/>
    <s v="3"/>
    <s v="8"/>
    <s v="2"/>
    <s v="7"/>
    <s v="5"/>
    <s v="TRUE"/>
    <s v="FALSE"/>
    <s v="TRUE"/>
    <s v="TRUE"/>
    <s v="FALSE"/>
    <s v="FALSE"/>
    <s v="FALSE"/>
    <s v="TRUE"/>
    <x v="3"/>
    <n v="3275.3"/>
    <n v="2937.0499999999993"/>
    <n v="47.36"/>
    <n v="132.29"/>
    <n v="2532.6499999999996"/>
    <n v="202.66"/>
    <n v="201.74"/>
    <n v="46.33"/>
    <n v="28.27"/>
    <n v="1"/>
    <n v="0"/>
    <n v="1"/>
    <n v="0"/>
    <n v="0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20"/>
    <n v="0.83333333333333337"/>
    <n v="4"/>
    <n v="0.5"/>
    <n v="8"/>
    <n v="1"/>
    <n v="8"/>
    <n v="1"/>
  </r>
  <r>
    <n v="45"/>
    <s v="2018-11-07 16:15:09"/>
    <s v="28"/>
    <x v="3"/>
    <s v="2018-11-07 15:57:17"/>
    <s v="2018-11-07 16:15:08"/>
    <s v="anonym"/>
    <s v="anonym"/>
    <s v="3"/>
    <s v="6"/>
    <s v="8"/>
    <s v="2"/>
    <s v="7"/>
    <s v="8"/>
    <s v="4"/>
    <s v="1"/>
    <s v="5"/>
    <s v="5"/>
    <s v="Use most of evening minutes during the day"/>
    <s v="7"/>
    <s v="4"/>
    <s v="3"/>
    <s v="8"/>
    <s v="2"/>
    <s v="7"/>
    <s v="5"/>
    <s v="TRUE"/>
    <s v="FALSE"/>
    <s v="FALSE"/>
    <s v="TRUE"/>
    <s v="FALSE"/>
    <s v="FALSE"/>
    <s v="TRUE"/>
    <s v="FALSE"/>
    <x v="2"/>
    <n v="1084.54"/>
    <n v="978.48"/>
    <n v="57.24"/>
    <n v="29.43"/>
    <n v="373.79"/>
    <n v="320.37"/>
    <n v="284.32"/>
    <n v="14.49"/>
    <n v="4.9000000000000004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0"/>
    <n v="1"/>
    <n v="1"/>
    <n v="1"/>
    <n v="0"/>
    <n v="0"/>
    <n v="19"/>
    <n v="0.79166666666666663"/>
    <n v="6"/>
    <n v="0.75"/>
    <n v="8"/>
    <n v="1"/>
    <n v="5"/>
    <n v="0.625"/>
  </r>
  <r>
    <n v="46"/>
    <s v="2018-11-08 09:11:13"/>
    <s v="28"/>
    <x v="1"/>
    <s v="2018-11-08 08:51:57"/>
    <s v="2018-11-08 09:11:13"/>
    <s v="anonym"/>
    <s v="anonym"/>
    <s v="5"/>
    <s v="5"/>
    <s v="8"/>
    <s v="3"/>
    <s v="7"/>
    <s v="8"/>
    <s v="4"/>
    <s v="1"/>
    <s v="3"/>
    <s v="3"/>
    <s v="Use most of evening minutes during the day"/>
    <s v="7"/>
    <s v="4"/>
    <s v="3"/>
    <s v="8"/>
    <s v="2"/>
    <s v="3"/>
    <s v="7"/>
    <s v="FALSE"/>
    <s v="FALSE"/>
    <s v="FALSE"/>
    <s v="TRUE"/>
    <s v="FALSE"/>
    <s v="TRUE"/>
    <s v="FALSE"/>
    <s v="TRUE"/>
    <x v="2"/>
    <n v="1170.95"/>
    <n v="1072.5900000000001"/>
    <n v="23.94"/>
    <n v="40.72"/>
    <n v="377.46000000000004"/>
    <n v="382.09000000000003"/>
    <n v="313.04000000000002"/>
    <n v="12.5"/>
    <n v="21.2"/>
    <n v="1"/>
    <n v="0"/>
    <n v="0"/>
    <n v="1"/>
    <n v="1"/>
    <n v="1"/>
    <n v="0"/>
    <n v="0"/>
    <n v="1"/>
    <n v="1"/>
    <n v="1"/>
    <n v="1"/>
    <n v="1"/>
    <n v="1"/>
    <n v="0"/>
    <n v="0"/>
    <n v="0"/>
    <n v="1"/>
    <n v="0"/>
    <n v="1"/>
    <n v="1"/>
    <n v="0"/>
    <n v="1"/>
    <n v="1"/>
    <n v="15"/>
    <n v="0.625"/>
    <n v="4"/>
    <n v="0.5"/>
    <n v="6"/>
    <n v="0.75"/>
    <n v="5"/>
    <n v="0.625"/>
  </r>
  <r>
    <n v="47"/>
    <s v="2018-11-08 09:42:54"/>
    <s v="28"/>
    <x v="3"/>
    <s v="2018-11-08 09:03:44"/>
    <s v="2018-11-08 09:42:54"/>
    <s v="anonym"/>
    <s v="anonym"/>
    <s v="4"/>
    <s v="5"/>
    <s v="8"/>
    <s v="5"/>
    <s v="7"/>
    <s v="8"/>
    <s v="4"/>
    <s v="7"/>
    <s v="5"/>
    <s v="2"/>
    <s v="Use most of evening minutes during the day"/>
    <s v="1"/>
    <s v="4"/>
    <s v="3"/>
    <s v="8"/>
    <s v="2"/>
    <s v="7"/>
    <s v="3"/>
    <s v="TRUE"/>
    <s v="FALSE"/>
    <s v="TRUE"/>
    <s v="TRUE"/>
    <s v="FALSE"/>
    <s v="FALSE"/>
    <s v="FALSE"/>
    <s v="TRUE"/>
    <x v="2"/>
    <n v="2365.4899999999998"/>
    <n v="1532.7399999999998"/>
    <n v="107.39"/>
    <n v="692.13"/>
    <n v="515.68999999999994"/>
    <n v="591.26"/>
    <n v="425.79"/>
    <n v="24.89"/>
    <n v="8.34"/>
    <n v="1"/>
    <n v="0"/>
    <n v="0"/>
    <n v="1"/>
    <n v="1"/>
    <n v="0"/>
    <n v="0"/>
    <n v="0"/>
    <n v="1"/>
    <n v="0"/>
    <n v="1"/>
    <n v="1"/>
    <n v="1"/>
    <n v="1"/>
    <n v="1"/>
    <n v="0"/>
    <n v="1"/>
    <n v="1"/>
    <n v="1"/>
    <n v="1"/>
    <n v="1"/>
    <n v="1"/>
    <n v="1"/>
    <n v="1"/>
    <n v="17"/>
    <n v="0.70833333333333337"/>
    <n v="3"/>
    <n v="0.375"/>
    <n v="6"/>
    <n v="0.75"/>
    <n v="8"/>
    <n v="1"/>
  </r>
  <r>
    <n v="48"/>
    <s v="2018-11-08 12:11:08"/>
    <s v="28"/>
    <x v="1"/>
    <s v="2018-11-08 11:56:54"/>
    <s v="2018-11-08 12:11:08"/>
    <s v="anonym"/>
    <s v="anonym"/>
    <s v="3"/>
    <s v="1"/>
    <s v="3"/>
    <s v="3"/>
    <s v="2"/>
    <s v="4"/>
    <s v="2"/>
    <s v="3"/>
    <s v="4"/>
    <s v="2"/>
    <s v="Decrease day minutes"/>
    <s v="4"/>
    <s v="5"/>
    <s v="8"/>
    <s v="6"/>
    <s v="3"/>
    <s v="4"/>
    <s v="5"/>
    <s v="TRUE"/>
    <s v="FALSE"/>
    <s v="TRUE"/>
    <s v="FALSE"/>
    <s v="FALSE"/>
    <s v="TRUE"/>
    <s v="FALSE"/>
    <s v="TRUE"/>
    <x v="2"/>
    <n v="868.8"/>
    <n v="316.32"/>
    <n v="11.08"/>
    <n v="519.74"/>
    <n v="235.7"/>
    <n v="55.56"/>
    <n v="25.06"/>
    <n v="18.54"/>
    <n v="3.12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1"/>
    <n v="0"/>
    <n v="1"/>
    <n v="1"/>
    <n v="7"/>
    <n v="0.29166666666666669"/>
    <n v="0"/>
    <n v="0"/>
    <n v="1"/>
    <n v="0.125"/>
    <n v="6"/>
    <n v="0.75"/>
  </r>
  <r>
    <n v="49"/>
    <s v="2018-11-08 14:52:04"/>
    <s v="28"/>
    <x v="0"/>
    <s v="2018-11-08 13:45:34"/>
    <s v="2018-11-08 14:52:03"/>
    <s v="anonym"/>
    <s v="anonym"/>
    <s v="2"/>
    <s v="2"/>
    <s v="8"/>
    <s v="3"/>
    <s v="5"/>
    <s v="8"/>
    <s v="4"/>
    <s v="2"/>
    <s v="4"/>
    <s v="2"/>
    <s v="Use most of evening minutes during the day"/>
    <s v="5"/>
    <s v="6"/>
    <s v="3"/>
    <s v="8"/>
    <s v="2"/>
    <s v="5"/>
    <s v="4"/>
    <s v="TRUE"/>
    <s v="FALSE"/>
    <s v="TRUE"/>
    <s v="FALSE"/>
    <s v="FALSE"/>
    <s v="TRUE"/>
    <s v="FALSE"/>
    <s v="TRUE"/>
    <x v="2"/>
    <n v="4006.73"/>
    <n v="3521.6"/>
    <n v="30.2"/>
    <n v="376.65"/>
    <n v="2058.89"/>
    <n v="1072.46"/>
    <n v="390.25"/>
    <n v="70.28"/>
    <n v="0"/>
    <n v="1"/>
    <n v="0"/>
    <n v="0"/>
    <n v="1"/>
    <n v="1"/>
    <n v="0"/>
    <n v="0"/>
    <n v="0"/>
    <n v="1"/>
    <n v="0"/>
    <n v="0"/>
    <n v="1"/>
    <n v="1"/>
    <n v="1"/>
    <n v="0"/>
    <n v="0"/>
    <n v="1"/>
    <n v="1"/>
    <n v="1"/>
    <n v="0"/>
    <n v="1"/>
    <n v="0"/>
    <n v="1"/>
    <n v="1"/>
    <n v="13"/>
    <n v="0.54166666666666663"/>
    <n v="3"/>
    <n v="0.375"/>
    <n v="4"/>
    <n v="0.5"/>
    <n v="6"/>
    <n v="0.75"/>
  </r>
  <r>
    <n v="50"/>
    <s v="2018-11-08 15:31:25"/>
    <s v="28"/>
    <x v="2"/>
    <s v="2018-11-08 14:34:23"/>
    <s v="2018-11-08 15:31:25"/>
    <s v="anonym"/>
    <s v="anonym"/>
    <s v="3"/>
    <s v="1"/>
    <s v="8"/>
    <s v="3"/>
    <s v="7"/>
    <s v="8"/>
    <s v="4"/>
    <s v="1"/>
    <s v="7"/>
    <s v="5"/>
    <s v="Use most of evening minutes during the day"/>
    <s v="7"/>
    <s v="4"/>
    <s v="3"/>
    <s v="8"/>
    <s v="2"/>
    <s v="2"/>
    <s v="7"/>
    <s v="TRUE"/>
    <s v="FALSE"/>
    <s v="FALSE"/>
    <s v="TRUE"/>
    <s v="FALSE"/>
    <s v="TRUE"/>
    <s v="FALSE"/>
    <s v="FALSE"/>
    <x v="3"/>
    <n v="3401.47"/>
    <n v="3039.5400000000004"/>
    <n v="38.409999999999997"/>
    <n v="250.25"/>
    <n v="2030.0600000000002"/>
    <n v="761.2"/>
    <n v="248.28"/>
    <n v="20.09"/>
    <n v="4.18"/>
    <n v="1"/>
    <n v="0"/>
    <n v="0"/>
    <n v="1"/>
    <n v="1"/>
    <n v="1"/>
    <n v="1"/>
    <n v="1"/>
    <n v="1"/>
    <n v="1"/>
    <n v="1"/>
    <n v="1"/>
    <n v="1"/>
    <n v="1"/>
    <n v="0"/>
    <n v="0"/>
    <n v="1"/>
    <n v="1"/>
    <n v="0"/>
    <n v="1"/>
    <n v="1"/>
    <n v="0"/>
    <n v="1"/>
    <n v="0"/>
    <n v="17"/>
    <n v="0.70833333333333337"/>
    <n v="6"/>
    <n v="0.75"/>
    <n v="6"/>
    <n v="0.75"/>
    <n v="5"/>
    <n v="0.625"/>
  </r>
  <r>
    <n v="51"/>
    <s v="2018-11-09 14:09:09"/>
    <s v="28"/>
    <x v="3"/>
    <s v="2018-11-09 13:53:53"/>
    <s v="2018-11-09 14:09:09"/>
    <s v="anonym"/>
    <s v="anonym"/>
    <s v="2"/>
    <s v="2"/>
    <s v="1"/>
    <s v="2"/>
    <s v="1"/>
    <s v="8"/>
    <s v="1"/>
    <s v="1"/>
    <s v="1"/>
    <s v="1"/>
    <s v="Decrease day minutes"/>
    <s v="7"/>
    <s v="8"/>
    <s v="4"/>
    <s v="8"/>
    <s v="8"/>
    <s v="7"/>
    <s v="1"/>
    <s v="FALSE"/>
    <s v="FALSE"/>
    <s v="TRUE"/>
    <s v="FALSE"/>
    <s v="FALSE"/>
    <s v="TRUE"/>
    <s v="FALSE"/>
    <s v="FALSE"/>
    <x v="1"/>
    <n v="930.57"/>
    <n v="699.40000000000009"/>
    <n v="11.35"/>
    <n v="84.7"/>
    <n v="190.02"/>
    <n v="222.71"/>
    <n v="286.67000000000007"/>
    <n v="94.32"/>
    <n v="40.799999999999997"/>
    <n v="0"/>
    <n v="1"/>
    <n v="0"/>
    <n v="1"/>
    <n v="0"/>
    <n v="1"/>
    <n v="0"/>
    <n v="0"/>
    <n v="0"/>
    <n v="1"/>
    <n v="0"/>
    <n v="0"/>
    <n v="1"/>
    <n v="0"/>
    <n v="1"/>
    <n v="0"/>
    <n v="0"/>
    <n v="1"/>
    <n v="1"/>
    <n v="0"/>
    <n v="1"/>
    <n v="0"/>
    <n v="1"/>
    <n v="0"/>
    <n v="10"/>
    <n v="0.41666666666666669"/>
    <n v="3"/>
    <n v="0.375"/>
    <n v="3"/>
    <n v="0.375"/>
    <n v="4"/>
    <n v="0.5"/>
  </r>
  <r>
    <n v="52"/>
    <s v="2018-11-09 17:03:29"/>
    <s v="28"/>
    <x v="0"/>
    <s v="2018-11-09 16:35:19"/>
    <s v="2018-11-09 17:03:29"/>
    <s v="anonym"/>
    <s v="anonym"/>
    <s v="3"/>
    <s v="3"/>
    <s v="8"/>
    <s v="3"/>
    <s v="1"/>
    <s v="8"/>
    <s v="7"/>
    <s v="1"/>
    <s v="1"/>
    <s v="7"/>
    <s v="Use most of evening minutes during the day"/>
    <s v="1"/>
    <s v="6"/>
    <s v="3"/>
    <s v="8"/>
    <s v="2"/>
    <s v="1"/>
    <s v="4"/>
    <s v="FALSE"/>
    <s v="FALSE"/>
    <s v="FALSE"/>
    <s v="FALSE"/>
    <s v="FALSE"/>
    <s v="TRUE"/>
    <s v="TRUE"/>
    <s v="TRUE"/>
    <x v="4"/>
    <n v="1700.57"/>
    <n v="1344.8600000000001"/>
    <n v="13.14"/>
    <n v="222.45"/>
    <n v="723.37000000000012"/>
    <n v="306.51"/>
    <n v="314.98000000000008"/>
    <n v="77.989999999999995"/>
    <n v="8.1300000000000008"/>
    <n v="1"/>
    <n v="0"/>
    <n v="0"/>
    <n v="1"/>
    <n v="0"/>
    <n v="1"/>
    <n v="0"/>
    <n v="0"/>
    <n v="1"/>
    <n v="0"/>
    <n v="0"/>
    <n v="1"/>
    <n v="1"/>
    <n v="1"/>
    <n v="0"/>
    <n v="0"/>
    <n v="0"/>
    <n v="1"/>
    <n v="0"/>
    <n v="0"/>
    <n v="1"/>
    <n v="0"/>
    <n v="0"/>
    <n v="1"/>
    <n v="10"/>
    <n v="0.41666666666666669"/>
    <n v="3"/>
    <n v="0.375"/>
    <n v="4"/>
    <n v="0.5"/>
    <n v="3"/>
    <n v="0.375"/>
  </r>
  <r>
    <n v="53"/>
    <s v="2018-11-10 17:37:59"/>
    <s v="28"/>
    <x v="3"/>
    <s v="2018-11-10 17:17:51"/>
    <s v="2018-11-10 17:37:59"/>
    <s v="anonym"/>
    <s v="anonym"/>
    <s v="5"/>
    <s v="5"/>
    <s v="8"/>
    <s v="3"/>
    <s v="3"/>
    <s v="2"/>
    <s v="3"/>
    <s v="8"/>
    <s v="8"/>
    <s v="8"/>
    <s v="Increase evening minutes"/>
    <s v="8"/>
    <s v="8"/>
    <s v="8"/>
    <s v="3"/>
    <s v="8"/>
    <s v="8"/>
    <s v="8"/>
    <s v="FALSE"/>
    <s v="FALSE"/>
    <s v="TRUE"/>
    <s v="TRUE"/>
    <s v="FALSE"/>
    <s v="TRUE"/>
    <s v="FALSE"/>
    <s v="FALSE"/>
    <x v="3"/>
    <n v="1220.98"/>
    <n v="935.07"/>
    <n v="35.11"/>
    <n v="68.069999999999993"/>
    <n v="572.55999999999995"/>
    <n v="206.66000000000003"/>
    <n v="155.85"/>
    <n v="29.04"/>
    <n v="153.69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1"/>
    <n v="0"/>
    <n v="6"/>
    <n v="0.25"/>
    <n v="1"/>
    <n v="0.125"/>
    <n v="0"/>
    <n v="0"/>
    <n v="5"/>
    <n v="0.625"/>
  </r>
  <r>
    <n v="54"/>
    <s v="2018-11-10 19:14:41"/>
    <s v="28"/>
    <x v="3"/>
    <s v="2018-11-10 18:55:23"/>
    <s v="2018-11-10 19:14:41"/>
    <s v="anonym"/>
    <s v="anonym"/>
    <s v="4"/>
    <s v="4"/>
    <s v="8"/>
    <s v="2"/>
    <s v="2"/>
    <s v="8"/>
    <s v="2"/>
    <s v="1"/>
    <s v="5"/>
    <s v="5"/>
    <s v="Use most of evening minutes during the day"/>
    <s v="3"/>
    <s v="4"/>
    <s v="3"/>
    <s v="8"/>
    <s v="2"/>
    <s v="1"/>
    <s v="3"/>
    <s v="TRUE"/>
    <s v="FALSE"/>
    <s v="TRUE"/>
    <s v="FALSE"/>
    <s v="TRUE"/>
    <s v="TRUE"/>
    <s v="TRUE"/>
    <s v="TRUE"/>
    <x v="4"/>
    <n v="1170.67"/>
    <n v="950.33"/>
    <n v="10.88"/>
    <n v="35.67"/>
    <n v="337.76999999999992"/>
    <n v="397.20000000000005"/>
    <n v="215.35999999999999"/>
    <n v="91.61"/>
    <n v="82.18"/>
    <n v="1"/>
    <n v="1"/>
    <n v="0"/>
    <n v="1"/>
    <n v="0"/>
    <n v="1"/>
    <n v="0"/>
    <n v="1"/>
    <n v="1"/>
    <n v="0"/>
    <n v="1"/>
    <n v="1"/>
    <n v="1"/>
    <n v="1"/>
    <n v="0"/>
    <n v="0"/>
    <n v="1"/>
    <n v="1"/>
    <n v="1"/>
    <n v="0"/>
    <n v="0"/>
    <n v="0"/>
    <n v="0"/>
    <n v="1"/>
    <n v="14"/>
    <n v="0.58333333333333337"/>
    <n v="5"/>
    <n v="0.625"/>
    <n v="5"/>
    <n v="0.625"/>
    <n v="4"/>
    <n v="0.5"/>
  </r>
  <r>
    <n v="55"/>
    <s v="2018-11-11 22:00:58"/>
    <s v="28"/>
    <x v="3"/>
    <s v="2018-11-11 21:33:15"/>
    <s v="2018-11-11 22:00:58"/>
    <s v="anonym"/>
    <s v="anonym"/>
    <s v="8"/>
    <s v="8"/>
    <s v="8"/>
    <s v="2"/>
    <s v="7"/>
    <s v="8"/>
    <s v="1"/>
    <s v="1"/>
    <s v="5"/>
    <s v="5"/>
    <s v="Use most of evening minutes during the night"/>
    <s v="7"/>
    <s v="4"/>
    <s v="3"/>
    <s v="8"/>
    <s v="2"/>
    <s v="7"/>
    <s v="6"/>
    <s v="FALSE"/>
    <s v="FALSE"/>
    <s v="TRUE"/>
    <s v="TRUE"/>
    <s v="TRUE"/>
    <s v="FALSE"/>
    <s v="FALSE"/>
    <s v="TRUE"/>
    <x v="2"/>
    <n v="1678.82"/>
    <n v="1432.8399999999997"/>
    <n v="12.7"/>
    <n v="117.74"/>
    <n v="518.83999999999992"/>
    <n v="601.16999999999996"/>
    <n v="312.83"/>
    <n v="47.14"/>
    <n v="68.400000000000006"/>
    <n v="1"/>
    <n v="1"/>
    <n v="0"/>
    <n v="1"/>
    <n v="0"/>
    <n v="1"/>
    <n v="0"/>
    <n v="1"/>
    <n v="0"/>
    <n v="1"/>
    <n v="1"/>
    <n v="1"/>
    <n v="1"/>
    <n v="1"/>
    <n v="1"/>
    <n v="0"/>
    <n v="0"/>
    <n v="1"/>
    <n v="1"/>
    <n v="1"/>
    <n v="0"/>
    <n v="1"/>
    <n v="1"/>
    <n v="1"/>
    <n v="17"/>
    <n v="0.70833333333333337"/>
    <n v="5"/>
    <n v="0.625"/>
    <n v="6"/>
    <n v="0.75"/>
    <n v="6"/>
    <n v="0.75"/>
  </r>
  <r>
    <s v="key"/>
    <s v="key"/>
    <s v="key"/>
    <x v="4"/>
    <s v="key"/>
    <s v="key"/>
    <s v="key"/>
    <s v="key"/>
    <s v="key"/>
    <s v="key"/>
    <s v="8"/>
    <s v="2"/>
    <s v="6"/>
    <s v="8"/>
    <s v="4"/>
    <s v="1"/>
    <s v="7"/>
    <s v="5"/>
    <s v="Use most of evening minutes during the day"/>
    <s v="7"/>
    <s v="4"/>
    <s v="3"/>
    <s v="8"/>
    <s v="2"/>
    <s v="7"/>
    <s v="5"/>
    <s v="TRUE"/>
    <s v="FALSE"/>
    <s v="TRUE"/>
    <s v="TRUE"/>
    <s v="FALSE"/>
    <s v="FALSE"/>
    <s v="FALSE"/>
    <s v="TRUE"/>
    <x v="5"/>
    <s v="key"/>
    <s v="key"/>
    <s v="key"/>
    <s v="key"/>
    <s v="key"/>
    <s v="key"/>
    <s v="key"/>
    <s v="key"/>
    <s v="key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4"/>
    <n v="1"/>
    <n v="8"/>
    <n v="1"/>
    <n v="8"/>
    <n v="1"/>
    <n v="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9" firstHeaderRow="0" firstDataRow="1" firstDataCol="1" rowPageCount="1" colPageCount="1"/>
  <pivotFields count="76">
    <pivotField showAll="0"/>
    <pivotField showAll="0"/>
    <pivotField showAll="0"/>
    <pivotField axis="axisRow" showAll="0">
      <items count="6">
        <item x="1"/>
        <item x="3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1"/>
        <item x="3"/>
        <item x="2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showAll="0"/>
    <pivotField dataField="1" numFmtId="9" showAll="0"/>
    <pivotField showAll="0"/>
    <pivotField dataField="1" numFmtId="10" showAll="0"/>
    <pivotField showAll="0"/>
    <pivotField dataField="1" numFmtId="9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4" hier="-1"/>
  </pageFields>
  <dataFields count="4">
    <dataField name="Average of Total Percentage" fld="69" subtotal="average" baseField="3" baseItem="0"/>
    <dataField name="Average of Classify Percentage" fld="71" subtotal="average" baseField="3" baseItem="0"/>
    <dataField name="Average of Explain Percentage" fld="73" subtotal="average" baseField="3" baseItem="0"/>
    <dataField name="Average of Validate Percentage" fld="75" subtotal="average" baseField="3" baseItem="0"/>
  </dataFields>
  <formats count="1">
    <format dxfId="10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2" displayName="Table2" ref="A1:BX57" totalsRowShown="0">
  <sortState ref="A2:AQ56">
    <sortCondition ref="E1:E56"/>
  </sortState>
  <tableColumns count="76">
    <tableColumn id="1" name="Response ID"/>
    <tableColumn id="2" name="Date submitted"/>
    <tableColumn id="3" name="Last page"/>
    <tableColumn id="4" name="Visualization"/>
    <tableColumn id="5" name="Date started"/>
    <tableColumn id="6" name="Date last action"/>
    <tableColumn id="7" name="xname"/>
    <tableColumn id="8" name="course"/>
    <tableColumn id="9" name="Clustering and unsupervised data mining algorithms experience (1 worst 10 best)"/>
    <tableColumn id="10" name="Visualization concept (1 worst 10 best)"/>
    <tableColumn id="11" name="C1" dataDxfId="45"/>
    <tableColumn id="12" name="C2" dataDxfId="44"/>
    <tableColumn id="13" name="C3" dataDxfId="43"/>
    <tableColumn id="14" name="C4" dataDxfId="42"/>
    <tableColumn id="15" name="C5" dataDxfId="41"/>
    <tableColumn id="16" name="C6" dataDxfId="40"/>
    <tableColumn id="17" name="C7" dataDxfId="39"/>
    <tableColumn id="18" name="C8" dataDxfId="38"/>
    <tableColumn id="19" name="E1" dataDxfId="37"/>
    <tableColumn id="20" name="E2" dataDxfId="36"/>
    <tableColumn id="21" name="E3" dataDxfId="35"/>
    <tableColumn id="22" name="E4" dataDxfId="34"/>
    <tableColumn id="23" name="E5" dataDxfId="33"/>
    <tableColumn id="24" name="E6" dataDxfId="32"/>
    <tableColumn id="25" name="E7" dataDxfId="31"/>
    <tableColumn id="26" name="E8" dataDxfId="30"/>
    <tableColumn id="27" name="V1" dataDxfId="29"/>
    <tableColumn id="28" name="V2" dataDxfId="28"/>
    <tableColumn id="29" name="V3" dataDxfId="27"/>
    <tableColumn id="30" name="V4" dataDxfId="26"/>
    <tableColumn id="31" name="V5" dataDxfId="25"/>
    <tableColumn id="32" name="V6" dataDxfId="24"/>
    <tableColumn id="33" name="V7" dataDxfId="23"/>
    <tableColumn id="34" name="V8" dataDxfId="22"/>
    <tableColumn id="35" name="Comprhenesibility? 1 worst 5 best"/>
    <tableColumn id="36" name="Total time"/>
    <tableColumn id="44" name="Time Questions Only" dataDxfId="21">
      <calculatedColumnFormula>SUM(Table2[[#This Row],[Group time: Classify]:[Group time: Validate]])</calculatedColumnFormula>
    </tableColumn>
    <tableColumn id="37" name="Group time: XNAME"/>
    <tableColumn id="38" name="Question time: TECH"/>
    <tableColumn id="39" name="Group time: Classify"/>
    <tableColumn id="40" name="Group time: Explain"/>
    <tableColumn id="41" name="Group time: Validate"/>
    <tableColumn id="42" name="Group time: Rate"/>
    <tableColumn id="43" name="Group time: Feedback"/>
    <tableColumn id="45" name="C1A" dataDxfId="20">
      <calculatedColumnFormula>IF(K2=K$57,1,0)</calculatedColumnFormula>
    </tableColumn>
    <tableColumn id="46" name="C2A">
      <calculatedColumnFormula>IF(L2=L$57,1,0)</calculatedColumnFormula>
    </tableColumn>
    <tableColumn id="47" name="C3A">
      <calculatedColumnFormula>IF(M2=M$57,1,0)</calculatedColumnFormula>
    </tableColumn>
    <tableColumn id="48" name="C4A">
      <calculatedColumnFormula>IF(N2=N$57,1,0)</calculatedColumnFormula>
    </tableColumn>
    <tableColumn id="49" name="C5A">
      <calculatedColumnFormula>IF(O2=O$57,1,0)</calculatedColumnFormula>
    </tableColumn>
    <tableColumn id="50" name="C6A" dataDxfId="19">
      <calculatedColumnFormula>IF(P2=P$57,1,0)</calculatedColumnFormula>
    </tableColumn>
    <tableColumn id="51" name="C7A">
      <calculatedColumnFormula>IF(Q2=Q$57,1,0)</calculatedColumnFormula>
    </tableColumn>
    <tableColumn id="52" name="C8A" dataDxfId="18">
      <calculatedColumnFormula>IF(R2=R$57,1,0)</calculatedColumnFormula>
    </tableColumn>
    <tableColumn id="53" name="E1A">
      <calculatedColumnFormula>IF(S2=S$57,1,0)</calculatedColumnFormula>
    </tableColumn>
    <tableColumn id="54" name="E2A">
      <calculatedColumnFormula>IF(T2=T$57,1,0)</calculatedColumnFormula>
    </tableColumn>
    <tableColumn id="55" name="E3A">
      <calculatedColumnFormula>IF(U2=U$57,1,0)</calculatedColumnFormula>
    </tableColumn>
    <tableColumn id="56" name="E4A">
      <calculatedColumnFormula>IF(V2=V$57,1,0)</calculatedColumnFormula>
    </tableColumn>
    <tableColumn id="57" name="E5A">
      <calculatedColumnFormula>IF(W2=W$57,1,0)</calculatedColumnFormula>
    </tableColumn>
    <tableColumn id="58" name="E6A">
      <calculatedColumnFormula>IF(X2=X$57,1,0)</calculatedColumnFormula>
    </tableColumn>
    <tableColumn id="59" name="E7A">
      <calculatedColumnFormula>IF(Y2=Y$57,1,0)</calculatedColumnFormula>
    </tableColumn>
    <tableColumn id="60" name="E8A">
      <calculatedColumnFormula>IF(Z2=Z$57,1,0)</calculatedColumnFormula>
    </tableColumn>
    <tableColumn id="61" name="V1A">
      <calculatedColumnFormula>IF(AA2=AA$57,1,0)</calculatedColumnFormula>
    </tableColumn>
    <tableColumn id="62" name="V2A">
      <calculatedColumnFormula>IF(AB2=AB$57,1,0)</calculatedColumnFormula>
    </tableColumn>
    <tableColumn id="63" name="V3A">
      <calculatedColumnFormula>IF(AC2=AC$57,1,0)</calculatedColumnFormula>
    </tableColumn>
    <tableColumn id="64" name="V4A">
      <calculatedColumnFormula>IF(AD2=AD$57,1,0)</calculatedColumnFormula>
    </tableColumn>
    <tableColumn id="65" name="V5A">
      <calculatedColumnFormula>IF(AE2=AE$57,1,0)</calculatedColumnFormula>
    </tableColumn>
    <tableColumn id="66" name="V6A">
      <calculatedColumnFormula>IF(AF2=AF$57,1,0)</calculatedColumnFormula>
    </tableColumn>
    <tableColumn id="67" name="V7A">
      <calculatedColumnFormula>IF(AG2=AG$57,1,0)</calculatedColumnFormula>
    </tableColumn>
    <tableColumn id="68" name="V8A">
      <calculatedColumnFormula>IF(AH2=AH$57,1,0)</calculatedColumnFormula>
    </tableColumn>
    <tableColumn id="69" name="Total correct Answers" dataDxfId="17">
      <calculatedColumnFormula>SUM(Table2[[#This Row],[C1A]:[V8A]])</calculatedColumnFormula>
    </tableColumn>
    <tableColumn id="70" name="Total Percentage" dataCellStyle="Percent">
      <calculatedColumnFormula>Table2[[#This Row],[Total correct Answers]]/24</calculatedColumnFormula>
    </tableColumn>
    <tableColumn id="71" name="Classify correct Answers" dataDxfId="16">
      <calculatedColumnFormula>SUM(Table2[[#This Row],[C1A]:[C8A]])</calculatedColumnFormula>
    </tableColumn>
    <tableColumn id="72" name="Classify Percentage" dataDxfId="15">
      <calculatedColumnFormula>Table2[[#This Row],[Classify correct Answers]]/8</calculatedColumnFormula>
    </tableColumn>
    <tableColumn id="73" name="Explain correct Answers" dataDxfId="14">
      <calculatedColumnFormula>SUM(Table2[[#This Row],[E1A]:[E8A]])</calculatedColumnFormula>
    </tableColumn>
    <tableColumn id="74" name="Explain Percentage" dataDxfId="13">
      <calculatedColumnFormula>Table2[[#This Row],[Explain correct Answers]]/8</calculatedColumnFormula>
    </tableColumn>
    <tableColumn id="75" name="Validate correct Answers" dataDxfId="12">
      <calculatedColumnFormula>SUM(Table2[[#This Row],[V1A]:[V8A]])</calculatedColumnFormula>
    </tableColumn>
    <tableColumn id="76" name="Validate Percentage" dataDxfId="11">
      <calculatedColumnFormula>Table2[[#This Row],[Validate correct Answers]]/8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7"/>
  <sheetViews>
    <sheetView tabSelected="1" zoomScale="55" zoomScaleNormal="55" workbookViewId="0"/>
  </sheetViews>
  <sheetFormatPr defaultRowHeight="15" x14ac:dyDescent="0.25"/>
  <cols>
    <col min="1" max="1" width="13.85546875" customWidth="1"/>
    <col min="2" max="2" width="18.85546875" bestFit="1" customWidth="1"/>
    <col min="3" max="3" width="11.140625" customWidth="1"/>
    <col min="4" max="4" width="14.42578125" customWidth="1"/>
    <col min="5" max="5" width="13.85546875" customWidth="1"/>
    <col min="6" max="6" width="29" customWidth="1"/>
    <col min="9" max="9" width="59.28515625" customWidth="1"/>
    <col min="10" max="10" width="21.85546875" customWidth="1"/>
    <col min="11" max="18" width="9.140625" style="9"/>
    <col min="19" max="19" width="23.28515625" style="9" customWidth="1"/>
    <col min="20" max="34" width="9.140625" style="9"/>
    <col min="35" max="35" width="33" customWidth="1"/>
    <col min="36" max="36" width="12" customWidth="1"/>
    <col min="37" max="37" width="20.85546875" customWidth="1"/>
    <col min="38" max="38" width="21.140625" customWidth="1"/>
    <col min="39" max="39" width="21.42578125" customWidth="1"/>
    <col min="40" max="40" width="20.5703125" customWidth="1"/>
    <col min="41" max="41" width="21.5703125" customWidth="1"/>
    <col min="42" max="42" width="18.140625" customWidth="1"/>
    <col min="43" max="43" width="22.5703125" customWidth="1"/>
    <col min="44" max="44" width="23" bestFit="1" customWidth="1"/>
    <col min="69" max="69" width="19.28515625" customWidth="1"/>
    <col min="70" max="70" width="19.140625" style="10" customWidth="1"/>
    <col min="71" max="71" width="23" customWidth="1"/>
    <col min="72" max="72" width="20.140625" style="11" customWidth="1"/>
    <col min="73" max="73" width="20.140625" customWidth="1"/>
    <col min="74" max="74" width="17.7109375" style="12" customWidth="1"/>
    <col min="75" max="75" width="20.42578125" customWidth="1"/>
    <col min="76" max="76" width="20.28515625" style="11" customWidth="1"/>
  </cols>
  <sheetData>
    <row r="1" spans="1:76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217</v>
      </c>
      <c r="J1" s="2" t="s">
        <v>218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2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20" t="s">
        <v>42</v>
      </c>
      <c r="AT1" s="20" t="s">
        <v>43</v>
      </c>
      <c r="AU1" s="20" t="s">
        <v>44</v>
      </c>
      <c r="AV1" s="20" t="s">
        <v>45</v>
      </c>
      <c r="AW1" s="20" t="s">
        <v>46</v>
      </c>
      <c r="AX1" s="20" t="s">
        <v>47</v>
      </c>
      <c r="AY1" s="20" t="s">
        <v>48</v>
      </c>
      <c r="AZ1" s="20" t="s">
        <v>49</v>
      </c>
      <c r="BA1" s="20" t="s">
        <v>50</v>
      </c>
      <c r="BB1" s="20" t="s">
        <v>51</v>
      </c>
      <c r="BC1" s="20" t="s">
        <v>52</v>
      </c>
      <c r="BD1" s="20" t="s">
        <v>53</v>
      </c>
      <c r="BE1" s="20" t="s">
        <v>54</v>
      </c>
      <c r="BF1" s="20" t="s">
        <v>55</v>
      </c>
      <c r="BG1" s="20" t="s">
        <v>56</v>
      </c>
      <c r="BH1" s="20" t="s">
        <v>57</v>
      </c>
      <c r="BI1" s="20" t="s">
        <v>58</v>
      </c>
      <c r="BJ1" s="20" t="s">
        <v>59</v>
      </c>
      <c r="BK1" s="20" t="s">
        <v>60</v>
      </c>
      <c r="BL1" s="20" t="s">
        <v>61</v>
      </c>
      <c r="BM1" s="20" t="s">
        <v>62</v>
      </c>
      <c r="BN1" s="20" t="s">
        <v>63</v>
      </c>
      <c r="BO1" s="20" t="s">
        <v>64</v>
      </c>
      <c r="BP1" s="20" t="s">
        <v>65</v>
      </c>
      <c r="BQ1" s="5" t="s">
        <v>66</v>
      </c>
      <c r="BR1" s="6" t="s">
        <v>67</v>
      </c>
      <c r="BS1" s="5" t="s">
        <v>68</v>
      </c>
      <c r="BT1" s="6" t="s">
        <v>69</v>
      </c>
      <c r="BU1" s="5" t="s">
        <v>70</v>
      </c>
      <c r="BV1" s="7" t="s">
        <v>71</v>
      </c>
      <c r="BW1" s="5" t="s">
        <v>72</v>
      </c>
      <c r="BX1" s="6" t="s">
        <v>73</v>
      </c>
    </row>
    <row r="2" spans="1:76" ht="15.75" thickTop="1" x14ac:dyDescent="0.25">
      <c r="A2">
        <v>1</v>
      </c>
      <c r="B2" t="s">
        <v>74</v>
      </c>
      <c r="C2" t="s">
        <v>75</v>
      </c>
      <c r="D2" t="s">
        <v>76</v>
      </c>
      <c r="E2" t="s">
        <v>77</v>
      </c>
      <c r="F2" t="s">
        <v>74</v>
      </c>
      <c r="G2" t="s">
        <v>208</v>
      </c>
      <c r="H2" t="s">
        <v>208</v>
      </c>
      <c r="I2" s="8" t="s">
        <v>78</v>
      </c>
      <c r="J2" s="8" t="s">
        <v>79</v>
      </c>
      <c r="K2" s="9" t="s">
        <v>79</v>
      </c>
      <c r="L2" s="9" t="s">
        <v>79</v>
      </c>
      <c r="M2" s="9" t="s">
        <v>80</v>
      </c>
      <c r="N2" s="9" t="s">
        <v>81</v>
      </c>
      <c r="O2" s="9" t="s">
        <v>78</v>
      </c>
      <c r="P2" s="9" t="s">
        <v>82</v>
      </c>
      <c r="Q2" s="9" t="s">
        <v>83</v>
      </c>
      <c r="R2" s="9" t="s">
        <v>78</v>
      </c>
      <c r="S2" s="9" t="s">
        <v>84</v>
      </c>
      <c r="T2" s="9" t="s">
        <v>85</v>
      </c>
      <c r="U2" s="9" t="s">
        <v>80</v>
      </c>
      <c r="V2" s="9" t="s">
        <v>83</v>
      </c>
      <c r="W2" s="9" t="s">
        <v>83</v>
      </c>
      <c r="X2" s="9" t="s">
        <v>79</v>
      </c>
      <c r="Y2" s="9" t="s">
        <v>85</v>
      </c>
      <c r="Z2" s="9" t="s">
        <v>78</v>
      </c>
      <c r="AA2" s="9" t="s">
        <v>86</v>
      </c>
      <c r="AB2" s="9" t="s">
        <v>86</v>
      </c>
      <c r="AC2" s="9" t="s">
        <v>87</v>
      </c>
      <c r="AD2" s="9" t="s">
        <v>87</v>
      </c>
      <c r="AE2" s="9" t="s">
        <v>86</v>
      </c>
      <c r="AF2" s="9" t="s">
        <v>86</v>
      </c>
      <c r="AG2" s="9" t="s">
        <v>86</v>
      </c>
      <c r="AH2" s="9" t="s">
        <v>87</v>
      </c>
      <c r="AI2" t="s">
        <v>82</v>
      </c>
      <c r="AJ2">
        <v>23043.9</v>
      </c>
      <c r="AK2">
        <f>SUM(Table2[[#This Row],[Group time: Classify]:[Group time: Validate]])</f>
        <v>1479.54</v>
      </c>
      <c r="AL2">
        <v>27.29</v>
      </c>
      <c r="AM2">
        <v>21496.6</v>
      </c>
      <c r="AN2">
        <v>404.94</v>
      </c>
      <c r="AO2">
        <v>689.51</v>
      </c>
      <c r="AP2">
        <v>385.09000000000003</v>
      </c>
      <c r="AQ2">
        <v>15.55</v>
      </c>
      <c r="AR2">
        <v>12.95</v>
      </c>
      <c r="AS2">
        <f t="shared" ref="AS2:AS33" si="0">IF(K2=K$57,1,0)</f>
        <v>0</v>
      </c>
      <c r="AT2">
        <f>IF(L2=L$57,1,IF(L2=#REF!,1,0))</f>
        <v>1</v>
      </c>
      <c r="AU2">
        <f>IF(M2=M$57,1,IF(M2=#REF!,1,0))</f>
        <v>1</v>
      </c>
      <c r="AV2">
        <f>IF(N2=N$57,1,IF(N2=#REF!,1,0))</f>
        <v>1</v>
      </c>
      <c r="AW2">
        <f>IF(O2=O$57,1,IF(O2=#REF!,1,0))</f>
        <v>1</v>
      </c>
      <c r="AX2">
        <f t="shared" ref="AX2:AX33" si="1">IF(P2=P$57,1,0)</f>
        <v>0</v>
      </c>
      <c r="AY2">
        <f>IF(Q2=Q$57,1,0)</f>
        <v>0</v>
      </c>
      <c r="AZ2">
        <f t="shared" ref="AZ2:AZ33" si="2">IF(R2=R$57,1,0)</f>
        <v>0</v>
      </c>
      <c r="BA2">
        <f t="shared" ref="BA2:BP17" si="3">IF(S2=S$57,1,0)</f>
        <v>1</v>
      </c>
      <c r="BB2">
        <f t="shared" si="3"/>
        <v>0</v>
      </c>
      <c r="BC2">
        <f t="shared" si="3"/>
        <v>0</v>
      </c>
      <c r="BD2">
        <f t="shared" si="3"/>
        <v>1</v>
      </c>
      <c r="BE2">
        <f t="shared" si="3"/>
        <v>0</v>
      </c>
      <c r="BF2">
        <f t="shared" si="3"/>
        <v>1</v>
      </c>
      <c r="BG2">
        <f t="shared" si="3"/>
        <v>0</v>
      </c>
      <c r="BH2">
        <f t="shared" si="3"/>
        <v>0</v>
      </c>
      <c r="BI2">
        <f t="shared" si="3"/>
        <v>0</v>
      </c>
      <c r="BJ2">
        <f t="shared" si="3"/>
        <v>1</v>
      </c>
      <c r="BK2">
        <f t="shared" si="3"/>
        <v>1</v>
      </c>
      <c r="BL2">
        <f t="shared" si="3"/>
        <v>1</v>
      </c>
      <c r="BM2">
        <f t="shared" si="3"/>
        <v>1</v>
      </c>
      <c r="BN2">
        <f t="shared" si="3"/>
        <v>1</v>
      </c>
      <c r="BO2">
        <f t="shared" si="3"/>
        <v>1</v>
      </c>
      <c r="BP2">
        <f t="shared" si="3"/>
        <v>1</v>
      </c>
      <c r="BQ2">
        <f>SUM(Table2[[#This Row],[C1A]:[V8A]])</f>
        <v>14</v>
      </c>
      <c r="BR2" s="10">
        <f>Table2[[#This Row],[Total correct Answers]]/24</f>
        <v>0.58333333333333337</v>
      </c>
      <c r="BS2">
        <f>SUM(Table2[[#This Row],[C1A]:[C8A]])</f>
        <v>4</v>
      </c>
      <c r="BT2" s="11">
        <f>Table2[[#This Row],[Classify correct Answers]]/8</f>
        <v>0.5</v>
      </c>
      <c r="BU2">
        <f>SUM(Table2[[#This Row],[E1A]:[E8A]])</f>
        <v>3</v>
      </c>
      <c r="BV2" s="12">
        <f>Table2[[#This Row],[Explain correct Answers]]/8</f>
        <v>0.375</v>
      </c>
      <c r="BW2">
        <f>SUM(Table2[[#This Row],[V1A]:[V8A]])</f>
        <v>7</v>
      </c>
      <c r="BX2" s="11">
        <f>Table2[[#This Row],[Validate correct Answers]]/8</f>
        <v>0.875</v>
      </c>
    </row>
    <row r="3" spans="1:76" x14ac:dyDescent="0.25">
      <c r="A3">
        <v>2</v>
      </c>
      <c r="B3" t="s">
        <v>88</v>
      </c>
      <c r="C3" t="s">
        <v>75</v>
      </c>
      <c r="D3" t="s">
        <v>76</v>
      </c>
      <c r="E3" t="s">
        <v>89</v>
      </c>
      <c r="F3" t="s">
        <v>88</v>
      </c>
      <c r="G3" t="s">
        <v>208</v>
      </c>
      <c r="H3" t="s">
        <v>208</v>
      </c>
      <c r="I3" s="8" t="s">
        <v>85</v>
      </c>
      <c r="J3" s="8" t="s">
        <v>85</v>
      </c>
      <c r="K3" s="9" t="s">
        <v>85</v>
      </c>
      <c r="L3" s="9" t="s">
        <v>85</v>
      </c>
      <c r="M3" s="9" t="s">
        <v>80</v>
      </c>
      <c r="N3" s="9" t="s">
        <v>83</v>
      </c>
      <c r="O3" s="9" t="s">
        <v>82</v>
      </c>
      <c r="P3" s="9" t="s">
        <v>82</v>
      </c>
      <c r="Q3" s="9" t="s">
        <v>90</v>
      </c>
      <c r="R3" s="9" t="s">
        <v>90</v>
      </c>
      <c r="S3" s="9" t="s">
        <v>91</v>
      </c>
      <c r="T3" s="9" t="s">
        <v>83</v>
      </c>
      <c r="U3" s="9" t="s">
        <v>82</v>
      </c>
      <c r="V3" s="9" t="s">
        <v>81</v>
      </c>
      <c r="W3" s="9" t="s">
        <v>83</v>
      </c>
      <c r="X3" s="9" t="s">
        <v>82</v>
      </c>
      <c r="Y3" s="9" t="s">
        <v>85</v>
      </c>
      <c r="Z3" s="9" t="s">
        <v>80</v>
      </c>
      <c r="AA3" s="9" t="s">
        <v>86</v>
      </c>
      <c r="AB3" s="9" t="s">
        <v>87</v>
      </c>
      <c r="AC3" s="9" t="s">
        <v>86</v>
      </c>
      <c r="AD3" s="9" t="s">
        <v>86</v>
      </c>
      <c r="AE3" s="9" t="s">
        <v>87</v>
      </c>
      <c r="AF3" s="9" t="s">
        <v>86</v>
      </c>
      <c r="AG3" s="9" t="s">
        <v>86</v>
      </c>
      <c r="AH3" s="9" t="s">
        <v>86</v>
      </c>
      <c r="AI3" t="s">
        <v>85</v>
      </c>
      <c r="AJ3">
        <v>464.48</v>
      </c>
      <c r="AK3">
        <f>SUM(Table2[[#This Row],[Group time: Classify]:[Group time: Validate]])</f>
        <v>138.19</v>
      </c>
      <c r="AL3">
        <v>76.569999999999993</v>
      </c>
      <c r="AM3">
        <v>228.71</v>
      </c>
      <c r="AN3">
        <v>56.120000000000005</v>
      </c>
      <c r="AO3">
        <v>39.469999999999992</v>
      </c>
      <c r="AP3">
        <v>42.6</v>
      </c>
      <c r="AQ3">
        <v>15.74</v>
      </c>
      <c r="AR3">
        <v>5.27</v>
      </c>
      <c r="AS3">
        <f t="shared" si="0"/>
        <v>0</v>
      </c>
      <c r="AT3">
        <f t="shared" ref="AT3:AW57" si="4">IF(L3=L$57,1,0)</f>
        <v>0</v>
      </c>
      <c r="AU3">
        <f t="shared" si="4"/>
        <v>1</v>
      </c>
      <c r="AV3">
        <f t="shared" si="4"/>
        <v>0</v>
      </c>
      <c r="AW3">
        <f t="shared" si="4"/>
        <v>0</v>
      </c>
      <c r="AX3">
        <f t="shared" si="1"/>
        <v>0</v>
      </c>
      <c r="AY3">
        <f t="shared" ref="AY3:AY57" si="5">IF(Q3=Q$57,1,0)</f>
        <v>1</v>
      </c>
      <c r="AZ3">
        <f t="shared" si="2"/>
        <v>0</v>
      </c>
      <c r="BA3">
        <f t="shared" si="3"/>
        <v>0</v>
      </c>
      <c r="BB3">
        <f t="shared" si="3"/>
        <v>0</v>
      </c>
      <c r="BC3">
        <f t="shared" si="3"/>
        <v>0</v>
      </c>
      <c r="BD3">
        <f t="shared" si="3"/>
        <v>0</v>
      </c>
      <c r="BE3">
        <f t="shared" si="3"/>
        <v>0</v>
      </c>
      <c r="BF3">
        <f t="shared" si="3"/>
        <v>0</v>
      </c>
      <c r="BG3">
        <f t="shared" si="3"/>
        <v>0</v>
      </c>
      <c r="BH3">
        <f t="shared" si="3"/>
        <v>0</v>
      </c>
      <c r="BI3">
        <f t="shared" si="3"/>
        <v>0</v>
      </c>
      <c r="BJ3">
        <f t="shared" si="3"/>
        <v>0</v>
      </c>
      <c r="BK3">
        <f t="shared" si="3"/>
        <v>0</v>
      </c>
      <c r="BL3">
        <f t="shared" si="3"/>
        <v>0</v>
      </c>
      <c r="BM3">
        <f t="shared" si="3"/>
        <v>0</v>
      </c>
      <c r="BN3">
        <f t="shared" si="3"/>
        <v>1</v>
      </c>
      <c r="BO3">
        <f t="shared" si="3"/>
        <v>1</v>
      </c>
      <c r="BP3">
        <f t="shared" si="3"/>
        <v>0</v>
      </c>
      <c r="BQ3">
        <f>SUM(Table2[[#This Row],[C1A]:[V8A]])</f>
        <v>4</v>
      </c>
      <c r="BR3" s="10">
        <f>Table2[[#This Row],[Total correct Answers]]/24</f>
        <v>0.16666666666666666</v>
      </c>
      <c r="BS3">
        <f>SUM(Table2[[#This Row],[C1A]:[C8A]])</f>
        <v>2</v>
      </c>
      <c r="BT3" s="11">
        <f>Table2[[#This Row],[Classify correct Answers]]/8</f>
        <v>0.25</v>
      </c>
      <c r="BU3">
        <f>SUM(Table2[[#This Row],[E1A]:[E8A]])</f>
        <v>0</v>
      </c>
      <c r="BV3" s="12">
        <f>Table2[[#This Row],[Explain correct Answers]]/8</f>
        <v>0</v>
      </c>
      <c r="BW3">
        <f>SUM(Table2[[#This Row],[V1A]:[V8A]])</f>
        <v>2</v>
      </c>
      <c r="BX3" s="11">
        <f>Table2[[#This Row],[Validate correct Answers]]/8</f>
        <v>0.25</v>
      </c>
    </row>
    <row r="4" spans="1:76" x14ac:dyDescent="0.25">
      <c r="A4">
        <v>3</v>
      </c>
      <c r="B4" t="s">
        <v>92</v>
      </c>
      <c r="C4" t="s">
        <v>75</v>
      </c>
      <c r="D4" t="s">
        <v>93</v>
      </c>
      <c r="E4" t="s">
        <v>94</v>
      </c>
      <c r="F4" t="s">
        <v>92</v>
      </c>
      <c r="G4" t="s">
        <v>208</v>
      </c>
      <c r="H4" t="s">
        <v>208</v>
      </c>
      <c r="I4" s="8" t="s">
        <v>82</v>
      </c>
      <c r="J4" s="8" t="s">
        <v>83</v>
      </c>
      <c r="K4" s="9" t="s">
        <v>81</v>
      </c>
      <c r="L4" s="9" t="s">
        <v>83</v>
      </c>
      <c r="M4" s="9" t="s">
        <v>80</v>
      </c>
      <c r="N4" s="9" t="s">
        <v>79</v>
      </c>
      <c r="O4" s="9" t="s">
        <v>78</v>
      </c>
      <c r="P4" s="9" t="s">
        <v>83</v>
      </c>
      <c r="Q4" s="9" t="s">
        <v>90</v>
      </c>
      <c r="R4" s="9" t="s">
        <v>90</v>
      </c>
      <c r="S4" s="9" t="s">
        <v>95</v>
      </c>
      <c r="T4" s="9" t="s">
        <v>90</v>
      </c>
      <c r="U4" s="9" t="s">
        <v>78</v>
      </c>
      <c r="V4" s="9" t="s">
        <v>83</v>
      </c>
      <c r="W4" s="9" t="s">
        <v>81</v>
      </c>
      <c r="X4" s="9" t="s">
        <v>79</v>
      </c>
      <c r="Y4" s="9" t="s">
        <v>85</v>
      </c>
      <c r="Z4" s="9" t="s">
        <v>82</v>
      </c>
      <c r="AA4" s="9" t="s">
        <v>87</v>
      </c>
      <c r="AB4" s="9" t="s">
        <v>86</v>
      </c>
      <c r="AC4" s="9" t="s">
        <v>87</v>
      </c>
      <c r="AD4" s="9" t="s">
        <v>87</v>
      </c>
      <c r="AE4" s="9" t="s">
        <v>86</v>
      </c>
      <c r="AF4" s="9" t="s">
        <v>86</v>
      </c>
      <c r="AG4" s="9" t="s">
        <v>86</v>
      </c>
      <c r="AH4" s="9" t="s">
        <v>86</v>
      </c>
      <c r="AI4" t="s">
        <v>83</v>
      </c>
      <c r="AJ4">
        <v>2751.67</v>
      </c>
      <c r="AK4">
        <f>SUM(Table2[[#This Row],[Group time: Classify]:[Group time: Validate]])</f>
        <v>2241.0799999999995</v>
      </c>
      <c r="AL4">
        <v>92.39</v>
      </c>
      <c r="AM4">
        <v>321.44</v>
      </c>
      <c r="AN4">
        <v>1532.7999999999997</v>
      </c>
      <c r="AO4">
        <v>428.07</v>
      </c>
      <c r="AP4">
        <v>280.20999999999998</v>
      </c>
      <c r="AQ4">
        <v>87.99</v>
      </c>
      <c r="AR4">
        <v>8.77</v>
      </c>
      <c r="AS4">
        <f t="shared" si="0"/>
        <v>1</v>
      </c>
      <c r="AT4">
        <f t="shared" si="4"/>
        <v>0</v>
      </c>
      <c r="AU4">
        <f t="shared" si="4"/>
        <v>1</v>
      </c>
      <c r="AV4">
        <f t="shared" si="4"/>
        <v>0</v>
      </c>
      <c r="AW4">
        <f t="shared" si="4"/>
        <v>1</v>
      </c>
      <c r="AX4">
        <f t="shared" si="1"/>
        <v>0</v>
      </c>
      <c r="AY4">
        <f t="shared" si="5"/>
        <v>1</v>
      </c>
      <c r="AZ4">
        <f t="shared" si="2"/>
        <v>0</v>
      </c>
      <c r="BA4">
        <f t="shared" si="3"/>
        <v>0</v>
      </c>
      <c r="BB4">
        <f t="shared" si="3"/>
        <v>1</v>
      </c>
      <c r="BC4">
        <f t="shared" si="3"/>
        <v>1</v>
      </c>
      <c r="BD4">
        <f t="shared" si="3"/>
        <v>1</v>
      </c>
      <c r="BE4">
        <f t="shared" si="3"/>
        <v>1</v>
      </c>
      <c r="BF4">
        <f t="shared" si="3"/>
        <v>1</v>
      </c>
      <c r="BG4">
        <f t="shared" si="3"/>
        <v>0</v>
      </c>
      <c r="BH4">
        <f t="shared" si="3"/>
        <v>1</v>
      </c>
      <c r="BI4">
        <f t="shared" si="3"/>
        <v>1</v>
      </c>
      <c r="BJ4">
        <f t="shared" si="3"/>
        <v>1</v>
      </c>
      <c r="BK4">
        <f t="shared" si="3"/>
        <v>1</v>
      </c>
      <c r="BL4">
        <f t="shared" si="3"/>
        <v>1</v>
      </c>
      <c r="BM4">
        <f t="shared" si="3"/>
        <v>1</v>
      </c>
      <c r="BN4">
        <f t="shared" si="3"/>
        <v>1</v>
      </c>
      <c r="BO4">
        <f t="shared" si="3"/>
        <v>1</v>
      </c>
      <c r="BP4">
        <f t="shared" si="3"/>
        <v>0</v>
      </c>
      <c r="BQ4">
        <f>SUM(Table2[[#This Row],[C1A]:[V8A]])</f>
        <v>17</v>
      </c>
      <c r="BR4" s="10">
        <f>Table2[[#This Row],[Total correct Answers]]/24</f>
        <v>0.70833333333333337</v>
      </c>
      <c r="BS4">
        <f>SUM(Table2[[#This Row],[C1A]:[C8A]])</f>
        <v>4</v>
      </c>
      <c r="BT4" s="11">
        <f>Table2[[#This Row],[Classify correct Answers]]/8</f>
        <v>0.5</v>
      </c>
      <c r="BU4">
        <f>SUM(Table2[[#This Row],[E1A]:[E8A]])</f>
        <v>6</v>
      </c>
      <c r="BV4" s="12">
        <f>Table2[[#This Row],[Explain correct Answers]]/8</f>
        <v>0.75</v>
      </c>
      <c r="BW4">
        <f>SUM(Table2[[#This Row],[V1A]:[V8A]])</f>
        <v>7</v>
      </c>
      <c r="BX4" s="11">
        <f>Table2[[#This Row],[Validate correct Answers]]/8</f>
        <v>0.875</v>
      </c>
    </row>
    <row r="5" spans="1:76" x14ac:dyDescent="0.25">
      <c r="A5">
        <v>4</v>
      </c>
      <c r="B5" t="s">
        <v>96</v>
      </c>
      <c r="C5" t="s">
        <v>75</v>
      </c>
      <c r="D5" t="s">
        <v>76</v>
      </c>
      <c r="E5" t="s">
        <v>97</v>
      </c>
      <c r="F5" t="s">
        <v>96</v>
      </c>
      <c r="G5" t="s">
        <v>208</v>
      </c>
      <c r="H5" t="s">
        <v>208</v>
      </c>
      <c r="I5" s="8" t="s">
        <v>90</v>
      </c>
      <c r="J5" s="8" t="s">
        <v>90</v>
      </c>
      <c r="K5" s="9" t="s">
        <v>79</v>
      </c>
      <c r="L5" s="9" t="s">
        <v>83</v>
      </c>
      <c r="M5" s="9" t="s">
        <v>85</v>
      </c>
      <c r="N5" s="9" t="s">
        <v>81</v>
      </c>
      <c r="O5" s="9" t="s">
        <v>80</v>
      </c>
      <c r="P5" s="9" t="s">
        <v>83</v>
      </c>
      <c r="Q5" s="9" t="s">
        <v>78</v>
      </c>
      <c r="R5" s="9" t="s">
        <v>82</v>
      </c>
      <c r="S5" s="9" t="s">
        <v>91</v>
      </c>
      <c r="T5" s="9" t="s">
        <v>85</v>
      </c>
      <c r="U5" s="9" t="s">
        <v>80</v>
      </c>
      <c r="V5" s="9" t="s">
        <v>90</v>
      </c>
      <c r="W5" s="9" t="s">
        <v>81</v>
      </c>
      <c r="X5" s="9" t="s">
        <v>79</v>
      </c>
      <c r="Y5" s="9" t="s">
        <v>78</v>
      </c>
      <c r="Z5" s="9" t="s">
        <v>82</v>
      </c>
      <c r="AA5" s="9" t="s">
        <v>87</v>
      </c>
      <c r="AB5" s="9" t="s">
        <v>86</v>
      </c>
      <c r="AC5" s="9" t="s">
        <v>87</v>
      </c>
      <c r="AD5" s="9" t="s">
        <v>86</v>
      </c>
      <c r="AE5" s="9" t="s">
        <v>87</v>
      </c>
      <c r="AF5" s="9" t="s">
        <v>87</v>
      </c>
      <c r="AG5" s="9" t="s">
        <v>87</v>
      </c>
      <c r="AH5" s="9" t="s">
        <v>87</v>
      </c>
      <c r="AI5" t="s">
        <v>83</v>
      </c>
      <c r="AJ5">
        <v>1693.96</v>
      </c>
      <c r="AK5">
        <f>SUM(Table2[[#This Row],[Group time: Classify]:[Group time: Validate]])</f>
        <v>1359.77</v>
      </c>
      <c r="AL5">
        <v>46.66</v>
      </c>
      <c r="AM5">
        <v>233.68</v>
      </c>
      <c r="AN5">
        <v>777.20999999999992</v>
      </c>
      <c r="AO5">
        <v>290.64</v>
      </c>
      <c r="AP5">
        <v>291.92</v>
      </c>
      <c r="AQ5">
        <v>36.31</v>
      </c>
      <c r="AR5">
        <v>17.54</v>
      </c>
      <c r="AS5">
        <f t="shared" si="0"/>
        <v>0</v>
      </c>
      <c r="AT5">
        <f t="shared" si="4"/>
        <v>0</v>
      </c>
      <c r="AU5">
        <f t="shared" si="4"/>
        <v>0</v>
      </c>
      <c r="AV5">
        <f t="shared" si="4"/>
        <v>1</v>
      </c>
      <c r="AW5">
        <f t="shared" si="4"/>
        <v>0</v>
      </c>
      <c r="AX5">
        <f t="shared" si="1"/>
        <v>0</v>
      </c>
      <c r="AY5">
        <f t="shared" si="5"/>
        <v>0</v>
      </c>
      <c r="AZ5">
        <f t="shared" si="2"/>
        <v>1</v>
      </c>
      <c r="BA5">
        <f t="shared" si="3"/>
        <v>0</v>
      </c>
      <c r="BB5">
        <f t="shared" si="3"/>
        <v>0</v>
      </c>
      <c r="BC5">
        <f t="shared" si="3"/>
        <v>0</v>
      </c>
      <c r="BD5">
        <f t="shared" si="3"/>
        <v>0</v>
      </c>
      <c r="BE5">
        <f t="shared" si="3"/>
        <v>1</v>
      </c>
      <c r="BF5">
        <f t="shared" si="3"/>
        <v>1</v>
      </c>
      <c r="BG5">
        <f t="shared" si="3"/>
        <v>0</v>
      </c>
      <c r="BH5">
        <f t="shared" si="3"/>
        <v>1</v>
      </c>
      <c r="BI5">
        <f t="shared" si="3"/>
        <v>1</v>
      </c>
      <c r="BJ5">
        <f t="shared" si="3"/>
        <v>1</v>
      </c>
      <c r="BK5">
        <f t="shared" si="3"/>
        <v>1</v>
      </c>
      <c r="BL5">
        <f t="shared" si="3"/>
        <v>0</v>
      </c>
      <c r="BM5">
        <f t="shared" si="3"/>
        <v>0</v>
      </c>
      <c r="BN5">
        <f t="shared" si="3"/>
        <v>0</v>
      </c>
      <c r="BO5">
        <f t="shared" si="3"/>
        <v>0</v>
      </c>
      <c r="BP5">
        <f t="shared" si="3"/>
        <v>1</v>
      </c>
      <c r="BQ5">
        <f>SUM(Table2[[#This Row],[C1A]:[V8A]])</f>
        <v>9</v>
      </c>
      <c r="BR5" s="10">
        <f>Table2[[#This Row],[Total correct Answers]]/24</f>
        <v>0.375</v>
      </c>
      <c r="BS5">
        <f>SUM(Table2[[#This Row],[C1A]:[C8A]])</f>
        <v>2</v>
      </c>
      <c r="BT5" s="11">
        <f>Table2[[#This Row],[Classify correct Answers]]/8</f>
        <v>0.25</v>
      </c>
      <c r="BU5">
        <f>SUM(Table2[[#This Row],[E1A]:[E8A]])</f>
        <v>3</v>
      </c>
      <c r="BV5" s="12">
        <f>Table2[[#This Row],[Explain correct Answers]]/8</f>
        <v>0.375</v>
      </c>
      <c r="BW5">
        <f>SUM(Table2[[#This Row],[V1A]:[V8A]])</f>
        <v>4</v>
      </c>
      <c r="BX5" s="11">
        <f>Table2[[#This Row],[Validate correct Answers]]/8</f>
        <v>0.5</v>
      </c>
    </row>
    <row r="6" spans="1:76" x14ac:dyDescent="0.25">
      <c r="A6">
        <v>5</v>
      </c>
      <c r="B6" t="s">
        <v>98</v>
      </c>
      <c r="C6" t="s">
        <v>75</v>
      </c>
      <c r="D6" t="s">
        <v>99</v>
      </c>
      <c r="E6" t="s">
        <v>100</v>
      </c>
      <c r="F6" t="s">
        <v>98</v>
      </c>
      <c r="G6" t="s">
        <v>208</v>
      </c>
      <c r="H6" t="s">
        <v>208</v>
      </c>
      <c r="I6" s="8" t="s">
        <v>83</v>
      </c>
      <c r="J6" s="8" t="s">
        <v>79</v>
      </c>
      <c r="K6" s="9" t="s">
        <v>81</v>
      </c>
      <c r="L6" s="9" t="s">
        <v>83</v>
      </c>
      <c r="M6" s="9" t="s">
        <v>90</v>
      </c>
      <c r="N6" s="9" t="s">
        <v>81</v>
      </c>
      <c r="O6" s="9" t="s">
        <v>78</v>
      </c>
      <c r="P6" s="9" t="s">
        <v>85</v>
      </c>
      <c r="Q6" s="9" t="s">
        <v>80</v>
      </c>
      <c r="R6" s="9" t="s">
        <v>80</v>
      </c>
      <c r="S6" s="9" t="s">
        <v>84</v>
      </c>
      <c r="T6" s="9" t="s">
        <v>90</v>
      </c>
      <c r="U6" s="9" t="s">
        <v>78</v>
      </c>
      <c r="V6" s="9" t="s">
        <v>83</v>
      </c>
      <c r="W6" s="9" t="s">
        <v>81</v>
      </c>
      <c r="X6" s="9" t="s">
        <v>79</v>
      </c>
      <c r="Y6" s="9" t="s">
        <v>90</v>
      </c>
      <c r="Z6" s="9" t="s">
        <v>82</v>
      </c>
      <c r="AA6" s="9" t="s">
        <v>87</v>
      </c>
      <c r="AB6" s="9" t="s">
        <v>86</v>
      </c>
      <c r="AC6" s="9" t="s">
        <v>87</v>
      </c>
      <c r="AD6" s="9" t="s">
        <v>87</v>
      </c>
      <c r="AE6" s="9" t="s">
        <v>86</v>
      </c>
      <c r="AF6" s="9" t="s">
        <v>86</v>
      </c>
      <c r="AG6" s="9" t="s">
        <v>86</v>
      </c>
      <c r="AH6" s="9" t="s">
        <v>87</v>
      </c>
      <c r="AI6" t="s">
        <v>83</v>
      </c>
      <c r="AJ6">
        <v>1981.67</v>
      </c>
      <c r="AK6">
        <f>SUM(Table2[[#This Row],[Group time: Classify]:[Group time: Validate]])</f>
        <v>1860.9000000000005</v>
      </c>
      <c r="AL6">
        <v>33.35</v>
      </c>
      <c r="AM6">
        <v>69.05</v>
      </c>
      <c r="AN6">
        <v>1135.8700000000003</v>
      </c>
      <c r="AO6">
        <v>316.88</v>
      </c>
      <c r="AP6">
        <v>408.15</v>
      </c>
      <c r="AQ6">
        <v>15.16</v>
      </c>
      <c r="AR6">
        <v>3.21</v>
      </c>
      <c r="AS6">
        <f t="shared" si="0"/>
        <v>1</v>
      </c>
      <c r="AT6">
        <f t="shared" si="4"/>
        <v>0</v>
      </c>
      <c r="AU6">
        <f t="shared" si="4"/>
        <v>0</v>
      </c>
      <c r="AV6">
        <f t="shared" si="4"/>
        <v>1</v>
      </c>
      <c r="AW6">
        <f t="shared" si="4"/>
        <v>1</v>
      </c>
      <c r="AX6">
        <f t="shared" si="1"/>
        <v>1</v>
      </c>
      <c r="AY6">
        <f t="shared" si="5"/>
        <v>0</v>
      </c>
      <c r="AZ6">
        <f t="shared" si="2"/>
        <v>0</v>
      </c>
      <c r="BA6">
        <f t="shared" si="3"/>
        <v>1</v>
      </c>
      <c r="BB6">
        <f t="shared" si="3"/>
        <v>1</v>
      </c>
      <c r="BC6">
        <f t="shared" si="3"/>
        <v>1</v>
      </c>
      <c r="BD6">
        <f t="shared" si="3"/>
        <v>1</v>
      </c>
      <c r="BE6">
        <f t="shared" si="3"/>
        <v>1</v>
      </c>
      <c r="BF6">
        <f t="shared" si="3"/>
        <v>1</v>
      </c>
      <c r="BG6">
        <f t="shared" si="3"/>
        <v>1</v>
      </c>
      <c r="BH6">
        <f t="shared" si="3"/>
        <v>1</v>
      </c>
      <c r="BI6">
        <f t="shared" si="3"/>
        <v>1</v>
      </c>
      <c r="BJ6">
        <f t="shared" si="3"/>
        <v>1</v>
      </c>
      <c r="BK6">
        <f t="shared" si="3"/>
        <v>1</v>
      </c>
      <c r="BL6">
        <f t="shared" si="3"/>
        <v>1</v>
      </c>
      <c r="BM6">
        <f t="shared" si="3"/>
        <v>1</v>
      </c>
      <c r="BN6">
        <f t="shared" si="3"/>
        <v>1</v>
      </c>
      <c r="BO6">
        <f t="shared" si="3"/>
        <v>1</v>
      </c>
      <c r="BP6">
        <f t="shared" si="3"/>
        <v>1</v>
      </c>
      <c r="BQ6">
        <f>SUM(Table2[[#This Row],[C1A]:[V8A]])</f>
        <v>20</v>
      </c>
      <c r="BR6" s="10">
        <f>Table2[[#This Row],[Total correct Answers]]/24</f>
        <v>0.83333333333333337</v>
      </c>
      <c r="BS6">
        <f>SUM(Table2[[#This Row],[C1A]:[C8A]])</f>
        <v>4</v>
      </c>
      <c r="BT6" s="11">
        <f>Table2[[#This Row],[Classify correct Answers]]/8</f>
        <v>0.5</v>
      </c>
      <c r="BU6">
        <f>SUM(Table2[[#This Row],[E1A]:[E8A]])</f>
        <v>8</v>
      </c>
      <c r="BV6" s="12">
        <f>Table2[[#This Row],[Explain correct Answers]]/8</f>
        <v>1</v>
      </c>
      <c r="BW6">
        <f>SUM(Table2[[#This Row],[V1A]:[V8A]])</f>
        <v>8</v>
      </c>
      <c r="BX6" s="11">
        <f>Table2[[#This Row],[Validate correct Answers]]/8</f>
        <v>1</v>
      </c>
    </row>
    <row r="7" spans="1:76" x14ac:dyDescent="0.25">
      <c r="A7">
        <v>6</v>
      </c>
      <c r="C7" t="s">
        <v>101</v>
      </c>
      <c r="D7" t="s">
        <v>93</v>
      </c>
      <c r="E7" t="s">
        <v>102</v>
      </c>
      <c r="F7" t="s">
        <v>103</v>
      </c>
      <c r="G7" t="s">
        <v>208</v>
      </c>
      <c r="H7" t="s">
        <v>208</v>
      </c>
      <c r="I7" s="8" t="s">
        <v>78</v>
      </c>
      <c r="J7" s="8" t="s">
        <v>90</v>
      </c>
      <c r="K7" s="9" t="s">
        <v>78</v>
      </c>
      <c r="L7" s="9" t="s">
        <v>90</v>
      </c>
      <c r="M7" s="9" t="s">
        <v>78</v>
      </c>
      <c r="N7" s="9" t="s">
        <v>81</v>
      </c>
      <c r="O7" s="9" t="s">
        <v>79</v>
      </c>
      <c r="P7" s="9" t="s">
        <v>80</v>
      </c>
      <c r="Q7" s="9" t="s">
        <v>85</v>
      </c>
      <c r="R7" s="9" t="s">
        <v>79</v>
      </c>
      <c r="S7" s="9" t="s">
        <v>104</v>
      </c>
      <c r="T7" s="9" t="s">
        <v>78</v>
      </c>
      <c r="U7" s="9" t="s">
        <v>90</v>
      </c>
      <c r="V7" s="9" t="s">
        <v>85</v>
      </c>
      <c r="W7" s="9" t="s">
        <v>83</v>
      </c>
      <c r="X7" s="9" t="s">
        <v>80</v>
      </c>
      <c r="Y7" s="9" t="s">
        <v>79</v>
      </c>
      <c r="Z7" s="9" t="s">
        <v>80</v>
      </c>
      <c r="AA7" s="9" t="s">
        <v>87</v>
      </c>
      <c r="AB7" s="9" t="s">
        <v>86</v>
      </c>
      <c r="AC7" s="9" t="s">
        <v>86</v>
      </c>
      <c r="AD7" s="9" t="s">
        <v>87</v>
      </c>
      <c r="AE7" s="9" t="s">
        <v>86</v>
      </c>
      <c r="AF7" s="9" t="s">
        <v>86</v>
      </c>
      <c r="AG7" s="9" t="s">
        <v>87</v>
      </c>
      <c r="AH7" s="9" t="s">
        <v>86</v>
      </c>
      <c r="AI7" t="s">
        <v>79</v>
      </c>
      <c r="AJ7">
        <v>324.54000000000002</v>
      </c>
      <c r="AK7">
        <f>SUM(Table2[[#This Row],[Group time: Classify]:[Group time: Validate]])</f>
        <v>256.31999999999994</v>
      </c>
      <c r="AL7">
        <v>21.91</v>
      </c>
      <c r="AM7">
        <v>34.07</v>
      </c>
      <c r="AN7">
        <v>88.439999999999984</v>
      </c>
      <c r="AO7">
        <v>135.73999999999998</v>
      </c>
      <c r="AP7">
        <v>32.14</v>
      </c>
      <c r="AQ7">
        <v>12.24</v>
      </c>
      <c r="AR7">
        <v>0</v>
      </c>
      <c r="AS7">
        <f t="shared" si="0"/>
        <v>0</v>
      </c>
      <c r="AT7">
        <f t="shared" si="4"/>
        <v>0</v>
      </c>
      <c r="AU7">
        <f t="shared" si="4"/>
        <v>0</v>
      </c>
      <c r="AV7">
        <f t="shared" si="4"/>
        <v>1</v>
      </c>
      <c r="AW7">
        <f t="shared" si="4"/>
        <v>0</v>
      </c>
      <c r="AX7">
        <f t="shared" si="1"/>
        <v>0</v>
      </c>
      <c r="AY7">
        <f t="shared" si="5"/>
        <v>0</v>
      </c>
      <c r="AZ7">
        <f t="shared" si="2"/>
        <v>0</v>
      </c>
      <c r="BA7">
        <f t="shared" si="3"/>
        <v>0</v>
      </c>
      <c r="BB7">
        <f t="shared" si="3"/>
        <v>0</v>
      </c>
      <c r="BC7">
        <f t="shared" si="3"/>
        <v>0</v>
      </c>
      <c r="BD7">
        <f t="shared" si="3"/>
        <v>0</v>
      </c>
      <c r="BE7">
        <f t="shared" si="3"/>
        <v>0</v>
      </c>
      <c r="BF7">
        <f t="shared" si="3"/>
        <v>0</v>
      </c>
      <c r="BG7">
        <f t="shared" si="3"/>
        <v>0</v>
      </c>
      <c r="BH7">
        <f t="shared" si="3"/>
        <v>0</v>
      </c>
      <c r="BI7">
        <f t="shared" si="3"/>
        <v>1</v>
      </c>
      <c r="BJ7">
        <f t="shared" si="3"/>
        <v>1</v>
      </c>
      <c r="BK7">
        <f t="shared" si="3"/>
        <v>0</v>
      </c>
      <c r="BL7">
        <f t="shared" si="3"/>
        <v>1</v>
      </c>
      <c r="BM7">
        <f t="shared" si="3"/>
        <v>1</v>
      </c>
      <c r="BN7">
        <f t="shared" si="3"/>
        <v>1</v>
      </c>
      <c r="BO7">
        <f t="shared" si="3"/>
        <v>0</v>
      </c>
      <c r="BP7">
        <f t="shared" si="3"/>
        <v>0</v>
      </c>
      <c r="BQ7">
        <f>SUM(Table2[[#This Row],[C1A]:[V8A]])</f>
        <v>6</v>
      </c>
      <c r="BR7" s="10">
        <f>Table2[[#This Row],[Total correct Answers]]/24</f>
        <v>0.25</v>
      </c>
      <c r="BS7">
        <f>SUM(Table2[[#This Row],[C1A]:[C8A]])</f>
        <v>1</v>
      </c>
      <c r="BT7" s="11">
        <f>Table2[[#This Row],[Classify correct Answers]]/8</f>
        <v>0.125</v>
      </c>
      <c r="BU7">
        <f>SUM(Table2[[#This Row],[E1A]:[E8A]])</f>
        <v>0</v>
      </c>
      <c r="BV7" s="12">
        <f>Table2[[#This Row],[Explain correct Answers]]/8</f>
        <v>0</v>
      </c>
      <c r="BW7">
        <f>SUM(Table2[[#This Row],[V1A]:[V8A]])</f>
        <v>5</v>
      </c>
      <c r="BX7" s="11">
        <f>Table2[[#This Row],[Validate correct Answers]]/8</f>
        <v>0.625</v>
      </c>
    </row>
    <row r="8" spans="1:76" x14ac:dyDescent="0.25">
      <c r="A8">
        <v>7</v>
      </c>
      <c r="B8" t="s">
        <v>105</v>
      </c>
      <c r="C8" t="s">
        <v>75</v>
      </c>
      <c r="D8" t="s">
        <v>99</v>
      </c>
      <c r="E8" t="s">
        <v>106</v>
      </c>
      <c r="F8" t="s">
        <v>105</v>
      </c>
      <c r="G8" t="s">
        <v>208</v>
      </c>
      <c r="H8" t="s">
        <v>208</v>
      </c>
      <c r="I8" s="8" t="s">
        <v>83</v>
      </c>
      <c r="J8" s="8" t="s">
        <v>85</v>
      </c>
      <c r="K8" s="9" t="s">
        <v>81</v>
      </c>
      <c r="L8" s="9" t="s">
        <v>79</v>
      </c>
      <c r="M8" s="9" t="s">
        <v>80</v>
      </c>
      <c r="N8" s="9" t="s">
        <v>81</v>
      </c>
      <c r="O8" s="9" t="s">
        <v>78</v>
      </c>
      <c r="P8" s="9" t="s">
        <v>85</v>
      </c>
      <c r="Q8" s="9" t="s">
        <v>90</v>
      </c>
      <c r="R8" s="9" t="s">
        <v>82</v>
      </c>
      <c r="S8" s="9" t="s">
        <v>84</v>
      </c>
      <c r="T8" s="9" t="s">
        <v>90</v>
      </c>
      <c r="U8" s="9" t="s">
        <v>78</v>
      </c>
      <c r="V8" s="9" t="s">
        <v>83</v>
      </c>
      <c r="W8" s="9" t="s">
        <v>81</v>
      </c>
      <c r="X8" s="9" t="s">
        <v>79</v>
      </c>
      <c r="Y8" s="9" t="s">
        <v>90</v>
      </c>
      <c r="Z8" s="9" t="s">
        <v>82</v>
      </c>
      <c r="AA8" s="9" t="s">
        <v>86</v>
      </c>
      <c r="AB8" s="9" t="s">
        <v>86</v>
      </c>
      <c r="AC8" s="9" t="s">
        <v>86</v>
      </c>
      <c r="AD8" s="9" t="s">
        <v>87</v>
      </c>
      <c r="AE8" s="9" t="s">
        <v>86</v>
      </c>
      <c r="AF8" s="9" t="s">
        <v>86</v>
      </c>
      <c r="AG8" s="9" t="s">
        <v>86</v>
      </c>
      <c r="AH8" s="9" t="s">
        <v>87</v>
      </c>
      <c r="AI8" t="s">
        <v>83</v>
      </c>
      <c r="AJ8">
        <v>9865.39</v>
      </c>
      <c r="AK8">
        <f>SUM(Table2[[#This Row],[Group time: Classify]:[Group time: Validate]])</f>
        <v>2938.8500000000004</v>
      </c>
      <c r="AL8">
        <v>6330.08</v>
      </c>
      <c r="AM8">
        <v>522.92999999999995</v>
      </c>
      <c r="AN8">
        <v>1843.0800000000002</v>
      </c>
      <c r="AO8">
        <v>501.39</v>
      </c>
      <c r="AP8">
        <v>594.38000000000011</v>
      </c>
      <c r="AQ8">
        <v>48.62</v>
      </c>
      <c r="AR8">
        <v>24.91</v>
      </c>
      <c r="AS8">
        <f t="shared" si="0"/>
        <v>1</v>
      </c>
      <c r="AT8">
        <f t="shared" si="4"/>
        <v>1</v>
      </c>
      <c r="AU8">
        <f t="shared" si="4"/>
        <v>1</v>
      </c>
      <c r="AV8">
        <f t="shared" si="4"/>
        <v>1</v>
      </c>
      <c r="AW8">
        <f t="shared" si="4"/>
        <v>1</v>
      </c>
      <c r="AX8">
        <f t="shared" si="1"/>
        <v>1</v>
      </c>
      <c r="AY8">
        <f t="shared" si="5"/>
        <v>1</v>
      </c>
      <c r="AZ8">
        <f t="shared" si="2"/>
        <v>1</v>
      </c>
      <c r="BA8">
        <f t="shared" si="3"/>
        <v>1</v>
      </c>
      <c r="BB8">
        <f t="shared" si="3"/>
        <v>1</v>
      </c>
      <c r="BC8">
        <f t="shared" si="3"/>
        <v>1</v>
      </c>
      <c r="BD8">
        <f t="shared" si="3"/>
        <v>1</v>
      </c>
      <c r="BE8">
        <f t="shared" si="3"/>
        <v>1</v>
      </c>
      <c r="BF8">
        <f t="shared" si="3"/>
        <v>1</v>
      </c>
      <c r="BG8">
        <f t="shared" si="3"/>
        <v>1</v>
      </c>
      <c r="BH8">
        <f t="shared" si="3"/>
        <v>1</v>
      </c>
      <c r="BI8">
        <f t="shared" si="3"/>
        <v>0</v>
      </c>
      <c r="BJ8">
        <f t="shared" si="3"/>
        <v>1</v>
      </c>
      <c r="BK8">
        <f t="shared" si="3"/>
        <v>0</v>
      </c>
      <c r="BL8">
        <f t="shared" si="3"/>
        <v>1</v>
      </c>
      <c r="BM8">
        <f t="shared" si="3"/>
        <v>1</v>
      </c>
      <c r="BN8">
        <f t="shared" si="3"/>
        <v>1</v>
      </c>
      <c r="BO8">
        <f t="shared" si="3"/>
        <v>1</v>
      </c>
      <c r="BP8">
        <f t="shared" si="3"/>
        <v>1</v>
      </c>
      <c r="BQ8">
        <f>SUM(Table2[[#This Row],[C1A]:[V8A]])</f>
        <v>22</v>
      </c>
      <c r="BR8" s="10">
        <f>Table2[[#This Row],[Total correct Answers]]/24</f>
        <v>0.91666666666666663</v>
      </c>
      <c r="BS8">
        <f>SUM(Table2[[#This Row],[C1A]:[C8A]])</f>
        <v>8</v>
      </c>
      <c r="BT8" s="11">
        <f>Table2[[#This Row],[Classify correct Answers]]/8</f>
        <v>1</v>
      </c>
      <c r="BU8">
        <f>SUM(Table2[[#This Row],[E1A]:[E8A]])</f>
        <v>8</v>
      </c>
      <c r="BV8" s="12">
        <f>Table2[[#This Row],[Explain correct Answers]]/8</f>
        <v>1</v>
      </c>
      <c r="BW8">
        <f>SUM(Table2[[#This Row],[V1A]:[V8A]])</f>
        <v>6</v>
      </c>
      <c r="BX8" s="11">
        <f>Table2[[#This Row],[Validate correct Answers]]/8</f>
        <v>0.75</v>
      </c>
    </row>
    <row r="9" spans="1:76" x14ac:dyDescent="0.25">
      <c r="A9">
        <v>8</v>
      </c>
      <c r="B9" t="s">
        <v>107</v>
      </c>
      <c r="C9" t="s">
        <v>75</v>
      </c>
      <c r="D9" t="s">
        <v>93</v>
      </c>
      <c r="E9" t="s">
        <v>108</v>
      </c>
      <c r="F9" t="s">
        <v>107</v>
      </c>
      <c r="G9" t="s">
        <v>208</v>
      </c>
      <c r="H9" t="s">
        <v>208</v>
      </c>
      <c r="I9" s="8" t="s">
        <v>82</v>
      </c>
      <c r="J9" s="8" t="s">
        <v>82</v>
      </c>
      <c r="K9" s="9" t="s">
        <v>81</v>
      </c>
      <c r="L9" s="9" t="s">
        <v>78</v>
      </c>
      <c r="M9" s="9" t="s">
        <v>83</v>
      </c>
      <c r="N9" s="9" t="s">
        <v>80</v>
      </c>
      <c r="O9" s="9" t="s">
        <v>85</v>
      </c>
      <c r="P9" s="9" t="s">
        <v>80</v>
      </c>
      <c r="Q9" s="9" t="s">
        <v>79</v>
      </c>
      <c r="R9" s="9" t="s">
        <v>82</v>
      </c>
      <c r="S9" s="9" t="s">
        <v>84</v>
      </c>
      <c r="T9" s="9" t="s">
        <v>90</v>
      </c>
      <c r="U9" s="9" t="s">
        <v>79</v>
      </c>
      <c r="V9" s="9" t="s">
        <v>78</v>
      </c>
      <c r="W9" s="9" t="s">
        <v>82</v>
      </c>
      <c r="X9" s="9" t="s">
        <v>90</v>
      </c>
      <c r="Y9" s="9" t="s">
        <v>83</v>
      </c>
      <c r="Z9" s="9" t="s">
        <v>78</v>
      </c>
      <c r="AA9" s="9" t="s">
        <v>87</v>
      </c>
      <c r="AB9" s="9" t="s">
        <v>87</v>
      </c>
      <c r="AC9" s="9" t="s">
        <v>86</v>
      </c>
      <c r="AD9" s="9" t="s">
        <v>87</v>
      </c>
      <c r="AE9" s="9" t="s">
        <v>86</v>
      </c>
      <c r="AF9" s="9" t="s">
        <v>87</v>
      </c>
      <c r="AG9" s="9" t="s">
        <v>87</v>
      </c>
      <c r="AH9" s="9" t="s">
        <v>86</v>
      </c>
      <c r="AI9" t="s">
        <v>83</v>
      </c>
      <c r="AJ9">
        <v>743.45</v>
      </c>
      <c r="AK9">
        <f>SUM(Table2[[#This Row],[Group time: Classify]:[Group time: Validate]])</f>
        <v>356.21000000000004</v>
      </c>
      <c r="AL9">
        <v>33.72</v>
      </c>
      <c r="AM9">
        <v>230.06</v>
      </c>
      <c r="AN9">
        <v>237.18</v>
      </c>
      <c r="AO9">
        <v>86.78</v>
      </c>
      <c r="AP9">
        <v>32.25</v>
      </c>
      <c r="AQ9">
        <v>18.36</v>
      </c>
      <c r="AR9">
        <v>14.1</v>
      </c>
      <c r="AS9">
        <f t="shared" si="0"/>
        <v>1</v>
      </c>
      <c r="AT9">
        <f t="shared" si="4"/>
        <v>0</v>
      </c>
      <c r="AU9">
        <f t="shared" si="4"/>
        <v>0</v>
      </c>
      <c r="AV9">
        <f t="shared" si="4"/>
        <v>0</v>
      </c>
      <c r="AW9">
        <f t="shared" si="4"/>
        <v>0</v>
      </c>
      <c r="AX9">
        <f t="shared" si="1"/>
        <v>0</v>
      </c>
      <c r="AY9">
        <f t="shared" si="5"/>
        <v>0</v>
      </c>
      <c r="AZ9">
        <f t="shared" si="2"/>
        <v>1</v>
      </c>
      <c r="BA9">
        <f t="shared" si="3"/>
        <v>1</v>
      </c>
      <c r="BB9">
        <f t="shared" si="3"/>
        <v>1</v>
      </c>
      <c r="BC9">
        <f t="shared" si="3"/>
        <v>0</v>
      </c>
      <c r="BD9">
        <f t="shared" si="3"/>
        <v>0</v>
      </c>
      <c r="BE9">
        <f t="shared" si="3"/>
        <v>0</v>
      </c>
      <c r="BF9">
        <f t="shared" si="3"/>
        <v>0</v>
      </c>
      <c r="BG9">
        <f t="shared" si="3"/>
        <v>0</v>
      </c>
      <c r="BH9">
        <f t="shared" si="3"/>
        <v>0</v>
      </c>
      <c r="BI9">
        <f t="shared" si="3"/>
        <v>1</v>
      </c>
      <c r="BJ9">
        <f t="shared" si="3"/>
        <v>0</v>
      </c>
      <c r="BK9">
        <f t="shared" si="3"/>
        <v>0</v>
      </c>
      <c r="BL9">
        <f t="shared" si="3"/>
        <v>1</v>
      </c>
      <c r="BM9">
        <f t="shared" si="3"/>
        <v>1</v>
      </c>
      <c r="BN9">
        <f t="shared" si="3"/>
        <v>0</v>
      </c>
      <c r="BO9">
        <f t="shared" si="3"/>
        <v>0</v>
      </c>
      <c r="BP9">
        <f t="shared" si="3"/>
        <v>0</v>
      </c>
      <c r="BQ9">
        <f>SUM(Table2[[#This Row],[C1A]:[V8A]])</f>
        <v>7</v>
      </c>
      <c r="BR9" s="10">
        <f>Table2[[#This Row],[Total correct Answers]]/24</f>
        <v>0.29166666666666669</v>
      </c>
      <c r="BS9">
        <f>SUM(Table2[[#This Row],[C1A]:[C8A]])</f>
        <v>2</v>
      </c>
      <c r="BT9" s="11">
        <f>Table2[[#This Row],[Classify correct Answers]]/8</f>
        <v>0.25</v>
      </c>
      <c r="BU9">
        <f>SUM(Table2[[#This Row],[E1A]:[E8A]])</f>
        <v>2</v>
      </c>
      <c r="BV9" s="12">
        <f>Table2[[#This Row],[Explain correct Answers]]/8</f>
        <v>0.25</v>
      </c>
      <c r="BW9">
        <f>SUM(Table2[[#This Row],[V1A]:[V8A]])</f>
        <v>3</v>
      </c>
      <c r="BX9" s="11">
        <f>Table2[[#This Row],[Validate correct Answers]]/8</f>
        <v>0.375</v>
      </c>
    </row>
    <row r="10" spans="1:76" x14ac:dyDescent="0.25">
      <c r="A10">
        <v>9</v>
      </c>
      <c r="B10" t="s">
        <v>109</v>
      </c>
      <c r="C10" t="s">
        <v>75</v>
      </c>
      <c r="D10" t="s">
        <v>99</v>
      </c>
      <c r="E10" t="s">
        <v>110</v>
      </c>
      <c r="F10" t="s">
        <v>109</v>
      </c>
      <c r="G10" t="s">
        <v>208</v>
      </c>
      <c r="H10" t="s">
        <v>208</v>
      </c>
      <c r="I10" s="8" t="s">
        <v>82</v>
      </c>
      <c r="J10" s="8" t="s">
        <v>85</v>
      </c>
      <c r="K10" s="9" t="s">
        <v>78</v>
      </c>
      <c r="L10" s="9" t="s">
        <v>78</v>
      </c>
      <c r="M10" s="9" t="s">
        <v>82</v>
      </c>
      <c r="N10" s="9" t="s">
        <v>85</v>
      </c>
      <c r="O10" s="9" t="s">
        <v>80</v>
      </c>
      <c r="P10" s="9" t="s">
        <v>82</v>
      </c>
      <c r="Q10" s="9" t="s">
        <v>80</v>
      </c>
      <c r="R10" s="9" t="s">
        <v>78</v>
      </c>
      <c r="S10" s="9" t="s">
        <v>91</v>
      </c>
      <c r="T10" s="9" t="s">
        <v>83</v>
      </c>
      <c r="U10" s="9" t="s">
        <v>82</v>
      </c>
      <c r="V10" s="9" t="s">
        <v>85</v>
      </c>
      <c r="W10" s="9" t="s">
        <v>80</v>
      </c>
      <c r="X10" s="9" t="s">
        <v>81</v>
      </c>
      <c r="Y10" s="9" t="s">
        <v>80</v>
      </c>
      <c r="Z10" s="9" t="s">
        <v>83</v>
      </c>
      <c r="AA10" s="9" t="s">
        <v>87</v>
      </c>
      <c r="AB10" s="9" t="s">
        <v>87</v>
      </c>
      <c r="AC10" s="9" t="s">
        <v>86</v>
      </c>
      <c r="AD10" s="9" t="s">
        <v>87</v>
      </c>
      <c r="AE10" s="9" t="s">
        <v>86</v>
      </c>
      <c r="AF10" s="9" t="s">
        <v>87</v>
      </c>
      <c r="AG10" s="9" t="s">
        <v>86</v>
      </c>
      <c r="AH10" s="9" t="s">
        <v>87</v>
      </c>
      <c r="AI10" t="s">
        <v>79</v>
      </c>
      <c r="AJ10">
        <v>308.75</v>
      </c>
      <c r="AK10">
        <f>SUM(Table2[[#This Row],[Group time: Classify]:[Group time: Validate]])</f>
        <v>217.74</v>
      </c>
      <c r="AL10">
        <v>17.39</v>
      </c>
      <c r="AM10">
        <v>43.39</v>
      </c>
      <c r="AN10">
        <v>124.28999999999999</v>
      </c>
      <c r="AO10">
        <v>46.77</v>
      </c>
      <c r="AP10">
        <v>46.68</v>
      </c>
      <c r="AQ10">
        <v>10.63</v>
      </c>
      <c r="AR10">
        <v>19.600000000000001</v>
      </c>
      <c r="AS10">
        <f t="shared" si="0"/>
        <v>0</v>
      </c>
      <c r="AT10">
        <f t="shared" si="4"/>
        <v>0</v>
      </c>
      <c r="AU10">
        <f t="shared" si="4"/>
        <v>0</v>
      </c>
      <c r="AV10">
        <f t="shared" si="4"/>
        <v>0</v>
      </c>
      <c r="AW10">
        <f t="shared" si="4"/>
        <v>0</v>
      </c>
      <c r="AX10">
        <f t="shared" si="1"/>
        <v>0</v>
      </c>
      <c r="AY10">
        <f t="shared" si="5"/>
        <v>0</v>
      </c>
      <c r="AZ10">
        <f t="shared" si="2"/>
        <v>0</v>
      </c>
      <c r="BA10">
        <f t="shared" si="3"/>
        <v>0</v>
      </c>
      <c r="BB10">
        <f t="shared" si="3"/>
        <v>0</v>
      </c>
      <c r="BC10">
        <f t="shared" si="3"/>
        <v>0</v>
      </c>
      <c r="BD10">
        <f t="shared" si="3"/>
        <v>0</v>
      </c>
      <c r="BE10">
        <f t="shared" si="3"/>
        <v>0</v>
      </c>
      <c r="BF10">
        <f t="shared" si="3"/>
        <v>0</v>
      </c>
      <c r="BG10">
        <f t="shared" si="3"/>
        <v>0</v>
      </c>
      <c r="BH10">
        <f t="shared" si="3"/>
        <v>0</v>
      </c>
      <c r="BI10">
        <f t="shared" si="3"/>
        <v>1</v>
      </c>
      <c r="BJ10">
        <f t="shared" si="3"/>
        <v>0</v>
      </c>
      <c r="BK10">
        <f t="shared" si="3"/>
        <v>0</v>
      </c>
      <c r="BL10">
        <f t="shared" si="3"/>
        <v>1</v>
      </c>
      <c r="BM10">
        <f t="shared" si="3"/>
        <v>1</v>
      </c>
      <c r="BN10">
        <f t="shared" si="3"/>
        <v>0</v>
      </c>
      <c r="BO10">
        <f t="shared" si="3"/>
        <v>1</v>
      </c>
      <c r="BP10">
        <f t="shared" si="3"/>
        <v>1</v>
      </c>
      <c r="BQ10">
        <f>SUM(Table2[[#This Row],[C1A]:[V8A]])</f>
        <v>5</v>
      </c>
      <c r="BR10" s="10">
        <f>Table2[[#This Row],[Total correct Answers]]/24</f>
        <v>0.20833333333333334</v>
      </c>
      <c r="BS10">
        <f>SUM(Table2[[#This Row],[C1A]:[C8A]])</f>
        <v>0</v>
      </c>
      <c r="BT10" s="11">
        <f>Table2[[#This Row],[Classify correct Answers]]/8</f>
        <v>0</v>
      </c>
      <c r="BU10">
        <f>SUM(Table2[[#This Row],[E1A]:[E8A]])</f>
        <v>0</v>
      </c>
      <c r="BV10" s="12">
        <f>Table2[[#This Row],[Explain correct Answers]]/8</f>
        <v>0</v>
      </c>
      <c r="BW10">
        <f>SUM(Table2[[#This Row],[V1A]:[V8A]])</f>
        <v>5</v>
      </c>
      <c r="BX10" s="11">
        <f>Table2[[#This Row],[Validate correct Answers]]/8</f>
        <v>0.625</v>
      </c>
    </row>
    <row r="11" spans="1:76" x14ac:dyDescent="0.25">
      <c r="A11">
        <v>10</v>
      </c>
      <c r="B11" t="s">
        <v>111</v>
      </c>
      <c r="C11" t="s">
        <v>75</v>
      </c>
      <c r="D11" t="s">
        <v>112</v>
      </c>
      <c r="E11" t="s">
        <v>113</v>
      </c>
      <c r="F11" t="s">
        <v>111</v>
      </c>
      <c r="G11" t="s">
        <v>208</v>
      </c>
      <c r="H11" t="s">
        <v>208</v>
      </c>
      <c r="I11" s="8" t="s">
        <v>82</v>
      </c>
      <c r="J11" s="8" t="s">
        <v>82</v>
      </c>
      <c r="K11" s="9" t="s">
        <v>81</v>
      </c>
      <c r="L11" s="9" t="s">
        <v>79</v>
      </c>
      <c r="M11" s="9" t="s">
        <v>90</v>
      </c>
      <c r="N11" s="9" t="s">
        <v>81</v>
      </c>
      <c r="O11" s="9" t="s">
        <v>78</v>
      </c>
      <c r="P11" s="9" t="s">
        <v>85</v>
      </c>
      <c r="Q11" s="9" t="s">
        <v>82</v>
      </c>
      <c r="R11" s="9" t="s">
        <v>82</v>
      </c>
      <c r="S11" s="9" t="s">
        <v>104</v>
      </c>
      <c r="T11" s="9" t="s">
        <v>90</v>
      </c>
      <c r="U11" s="9" t="s">
        <v>81</v>
      </c>
      <c r="V11" s="9" t="s">
        <v>79</v>
      </c>
      <c r="W11" s="9" t="s">
        <v>81</v>
      </c>
      <c r="X11" s="9" t="s">
        <v>85</v>
      </c>
      <c r="Y11" s="9" t="s">
        <v>78</v>
      </c>
      <c r="Z11" s="9" t="s">
        <v>80</v>
      </c>
      <c r="AA11" s="9" t="s">
        <v>87</v>
      </c>
      <c r="AB11" s="9" t="s">
        <v>86</v>
      </c>
      <c r="AC11" s="9" t="s">
        <v>86</v>
      </c>
      <c r="AD11" s="9" t="s">
        <v>86</v>
      </c>
      <c r="AE11" s="9" t="s">
        <v>87</v>
      </c>
      <c r="AF11" s="9" t="s">
        <v>86</v>
      </c>
      <c r="AG11" s="9" t="s">
        <v>87</v>
      </c>
      <c r="AH11" s="9" t="s">
        <v>87</v>
      </c>
      <c r="AI11" t="s">
        <v>79</v>
      </c>
      <c r="AJ11">
        <v>2570.63</v>
      </c>
      <c r="AK11">
        <f>SUM(Table2[[#This Row],[Group time: Classify]:[Group time: Validate]])</f>
        <v>1982.8</v>
      </c>
      <c r="AL11">
        <v>110.75</v>
      </c>
      <c r="AM11">
        <v>451.67</v>
      </c>
      <c r="AN11">
        <v>1268.48</v>
      </c>
      <c r="AO11">
        <v>602.96</v>
      </c>
      <c r="AP11">
        <v>111.36</v>
      </c>
      <c r="AQ11">
        <v>16.850000000000001</v>
      </c>
      <c r="AR11">
        <v>8.56</v>
      </c>
      <c r="AS11">
        <f t="shared" si="0"/>
        <v>1</v>
      </c>
      <c r="AT11">
        <f t="shared" si="4"/>
        <v>1</v>
      </c>
      <c r="AU11">
        <f t="shared" si="4"/>
        <v>0</v>
      </c>
      <c r="AV11">
        <f t="shared" si="4"/>
        <v>1</v>
      </c>
      <c r="AW11">
        <f t="shared" si="4"/>
        <v>1</v>
      </c>
      <c r="AX11">
        <f t="shared" si="1"/>
        <v>1</v>
      </c>
      <c r="AY11">
        <f t="shared" si="5"/>
        <v>0</v>
      </c>
      <c r="AZ11">
        <f t="shared" si="2"/>
        <v>1</v>
      </c>
      <c r="BA11">
        <f t="shared" si="3"/>
        <v>0</v>
      </c>
      <c r="BB11">
        <f t="shared" si="3"/>
        <v>1</v>
      </c>
      <c r="BC11">
        <f t="shared" si="3"/>
        <v>0</v>
      </c>
      <c r="BD11">
        <f t="shared" si="3"/>
        <v>0</v>
      </c>
      <c r="BE11">
        <f t="shared" si="3"/>
        <v>1</v>
      </c>
      <c r="BF11">
        <f t="shared" si="3"/>
        <v>0</v>
      </c>
      <c r="BG11">
        <f t="shared" si="3"/>
        <v>0</v>
      </c>
      <c r="BH11">
        <f t="shared" si="3"/>
        <v>0</v>
      </c>
      <c r="BI11">
        <f t="shared" si="3"/>
        <v>1</v>
      </c>
      <c r="BJ11">
        <f t="shared" si="3"/>
        <v>1</v>
      </c>
      <c r="BK11">
        <f t="shared" si="3"/>
        <v>0</v>
      </c>
      <c r="BL11">
        <f t="shared" si="3"/>
        <v>0</v>
      </c>
      <c r="BM11">
        <f t="shared" si="3"/>
        <v>0</v>
      </c>
      <c r="BN11">
        <f t="shared" si="3"/>
        <v>1</v>
      </c>
      <c r="BO11">
        <f t="shared" si="3"/>
        <v>0</v>
      </c>
      <c r="BP11">
        <f t="shared" si="3"/>
        <v>1</v>
      </c>
      <c r="BQ11">
        <f>SUM(Table2[[#This Row],[C1A]:[V8A]])</f>
        <v>12</v>
      </c>
      <c r="BR11" s="10">
        <f>Table2[[#This Row],[Total correct Answers]]/24</f>
        <v>0.5</v>
      </c>
      <c r="BS11">
        <f>SUM(Table2[[#This Row],[C1A]:[C8A]])</f>
        <v>6</v>
      </c>
      <c r="BT11" s="11">
        <f>Table2[[#This Row],[Classify correct Answers]]/8</f>
        <v>0.75</v>
      </c>
      <c r="BU11">
        <f>SUM(Table2[[#This Row],[E1A]:[E8A]])</f>
        <v>2</v>
      </c>
      <c r="BV11" s="12">
        <f>Table2[[#This Row],[Explain correct Answers]]/8</f>
        <v>0.25</v>
      </c>
      <c r="BW11">
        <f>SUM(Table2[[#This Row],[V1A]:[V8A]])</f>
        <v>4</v>
      </c>
      <c r="BX11" s="11">
        <f>Table2[[#This Row],[Validate correct Answers]]/8</f>
        <v>0.5</v>
      </c>
    </row>
    <row r="12" spans="1:76" x14ac:dyDescent="0.25">
      <c r="A12">
        <v>11</v>
      </c>
      <c r="B12" t="s">
        <v>114</v>
      </c>
      <c r="C12" t="s">
        <v>75</v>
      </c>
      <c r="D12" t="s">
        <v>93</v>
      </c>
      <c r="E12" t="s">
        <v>115</v>
      </c>
      <c r="F12" t="s">
        <v>114</v>
      </c>
      <c r="G12" t="s">
        <v>208</v>
      </c>
      <c r="H12" t="s">
        <v>208</v>
      </c>
      <c r="I12" s="8" t="s">
        <v>80</v>
      </c>
      <c r="J12" s="8" t="s">
        <v>78</v>
      </c>
      <c r="K12" s="9" t="s">
        <v>81</v>
      </c>
      <c r="L12" s="9" t="s">
        <v>83</v>
      </c>
      <c r="M12" s="9" t="s">
        <v>80</v>
      </c>
      <c r="N12" s="9" t="s">
        <v>79</v>
      </c>
      <c r="O12" s="9" t="s">
        <v>79</v>
      </c>
      <c r="P12" s="9" t="s">
        <v>78</v>
      </c>
      <c r="Q12" s="9" t="s">
        <v>80</v>
      </c>
      <c r="R12" s="9" t="s">
        <v>82</v>
      </c>
      <c r="S12" s="9" t="s">
        <v>84</v>
      </c>
      <c r="T12" s="9" t="s">
        <v>85</v>
      </c>
      <c r="U12" s="9" t="s">
        <v>78</v>
      </c>
      <c r="V12" s="9" t="s">
        <v>80</v>
      </c>
      <c r="W12" s="9" t="s">
        <v>81</v>
      </c>
      <c r="X12" s="9" t="s">
        <v>79</v>
      </c>
      <c r="Y12" s="9" t="s">
        <v>80</v>
      </c>
      <c r="Z12" s="9" t="s">
        <v>82</v>
      </c>
      <c r="AA12" s="9" t="s">
        <v>86</v>
      </c>
      <c r="AB12" s="9" t="s">
        <v>86</v>
      </c>
      <c r="AC12" s="9" t="s">
        <v>87</v>
      </c>
      <c r="AD12" s="9" t="s">
        <v>86</v>
      </c>
      <c r="AE12" s="9" t="s">
        <v>86</v>
      </c>
      <c r="AF12" s="9" t="s">
        <v>86</v>
      </c>
      <c r="AG12" s="9" t="s">
        <v>87</v>
      </c>
      <c r="AH12" s="9" t="s">
        <v>87</v>
      </c>
      <c r="AI12" t="s">
        <v>83</v>
      </c>
      <c r="AJ12">
        <v>4829.47</v>
      </c>
      <c r="AK12">
        <f>SUM(Table2[[#This Row],[Group time: Classify]:[Group time: Validate]])</f>
        <v>4520.6500000000005</v>
      </c>
      <c r="AL12">
        <v>27.44</v>
      </c>
      <c r="AM12">
        <v>206.78</v>
      </c>
      <c r="AN12">
        <v>3103.4800000000005</v>
      </c>
      <c r="AO12">
        <v>934.25999999999988</v>
      </c>
      <c r="AP12">
        <v>482.91</v>
      </c>
      <c r="AQ12">
        <v>0</v>
      </c>
      <c r="AR12">
        <v>25.6</v>
      </c>
      <c r="AS12">
        <f t="shared" si="0"/>
        <v>1</v>
      </c>
      <c r="AT12">
        <f t="shared" si="4"/>
        <v>0</v>
      </c>
      <c r="AU12">
        <f t="shared" si="4"/>
        <v>1</v>
      </c>
      <c r="AV12">
        <f t="shared" si="4"/>
        <v>0</v>
      </c>
      <c r="AW12">
        <f t="shared" si="4"/>
        <v>0</v>
      </c>
      <c r="AX12">
        <f t="shared" si="1"/>
        <v>0</v>
      </c>
      <c r="AY12">
        <f t="shared" si="5"/>
        <v>0</v>
      </c>
      <c r="AZ12">
        <f t="shared" si="2"/>
        <v>1</v>
      </c>
      <c r="BA12">
        <f t="shared" si="3"/>
        <v>1</v>
      </c>
      <c r="BB12">
        <f t="shared" si="3"/>
        <v>0</v>
      </c>
      <c r="BC12">
        <f t="shared" si="3"/>
        <v>1</v>
      </c>
      <c r="BD12">
        <f t="shared" si="3"/>
        <v>0</v>
      </c>
      <c r="BE12">
        <f t="shared" si="3"/>
        <v>1</v>
      </c>
      <c r="BF12">
        <f t="shared" si="3"/>
        <v>1</v>
      </c>
      <c r="BG12">
        <f t="shared" si="3"/>
        <v>0</v>
      </c>
      <c r="BH12">
        <f t="shared" si="3"/>
        <v>1</v>
      </c>
      <c r="BI12">
        <f t="shared" si="3"/>
        <v>0</v>
      </c>
      <c r="BJ12">
        <f t="shared" si="3"/>
        <v>1</v>
      </c>
      <c r="BK12">
        <f t="shared" si="3"/>
        <v>1</v>
      </c>
      <c r="BL12">
        <f t="shared" si="3"/>
        <v>0</v>
      </c>
      <c r="BM12">
        <f t="shared" si="3"/>
        <v>1</v>
      </c>
      <c r="BN12">
        <f t="shared" si="3"/>
        <v>1</v>
      </c>
      <c r="BO12">
        <f t="shared" si="3"/>
        <v>0</v>
      </c>
      <c r="BP12">
        <f t="shared" si="3"/>
        <v>1</v>
      </c>
      <c r="BQ12">
        <f>SUM(Table2[[#This Row],[C1A]:[V8A]])</f>
        <v>13</v>
      </c>
      <c r="BR12" s="10">
        <f>Table2[[#This Row],[Total correct Answers]]/24</f>
        <v>0.54166666666666663</v>
      </c>
      <c r="BS12">
        <f>SUM(Table2[[#This Row],[C1A]:[C8A]])</f>
        <v>3</v>
      </c>
      <c r="BT12" s="11">
        <f>Table2[[#This Row],[Classify correct Answers]]/8</f>
        <v>0.375</v>
      </c>
      <c r="BU12">
        <f>SUM(Table2[[#This Row],[E1A]:[E8A]])</f>
        <v>5</v>
      </c>
      <c r="BV12" s="12">
        <f>Table2[[#This Row],[Explain correct Answers]]/8</f>
        <v>0.625</v>
      </c>
      <c r="BW12">
        <f>SUM(Table2[[#This Row],[V1A]:[V8A]])</f>
        <v>5</v>
      </c>
      <c r="BX12" s="11">
        <f>Table2[[#This Row],[Validate correct Answers]]/8</f>
        <v>0.625</v>
      </c>
    </row>
    <row r="13" spans="1:76" x14ac:dyDescent="0.25">
      <c r="A13">
        <v>12</v>
      </c>
      <c r="B13" t="s">
        <v>116</v>
      </c>
      <c r="C13" t="s">
        <v>75</v>
      </c>
      <c r="D13" t="s">
        <v>99</v>
      </c>
      <c r="E13" t="s">
        <v>117</v>
      </c>
      <c r="F13" t="s">
        <v>116</v>
      </c>
      <c r="G13" t="s">
        <v>208</v>
      </c>
      <c r="H13" t="s">
        <v>208</v>
      </c>
      <c r="I13" s="8" t="s">
        <v>78</v>
      </c>
      <c r="J13" s="8" t="s">
        <v>85</v>
      </c>
      <c r="K13" s="9" t="s">
        <v>81</v>
      </c>
      <c r="L13" s="9" t="s">
        <v>83</v>
      </c>
      <c r="M13" s="9" t="s">
        <v>90</v>
      </c>
      <c r="N13" s="9" t="s">
        <v>81</v>
      </c>
      <c r="O13" s="9" t="s">
        <v>82</v>
      </c>
      <c r="P13" s="9" t="s">
        <v>83</v>
      </c>
      <c r="Q13" s="9" t="s">
        <v>80</v>
      </c>
      <c r="R13" s="9" t="s">
        <v>82</v>
      </c>
      <c r="S13" s="9" t="s">
        <v>84</v>
      </c>
      <c r="T13" s="9" t="s">
        <v>90</v>
      </c>
      <c r="U13" s="9" t="s">
        <v>78</v>
      </c>
      <c r="V13" s="9" t="s">
        <v>83</v>
      </c>
      <c r="W13" s="9" t="s">
        <v>81</v>
      </c>
      <c r="X13" s="9" t="s">
        <v>79</v>
      </c>
      <c r="Y13" s="9" t="s">
        <v>90</v>
      </c>
      <c r="Z13" s="9" t="s">
        <v>82</v>
      </c>
      <c r="AA13" s="9" t="s">
        <v>86</v>
      </c>
      <c r="AB13" s="9" t="s">
        <v>86</v>
      </c>
      <c r="AC13" s="9" t="s">
        <v>87</v>
      </c>
      <c r="AD13" s="9" t="s">
        <v>87</v>
      </c>
      <c r="AE13" s="9" t="s">
        <v>86</v>
      </c>
      <c r="AF13" s="9" t="s">
        <v>86</v>
      </c>
      <c r="AG13" s="9" t="s">
        <v>87</v>
      </c>
      <c r="AH13" s="9" t="s">
        <v>87</v>
      </c>
      <c r="AI13" t="s">
        <v>78</v>
      </c>
      <c r="AJ13">
        <v>3417.63</v>
      </c>
      <c r="AK13">
        <f>SUM(Table2[[#This Row],[Group time: Classify]:[Group time: Validate]])</f>
        <v>3016.2999999999997</v>
      </c>
      <c r="AL13">
        <v>77.03</v>
      </c>
      <c r="AM13">
        <v>228.52</v>
      </c>
      <c r="AN13">
        <v>2023.0699999999997</v>
      </c>
      <c r="AO13">
        <v>548.80000000000007</v>
      </c>
      <c r="AP13">
        <v>444.42999999999995</v>
      </c>
      <c r="AQ13">
        <v>59.82</v>
      </c>
      <c r="AR13">
        <v>35.96</v>
      </c>
      <c r="AS13">
        <f t="shared" si="0"/>
        <v>1</v>
      </c>
      <c r="AT13">
        <f t="shared" si="4"/>
        <v>0</v>
      </c>
      <c r="AU13">
        <f t="shared" si="4"/>
        <v>0</v>
      </c>
      <c r="AV13">
        <f t="shared" si="4"/>
        <v>1</v>
      </c>
      <c r="AW13">
        <f t="shared" si="4"/>
        <v>0</v>
      </c>
      <c r="AX13">
        <f t="shared" si="1"/>
        <v>0</v>
      </c>
      <c r="AY13">
        <f t="shared" si="5"/>
        <v>0</v>
      </c>
      <c r="AZ13">
        <f t="shared" si="2"/>
        <v>1</v>
      </c>
      <c r="BA13">
        <f t="shared" si="3"/>
        <v>1</v>
      </c>
      <c r="BB13">
        <f t="shared" si="3"/>
        <v>1</v>
      </c>
      <c r="BC13">
        <f t="shared" si="3"/>
        <v>1</v>
      </c>
      <c r="BD13">
        <f t="shared" si="3"/>
        <v>1</v>
      </c>
      <c r="BE13">
        <f t="shared" si="3"/>
        <v>1</v>
      </c>
      <c r="BF13">
        <f t="shared" si="3"/>
        <v>1</v>
      </c>
      <c r="BG13">
        <f t="shared" si="3"/>
        <v>1</v>
      </c>
      <c r="BH13">
        <f t="shared" si="3"/>
        <v>1</v>
      </c>
      <c r="BI13">
        <f t="shared" si="3"/>
        <v>0</v>
      </c>
      <c r="BJ13">
        <f t="shared" si="3"/>
        <v>1</v>
      </c>
      <c r="BK13">
        <f t="shared" si="3"/>
        <v>1</v>
      </c>
      <c r="BL13">
        <f t="shared" si="3"/>
        <v>1</v>
      </c>
      <c r="BM13">
        <f t="shared" si="3"/>
        <v>1</v>
      </c>
      <c r="BN13">
        <f t="shared" si="3"/>
        <v>1</v>
      </c>
      <c r="BO13">
        <f t="shared" si="3"/>
        <v>0</v>
      </c>
      <c r="BP13">
        <f t="shared" si="3"/>
        <v>1</v>
      </c>
      <c r="BQ13">
        <f>SUM(Table2[[#This Row],[C1A]:[V8A]])</f>
        <v>17</v>
      </c>
      <c r="BR13" s="10">
        <f>Table2[[#This Row],[Total correct Answers]]/24</f>
        <v>0.70833333333333337</v>
      </c>
      <c r="BS13">
        <f>SUM(Table2[[#This Row],[C1A]:[C8A]])</f>
        <v>3</v>
      </c>
      <c r="BT13" s="11">
        <f>Table2[[#This Row],[Classify correct Answers]]/8</f>
        <v>0.375</v>
      </c>
      <c r="BU13">
        <f>SUM(Table2[[#This Row],[E1A]:[E8A]])</f>
        <v>8</v>
      </c>
      <c r="BV13" s="12">
        <f>Table2[[#This Row],[Explain correct Answers]]/8</f>
        <v>1</v>
      </c>
      <c r="BW13">
        <f>SUM(Table2[[#This Row],[V1A]:[V8A]])</f>
        <v>6</v>
      </c>
      <c r="BX13" s="11">
        <f>Table2[[#This Row],[Validate correct Answers]]/8</f>
        <v>0.75</v>
      </c>
    </row>
    <row r="14" spans="1:76" x14ac:dyDescent="0.25">
      <c r="A14">
        <v>13</v>
      </c>
      <c r="B14" t="s">
        <v>118</v>
      </c>
      <c r="C14" t="s">
        <v>75</v>
      </c>
      <c r="D14" t="s">
        <v>99</v>
      </c>
      <c r="E14" t="s">
        <v>119</v>
      </c>
      <c r="F14" t="s">
        <v>118</v>
      </c>
      <c r="G14" t="s">
        <v>208</v>
      </c>
      <c r="H14" t="s">
        <v>208</v>
      </c>
      <c r="I14" s="8" t="s">
        <v>83</v>
      </c>
      <c r="J14" s="8" t="s">
        <v>85</v>
      </c>
      <c r="K14" s="9" t="s">
        <v>82</v>
      </c>
      <c r="L14" s="9" t="s">
        <v>83</v>
      </c>
      <c r="M14" s="9" t="s">
        <v>90</v>
      </c>
      <c r="N14" s="9" t="s">
        <v>90</v>
      </c>
      <c r="O14" s="9" t="s">
        <v>85</v>
      </c>
      <c r="P14" s="9" t="s">
        <v>79</v>
      </c>
      <c r="Q14" s="9" t="s">
        <v>78</v>
      </c>
      <c r="R14" s="9" t="s">
        <v>81</v>
      </c>
      <c r="S14" s="9" t="s">
        <v>104</v>
      </c>
      <c r="T14" s="9" t="s">
        <v>78</v>
      </c>
      <c r="U14" s="9" t="s">
        <v>83</v>
      </c>
      <c r="V14" s="9" t="s">
        <v>90</v>
      </c>
      <c r="W14" s="9" t="s">
        <v>90</v>
      </c>
      <c r="X14" s="9" t="s">
        <v>82</v>
      </c>
      <c r="Y14" s="9" t="s">
        <v>85</v>
      </c>
      <c r="Z14" s="9" t="s">
        <v>78</v>
      </c>
      <c r="AA14" s="9" t="s">
        <v>86</v>
      </c>
      <c r="AB14" s="9" t="s">
        <v>86</v>
      </c>
      <c r="AC14" s="9" t="s">
        <v>87</v>
      </c>
      <c r="AD14" s="9" t="s">
        <v>87</v>
      </c>
      <c r="AE14" s="9" t="s">
        <v>86</v>
      </c>
      <c r="AF14" s="9" t="s">
        <v>87</v>
      </c>
      <c r="AG14" s="9" t="s">
        <v>87</v>
      </c>
      <c r="AH14" s="9" t="s">
        <v>87</v>
      </c>
      <c r="AI14" t="s">
        <v>85</v>
      </c>
      <c r="AJ14">
        <v>344.1</v>
      </c>
      <c r="AK14">
        <f>SUM(Table2[[#This Row],[Group time: Classify]:[Group time: Validate]])</f>
        <v>236.42</v>
      </c>
      <c r="AL14">
        <v>40.200000000000003</v>
      </c>
      <c r="AM14">
        <v>32.08</v>
      </c>
      <c r="AN14">
        <v>111.00999999999999</v>
      </c>
      <c r="AO14">
        <v>76.87</v>
      </c>
      <c r="AP14">
        <v>48.54</v>
      </c>
      <c r="AQ14">
        <v>16.62</v>
      </c>
      <c r="AR14">
        <v>18.78</v>
      </c>
      <c r="AS14">
        <f t="shared" si="0"/>
        <v>0</v>
      </c>
      <c r="AT14">
        <f t="shared" si="4"/>
        <v>0</v>
      </c>
      <c r="AU14">
        <f t="shared" si="4"/>
        <v>0</v>
      </c>
      <c r="AV14">
        <f t="shared" si="4"/>
        <v>0</v>
      </c>
      <c r="AW14">
        <f t="shared" si="4"/>
        <v>0</v>
      </c>
      <c r="AX14">
        <f t="shared" si="1"/>
        <v>0</v>
      </c>
      <c r="AY14">
        <f t="shared" si="5"/>
        <v>0</v>
      </c>
      <c r="AZ14">
        <f t="shared" si="2"/>
        <v>0</v>
      </c>
      <c r="BA14">
        <f t="shared" si="3"/>
        <v>0</v>
      </c>
      <c r="BB14">
        <f t="shared" si="3"/>
        <v>0</v>
      </c>
      <c r="BC14">
        <f t="shared" si="3"/>
        <v>0</v>
      </c>
      <c r="BD14">
        <f t="shared" si="3"/>
        <v>0</v>
      </c>
      <c r="BE14">
        <f t="shared" si="3"/>
        <v>0</v>
      </c>
      <c r="BF14">
        <f t="shared" si="3"/>
        <v>0</v>
      </c>
      <c r="BG14">
        <f t="shared" si="3"/>
        <v>0</v>
      </c>
      <c r="BH14">
        <f t="shared" si="3"/>
        <v>0</v>
      </c>
      <c r="BI14">
        <f t="shared" si="3"/>
        <v>0</v>
      </c>
      <c r="BJ14">
        <f t="shared" si="3"/>
        <v>1</v>
      </c>
      <c r="BK14">
        <f t="shared" si="3"/>
        <v>1</v>
      </c>
      <c r="BL14">
        <f t="shared" si="3"/>
        <v>1</v>
      </c>
      <c r="BM14">
        <f t="shared" si="3"/>
        <v>1</v>
      </c>
      <c r="BN14">
        <f t="shared" si="3"/>
        <v>0</v>
      </c>
      <c r="BO14">
        <f t="shared" si="3"/>
        <v>0</v>
      </c>
      <c r="BP14">
        <f t="shared" si="3"/>
        <v>1</v>
      </c>
      <c r="BQ14">
        <f>SUM(Table2[[#This Row],[C1A]:[V8A]])</f>
        <v>5</v>
      </c>
      <c r="BR14" s="10">
        <f>Table2[[#This Row],[Total correct Answers]]/24</f>
        <v>0.20833333333333334</v>
      </c>
      <c r="BS14">
        <f>SUM(Table2[[#This Row],[C1A]:[C8A]])</f>
        <v>0</v>
      </c>
      <c r="BT14" s="11">
        <f>Table2[[#This Row],[Classify correct Answers]]/8</f>
        <v>0</v>
      </c>
      <c r="BU14">
        <f>SUM(Table2[[#This Row],[E1A]:[E8A]])</f>
        <v>0</v>
      </c>
      <c r="BV14" s="12">
        <f>Table2[[#This Row],[Explain correct Answers]]/8</f>
        <v>0</v>
      </c>
      <c r="BW14">
        <f>SUM(Table2[[#This Row],[V1A]:[V8A]])</f>
        <v>5</v>
      </c>
      <c r="BX14" s="11">
        <f>Table2[[#This Row],[Validate correct Answers]]/8</f>
        <v>0.625</v>
      </c>
    </row>
    <row r="15" spans="1:76" x14ac:dyDescent="0.25">
      <c r="A15">
        <v>14</v>
      </c>
      <c r="B15" t="s">
        <v>120</v>
      </c>
      <c r="C15" t="s">
        <v>75</v>
      </c>
      <c r="D15" t="s">
        <v>76</v>
      </c>
      <c r="E15" t="s">
        <v>121</v>
      </c>
      <c r="F15" t="s">
        <v>120</v>
      </c>
      <c r="G15" t="s">
        <v>208</v>
      </c>
      <c r="H15" t="s">
        <v>208</v>
      </c>
      <c r="I15" s="8" t="s">
        <v>81</v>
      </c>
      <c r="J15" s="8" t="s">
        <v>81</v>
      </c>
      <c r="K15" s="9" t="s">
        <v>83</v>
      </c>
      <c r="L15" s="9" t="s">
        <v>78</v>
      </c>
      <c r="M15" s="9" t="s">
        <v>82</v>
      </c>
      <c r="N15" s="9" t="s">
        <v>90</v>
      </c>
      <c r="O15" s="9" t="s">
        <v>81</v>
      </c>
      <c r="P15" s="9" t="s">
        <v>85</v>
      </c>
      <c r="Q15" s="9" t="s">
        <v>85</v>
      </c>
      <c r="R15" s="9" t="s">
        <v>79</v>
      </c>
      <c r="S15" s="9" t="s">
        <v>91</v>
      </c>
      <c r="T15" s="9" t="s">
        <v>78</v>
      </c>
      <c r="U15" s="9" t="s">
        <v>80</v>
      </c>
      <c r="V15" s="9" t="s">
        <v>90</v>
      </c>
      <c r="W15" s="9" t="s">
        <v>85</v>
      </c>
      <c r="X15" s="9" t="s">
        <v>81</v>
      </c>
      <c r="Y15" s="9" t="s">
        <v>83</v>
      </c>
      <c r="Z15" s="9" t="s">
        <v>83</v>
      </c>
      <c r="AA15" s="9" t="s">
        <v>87</v>
      </c>
      <c r="AB15" s="9" t="s">
        <v>86</v>
      </c>
      <c r="AC15" s="9" t="s">
        <v>86</v>
      </c>
      <c r="AD15" s="9" t="s">
        <v>86</v>
      </c>
      <c r="AE15" s="9" t="s">
        <v>87</v>
      </c>
      <c r="AF15" s="9" t="s">
        <v>86</v>
      </c>
      <c r="AG15" s="9" t="s">
        <v>86</v>
      </c>
      <c r="AH15" s="9" t="s">
        <v>87</v>
      </c>
      <c r="AI15" t="s">
        <v>79</v>
      </c>
      <c r="AJ15">
        <v>286.27</v>
      </c>
      <c r="AK15">
        <f>SUM(Table2[[#This Row],[Group time: Classify]:[Group time: Validate]])</f>
        <v>218.75</v>
      </c>
      <c r="AL15">
        <v>17.13</v>
      </c>
      <c r="AM15">
        <v>29.23</v>
      </c>
      <c r="AN15">
        <v>106.44</v>
      </c>
      <c r="AO15">
        <v>48.85</v>
      </c>
      <c r="AP15">
        <v>63.460000000000008</v>
      </c>
      <c r="AQ15">
        <v>8.6199999999999992</v>
      </c>
      <c r="AR15">
        <v>12.54</v>
      </c>
      <c r="AS15">
        <f t="shared" si="0"/>
        <v>0</v>
      </c>
      <c r="AT15">
        <f t="shared" si="4"/>
        <v>0</v>
      </c>
      <c r="AU15">
        <f t="shared" si="4"/>
        <v>0</v>
      </c>
      <c r="AV15">
        <f t="shared" si="4"/>
        <v>0</v>
      </c>
      <c r="AW15">
        <f t="shared" si="4"/>
        <v>0</v>
      </c>
      <c r="AX15">
        <f t="shared" si="1"/>
        <v>1</v>
      </c>
      <c r="AY15">
        <f t="shared" si="5"/>
        <v>0</v>
      </c>
      <c r="AZ15">
        <f t="shared" si="2"/>
        <v>0</v>
      </c>
      <c r="BA15">
        <f t="shared" si="3"/>
        <v>0</v>
      </c>
      <c r="BB15">
        <f t="shared" si="3"/>
        <v>0</v>
      </c>
      <c r="BC15">
        <f t="shared" si="3"/>
        <v>0</v>
      </c>
      <c r="BD15">
        <f t="shared" si="3"/>
        <v>0</v>
      </c>
      <c r="BE15">
        <f t="shared" si="3"/>
        <v>0</v>
      </c>
      <c r="BF15">
        <f t="shared" si="3"/>
        <v>0</v>
      </c>
      <c r="BG15">
        <f t="shared" si="3"/>
        <v>0</v>
      </c>
      <c r="BH15">
        <f t="shared" si="3"/>
        <v>0</v>
      </c>
      <c r="BI15">
        <f t="shared" si="3"/>
        <v>1</v>
      </c>
      <c r="BJ15">
        <f t="shared" si="3"/>
        <v>1</v>
      </c>
      <c r="BK15">
        <f t="shared" si="3"/>
        <v>0</v>
      </c>
      <c r="BL15">
        <f t="shared" si="3"/>
        <v>0</v>
      </c>
      <c r="BM15">
        <f t="shared" si="3"/>
        <v>0</v>
      </c>
      <c r="BN15">
        <f t="shared" si="3"/>
        <v>1</v>
      </c>
      <c r="BO15">
        <f t="shared" si="3"/>
        <v>1</v>
      </c>
      <c r="BP15">
        <f t="shared" si="3"/>
        <v>1</v>
      </c>
      <c r="BQ15">
        <f>SUM(Table2[[#This Row],[C1A]:[V8A]])</f>
        <v>6</v>
      </c>
      <c r="BR15" s="10">
        <f>Table2[[#This Row],[Total correct Answers]]/24</f>
        <v>0.25</v>
      </c>
      <c r="BS15">
        <f>SUM(Table2[[#This Row],[C1A]:[C8A]])</f>
        <v>1</v>
      </c>
      <c r="BT15" s="11">
        <f>Table2[[#This Row],[Classify correct Answers]]/8</f>
        <v>0.125</v>
      </c>
      <c r="BU15">
        <f>SUM(Table2[[#This Row],[E1A]:[E8A]])</f>
        <v>0</v>
      </c>
      <c r="BV15" s="12">
        <f>Table2[[#This Row],[Explain correct Answers]]/8</f>
        <v>0</v>
      </c>
      <c r="BW15">
        <f>SUM(Table2[[#This Row],[V1A]:[V8A]])</f>
        <v>5</v>
      </c>
      <c r="BX15" s="11">
        <f>Table2[[#This Row],[Validate correct Answers]]/8</f>
        <v>0.625</v>
      </c>
    </row>
    <row r="16" spans="1:76" x14ac:dyDescent="0.25">
      <c r="A16">
        <v>15</v>
      </c>
      <c r="B16" t="s">
        <v>122</v>
      </c>
      <c r="C16" t="s">
        <v>75</v>
      </c>
      <c r="D16" t="s">
        <v>76</v>
      </c>
      <c r="E16" t="s">
        <v>123</v>
      </c>
      <c r="F16" t="s">
        <v>122</v>
      </c>
      <c r="G16" t="s">
        <v>208</v>
      </c>
      <c r="H16" t="s">
        <v>208</v>
      </c>
      <c r="I16" s="8" t="s">
        <v>78</v>
      </c>
      <c r="J16" s="8" t="s">
        <v>85</v>
      </c>
      <c r="K16" s="9" t="s">
        <v>81</v>
      </c>
      <c r="L16" s="9" t="s">
        <v>79</v>
      </c>
      <c r="M16" s="9" t="s">
        <v>83</v>
      </c>
      <c r="N16" s="9" t="s">
        <v>81</v>
      </c>
      <c r="O16" s="9" t="s">
        <v>82</v>
      </c>
      <c r="P16" s="9" t="s">
        <v>82</v>
      </c>
      <c r="Q16" s="9" t="s">
        <v>90</v>
      </c>
      <c r="R16" s="9" t="s">
        <v>90</v>
      </c>
      <c r="S16" s="9" t="s">
        <v>91</v>
      </c>
      <c r="T16" s="9" t="s">
        <v>78</v>
      </c>
      <c r="U16" s="9" t="s">
        <v>80</v>
      </c>
      <c r="V16" s="9" t="s">
        <v>83</v>
      </c>
      <c r="W16" s="9" t="s">
        <v>81</v>
      </c>
      <c r="X16" s="9" t="s">
        <v>79</v>
      </c>
      <c r="Y16" s="9" t="s">
        <v>83</v>
      </c>
      <c r="Z16" s="9" t="s">
        <v>78</v>
      </c>
      <c r="AA16" s="9" t="s">
        <v>87</v>
      </c>
      <c r="AB16" s="9" t="s">
        <v>86</v>
      </c>
      <c r="AC16" s="9" t="s">
        <v>86</v>
      </c>
      <c r="AD16" s="9" t="s">
        <v>86</v>
      </c>
      <c r="AE16" s="9" t="s">
        <v>86</v>
      </c>
      <c r="AF16" s="9" t="s">
        <v>87</v>
      </c>
      <c r="AG16" s="9" t="s">
        <v>87</v>
      </c>
      <c r="AH16" s="9" t="s">
        <v>87</v>
      </c>
      <c r="AI16" t="s">
        <v>79</v>
      </c>
      <c r="AJ16">
        <v>1279.4000000000001</v>
      </c>
      <c r="AK16">
        <f>SUM(Table2[[#This Row],[Group time: Classify]:[Group time: Validate]])</f>
        <v>918.53</v>
      </c>
      <c r="AL16">
        <v>54.53</v>
      </c>
      <c r="AM16">
        <v>224.55</v>
      </c>
      <c r="AN16">
        <v>361.4</v>
      </c>
      <c r="AO16">
        <v>314.24</v>
      </c>
      <c r="AP16">
        <v>242.89</v>
      </c>
      <c r="AQ16">
        <v>65.510000000000005</v>
      </c>
      <c r="AR16">
        <v>16.28</v>
      </c>
      <c r="AS16">
        <f t="shared" si="0"/>
        <v>1</v>
      </c>
      <c r="AT16">
        <f t="shared" si="4"/>
        <v>1</v>
      </c>
      <c r="AU16">
        <f t="shared" si="4"/>
        <v>0</v>
      </c>
      <c r="AV16">
        <f t="shared" si="4"/>
        <v>1</v>
      </c>
      <c r="AW16">
        <f t="shared" si="4"/>
        <v>0</v>
      </c>
      <c r="AX16">
        <f t="shared" si="1"/>
        <v>0</v>
      </c>
      <c r="AY16">
        <f t="shared" si="5"/>
        <v>1</v>
      </c>
      <c r="AZ16">
        <f t="shared" si="2"/>
        <v>0</v>
      </c>
      <c r="BA16">
        <f t="shared" si="3"/>
        <v>0</v>
      </c>
      <c r="BB16">
        <f t="shared" si="3"/>
        <v>0</v>
      </c>
      <c r="BC16">
        <f t="shared" si="3"/>
        <v>0</v>
      </c>
      <c r="BD16">
        <f t="shared" si="3"/>
        <v>1</v>
      </c>
      <c r="BE16">
        <f t="shared" si="3"/>
        <v>1</v>
      </c>
      <c r="BF16">
        <f t="shared" si="3"/>
        <v>1</v>
      </c>
      <c r="BG16">
        <f t="shared" si="3"/>
        <v>0</v>
      </c>
      <c r="BH16">
        <f t="shared" si="3"/>
        <v>0</v>
      </c>
      <c r="BI16">
        <f t="shared" si="3"/>
        <v>1</v>
      </c>
      <c r="BJ16">
        <f t="shared" si="3"/>
        <v>1</v>
      </c>
      <c r="BK16">
        <f t="shared" si="3"/>
        <v>0</v>
      </c>
      <c r="BL16">
        <f t="shared" si="3"/>
        <v>0</v>
      </c>
      <c r="BM16">
        <f t="shared" si="3"/>
        <v>1</v>
      </c>
      <c r="BN16">
        <f t="shared" si="3"/>
        <v>0</v>
      </c>
      <c r="BO16">
        <f t="shared" si="3"/>
        <v>0</v>
      </c>
      <c r="BP16">
        <f t="shared" si="3"/>
        <v>1</v>
      </c>
      <c r="BQ16">
        <f>SUM(Table2[[#This Row],[C1A]:[V8A]])</f>
        <v>11</v>
      </c>
      <c r="BR16" s="10">
        <f>Table2[[#This Row],[Total correct Answers]]/24</f>
        <v>0.45833333333333331</v>
      </c>
      <c r="BS16">
        <f>SUM(Table2[[#This Row],[C1A]:[C8A]])</f>
        <v>4</v>
      </c>
      <c r="BT16" s="11">
        <f>Table2[[#This Row],[Classify correct Answers]]/8</f>
        <v>0.5</v>
      </c>
      <c r="BU16">
        <f>SUM(Table2[[#This Row],[E1A]:[E8A]])</f>
        <v>3</v>
      </c>
      <c r="BV16" s="12">
        <f>Table2[[#This Row],[Explain correct Answers]]/8</f>
        <v>0.375</v>
      </c>
      <c r="BW16">
        <f>SUM(Table2[[#This Row],[V1A]:[V8A]])</f>
        <v>4</v>
      </c>
      <c r="BX16" s="11">
        <f>Table2[[#This Row],[Validate correct Answers]]/8</f>
        <v>0.5</v>
      </c>
    </row>
    <row r="17" spans="1:76" x14ac:dyDescent="0.25">
      <c r="A17">
        <v>16</v>
      </c>
      <c r="B17" t="s">
        <v>124</v>
      </c>
      <c r="C17" t="s">
        <v>75</v>
      </c>
      <c r="D17" t="s">
        <v>112</v>
      </c>
      <c r="E17" t="s">
        <v>125</v>
      </c>
      <c r="F17" t="s">
        <v>124</v>
      </c>
      <c r="G17" t="s">
        <v>208</v>
      </c>
      <c r="H17" t="s">
        <v>208</v>
      </c>
      <c r="I17" s="8" t="s">
        <v>79</v>
      </c>
      <c r="J17" s="8" t="s">
        <v>79</v>
      </c>
      <c r="K17" s="9" t="s">
        <v>81</v>
      </c>
      <c r="L17" s="9" t="s">
        <v>79</v>
      </c>
      <c r="M17" s="9" t="s">
        <v>90</v>
      </c>
      <c r="N17" s="9" t="s">
        <v>81</v>
      </c>
      <c r="O17" s="9" t="s">
        <v>78</v>
      </c>
      <c r="P17" s="9" t="s">
        <v>85</v>
      </c>
      <c r="Q17" s="9" t="s">
        <v>82</v>
      </c>
      <c r="R17" s="9" t="s">
        <v>82</v>
      </c>
      <c r="S17" s="9" t="s">
        <v>84</v>
      </c>
      <c r="T17" s="9" t="s">
        <v>90</v>
      </c>
      <c r="U17" s="9" t="s">
        <v>78</v>
      </c>
      <c r="V17" s="9" t="s">
        <v>83</v>
      </c>
      <c r="W17" s="9" t="s">
        <v>81</v>
      </c>
      <c r="X17" s="9" t="s">
        <v>79</v>
      </c>
      <c r="Y17" s="9" t="s">
        <v>90</v>
      </c>
      <c r="Z17" s="9" t="s">
        <v>82</v>
      </c>
      <c r="AA17" s="9" t="s">
        <v>86</v>
      </c>
      <c r="AB17" s="9" t="s">
        <v>86</v>
      </c>
      <c r="AC17" s="9" t="s">
        <v>86</v>
      </c>
      <c r="AD17" s="9" t="s">
        <v>87</v>
      </c>
      <c r="AE17" s="9" t="s">
        <v>86</v>
      </c>
      <c r="AF17" s="9" t="s">
        <v>87</v>
      </c>
      <c r="AG17" s="9" t="s">
        <v>86</v>
      </c>
      <c r="AH17" s="9" t="s">
        <v>87</v>
      </c>
      <c r="AI17" t="s">
        <v>79</v>
      </c>
      <c r="AJ17">
        <v>2683.58</v>
      </c>
      <c r="AK17">
        <f>SUM(Table2[[#This Row],[Group time: Classify]:[Group time: Validate]])</f>
        <v>2491.21</v>
      </c>
      <c r="AL17">
        <v>76.28</v>
      </c>
      <c r="AM17">
        <v>49.85</v>
      </c>
      <c r="AN17">
        <v>1069.53</v>
      </c>
      <c r="AO17">
        <v>913.32999999999993</v>
      </c>
      <c r="AP17">
        <v>508.34999999999997</v>
      </c>
      <c r="AQ17">
        <v>53.1</v>
      </c>
      <c r="AR17">
        <v>13.14</v>
      </c>
      <c r="AS17">
        <f t="shared" si="0"/>
        <v>1</v>
      </c>
      <c r="AT17">
        <f t="shared" si="4"/>
        <v>1</v>
      </c>
      <c r="AU17">
        <f t="shared" si="4"/>
        <v>0</v>
      </c>
      <c r="AV17">
        <f t="shared" si="4"/>
        <v>1</v>
      </c>
      <c r="AW17">
        <f t="shared" si="4"/>
        <v>1</v>
      </c>
      <c r="AX17">
        <f t="shared" si="1"/>
        <v>1</v>
      </c>
      <c r="AY17">
        <f t="shared" si="5"/>
        <v>0</v>
      </c>
      <c r="AZ17">
        <f t="shared" si="2"/>
        <v>1</v>
      </c>
      <c r="BA17">
        <f t="shared" si="3"/>
        <v>1</v>
      </c>
      <c r="BB17">
        <f t="shared" si="3"/>
        <v>1</v>
      </c>
      <c r="BC17">
        <f t="shared" si="3"/>
        <v>1</v>
      </c>
      <c r="BD17">
        <f t="shared" si="3"/>
        <v>1</v>
      </c>
      <c r="BE17">
        <f t="shared" si="3"/>
        <v>1</v>
      </c>
      <c r="BF17">
        <f t="shared" si="3"/>
        <v>1</v>
      </c>
      <c r="BG17">
        <f t="shared" si="3"/>
        <v>1</v>
      </c>
      <c r="BH17">
        <f t="shared" si="3"/>
        <v>1</v>
      </c>
      <c r="BI17">
        <f t="shared" si="3"/>
        <v>0</v>
      </c>
      <c r="BJ17">
        <f t="shared" si="3"/>
        <v>1</v>
      </c>
      <c r="BK17">
        <f t="shared" si="3"/>
        <v>0</v>
      </c>
      <c r="BL17">
        <f t="shared" si="3"/>
        <v>1</v>
      </c>
      <c r="BM17">
        <f t="shared" si="3"/>
        <v>1</v>
      </c>
      <c r="BN17">
        <f t="shared" si="3"/>
        <v>0</v>
      </c>
      <c r="BO17">
        <f t="shared" si="3"/>
        <v>1</v>
      </c>
      <c r="BP17">
        <f t="shared" ref="BP17:BP57" si="6">IF(AH17=AH$57,1,0)</f>
        <v>1</v>
      </c>
      <c r="BQ17">
        <f>SUM(Table2[[#This Row],[C1A]:[V8A]])</f>
        <v>19</v>
      </c>
      <c r="BR17" s="10">
        <f>Table2[[#This Row],[Total correct Answers]]/24</f>
        <v>0.79166666666666663</v>
      </c>
      <c r="BS17">
        <f>SUM(Table2[[#This Row],[C1A]:[C8A]])</f>
        <v>6</v>
      </c>
      <c r="BT17" s="11">
        <f>Table2[[#This Row],[Classify correct Answers]]/8</f>
        <v>0.75</v>
      </c>
      <c r="BU17">
        <f>SUM(Table2[[#This Row],[E1A]:[E8A]])</f>
        <v>8</v>
      </c>
      <c r="BV17" s="12">
        <f>Table2[[#This Row],[Explain correct Answers]]/8</f>
        <v>1</v>
      </c>
      <c r="BW17">
        <f>SUM(Table2[[#This Row],[V1A]:[V8A]])</f>
        <v>5</v>
      </c>
      <c r="BX17" s="11">
        <f>Table2[[#This Row],[Validate correct Answers]]/8</f>
        <v>0.625</v>
      </c>
    </row>
    <row r="18" spans="1:76" x14ac:dyDescent="0.25">
      <c r="A18">
        <v>17</v>
      </c>
      <c r="B18" t="s">
        <v>126</v>
      </c>
      <c r="C18" t="s">
        <v>75</v>
      </c>
      <c r="D18" t="s">
        <v>112</v>
      </c>
      <c r="E18" t="s">
        <v>127</v>
      </c>
      <c r="F18" t="s">
        <v>126</v>
      </c>
      <c r="G18" t="s">
        <v>208</v>
      </c>
      <c r="H18" t="s">
        <v>208</v>
      </c>
      <c r="I18" s="8" t="s">
        <v>79</v>
      </c>
      <c r="J18" s="8" t="s">
        <v>80</v>
      </c>
      <c r="K18" s="9" t="s">
        <v>85</v>
      </c>
      <c r="L18" s="9" t="s">
        <v>79</v>
      </c>
      <c r="M18" s="9" t="s">
        <v>83</v>
      </c>
      <c r="N18" s="9" t="s">
        <v>78</v>
      </c>
      <c r="O18" s="9" t="s">
        <v>82</v>
      </c>
      <c r="P18" s="9" t="s">
        <v>80</v>
      </c>
      <c r="Q18" s="9" t="s">
        <v>90</v>
      </c>
      <c r="R18" s="9" t="s">
        <v>79</v>
      </c>
      <c r="S18" s="9" t="s">
        <v>84</v>
      </c>
      <c r="T18" s="9" t="s">
        <v>79</v>
      </c>
      <c r="U18" s="9" t="s">
        <v>83</v>
      </c>
      <c r="V18" s="9" t="s">
        <v>78</v>
      </c>
      <c r="W18" s="9" t="s">
        <v>80</v>
      </c>
      <c r="X18" s="9" t="s">
        <v>79</v>
      </c>
      <c r="Y18" s="9" t="s">
        <v>82</v>
      </c>
      <c r="Z18" s="9" t="s">
        <v>81</v>
      </c>
      <c r="AA18" s="9" t="s">
        <v>87</v>
      </c>
      <c r="AB18" s="9" t="s">
        <v>86</v>
      </c>
      <c r="AC18" s="9" t="s">
        <v>86</v>
      </c>
      <c r="AD18" s="9" t="s">
        <v>87</v>
      </c>
      <c r="AE18" s="9" t="s">
        <v>86</v>
      </c>
      <c r="AF18" s="9" t="s">
        <v>87</v>
      </c>
      <c r="AG18" s="9" t="s">
        <v>86</v>
      </c>
      <c r="AH18" s="9" t="s">
        <v>86</v>
      </c>
      <c r="AI18" t="s">
        <v>85</v>
      </c>
      <c r="AJ18">
        <v>256.26</v>
      </c>
      <c r="AK18">
        <f>SUM(Table2[[#This Row],[Group time: Classify]:[Group time: Validate]])</f>
        <v>124.15</v>
      </c>
      <c r="AL18">
        <v>67.900000000000006</v>
      </c>
      <c r="AM18">
        <v>52.11</v>
      </c>
      <c r="AN18">
        <v>67.38</v>
      </c>
      <c r="AO18">
        <v>31.559999999999995</v>
      </c>
      <c r="AP18">
        <v>25.21</v>
      </c>
      <c r="AQ18">
        <v>5.07</v>
      </c>
      <c r="AR18">
        <v>7.03</v>
      </c>
      <c r="AS18">
        <f t="shared" si="0"/>
        <v>0</v>
      </c>
      <c r="AT18">
        <f t="shared" si="4"/>
        <v>1</v>
      </c>
      <c r="AU18">
        <f t="shared" si="4"/>
        <v>0</v>
      </c>
      <c r="AV18">
        <f t="shared" si="4"/>
        <v>0</v>
      </c>
      <c r="AW18">
        <f t="shared" si="4"/>
        <v>0</v>
      </c>
      <c r="AX18">
        <f t="shared" si="1"/>
        <v>0</v>
      </c>
      <c r="AY18">
        <f t="shared" si="5"/>
        <v>1</v>
      </c>
      <c r="AZ18">
        <f t="shared" si="2"/>
        <v>0</v>
      </c>
      <c r="BA18">
        <f t="shared" ref="BA18:BO34" si="7">IF(S18=S$57,1,0)</f>
        <v>1</v>
      </c>
      <c r="BB18">
        <f t="shared" si="7"/>
        <v>0</v>
      </c>
      <c r="BC18">
        <f t="shared" si="7"/>
        <v>0</v>
      </c>
      <c r="BD18">
        <f t="shared" si="7"/>
        <v>0</v>
      </c>
      <c r="BE18">
        <f t="shared" si="7"/>
        <v>0</v>
      </c>
      <c r="BF18">
        <f t="shared" si="7"/>
        <v>1</v>
      </c>
      <c r="BG18">
        <f t="shared" si="7"/>
        <v>0</v>
      </c>
      <c r="BH18">
        <f t="shared" si="7"/>
        <v>0</v>
      </c>
      <c r="BI18">
        <f t="shared" si="7"/>
        <v>1</v>
      </c>
      <c r="BJ18">
        <f t="shared" si="7"/>
        <v>1</v>
      </c>
      <c r="BK18">
        <f t="shared" si="7"/>
        <v>0</v>
      </c>
      <c r="BL18">
        <f t="shared" si="7"/>
        <v>1</v>
      </c>
      <c r="BM18">
        <f t="shared" si="7"/>
        <v>1</v>
      </c>
      <c r="BN18">
        <f t="shared" si="7"/>
        <v>0</v>
      </c>
      <c r="BO18">
        <f t="shared" si="7"/>
        <v>1</v>
      </c>
      <c r="BP18">
        <f t="shared" si="6"/>
        <v>0</v>
      </c>
      <c r="BQ18">
        <f>SUM(Table2[[#This Row],[C1A]:[V8A]])</f>
        <v>9</v>
      </c>
      <c r="BR18" s="10">
        <f>Table2[[#This Row],[Total correct Answers]]/24</f>
        <v>0.375</v>
      </c>
      <c r="BS18">
        <f>SUM(Table2[[#This Row],[C1A]:[C8A]])</f>
        <v>2</v>
      </c>
      <c r="BT18" s="11">
        <f>Table2[[#This Row],[Classify correct Answers]]/8</f>
        <v>0.25</v>
      </c>
      <c r="BU18">
        <f>SUM(Table2[[#This Row],[E1A]:[E8A]])</f>
        <v>2</v>
      </c>
      <c r="BV18" s="12">
        <f>Table2[[#This Row],[Explain correct Answers]]/8</f>
        <v>0.25</v>
      </c>
      <c r="BW18">
        <f>SUM(Table2[[#This Row],[V1A]:[V8A]])</f>
        <v>5</v>
      </c>
      <c r="BX18" s="11">
        <f>Table2[[#This Row],[Validate correct Answers]]/8</f>
        <v>0.625</v>
      </c>
    </row>
    <row r="19" spans="1:76" x14ac:dyDescent="0.25">
      <c r="A19">
        <v>18</v>
      </c>
      <c r="B19" t="s">
        <v>128</v>
      </c>
      <c r="C19" t="s">
        <v>75</v>
      </c>
      <c r="D19" t="s">
        <v>76</v>
      </c>
      <c r="E19" t="s">
        <v>129</v>
      </c>
      <c r="F19" t="s">
        <v>128</v>
      </c>
      <c r="G19" t="s">
        <v>208</v>
      </c>
      <c r="H19" t="s">
        <v>208</v>
      </c>
      <c r="I19" s="8" t="s">
        <v>85</v>
      </c>
      <c r="J19" s="8" t="s">
        <v>85</v>
      </c>
      <c r="K19" s="9" t="s">
        <v>79</v>
      </c>
      <c r="L19" s="9" t="s">
        <v>83</v>
      </c>
      <c r="M19" s="9" t="s">
        <v>83</v>
      </c>
      <c r="N19" s="9" t="s">
        <v>81</v>
      </c>
      <c r="O19" s="9" t="s">
        <v>85</v>
      </c>
      <c r="P19" s="9" t="s">
        <v>90</v>
      </c>
      <c r="Q19" s="9" t="s">
        <v>83</v>
      </c>
      <c r="R19" s="9" t="s">
        <v>82</v>
      </c>
      <c r="S19" s="9" t="s">
        <v>84</v>
      </c>
      <c r="T19" s="9" t="s">
        <v>78</v>
      </c>
      <c r="U19" s="9" t="s">
        <v>80</v>
      </c>
      <c r="V19" s="9" t="s">
        <v>83</v>
      </c>
      <c r="W19" s="9" t="s">
        <v>81</v>
      </c>
      <c r="X19" s="9" t="s">
        <v>79</v>
      </c>
      <c r="Y19" s="9" t="s">
        <v>78</v>
      </c>
      <c r="Z19" s="9" t="s">
        <v>78</v>
      </c>
      <c r="AA19" s="9" t="s">
        <v>87</v>
      </c>
      <c r="AB19" s="9" t="s">
        <v>86</v>
      </c>
      <c r="AC19" s="9" t="s">
        <v>87</v>
      </c>
      <c r="AD19" s="9" t="s">
        <v>87</v>
      </c>
      <c r="AE19" s="9" t="s">
        <v>87</v>
      </c>
      <c r="AF19" s="9" t="s">
        <v>87</v>
      </c>
      <c r="AG19" s="9" t="s">
        <v>86</v>
      </c>
      <c r="AH19" s="9" t="s">
        <v>87</v>
      </c>
      <c r="AI19" t="s">
        <v>85</v>
      </c>
      <c r="AJ19">
        <v>1756.06</v>
      </c>
      <c r="AK19">
        <f>SUM(Table2[[#This Row],[Group time: Classify]:[Group time: Validate]])</f>
        <v>1396.4699999999998</v>
      </c>
      <c r="AL19">
        <v>62.3</v>
      </c>
      <c r="AM19">
        <v>210.69</v>
      </c>
      <c r="AN19">
        <v>813.70999999999992</v>
      </c>
      <c r="AO19">
        <v>311.24</v>
      </c>
      <c r="AP19">
        <v>271.52000000000004</v>
      </c>
      <c r="AQ19">
        <v>38.44</v>
      </c>
      <c r="AR19">
        <v>48.16</v>
      </c>
      <c r="AS19">
        <f t="shared" si="0"/>
        <v>0</v>
      </c>
      <c r="AT19">
        <f t="shared" si="4"/>
        <v>0</v>
      </c>
      <c r="AU19">
        <f t="shared" si="4"/>
        <v>0</v>
      </c>
      <c r="AV19">
        <f t="shared" si="4"/>
        <v>1</v>
      </c>
      <c r="AW19">
        <f t="shared" si="4"/>
        <v>0</v>
      </c>
      <c r="AX19">
        <f t="shared" si="1"/>
        <v>0</v>
      </c>
      <c r="AY19">
        <f t="shared" si="5"/>
        <v>0</v>
      </c>
      <c r="AZ19">
        <f t="shared" si="2"/>
        <v>1</v>
      </c>
      <c r="BA19">
        <f t="shared" si="7"/>
        <v>1</v>
      </c>
      <c r="BB19">
        <f t="shared" si="7"/>
        <v>0</v>
      </c>
      <c r="BC19">
        <f t="shared" si="7"/>
        <v>0</v>
      </c>
      <c r="BD19">
        <f t="shared" si="7"/>
        <v>1</v>
      </c>
      <c r="BE19">
        <f t="shared" si="7"/>
        <v>1</v>
      </c>
      <c r="BF19">
        <f t="shared" si="7"/>
        <v>1</v>
      </c>
      <c r="BG19">
        <f t="shared" si="7"/>
        <v>0</v>
      </c>
      <c r="BH19">
        <f t="shared" si="7"/>
        <v>0</v>
      </c>
      <c r="BI19">
        <f t="shared" si="7"/>
        <v>1</v>
      </c>
      <c r="BJ19">
        <f t="shared" si="7"/>
        <v>1</v>
      </c>
      <c r="BK19">
        <f t="shared" si="7"/>
        <v>1</v>
      </c>
      <c r="BL19">
        <f t="shared" si="7"/>
        <v>1</v>
      </c>
      <c r="BM19">
        <f t="shared" si="7"/>
        <v>0</v>
      </c>
      <c r="BN19">
        <f t="shared" si="7"/>
        <v>0</v>
      </c>
      <c r="BO19">
        <f t="shared" si="7"/>
        <v>1</v>
      </c>
      <c r="BP19">
        <f t="shared" si="6"/>
        <v>1</v>
      </c>
      <c r="BQ19">
        <f>SUM(Table2[[#This Row],[C1A]:[V8A]])</f>
        <v>12</v>
      </c>
      <c r="BR19" s="10">
        <f>Table2[[#This Row],[Total correct Answers]]/24</f>
        <v>0.5</v>
      </c>
      <c r="BS19">
        <f>SUM(Table2[[#This Row],[C1A]:[C8A]])</f>
        <v>2</v>
      </c>
      <c r="BT19" s="11">
        <f>Table2[[#This Row],[Classify correct Answers]]/8</f>
        <v>0.25</v>
      </c>
      <c r="BU19">
        <f>SUM(Table2[[#This Row],[E1A]:[E8A]])</f>
        <v>4</v>
      </c>
      <c r="BV19" s="12">
        <f>Table2[[#This Row],[Explain correct Answers]]/8</f>
        <v>0.5</v>
      </c>
      <c r="BW19">
        <f>SUM(Table2[[#This Row],[V1A]:[V8A]])</f>
        <v>6</v>
      </c>
      <c r="BX19" s="11">
        <f>Table2[[#This Row],[Validate correct Answers]]/8</f>
        <v>0.75</v>
      </c>
    </row>
    <row r="20" spans="1:76" x14ac:dyDescent="0.25">
      <c r="A20">
        <v>19</v>
      </c>
      <c r="B20" t="s">
        <v>130</v>
      </c>
      <c r="C20" t="s">
        <v>75</v>
      </c>
      <c r="D20" t="s">
        <v>93</v>
      </c>
      <c r="E20" t="s">
        <v>131</v>
      </c>
      <c r="F20" t="s">
        <v>130</v>
      </c>
      <c r="G20" t="s">
        <v>208</v>
      </c>
      <c r="H20" t="s">
        <v>208</v>
      </c>
      <c r="I20" s="8" t="s">
        <v>82</v>
      </c>
      <c r="J20" s="8" t="s">
        <v>82</v>
      </c>
      <c r="K20" s="9" t="s">
        <v>81</v>
      </c>
      <c r="L20" s="9" t="s">
        <v>83</v>
      </c>
      <c r="M20" s="9" t="s">
        <v>90</v>
      </c>
      <c r="N20" s="9" t="s">
        <v>81</v>
      </c>
      <c r="O20" s="9" t="s">
        <v>82</v>
      </c>
      <c r="P20" s="9" t="s">
        <v>90</v>
      </c>
      <c r="Q20" s="9" t="s">
        <v>83</v>
      </c>
      <c r="R20" s="9" t="s">
        <v>78</v>
      </c>
      <c r="S20" s="9" t="s">
        <v>95</v>
      </c>
      <c r="T20" s="9" t="s">
        <v>90</v>
      </c>
      <c r="U20" s="9" t="s">
        <v>78</v>
      </c>
      <c r="V20" s="9" t="s">
        <v>83</v>
      </c>
      <c r="W20" s="9" t="s">
        <v>81</v>
      </c>
      <c r="X20" s="9" t="s">
        <v>79</v>
      </c>
      <c r="Y20" s="9" t="s">
        <v>90</v>
      </c>
      <c r="Z20" s="9" t="s">
        <v>82</v>
      </c>
      <c r="AA20" s="9" t="s">
        <v>86</v>
      </c>
      <c r="AB20" s="9" t="s">
        <v>86</v>
      </c>
      <c r="AC20" s="9" t="s">
        <v>86</v>
      </c>
      <c r="AD20" s="9" t="s">
        <v>87</v>
      </c>
      <c r="AE20" s="9" t="s">
        <v>86</v>
      </c>
      <c r="AF20" s="9" t="s">
        <v>86</v>
      </c>
      <c r="AG20" s="9" t="s">
        <v>86</v>
      </c>
      <c r="AH20" s="9" t="s">
        <v>87</v>
      </c>
      <c r="AI20" t="s">
        <v>83</v>
      </c>
      <c r="AJ20">
        <v>1551.11</v>
      </c>
      <c r="AK20">
        <f>SUM(Table2[[#This Row],[Group time: Classify]:[Group time: Validate]])</f>
        <v>1249.3499999999999</v>
      </c>
      <c r="AL20">
        <v>30.83</v>
      </c>
      <c r="AM20">
        <v>227.18</v>
      </c>
      <c r="AN20">
        <v>671.7700000000001</v>
      </c>
      <c r="AO20">
        <v>378.7</v>
      </c>
      <c r="AP20">
        <v>198.88</v>
      </c>
      <c r="AQ20">
        <v>21.97</v>
      </c>
      <c r="AR20">
        <v>10.78</v>
      </c>
      <c r="AS20">
        <f t="shared" si="0"/>
        <v>1</v>
      </c>
      <c r="AT20">
        <f t="shared" si="4"/>
        <v>0</v>
      </c>
      <c r="AU20">
        <f t="shared" si="4"/>
        <v>0</v>
      </c>
      <c r="AV20">
        <f t="shared" si="4"/>
        <v>1</v>
      </c>
      <c r="AW20">
        <f t="shared" si="4"/>
        <v>0</v>
      </c>
      <c r="AX20">
        <f t="shared" si="1"/>
        <v>0</v>
      </c>
      <c r="AY20">
        <f t="shared" si="5"/>
        <v>0</v>
      </c>
      <c r="AZ20">
        <f t="shared" si="2"/>
        <v>0</v>
      </c>
      <c r="BA20">
        <f t="shared" si="7"/>
        <v>0</v>
      </c>
      <c r="BB20">
        <f t="shared" si="7"/>
        <v>1</v>
      </c>
      <c r="BC20">
        <f t="shared" si="7"/>
        <v>1</v>
      </c>
      <c r="BD20">
        <f t="shared" si="7"/>
        <v>1</v>
      </c>
      <c r="BE20">
        <f t="shared" si="7"/>
        <v>1</v>
      </c>
      <c r="BF20">
        <f t="shared" si="7"/>
        <v>1</v>
      </c>
      <c r="BG20">
        <f t="shared" si="7"/>
        <v>1</v>
      </c>
      <c r="BH20">
        <f t="shared" si="7"/>
        <v>1</v>
      </c>
      <c r="BI20">
        <f t="shared" si="7"/>
        <v>0</v>
      </c>
      <c r="BJ20">
        <f t="shared" si="7"/>
        <v>1</v>
      </c>
      <c r="BK20">
        <f t="shared" si="7"/>
        <v>0</v>
      </c>
      <c r="BL20">
        <f t="shared" si="7"/>
        <v>1</v>
      </c>
      <c r="BM20">
        <f t="shared" si="7"/>
        <v>1</v>
      </c>
      <c r="BN20">
        <f t="shared" si="7"/>
        <v>1</v>
      </c>
      <c r="BO20">
        <f t="shared" si="7"/>
        <v>1</v>
      </c>
      <c r="BP20">
        <f t="shared" si="6"/>
        <v>1</v>
      </c>
      <c r="BQ20">
        <f>SUM(Table2[[#This Row],[C1A]:[V8A]])</f>
        <v>15</v>
      </c>
      <c r="BR20" s="10">
        <f>Table2[[#This Row],[Total correct Answers]]/24</f>
        <v>0.625</v>
      </c>
      <c r="BS20">
        <f>SUM(Table2[[#This Row],[C1A]:[C8A]])</f>
        <v>2</v>
      </c>
      <c r="BT20" s="11">
        <f>Table2[[#This Row],[Classify correct Answers]]/8</f>
        <v>0.25</v>
      </c>
      <c r="BU20">
        <f>SUM(Table2[[#This Row],[E1A]:[E8A]])</f>
        <v>7</v>
      </c>
      <c r="BV20" s="12">
        <f>Table2[[#This Row],[Explain correct Answers]]/8</f>
        <v>0.875</v>
      </c>
      <c r="BW20">
        <f>SUM(Table2[[#This Row],[V1A]:[V8A]])</f>
        <v>6</v>
      </c>
      <c r="BX20" s="11">
        <f>Table2[[#This Row],[Validate correct Answers]]/8</f>
        <v>0.75</v>
      </c>
    </row>
    <row r="21" spans="1:76" x14ac:dyDescent="0.25">
      <c r="A21">
        <v>20</v>
      </c>
      <c r="B21" t="s">
        <v>132</v>
      </c>
      <c r="C21" t="s">
        <v>75</v>
      </c>
      <c r="D21" t="s">
        <v>93</v>
      </c>
      <c r="E21" t="s">
        <v>133</v>
      </c>
      <c r="F21" t="s">
        <v>132</v>
      </c>
      <c r="G21" t="s">
        <v>208</v>
      </c>
      <c r="H21" t="s">
        <v>208</v>
      </c>
      <c r="I21" s="8" t="s">
        <v>83</v>
      </c>
      <c r="J21" s="8" t="s">
        <v>83</v>
      </c>
      <c r="K21" s="9" t="s">
        <v>83</v>
      </c>
      <c r="L21" s="9" t="s">
        <v>83</v>
      </c>
      <c r="M21" s="9" t="s">
        <v>80</v>
      </c>
      <c r="N21" s="9" t="s">
        <v>81</v>
      </c>
      <c r="O21" s="9" t="s">
        <v>80</v>
      </c>
      <c r="P21" s="9" t="s">
        <v>85</v>
      </c>
      <c r="Q21" s="9" t="s">
        <v>90</v>
      </c>
      <c r="R21" s="9" t="s">
        <v>82</v>
      </c>
      <c r="S21" s="9" t="s">
        <v>84</v>
      </c>
      <c r="T21" s="9" t="s">
        <v>90</v>
      </c>
      <c r="U21" s="9" t="s">
        <v>78</v>
      </c>
      <c r="V21" s="9" t="s">
        <v>83</v>
      </c>
      <c r="W21" s="9" t="s">
        <v>81</v>
      </c>
      <c r="X21" s="9" t="s">
        <v>79</v>
      </c>
      <c r="Y21" s="9" t="s">
        <v>90</v>
      </c>
      <c r="Z21" s="9" t="s">
        <v>82</v>
      </c>
      <c r="AA21" s="9" t="s">
        <v>87</v>
      </c>
      <c r="AB21" s="9" t="s">
        <v>86</v>
      </c>
      <c r="AC21" s="9" t="s">
        <v>87</v>
      </c>
      <c r="AD21" s="9" t="s">
        <v>87</v>
      </c>
      <c r="AE21" s="9" t="s">
        <v>86</v>
      </c>
      <c r="AF21" s="9" t="s">
        <v>86</v>
      </c>
      <c r="AG21" s="9" t="s">
        <v>86</v>
      </c>
      <c r="AH21" s="9" t="s">
        <v>87</v>
      </c>
      <c r="AI21" t="s">
        <v>83</v>
      </c>
      <c r="AJ21">
        <v>10365.5</v>
      </c>
      <c r="AK21">
        <f>SUM(Table2[[#This Row],[Group time: Classify]:[Group time: Validate]])</f>
        <v>10031.43</v>
      </c>
      <c r="AL21">
        <v>95.09</v>
      </c>
      <c r="AM21">
        <v>183.79</v>
      </c>
      <c r="AN21">
        <v>7767.06</v>
      </c>
      <c r="AO21">
        <v>1826.98</v>
      </c>
      <c r="AP21">
        <v>437.39000000000004</v>
      </c>
      <c r="AQ21">
        <v>47.51</v>
      </c>
      <c r="AR21">
        <v>7.7</v>
      </c>
      <c r="AS21">
        <f t="shared" si="0"/>
        <v>0</v>
      </c>
      <c r="AT21">
        <f t="shared" si="4"/>
        <v>0</v>
      </c>
      <c r="AU21">
        <f t="shared" si="4"/>
        <v>1</v>
      </c>
      <c r="AV21">
        <f t="shared" si="4"/>
        <v>1</v>
      </c>
      <c r="AW21">
        <f t="shared" si="4"/>
        <v>0</v>
      </c>
      <c r="AX21">
        <f t="shared" si="1"/>
        <v>1</v>
      </c>
      <c r="AY21">
        <f t="shared" si="5"/>
        <v>1</v>
      </c>
      <c r="AZ21">
        <f t="shared" si="2"/>
        <v>1</v>
      </c>
      <c r="BA21">
        <f t="shared" si="7"/>
        <v>1</v>
      </c>
      <c r="BB21">
        <f t="shared" si="7"/>
        <v>1</v>
      </c>
      <c r="BC21">
        <f t="shared" si="7"/>
        <v>1</v>
      </c>
      <c r="BD21">
        <f t="shared" si="7"/>
        <v>1</v>
      </c>
      <c r="BE21">
        <f t="shared" si="7"/>
        <v>1</v>
      </c>
      <c r="BF21">
        <f t="shared" si="7"/>
        <v>1</v>
      </c>
      <c r="BG21">
        <f t="shared" si="7"/>
        <v>1</v>
      </c>
      <c r="BH21">
        <f t="shared" si="7"/>
        <v>1</v>
      </c>
      <c r="BI21">
        <f t="shared" si="7"/>
        <v>1</v>
      </c>
      <c r="BJ21">
        <f t="shared" si="7"/>
        <v>1</v>
      </c>
      <c r="BK21">
        <f t="shared" si="7"/>
        <v>1</v>
      </c>
      <c r="BL21">
        <f t="shared" si="7"/>
        <v>1</v>
      </c>
      <c r="BM21">
        <f t="shared" si="7"/>
        <v>1</v>
      </c>
      <c r="BN21">
        <f t="shared" si="7"/>
        <v>1</v>
      </c>
      <c r="BO21">
        <f t="shared" si="7"/>
        <v>1</v>
      </c>
      <c r="BP21">
        <f t="shared" si="6"/>
        <v>1</v>
      </c>
      <c r="BQ21">
        <f>SUM(Table2[[#This Row],[C1A]:[V8A]])</f>
        <v>21</v>
      </c>
      <c r="BR21" s="10">
        <f>Table2[[#This Row],[Total correct Answers]]/24</f>
        <v>0.875</v>
      </c>
      <c r="BS21">
        <f>SUM(Table2[[#This Row],[C1A]:[C8A]])</f>
        <v>5</v>
      </c>
      <c r="BT21" s="11">
        <f>Table2[[#This Row],[Classify correct Answers]]/8</f>
        <v>0.625</v>
      </c>
      <c r="BU21">
        <f>SUM(Table2[[#This Row],[E1A]:[E8A]])</f>
        <v>8</v>
      </c>
      <c r="BV21" s="12">
        <f>Table2[[#This Row],[Explain correct Answers]]/8</f>
        <v>1</v>
      </c>
      <c r="BW21">
        <f>SUM(Table2[[#This Row],[V1A]:[V8A]])</f>
        <v>8</v>
      </c>
      <c r="BX21" s="11">
        <f>Table2[[#This Row],[Validate correct Answers]]/8</f>
        <v>1</v>
      </c>
    </row>
    <row r="22" spans="1:76" x14ac:dyDescent="0.25">
      <c r="A22">
        <v>21</v>
      </c>
      <c r="B22" t="s">
        <v>134</v>
      </c>
      <c r="C22" t="s">
        <v>75</v>
      </c>
      <c r="D22" t="s">
        <v>93</v>
      </c>
      <c r="E22" t="s">
        <v>135</v>
      </c>
      <c r="F22" t="s">
        <v>134</v>
      </c>
      <c r="G22" t="s">
        <v>208</v>
      </c>
      <c r="H22" t="s">
        <v>208</v>
      </c>
      <c r="I22" s="8" t="s">
        <v>83</v>
      </c>
      <c r="J22" s="8" t="s">
        <v>79</v>
      </c>
      <c r="K22" s="9" t="s">
        <v>85</v>
      </c>
      <c r="L22" s="9" t="s">
        <v>79</v>
      </c>
      <c r="M22" s="9" t="s">
        <v>83</v>
      </c>
      <c r="N22" s="9" t="s">
        <v>78</v>
      </c>
      <c r="O22" s="9" t="s">
        <v>82</v>
      </c>
      <c r="P22" s="9" t="s">
        <v>80</v>
      </c>
      <c r="Q22" s="9" t="s">
        <v>90</v>
      </c>
      <c r="R22" s="9" t="s">
        <v>79</v>
      </c>
      <c r="S22" s="9" t="s">
        <v>95</v>
      </c>
      <c r="T22" s="9" t="s">
        <v>90</v>
      </c>
      <c r="U22" s="9" t="s">
        <v>78</v>
      </c>
      <c r="V22" s="9" t="s">
        <v>79</v>
      </c>
      <c r="W22" s="9" t="s">
        <v>81</v>
      </c>
      <c r="X22" s="9" t="s">
        <v>82</v>
      </c>
      <c r="Y22" s="9" t="s">
        <v>80</v>
      </c>
      <c r="Z22" s="9" t="s">
        <v>78</v>
      </c>
      <c r="AA22" s="9" t="s">
        <v>87</v>
      </c>
      <c r="AB22" s="9" t="s">
        <v>86</v>
      </c>
      <c r="AC22" s="9" t="s">
        <v>87</v>
      </c>
      <c r="AD22" s="9" t="s">
        <v>87</v>
      </c>
      <c r="AE22" s="9" t="s">
        <v>87</v>
      </c>
      <c r="AF22" s="9" t="s">
        <v>86</v>
      </c>
      <c r="AG22" s="9" t="s">
        <v>87</v>
      </c>
      <c r="AH22" s="9" t="s">
        <v>86</v>
      </c>
      <c r="AI22" t="s">
        <v>78</v>
      </c>
      <c r="AJ22">
        <v>976.63</v>
      </c>
      <c r="AK22">
        <f>SUM(Table2[[#This Row],[Group time: Classify]:[Group time: Validate]])</f>
        <v>913.92000000000007</v>
      </c>
      <c r="AL22">
        <v>30.52</v>
      </c>
      <c r="AM22">
        <v>12.4</v>
      </c>
      <c r="AN22">
        <v>50.330000000000005</v>
      </c>
      <c r="AO22">
        <v>828.61</v>
      </c>
      <c r="AP22">
        <v>34.980000000000004</v>
      </c>
      <c r="AQ22">
        <v>13.34</v>
      </c>
      <c r="AR22">
        <v>6.45</v>
      </c>
      <c r="AS22">
        <f t="shared" si="0"/>
        <v>0</v>
      </c>
      <c r="AT22">
        <f t="shared" si="4"/>
        <v>1</v>
      </c>
      <c r="AU22">
        <f t="shared" si="4"/>
        <v>0</v>
      </c>
      <c r="AV22">
        <f t="shared" si="4"/>
        <v>0</v>
      </c>
      <c r="AW22">
        <f t="shared" si="4"/>
        <v>0</v>
      </c>
      <c r="AX22">
        <f t="shared" si="1"/>
        <v>0</v>
      </c>
      <c r="AY22">
        <f t="shared" si="5"/>
        <v>1</v>
      </c>
      <c r="AZ22">
        <f t="shared" si="2"/>
        <v>0</v>
      </c>
      <c r="BA22">
        <f t="shared" si="7"/>
        <v>0</v>
      </c>
      <c r="BB22">
        <f t="shared" si="7"/>
        <v>1</v>
      </c>
      <c r="BC22">
        <f t="shared" si="7"/>
        <v>1</v>
      </c>
      <c r="BD22">
        <f t="shared" si="7"/>
        <v>0</v>
      </c>
      <c r="BE22">
        <f t="shared" si="7"/>
        <v>1</v>
      </c>
      <c r="BF22">
        <f t="shared" si="7"/>
        <v>0</v>
      </c>
      <c r="BG22">
        <f t="shared" si="7"/>
        <v>0</v>
      </c>
      <c r="BH22">
        <f t="shared" si="7"/>
        <v>0</v>
      </c>
      <c r="BI22">
        <f t="shared" si="7"/>
        <v>1</v>
      </c>
      <c r="BJ22">
        <f t="shared" si="7"/>
        <v>1</v>
      </c>
      <c r="BK22">
        <f t="shared" si="7"/>
        <v>1</v>
      </c>
      <c r="BL22">
        <f t="shared" si="7"/>
        <v>1</v>
      </c>
      <c r="BM22">
        <f t="shared" si="7"/>
        <v>0</v>
      </c>
      <c r="BN22">
        <f t="shared" si="7"/>
        <v>1</v>
      </c>
      <c r="BO22">
        <f t="shared" si="7"/>
        <v>0</v>
      </c>
      <c r="BP22">
        <f t="shared" si="6"/>
        <v>0</v>
      </c>
      <c r="BQ22">
        <f>SUM(Table2[[#This Row],[C1A]:[V8A]])</f>
        <v>10</v>
      </c>
      <c r="BR22" s="10">
        <f>Table2[[#This Row],[Total correct Answers]]/24</f>
        <v>0.41666666666666669</v>
      </c>
      <c r="BS22">
        <f>SUM(Table2[[#This Row],[C1A]:[C8A]])</f>
        <v>2</v>
      </c>
      <c r="BT22" s="11">
        <f>Table2[[#This Row],[Classify correct Answers]]/8</f>
        <v>0.25</v>
      </c>
      <c r="BU22">
        <f>SUM(Table2[[#This Row],[E1A]:[E8A]])</f>
        <v>3</v>
      </c>
      <c r="BV22" s="12">
        <f>Table2[[#This Row],[Explain correct Answers]]/8</f>
        <v>0.375</v>
      </c>
      <c r="BW22">
        <f>SUM(Table2[[#This Row],[V1A]:[V8A]])</f>
        <v>5</v>
      </c>
      <c r="BX22" s="11">
        <f>Table2[[#This Row],[Validate correct Answers]]/8</f>
        <v>0.625</v>
      </c>
    </row>
    <row r="23" spans="1:76" x14ac:dyDescent="0.25">
      <c r="A23">
        <v>22</v>
      </c>
      <c r="B23" t="s">
        <v>136</v>
      </c>
      <c r="C23" t="s">
        <v>75</v>
      </c>
      <c r="D23" t="s">
        <v>93</v>
      </c>
      <c r="E23" t="s">
        <v>137</v>
      </c>
      <c r="F23" t="s">
        <v>136</v>
      </c>
      <c r="G23" t="s">
        <v>208</v>
      </c>
      <c r="H23" t="s">
        <v>208</v>
      </c>
      <c r="I23" s="8" t="s">
        <v>83</v>
      </c>
      <c r="J23" s="8" t="s">
        <v>79</v>
      </c>
      <c r="K23" s="9" t="s">
        <v>83</v>
      </c>
      <c r="L23" s="9" t="s">
        <v>83</v>
      </c>
      <c r="M23" s="9" t="s">
        <v>80</v>
      </c>
      <c r="N23" s="9" t="s">
        <v>81</v>
      </c>
      <c r="O23" s="9" t="s">
        <v>80</v>
      </c>
      <c r="P23" s="9" t="s">
        <v>82</v>
      </c>
      <c r="Q23" s="9" t="s">
        <v>83</v>
      </c>
      <c r="R23" s="9" t="s">
        <v>82</v>
      </c>
      <c r="S23" s="9" t="s">
        <v>91</v>
      </c>
      <c r="T23" s="9" t="s">
        <v>90</v>
      </c>
      <c r="U23" s="9" t="s">
        <v>78</v>
      </c>
      <c r="V23" s="9" t="s">
        <v>83</v>
      </c>
      <c r="W23" s="9" t="s">
        <v>81</v>
      </c>
      <c r="X23" s="9" t="s">
        <v>79</v>
      </c>
      <c r="Y23" s="9" t="s">
        <v>90</v>
      </c>
      <c r="Z23" s="9" t="s">
        <v>82</v>
      </c>
      <c r="AA23" s="9" t="s">
        <v>87</v>
      </c>
      <c r="AB23" s="9" t="s">
        <v>86</v>
      </c>
      <c r="AC23" s="9" t="s">
        <v>87</v>
      </c>
      <c r="AD23" s="9" t="s">
        <v>87</v>
      </c>
      <c r="AE23" s="9" t="s">
        <v>86</v>
      </c>
      <c r="AF23" s="9" t="s">
        <v>86</v>
      </c>
      <c r="AG23" s="9" t="s">
        <v>86</v>
      </c>
      <c r="AH23" s="9" t="s">
        <v>87</v>
      </c>
      <c r="AI23" t="s">
        <v>78</v>
      </c>
      <c r="AJ23">
        <v>6353.68</v>
      </c>
      <c r="AK23">
        <f>SUM(Table2[[#This Row],[Group time: Classify]:[Group time: Validate]])</f>
        <v>5233.83</v>
      </c>
      <c r="AL23">
        <v>42.77</v>
      </c>
      <c r="AM23">
        <v>608.55999999999995</v>
      </c>
      <c r="AN23">
        <v>4389.12</v>
      </c>
      <c r="AO23">
        <v>552.46999999999991</v>
      </c>
      <c r="AP23">
        <v>292.24</v>
      </c>
      <c r="AQ23">
        <v>267.10000000000002</v>
      </c>
      <c r="AR23">
        <v>201.42</v>
      </c>
      <c r="AS23">
        <f t="shared" si="0"/>
        <v>0</v>
      </c>
      <c r="AT23">
        <f t="shared" si="4"/>
        <v>0</v>
      </c>
      <c r="AU23">
        <f t="shared" si="4"/>
        <v>1</v>
      </c>
      <c r="AV23">
        <f t="shared" si="4"/>
        <v>1</v>
      </c>
      <c r="AW23">
        <f t="shared" si="4"/>
        <v>0</v>
      </c>
      <c r="AX23">
        <f t="shared" si="1"/>
        <v>0</v>
      </c>
      <c r="AY23">
        <f t="shared" si="5"/>
        <v>0</v>
      </c>
      <c r="AZ23">
        <f t="shared" si="2"/>
        <v>1</v>
      </c>
      <c r="BA23">
        <f t="shared" si="7"/>
        <v>0</v>
      </c>
      <c r="BB23">
        <f t="shared" si="7"/>
        <v>1</v>
      </c>
      <c r="BC23">
        <f t="shared" si="7"/>
        <v>1</v>
      </c>
      <c r="BD23">
        <f t="shared" si="7"/>
        <v>1</v>
      </c>
      <c r="BE23">
        <f t="shared" si="7"/>
        <v>1</v>
      </c>
      <c r="BF23">
        <f t="shared" si="7"/>
        <v>1</v>
      </c>
      <c r="BG23">
        <f t="shared" si="7"/>
        <v>1</v>
      </c>
      <c r="BH23">
        <f t="shared" si="7"/>
        <v>1</v>
      </c>
      <c r="BI23">
        <f t="shared" si="7"/>
        <v>1</v>
      </c>
      <c r="BJ23">
        <f t="shared" si="7"/>
        <v>1</v>
      </c>
      <c r="BK23">
        <f t="shared" si="7"/>
        <v>1</v>
      </c>
      <c r="BL23">
        <f t="shared" si="7"/>
        <v>1</v>
      </c>
      <c r="BM23">
        <f t="shared" si="7"/>
        <v>1</v>
      </c>
      <c r="BN23">
        <f t="shared" si="7"/>
        <v>1</v>
      </c>
      <c r="BO23">
        <f t="shared" si="7"/>
        <v>1</v>
      </c>
      <c r="BP23">
        <f t="shared" si="6"/>
        <v>1</v>
      </c>
      <c r="BQ23">
        <f>SUM(Table2[[#This Row],[C1A]:[V8A]])</f>
        <v>18</v>
      </c>
      <c r="BR23" s="10">
        <f>Table2[[#This Row],[Total correct Answers]]/24</f>
        <v>0.75</v>
      </c>
      <c r="BS23">
        <f>SUM(Table2[[#This Row],[C1A]:[C8A]])</f>
        <v>3</v>
      </c>
      <c r="BT23" s="11">
        <f>Table2[[#This Row],[Classify correct Answers]]/8</f>
        <v>0.375</v>
      </c>
      <c r="BU23">
        <f>SUM(Table2[[#This Row],[E1A]:[E8A]])</f>
        <v>7</v>
      </c>
      <c r="BV23" s="12">
        <f>Table2[[#This Row],[Explain correct Answers]]/8</f>
        <v>0.875</v>
      </c>
      <c r="BW23">
        <f>SUM(Table2[[#This Row],[V1A]:[V8A]])</f>
        <v>8</v>
      </c>
      <c r="BX23" s="11">
        <f>Table2[[#This Row],[Validate correct Answers]]/8</f>
        <v>1</v>
      </c>
    </row>
    <row r="24" spans="1:76" x14ac:dyDescent="0.25">
      <c r="A24">
        <v>23</v>
      </c>
      <c r="B24" t="s">
        <v>138</v>
      </c>
      <c r="C24" t="s">
        <v>75</v>
      </c>
      <c r="D24" t="s">
        <v>99</v>
      </c>
      <c r="E24" t="s">
        <v>139</v>
      </c>
      <c r="F24" t="s">
        <v>138</v>
      </c>
      <c r="G24" t="s">
        <v>208</v>
      </c>
      <c r="H24" t="s">
        <v>208</v>
      </c>
      <c r="I24" s="8" t="s">
        <v>78</v>
      </c>
      <c r="J24" s="8" t="s">
        <v>78</v>
      </c>
      <c r="K24" s="9" t="s">
        <v>78</v>
      </c>
      <c r="L24" s="9" t="s">
        <v>82</v>
      </c>
      <c r="M24" s="9" t="s">
        <v>78</v>
      </c>
      <c r="N24" s="9" t="s">
        <v>80</v>
      </c>
      <c r="O24" s="9" t="s">
        <v>79</v>
      </c>
      <c r="P24" s="9" t="s">
        <v>79</v>
      </c>
      <c r="Q24" s="9" t="s">
        <v>80</v>
      </c>
      <c r="R24" s="9" t="s">
        <v>82</v>
      </c>
      <c r="S24" s="9" t="s">
        <v>84</v>
      </c>
      <c r="T24" s="9" t="s">
        <v>79</v>
      </c>
      <c r="U24" s="9" t="s">
        <v>78</v>
      </c>
      <c r="V24" s="9" t="s">
        <v>83</v>
      </c>
      <c r="W24" s="9" t="s">
        <v>79</v>
      </c>
      <c r="X24" s="9" t="s">
        <v>79</v>
      </c>
      <c r="Y24" s="9" t="s">
        <v>80</v>
      </c>
      <c r="Z24" s="9" t="s">
        <v>82</v>
      </c>
      <c r="AA24" s="9" t="s">
        <v>86</v>
      </c>
      <c r="AB24" s="9" t="s">
        <v>86</v>
      </c>
      <c r="AC24" s="9" t="s">
        <v>87</v>
      </c>
      <c r="AD24" s="9" t="s">
        <v>87</v>
      </c>
      <c r="AE24" s="9" t="s">
        <v>86</v>
      </c>
      <c r="AF24" s="9" t="s">
        <v>86</v>
      </c>
      <c r="AG24" s="9" t="s">
        <v>87</v>
      </c>
      <c r="AH24" s="9" t="s">
        <v>86</v>
      </c>
      <c r="AI24" t="s">
        <v>79</v>
      </c>
      <c r="AJ24">
        <v>291.68</v>
      </c>
      <c r="AK24">
        <f>SUM(Table2[[#This Row],[Group time: Classify]:[Group time: Validate]])</f>
        <v>201.51999999999998</v>
      </c>
      <c r="AL24">
        <v>40.22</v>
      </c>
      <c r="AM24">
        <v>27.8</v>
      </c>
      <c r="AN24">
        <v>91.06</v>
      </c>
      <c r="AO24">
        <v>60.28</v>
      </c>
      <c r="AP24">
        <v>50.179999999999993</v>
      </c>
      <c r="AQ24">
        <v>9.52</v>
      </c>
      <c r="AR24">
        <v>3.62</v>
      </c>
      <c r="AS24">
        <f t="shared" si="0"/>
        <v>0</v>
      </c>
      <c r="AT24">
        <f t="shared" si="4"/>
        <v>0</v>
      </c>
      <c r="AU24">
        <f t="shared" si="4"/>
        <v>0</v>
      </c>
      <c r="AV24">
        <f t="shared" si="4"/>
        <v>0</v>
      </c>
      <c r="AW24">
        <f t="shared" si="4"/>
        <v>0</v>
      </c>
      <c r="AX24">
        <f t="shared" si="1"/>
        <v>0</v>
      </c>
      <c r="AY24">
        <f t="shared" si="5"/>
        <v>0</v>
      </c>
      <c r="AZ24">
        <f t="shared" si="2"/>
        <v>1</v>
      </c>
      <c r="BA24">
        <f t="shared" si="7"/>
        <v>1</v>
      </c>
      <c r="BB24">
        <f t="shared" si="7"/>
        <v>0</v>
      </c>
      <c r="BC24">
        <f t="shared" si="7"/>
        <v>1</v>
      </c>
      <c r="BD24">
        <f t="shared" si="7"/>
        <v>1</v>
      </c>
      <c r="BE24">
        <f t="shared" si="7"/>
        <v>0</v>
      </c>
      <c r="BF24">
        <f t="shared" si="7"/>
        <v>1</v>
      </c>
      <c r="BG24">
        <f t="shared" si="7"/>
        <v>0</v>
      </c>
      <c r="BH24">
        <f t="shared" si="7"/>
        <v>1</v>
      </c>
      <c r="BI24">
        <f t="shared" si="7"/>
        <v>0</v>
      </c>
      <c r="BJ24">
        <f t="shared" si="7"/>
        <v>1</v>
      </c>
      <c r="BK24">
        <f t="shared" si="7"/>
        <v>1</v>
      </c>
      <c r="BL24">
        <f t="shared" si="7"/>
        <v>1</v>
      </c>
      <c r="BM24">
        <f t="shared" si="7"/>
        <v>1</v>
      </c>
      <c r="BN24">
        <f t="shared" si="7"/>
        <v>1</v>
      </c>
      <c r="BO24">
        <f t="shared" si="7"/>
        <v>0</v>
      </c>
      <c r="BP24">
        <f t="shared" si="6"/>
        <v>0</v>
      </c>
      <c r="BQ24">
        <f>SUM(Table2[[#This Row],[C1A]:[V8A]])</f>
        <v>11</v>
      </c>
      <c r="BR24" s="10">
        <f>Table2[[#This Row],[Total correct Answers]]/24</f>
        <v>0.45833333333333331</v>
      </c>
      <c r="BS24">
        <f>SUM(Table2[[#This Row],[C1A]:[C8A]])</f>
        <v>1</v>
      </c>
      <c r="BT24" s="11">
        <f>Table2[[#This Row],[Classify correct Answers]]/8</f>
        <v>0.125</v>
      </c>
      <c r="BU24">
        <f>SUM(Table2[[#This Row],[E1A]:[E8A]])</f>
        <v>5</v>
      </c>
      <c r="BV24" s="12">
        <f>Table2[[#This Row],[Explain correct Answers]]/8</f>
        <v>0.625</v>
      </c>
      <c r="BW24">
        <f>SUM(Table2[[#This Row],[V1A]:[V8A]])</f>
        <v>5</v>
      </c>
      <c r="BX24" s="11">
        <f>Table2[[#This Row],[Validate correct Answers]]/8</f>
        <v>0.625</v>
      </c>
    </row>
    <row r="25" spans="1:76" x14ac:dyDescent="0.25">
      <c r="A25">
        <v>24</v>
      </c>
      <c r="B25" t="s">
        <v>140</v>
      </c>
      <c r="C25" t="s">
        <v>75</v>
      </c>
      <c r="D25" t="s">
        <v>93</v>
      </c>
      <c r="E25" t="s">
        <v>141</v>
      </c>
      <c r="F25" t="s">
        <v>140</v>
      </c>
      <c r="G25" t="s">
        <v>208</v>
      </c>
      <c r="H25" t="s">
        <v>208</v>
      </c>
      <c r="I25" s="8" t="s">
        <v>85</v>
      </c>
      <c r="J25" s="8" t="s">
        <v>85</v>
      </c>
      <c r="K25" s="9" t="s">
        <v>82</v>
      </c>
      <c r="L25" s="9" t="s">
        <v>78</v>
      </c>
      <c r="M25" s="9" t="s">
        <v>82</v>
      </c>
      <c r="N25" s="9" t="s">
        <v>90</v>
      </c>
      <c r="O25" s="9" t="s">
        <v>90</v>
      </c>
      <c r="P25" s="9" t="s">
        <v>81</v>
      </c>
      <c r="Q25" s="9" t="s">
        <v>82</v>
      </c>
      <c r="R25" s="9" t="s">
        <v>82</v>
      </c>
      <c r="S25" s="9" t="s">
        <v>104</v>
      </c>
      <c r="T25" s="9" t="s">
        <v>82</v>
      </c>
      <c r="U25" s="9" t="s">
        <v>78</v>
      </c>
      <c r="V25" s="9" t="s">
        <v>80</v>
      </c>
      <c r="W25" s="9" t="s">
        <v>81</v>
      </c>
      <c r="X25" s="9" t="s">
        <v>79</v>
      </c>
      <c r="Y25" s="9" t="s">
        <v>85</v>
      </c>
      <c r="Z25" s="9" t="s">
        <v>82</v>
      </c>
      <c r="AA25" s="9" t="s">
        <v>87</v>
      </c>
      <c r="AB25" s="9" t="s">
        <v>86</v>
      </c>
      <c r="AC25" s="9" t="s">
        <v>87</v>
      </c>
      <c r="AD25" s="9" t="s">
        <v>87</v>
      </c>
      <c r="AE25" s="9" t="s">
        <v>86</v>
      </c>
      <c r="AF25" s="9" t="s">
        <v>86</v>
      </c>
      <c r="AG25" s="9" t="s">
        <v>86</v>
      </c>
      <c r="AH25" s="9" t="s">
        <v>87</v>
      </c>
      <c r="AI25" t="s">
        <v>83</v>
      </c>
      <c r="AJ25">
        <v>4880.66</v>
      </c>
      <c r="AK25">
        <f>SUM(Table2[[#This Row],[Group time: Classify]:[Group time: Validate]])</f>
        <v>4088.17</v>
      </c>
      <c r="AL25">
        <v>70.760000000000005</v>
      </c>
      <c r="AM25">
        <v>139.33000000000001</v>
      </c>
      <c r="AN25">
        <v>2747.0400000000004</v>
      </c>
      <c r="AO25">
        <v>717.39</v>
      </c>
      <c r="AP25">
        <v>623.7399999999999</v>
      </c>
      <c r="AQ25">
        <v>265.77</v>
      </c>
      <c r="AR25">
        <v>87.63</v>
      </c>
      <c r="AS25">
        <f t="shared" si="0"/>
        <v>0</v>
      </c>
      <c r="AT25">
        <f t="shared" si="4"/>
        <v>0</v>
      </c>
      <c r="AU25">
        <f t="shared" si="4"/>
        <v>0</v>
      </c>
      <c r="AV25">
        <f t="shared" si="4"/>
        <v>0</v>
      </c>
      <c r="AW25">
        <f t="shared" si="4"/>
        <v>0</v>
      </c>
      <c r="AX25">
        <f t="shared" si="1"/>
        <v>0</v>
      </c>
      <c r="AY25">
        <f t="shared" si="5"/>
        <v>0</v>
      </c>
      <c r="AZ25">
        <f t="shared" si="2"/>
        <v>1</v>
      </c>
      <c r="BA25">
        <f t="shared" si="7"/>
        <v>0</v>
      </c>
      <c r="BB25">
        <f t="shared" si="7"/>
        <v>0</v>
      </c>
      <c r="BC25">
        <f t="shared" si="7"/>
        <v>1</v>
      </c>
      <c r="BD25">
        <f t="shared" si="7"/>
        <v>0</v>
      </c>
      <c r="BE25">
        <f t="shared" si="7"/>
        <v>1</v>
      </c>
      <c r="BF25">
        <f t="shared" si="7"/>
        <v>1</v>
      </c>
      <c r="BG25">
        <f t="shared" si="7"/>
        <v>0</v>
      </c>
      <c r="BH25">
        <f t="shared" si="7"/>
        <v>1</v>
      </c>
      <c r="BI25">
        <f t="shared" si="7"/>
        <v>1</v>
      </c>
      <c r="BJ25">
        <f t="shared" si="7"/>
        <v>1</v>
      </c>
      <c r="BK25">
        <f t="shared" si="7"/>
        <v>1</v>
      </c>
      <c r="BL25">
        <f t="shared" si="7"/>
        <v>1</v>
      </c>
      <c r="BM25">
        <f t="shared" si="7"/>
        <v>1</v>
      </c>
      <c r="BN25">
        <f t="shared" si="7"/>
        <v>1</v>
      </c>
      <c r="BO25">
        <f t="shared" si="7"/>
        <v>1</v>
      </c>
      <c r="BP25">
        <f t="shared" si="6"/>
        <v>1</v>
      </c>
      <c r="BQ25">
        <f>SUM(Table2[[#This Row],[C1A]:[V8A]])</f>
        <v>13</v>
      </c>
      <c r="BR25" s="10">
        <f>Table2[[#This Row],[Total correct Answers]]/24</f>
        <v>0.54166666666666663</v>
      </c>
      <c r="BS25">
        <f>SUM(Table2[[#This Row],[C1A]:[C8A]])</f>
        <v>1</v>
      </c>
      <c r="BT25" s="11">
        <f>Table2[[#This Row],[Classify correct Answers]]/8</f>
        <v>0.125</v>
      </c>
      <c r="BU25">
        <f>SUM(Table2[[#This Row],[E1A]:[E8A]])</f>
        <v>4</v>
      </c>
      <c r="BV25" s="12">
        <f>Table2[[#This Row],[Explain correct Answers]]/8</f>
        <v>0.5</v>
      </c>
      <c r="BW25">
        <f>SUM(Table2[[#This Row],[V1A]:[V8A]])</f>
        <v>8</v>
      </c>
      <c r="BX25" s="11">
        <f>Table2[[#This Row],[Validate correct Answers]]/8</f>
        <v>1</v>
      </c>
    </row>
    <row r="26" spans="1:76" x14ac:dyDescent="0.25">
      <c r="A26">
        <v>25</v>
      </c>
      <c r="B26" t="s">
        <v>142</v>
      </c>
      <c r="C26" t="s">
        <v>75</v>
      </c>
      <c r="D26" t="s">
        <v>76</v>
      </c>
      <c r="E26" t="s">
        <v>143</v>
      </c>
      <c r="F26" t="s">
        <v>142</v>
      </c>
      <c r="G26" t="s">
        <v>208</v>
      </c>
      <c r="H26" t="s">
        <v>208</v>
      </c>
      <c r="I26" s="8" t="s">
        <v>81</v>
      </c>
      <c r="J26" s="8" t="s">
        <v>79</v>
      </c>
      <c r="K26" s="9" t="s">
        <v>82</v>
      </c>
      <c r="L26" s="9" t="s">
        <v>83</v>
      </c>
      <c r="M26" s="9" t="s">
        <v>80</v>
      </c>
      <c r="N26" s="9" t="s">
        <v>78</v>
      </c>
      <c r="O26" s="9" t="s">
        <v>90</v>
      </c>
      <c r="P26" s="9" t="s">
        <v>85</v>
      </c>
      <c r="Q26" s="9" t="s">
        <v>83</v>
      </c>
      <c r="R26" s="9" t="s">
        <v>85</v>
      </c>
      <c r="S26" s="9" t="s">
        <v>91</v>
      </c>
      <c r="T26" s="9" t="s">
        <v>80</v>
      </c>
      <c r="U26" s="9" t="s">
        <v>85</v>
      </c>
      <c r="V26" s="9" t="s">
        <v>82</v>
      </c>
      <c r="W26" s="9" t="s">
        <v>81</v>
      </c>
      <c r="X26" s="9" t="s">
        <v>80</v>
      </c>
      <c r="Y26" s="9" t="s">
        <v>85</v>
      </c>
      <c r="Z26" s="9" t="s">
        <v>78</v>
      </c>
      <c r="AA26" s="9" t="s">
        <v>87</v>
      </c>
      <c r="AB26" s="9" t="s">
        <v>87</v>
      </c>
      <c r="AC26" s="9" t="s">
        <v>86</v>
      </c>
      <c r="AD26" s="9" t="s">
        <v>87</v>
      </c>
      <c r="AE26" s="9" t="s">
        <v>86</v>
      </c>
      <c r="AF26" s="9" t="s">
        <v>87</v>
      </c>
      <c r="AG26" s="9" t="s">
        <v>86</v>
      </c>
      <c r="AH26" s="9" t="s">
        <v>87</v>
      </c>
      <c r="AI26" t="s">
        <v>83</v>
      </c>
      <c r="AJ26">
        <v>441.57</v>
      </c>
      <c r="AK26">
        <f>SUM(Table2[[#This Row],[Group time: Classify]:[Group time: Validate]])</f>
        <v>312.04999999999995</v>
      </c>
      <c r="AL26">
        <v>34.119999999999997</v>
      </c>
      <c r="AM26">
        <v>79.180000000000007</v>
      </c>
      <c r="AN26">
        <v>124.34999999999998</v>
      </c>
      <c r="AO26">
        <v>116.64</v>
      </c>
      <c r="AP26">
        <v>71.06</v>
      </c>
      <c r="AQ26">
        <v>9.91</v>
      </c>
      <c r="AR26">
        <v>6.31</v>
      </c>
      <c r="AS26">
        <f t="shared" si="0"/>
        <v>0</v>
      </c>
      <c r="AT26">
        <f t="shared" si="4"/>
        <v>0</v>
      </c>
      <c r="AU26">
        <f t="shared" si="4"/>
        <v>1</v>
      </c>
      <c r="AV26">
        <f t="shared" si="4"/>
        <v>0</v>
      </c>
      <c r="AW26">
        <f t="shared" si="4"/>
        <v>0</v>
      </c>
      <c r="AX26">
        <f t="shared" si="1"/>
        <v>1</v>
      </c>
      <c r="AY26">
        <f t="shared" si="5"/>
        <v>0</v>
      </c>
      <c r="AZ26">
        <f t="shared" si="2"/>
        <v>0</v>
      </c>
      <c r="BA26">
        <f t="shared" si="7"/>
        <v>0</v>
      </c>
      <c r="BB26">
        <f t="shared" si="7"/>
        <v>0</v>
      </c>
      <c r="BC26">
        <f t="shared" si="7"/>
        <v>0</v>
      </c>
      <c r="BD26">
        <f t="shared" si="7"/>
        <v>0</v>
      </c>
      <c r="BE26">
        <f t="shared" si="7"/>
        <v>1</v>
      </c>
      <c r="BF26">
        <f t="shared" si="7"/>
        <v>0</v>
      </c>
      <c r="BG26">
        <f t="shared" si="7"/>
        <v>0</v>
      </c>
      <c r="BH26">
        <f t="shared" si="7"/>
        <v>0</v>
      </c>
      <c r="BI26">
        <f t="shared" si="7"/>
        <v>1</v>
      </c>
      <c r="BJ26">
        <f t="shared" si="7"/>
        <v>0</v>
      </c>
      <c r="BK26">
        <f t="shared" si="7"/>
        <v>0</v>
      </c>
      <c r="BL26">
        <f t="shared" si="7"/>
        <v>1</v>
      </c>
      <c r="BM26">
        <f t="shared" si="7"/>
        <v>1</v>
      </c>
      <c r="BN26">
        <f t="shared" si="7"/>
        <v>0</v>
      </c>
      <c r="BO26">
        <f t="shared" si="7"/>
        <v>1</v>
      </c>
      <c r="BP26">
        <f t="shared" si="6"/>
        <v>1</v>
      </c>
      <c r="BQ26">
        <f>SUM(Table2[[#This Row],[C1A]:[V8A]])</f>
        <v>8</v>
      </c>
      <c r="BR26" s="10">
        <f>Table2[[#This Row],[Total correct Answers]]/24</f>
        <v>0.33333333333333331</v>
      </c>
      <c r="BS26">
        <f>SUM(Table2[[#This Row],[C1A]:[C8A]])</f>
        <v>2</v>
      </c>
      <c r="BT26" s="11">
        <f>Table2[[#This Row],[Classify correct Answers]]/8</f>
        <v>0.25</v>
      </c>
      <c r="BU26">
        <f>SUM(Table2[[#This Row],[E1A]:[E8A]])</f>
        <v>1</v>
      </c>
      <c r="BV26" s="12">
        <f>Table2[[#This Row],[Explain correct Answers]]/8</f>
        <v>0.125</v>
      </c>
      <c r="BW26">
        <f>SUM(Table2[[#This Row],[V1A]:[V8A]])</f>
        <v>5</v>
      </c>
      <c r="BX26" s="11">
        <f>Table2[[#This Row],[Validate correct Answers]]/8</f>
        <v>0.625</v>
      </c>
    </row>
    <row r="27" spans="1:76" x14ac:dyDescent="0.25">
      <c r="A27">
        <v>26</v>
      </c>
      <c r="B27" t="s">
        <v>144</v>
      </c>
      <c r="C27" t="s">
        <v>75</v>
      </c>
      <c r="D27" t="s">
        <v>99</v>
      </c>
      <c r="E27" t="s">
        <v>145</v>
      </c>
      <c r="F27" t="s">
        <v>144</v>
      </c>
      <c r="G27" t="s">
        <v>208</v>
      </c>
      <c r="H27" t="s">
        <v>208</v>
      </c>
      <c r="I27" s="8" t="s">
        <v>83</v>
      </c>
      <c r="J27" s="8" t="s">
        <v>79</v>
      </c>
      <c r="K27" s="9" t="s">
        <v>81</v>
      </c>
      <c r="L27" s="9" t="s">
        <v>80</v>
      </c>
      <c r="M27" s="9" t="s">
        <v>90</v>
      </c>
      <c r="N27" s="9" t="s">
        <v>81</v>
      </c>
      <c r="O27" s="9" t="s">
        <v>78</v>
      </c>
      <c r="P27" s="9" t="s">
        <v>83</v>
      </c>
      <c r="Q27" s="9" t="s">
        <v>90</v>
      </c>
      <c r="R27" s="9" t="s">
        <v>82</v>
      </c>
      <c r="S27" s="9" t="s">
        <v>84</v>
      </c>
      <c r="T27" s="9" t="s">
        <v>90</v>
      </c>
      <c r="U27" s="9" t="s">
        <v>78</v>
      </c>
      <c r="V27" s="9" t="s">
        <v>83</v>
      </c>
      <c r="W27" s="9" t="s">
        <v>81</v>
      </c>
      <c r="X27" s="9" t="s">
        <v>80</v>
      </c>
      <c r="Y27" s="9" t="s">
        <v>80</v>
      </c>
      <c r="Z27" s="9" t="s">
        <v>82</v>
      </c>
      <c r="AA27" s="9" t="s">
        <v>87</v>
      </c>
      <c r="AB27" s="9" t="s">
        <v>86</v>
      </c>
      <c r="AC27" s="9" t="s">
        <v>87</v>
      </c>
      <c r="AD27" s="9" t="s">
        <v>87</v>
      </c>
      <c r="AE27" s="9" t="s">
        <v>86</v>
      </c>
      <c r="AF27" s="9" t="s">
        <v>86</v>
      </c>
      <c r="AG27" s="9" t="s">
        <v>86</v>
      </c>
      <c r="AH27" s="9" t="s">
        <v>87</v>
      </c>
      <c r="AI27" t="s">
        <v>83</v>
      </c>
      <c r="AJ27">
        <v>1965.41</v>
      </c>
      <c r="AK27">
        <f>SUM(Table2[[#This Row],[Group time: Classify]:[Group time: Validate]])</f>
        <v>1780.7499999999998</v>
      </c>
      <c r="AL27">
        <v>69.739999999999995</v>
      </c>
      <c r="AM27">
        <v>78.33</v>
      </c>
      <c r="AN27">
        <v>1090.29</v>
      </c>
      <c r="AO27">
        <v>304.53999999999996</v>
      </c>
      <c r="AP27">
        <v>385.9199999999999</v>
      </c>
      <c r="AQ27">
        <v>30.63</v>
      </c>
      <c r="AR27">
        <v>5.96</v>
      </c>
      <c r="AS27">
        <f t="shared" si="0"/>
        <v>1</v>
      </c>
      <c r="AT27">
        <f t="shared" si="4"/>
        <v>0</v>
      </c>
      <c r="AU27">
        <f t="shared" si="4"/>
        <v>0</v>
      </c>
      <c r="AV27">
        <f t="shared" si="4"/>
        <v>1</v>
      </c>
      <c r="AW27">
        <f t="shared" si="4"/>
        <v>1</v>
      </c>
      <c r="AX27">
        <f t="shared" si="1"/>
        <v>0</v>
      </c>
      <c r="AY27">
        <f t="shared" si="5"/>
        <v>1</v>
      </c>
      <c r="AZ27">
        <f t="shared" si="2"/>
        <v>1</v>
      </c>
      <c r="BA27">
        <f t="shared" si="7"/>
        <v>1</v>
      </c>
      <c r="BB27">
        <f t="shared" si="7"/>
        <v>1</v>
      </c>
      <c r="BC27">
        <f t="shared" si="7"/>
        <v>1</v>
      </c>
      <c r="BD27">
        <f t="shared" si="7"/>
        <v>1</v>
      </c>
      <c r="BE27">
        <f t="shared" si="7"/>
        <v>1</v>
      </c>
      <c r="BF27">
        <f t="shared" si="7"/>
        <v>0</v>
      </c>
      <c r="BG27">
        <f t="shared" si="7"/>
        <v>0</v>
      </c>
      <c r="BH27">
        <f t="shared" si="7"/>
        <v>1</v>
      </c>
      <c r="BI27">
        <f t="shared" si="7"/>
        <v>1</v>
      </c>
      <c r="BJ27">
        <f t="shared" si="7"/>
        <v>1</v>
      </c>
      <c r="BK27">
        <f t="shared" si="7"/>
        <v>1</v>
      </c>
      <c r="BL27">
        <f t="shared" si="7"/>
        <v>1</v>
      </c>
      <c r="BM27">
        <f t="shared" si="7"/>
        <v>1</v>
      </c>
      <c r="BN27">
        <f t="shared" si="7"/>
        <v>1</v>
      </c>
      <c r="BO27">
        <f t="shared" si="7"/>
        <v>1</v>
      </c>
      <c r="BP27">
        <f t="shared" si="6"/>
        <v>1</v>
      </c>
      <c r="BQ27">
        <f>SUM(Table2[[#This Row],[C1A]:[V8A]])</f>
        <v>19</v>
      </c>
      <c r="BR27" s="10">
        <f>Table2[[#This Row],[Total correct Answers]]/24</f>
        <v>0.79166666666666663</v>
      </c>
      <c r="BS27">
        <f>SUM(Table2[[#This Row],[C1A]:[C8A]])</f>
        <v>5</v>
      </c>
      <c r="BT27" s="11">
        <f>Table2[[#This Row],[Classify correct Answers]]/8</f>
        <v>0.625</v>
      </c>
      <c r="BU27">
        <f>SUM(Table2[[#This Row],[E1A]:[E8A]])</f>
        <v>6</v>
      </c>
      <c r="BV27" s="12">
        <f>Table2[[#This Row],[Explain correct Answers]]/8</f>
        <v>0.75</v>
      </c>
      <c r="BW27">
        <f>SUM(Table2[[#This Row],[V1A]:[V8A]])</f>
        <v>8</v>
      </c>
      <c r="BX27" s="11">
        <f>Table2[[#This Row],[Validate correct Answers]]/8</f>
        <v>1</v>
      </c>
    </row>
    <row r="28" spans="1:76" x14ac:dyDescent="0.25">
      <c r="A28">
        <v>27</v>
      </c>
      <c r="C28" t="s">
        <v>101</v>
      </c>
      <c r="D28" t="s">
        <v>76</v>
      </c>
      <c r="E28" t="s">
        <v>146</v>
      </c>
      <c r="F28" t="s">
        <v>147</v>
      </c>
      <c r="G28" t="s">
        <v>208</v>
      </c>
      <c r="H28" t="s">
        <v>208</v>
      </c>
      <c r="I28" s="8" t="s">
        <v>81</v>
      </c>
      <c r="J28" s="8" t="s">
        <v>83</v>
      </c>
      <c r="K28" s="9" t="s">
        <v>85</v>
      </c>
      <c r="L28" s="9" t="s">
        <v>79</v>
      </c>
      <c r="M28" s="9" t="s">
        <v>83</v>
      </c>
      <c r="N28" s="9" t="s">
        <v>79</v>
      </c>
      <c r="O28" s="9" t="s">
        <v>79</v>
      </c>
      <c r="P28" s="9" t="s">
        <v>85</v>
      </c>
      <c r="Q28" s="9" t="s">
        <v>85</v>
      </c>
      <c r="R28" s="9" t="s">
        <v>85</v>
      </c>
      <c r="S28" s="9" t="s">
        <v>104</v>
      </c>
      <c r="T28" s="9" t="s">
        <v>79</v>
      </c>
      <c r="U28" s="9" t="s">
        <v>79</v>
      </c>
      <c r="V28" s="9" t="s">
        <v>79</v>
      </c>
      <c r="W28" s="9" t="s">
        <v>79</v>
      </c>
      <c r="X28" s="9" t="s">
        <v>79</v>
      </c>
      <c r="Y28" s="9" t="s">
        <v>85</v>
      </c>
      <c r="Z28" s="9" t="s">
        <v>83</v>
      </c>
      <c r="AA28" s="9" t="s">
        <v>87</v>
      </c>
      <c r="AB28" s="9" t="s">
        <v>86</v>
      </c>
      <c r="AC28" s="9" t="s">
        <v>86</v>
      </c>
      <c r="AD28" s="9" t="s">
        <v>87</v>
      </c>
      <c r="AE28" s="9" t="s">
        <v>87</v>
      </c>
      <c r="AF28" s="9" t="s">
        <v>86</v>
      </c>
      <c r="AG28" s="9" t="s">
        <v>87</v>
      </c>
      <c r="AH28" s="9" t="s">
        <v>86</v>
      </c>
      <c r="AI28" t="s">
        <v>83</v>
      </c>
      <c r="AJ28">
        <v>2749.79</v>
      </c>
      <c r="AK28">
        <f>SUM(Table2[[#This Row],[Group time: Classify]:[Group time: Validate]])</f>
        <v>2542.4299999999998</v>
      </c>
      <c r="AL28">
        <v>47.31</v>
      </c>
      <c r="AM28">
        <v>138.37</v>
      </c>
      <c r="AN28">
        <v>1547.7499999999998</v>
      </c>
      <c r="AO28">
        <v>310.91000000000003</v>
      </c>
      <c r="AP28">
        <v>683.77</v>
      </c>
      <c r="AQ28">
        <v>21.68</v>
      </c>
      <c r="AR28">
        <v>0</v>
      </c>
      <c r="AS28">
        <f t="shared" si="0"/>
        <v>0</v>
      </c>
      <c r="AT28">
        <f t="shared" si="4"/>
        <v>1</v>
      </c>
      <c r="AU28">
        <f t="shared" si="4"/>
        <v>0</v>
      </c>
      <c r="AV28">
        <f t="shared" si="4"/>
        <v>0</v>
      </c>
      <c r="AW28">
        <f t="shared" si="4"/>
        <v>0</v>
      </c>
      <c r="AX28">
        <f t="shared" si="1"/>
        <v>1</v>
      </c>
      <c r="AY28">
        <f t="shared" si="5"/>
        <v>0</v>
      </c>
      <c r="AZ28">
        <f t="shared" si="2"/>
        <v>0</v>
      </c>
      <c r="BA28">
        <f t="shared" si="7"/>
        <v>0</v>
      </c>
      <c r="BB28">
        <f t="shared" si="7"/>
        <v>0</v>
      </c>
      <c r="BC28">
        <f t="shared" si="7"/>
        <v>0</v>
      </c>
      <c r="BD28">
        <f t="shared" si="7"/>
        <v>0</v>
      </c>
      <c r="BE28">
        <f t="shared" si="7"/>
        <v>0</v>
      </c>
      <c r="BF28">
        <f t="shared" si="7"/>
        <v>1</v>
      </c>
      <c r="BG28">
        <f t="shared" si="7"/>
        <v>0</v>
      </c>
      <c r="BH28">
        <f t="shared" si="7"/>
        <v>0</v>
      </c>
      <c r="BI28">
        <f t="shared" si="7"/>
        <v>1</v>
      </c>
      <c r="BJ28">
        <f t="shared" si="7"/>
        <v>1</v>
      </c>
      <c r="BK28">
        <f t="shared" si="7"/>
        <v>0</v>
      </c>
      <c r="BL28">
        <f t="shared" si="7"/>
        <v>1</v>
      </c>
      <c r="BM28">
        <f t="shared" si="7"/>
        <v>0</v>
      </c>
      <c r="BN28">
        <f t="shared" si="7"/>
        <v>1</v>
      </c>
      <c r="BO28">
        <f t="shared" si="7"/>
        <v>0</v>
      </c>
      <c r="BP28">
        <f t="shared" si="6"/>
        <v>0</v>
      </c>
      <c r="BQ28">
        <f>SUM(Table2[[#This Row],[C1A]:[V8A]])</f>
        <v>7</v>
      </c>
      <c r="BR28" s="10">
        <f>Table2[[#This Row],[Total correct Answers]]/24</f>
        <v>0.29166666666666669</v>
      </c>
      <c r="BS28">
        <f>SUM(Table2[[#This Row],[C1A]:[C8A]])</f>
        <v>2</v>
      </c>
      <c r="BT28" s="11">
        <f>Table2[[#This Row],[Classify correct Answers]]/8</f>
        <v>0.25</v>
      </c>
      <c r="BU28">
        <f>SUM(Table2[[#This Row],[E1A]:[E8A]])</f>
        <v>1</v>
      </c>
      <c r="BV28" s="12">
        <f>Table2[[#This Row],[Explain correct Answers]]/8</f>
        <v>0.125</v>
      </c>
      <c r="BW28">
        <f>SUM(Table2[[#This Row],[V1A]:[V8A]])</f>
        <v>4</v>
      </c>
      <c r="BX28" s="11">
        <f>Table2[[#This Row],[Validate correct Answers]]/8</f>
        <v>0.5</v>
      </c>
    </row>
    <row r="29" spans="1:76" x14ac:dyDescent="0.25">
      <c r="A29">
        <v>28</v>
      </c>
      <c r="B29" t="s">
        <v>148</v>
      </c>
      <c r="C29" t="s">
        <v>75</v>
      </c>
      <c r="D29" t="s">
        <v>93</v>
      </c>
      <c r="E29" t="s">
        <v>149</v>
      </c>
      <c r="F29" t="s">
        <v>148</v>
      </c>
      <c r="G29" t="s">
        <v>208</v>
      </c>
      <c r="H29" t="s">
        <v>208</v>
      </c>
      <c r="I29" s="8" t="s">
        <v>90</v>
      </c>
      <c r="J29" s="8" t="s">
        <v>82</v>
      </c>
      <c r="K29" s="9" t="s">
        <v>85</v>
      </c>
      <c r="L29" s="9" t="s">
        <v>79</v>
      </c>
      <c r="M29" s="9" t="s">
        <v>83</v>
      </c>
      <c r="N29" s="9" t="s">
        <v>85</v>
      </c>
      <c r="O29" s="9" t="s">
        <v>83</v>
      </c>
      <c r="P29" s="9" t="s">
        <v>85</v>
      </c>
      <c r="Q29" s="9" t="s">
        <v>78</v>
      </c>
      <c r="R29" s="9" t="s">
        <v>78</v>
      </c>
      <c r="S29" s="9" t="s">
        <v>104</v>
      </c>
      <c r="T29" s="9" t="s">
        <v>79</v>
      </c>
      <c r="U29" s="9" t="s">
        <v>85</v>
      </c>
      <c r="V29" s="9" t="s">
        <v>79</v>
      </c>
      <c r="W29" s="9" t="s">
        <v>78</v>
      </c>
      <c r="X29" s="9" t="s">
        <v>79</v>
      </c>
      <c r="Y29" s="9" t="s">
        <v>85</v>
      </c>
      <c r="Z29" s="9" t="s">
        <v>79</v>
      </c>
      <c r="AA29" s="9" t="s">
        <v>87</v>
      </c>
      <c r="AB29" s="9" t="s">
        <v>86</v>
      </c>
      <c r="AC29" s="9" t="s">
        <v>87</v>
      </c>
      <c r="AD29" s="9" t="s">
        <v>87</v>
      </c>
      <c r="AE29" s="9" t="s">
        <v>86</v>
      </c>
      <c r="AF29" s="9" t="s">
        <v>87</v>
      </c>
      <c r="AG29" s="9" t="s">
        <v>86</v>
      </c>
      <c r="AH29" s="9" t="s">
        <v>87</v>
      </c>
      <c r="AI29" t="s">
        <v>83</v>
      </c>
      <c r="AJ29">
        <v>531.41999999999996</v>
      </c>
      <c r="AK29">
        <f>SUM(Table2[[#This Row],[Group time: Classify]:[Group time: Validate]])</f>
        <v>434.53000000000003</v>
      </c>
      <c r="AL29">
        <v>11.96</v>
      </c>
      <c r="AM29">
        <v>58.63</v>
      </c>
      <c r="AN29">
        <v>249.30000000000004</v>
      </c>
      <c r="AO29">
        <v>70.899999999999991</v>
      </c>
      <c r="AP29">
        <v>114.33</v>
      </c>
      <c r="AQ29">
        <v>9.59</v>
      </c>
      <c r="AR29">
        <v>4.71</v>
      </c>
      <c r="AS29">
        <f t="shared" si="0"/>
        <v>0</v>
      </c>
      <c r="AT29">
        <f t="shared" si="4"/>
        <v>1</v>
      </c>
      <c r="AU29">
        <f t="shared" si="4"/>
        <v>0</v>
      </c>
      <c r="AV29">
        <f t="shared" si="4"/>
        <v>0</v>
      </c>
      <c r="AW29">
        <f t="shared" si="4"/>
        <v>0</v>
      </c>
      <c r="AX29">
        <f t="shared" si="1"/>
        <v>1</v>
      </c>
      <c r="AY29">
        <f t="shared" si="5"/>
        <v>0</v>
      </c>
      <c r="AZ29">
        <f t="shared" si="2"/>
        <v>0</v>
      </c>
      <c r="BA29">
        <f t="shared" si="7"/>
        <v>0</v>
      </c>
      <c r="BB29">
        <f t="shared" si="7"/>
        <v>0</v>
      </c>
      <c r="BC29">
        <f t="shared" si="7"/>
        <v>0</v>
      </c>
      <c r="BD29">
        <f t="shared" si="7"/>
        <v>0</v>
      </c>
      <c r="BE29">
        <f t="shared" si="7"/>
        <v>0</v>
      </c>
      <c r="BF29">
        <f t="shared" si="7"/>
        <v>1</v>
      </c>
      <c r="BG29">
        <f t="shared" si="7"/>
        <v>0</v>
      </c>
      <c r="BH29">
        <f t="shared" si="7"/>
        <v>0</v>
      </c>
      <c r="BI29">
        <f t="shared" si="7"/>
        <v>1</v>
      </c>
      <c r="BJ29">
        <f t="shared" si="7"/>
        <v>1</v>
      </c>
      <c r="BK29">
        <f t="shared" si="7"/>
        <v>1</v>
      </c>
      <c r="BL29">
        <f t="shared" si="7"/>
        <v>1</v>
      </c>
      <c r="BM29">
        <f t="shared" si="7"/>
        <v>1</v>
      </c>
      <c r="BN29">
        <f t="shared" si="7"/>
        <v>0</v>
      </c>
      <c r="BO29">
        <f t="shared" si="7"/>
        <v>1</v>
      </c>
      <c r="BP29">
        <f t="shared" si="6"/>
        <v>1</v>
      </c>
      <c r="BQ29">
        <f>SUM(Table2[[#This Row],[C1A]:[V8A]])</f>
        <v>10</v>
      </c>
      <c r="BR29" s="10">
        <f>Table2[[#This Row],[Total correct Answers]]/24</f>
        <v>0.41666666666666669</v>
      </c>
      <c r="BS29">
        <f>SUM(Table2[[#This Row],[C1A]:[C8A]])</f>
        <v>2</v>
      </c>
      <c r="BT29" s="11">
        <f>Table2[[#This Row],[Classify correct Answers]]/8</f>
        <v>0.25</v>
      </c>
      <c r="BU29">
        <f>SUM(Table2[[#This Row],[E1A]:[E8A]])</f>
        <v>1</v>
      </c>
      <c r="BV29" s="12">
        <f>Table2[[#This Row],[Explain correct Answers]]/8</f>
        <v>0.125</v>
      </c>
      <c r="BW29">
        <f>SUM(Table2[[#This Row],[V1A]:[V8A]])</f>
        <v>7</v>
      </c>
      <c r="BX29" s="11">
        <f>Table2[[#This Row],[Validate correct Answers]]/8</f>
        <v>0.875</v>
      </c>
    </row>
    <row r="30" spans="1:76" x14ac:dyDescent="0.25">
      <c r="A30">
        <v>29</v>
      </c>
      <c r="B30" t="s">
        <v>150</v>
      </c>
      <c r="C30" t="s">
        <v>75</v>
      </c>
      <c r="D30" t="s">
        <v>93</v>
      </c>
      <c r="E30" t="s">
        <v>151</v>
      </c>
      <c r="F30" t="s">
        <v>150</v>
      </c>
      <c r="G30" t="s">
        <v>208</v>
      </c>
      <c r="H30" t="s">
        <v>208</v>
      </c>
      <c r="I30" s="8" t="s">
        <v>78</v>
      </c>
      <c r="J30" s="8" t="s">
        <v>78</v>
      </c>
      <c r="K30" s="9" t="s">
        <v>82</v>
      </c>
      <c r="L30" s="9" t="s">
        <v>82</v>
      </c>
      <c r="M30" s="9" t="s">
        <v>82</v>
      </c>
      <c r="N30" s="9" t="s">
        <v>82</v>
      </c>
      <c r="O30" s="9" t="s">
        <v>82</v>
      </c>
      <c r="P30" s="9" t="s">
        <v>82</v>
      </c>
      <c r="Q30" s="9" t="s">
        <v>82</v>
      </c>
      <c r="R30" s="9" t="s">
        <v>82</v>
      </c>
      <c r="S30" s="9" t="s">
        <v>104</v>
      </c>
      <c r="T30" s="9" t="s">
        <v>85</v>
      </c>
      <c r="U30" s="9" t="s">
        <v>78</v>
      </c>
      <c r="V30" s="9" t="s">
        <v>80</v>
      </c>
      <c r="W30" s="9" t="s">
        <v>81</v>
      </c>
      <c r="X30" s="9" t="s">
        <v>80</v>
      </c>
      <c r="Y30" s="9" t="s">
        <v>83</v>
      </c>
      <c r="Z30" s="9" t="s">
        <v>79</v>
      </c>
      <c r="AA30" s="9" t="s">
        <v>87</v>
      </c>
      <c r="AB30" s="9" t="s">
        <v>87</v>
      </c>
      <c r="AC30" s="9" t="s">
        <v>87</v>
      </c>
      <c r="AD30" s="9" t="s">
        <v>87</v>
      </c>
      <c r="AE30" s="9" t="s">
        <v>87</v>
      </c>
      <c r="AF30" s="9" t="s">
        <v>86</v>
      </c>
      <c r="AG30" s="9" t="s">
        <v>86</v>
      </c>
      <c r="AH30" s="9" t="s">
        <v>87</v>
      </c>
      <c r="AI30" t="s">
        <v>85</v>
      </c>
      <c r="AJ30">
        <v>522.37</v>
      </c>
      <c r="AK30">
        <f>SUM(Table2[[#This Row],[Group time: Classify]:[Group time: Validate]])</f>
        <v>249.88</v>
      </c>
      <c r="AL30">
        <v>116.15</v>
      </c>
      <c r="AM30">
        <v>137.06</v>
      </c>
      <c r="AN30">
        <v>91.97999999999999</v>
      </c>
      <c r="AO30">
        <v>60.11</v>
      </c>
      <c r="AP30">
        <v>97.79</v>
      </c>
      <c r="AQ30">
        <v>15.5</v>
      </c>
      <c r="AR30">
        <v>3.78</v>
      </c>
      <c r="AS30">
        <f t="shared" si="0"/>
        <v>0</v>
      </c>
      <c r="AT30">
        <f t="shared" si="4"/>
        <v>0</v>
      </c>
      <c r="AU30">
        <f t="shared" si="4"/>
        <v>0</v>
      </c>
      <c r="AV30">
        <f t="shared" si="4"/>
        <v>0</v>
      </c>
      <c r="AW30">
        <f t="shared" si="4"/>
        <v>0</v>
      </c>
      <c r="AX30">
        <f t="shared" si="1"/>
        <v>0</v>
      </c>
      <c r="AY30">
        <f t="shared" si="5"/>
        <v>0</v>
      </c>
      <c r="AZ30">
        <f t="shared" si="2"/>
        <v>1</v>
      </c>
      <c r="BA30">
        <f t="shared" si="7"/>
        <v>0</v>
      </c>
      <c r="BB30">
        <f t="shared" si="7"/>
        <v>0</v>
      </c>
      <c r="BC30">
        <f t="shared" si="7"/>
        <v>1</v>
      </c>
      <c r="BD30">
        <f t="shared" si="7"/>
        <v>0</v>
      </c>
      <c r="BE30">
        <f t="shared" si="7"/>
        <v>1</v>
      </c>
      <c r="BF30">
        <f t="shared" si="7"/>
        <v>0</v>
      </c>
      <c r="BG30">
        <f t="shared" si="7"/>
        <v>0</v>
      </c>
      <c r="BH30">
        <f t="shared" si="7"/>
        <v>0</v>
      </c>
      <c r="BI30">
        <f t="shared" si="7"/>
        <v>1</v>
      </c>
      <c r="BJ30">
        <f t="shared" si="7"/>
        <v>0</v>
      </c>
      <c r="BK30">
        <f t="shared" si="7"/>
        <v>1</v>
      </c>
      <c r="BL30">
        <f t="shared" si="7"/>
        <v>1</v>
      </c>
      <c r="BM30">
        <f t="shared" si="7"/>
        <v>0</v>
      </c>
      <c r="BN30">
        <f t="shared" si="7"/>
        <v>1</v>
      </c>
      <c r="BO30">
        <f t="shared" si="7"/>
        <v>1</v>
      </c>
      <c r="BP30">
        <f t="shared" si="6"/>
        <v>1</v>
      </c>
      <c r="BQ30">
        <f>SUM(Table2[[#This Row],[C1A]:[V8A]])</f>
        <v>9</v>
      </c>
      <c r="BR30" s="10">
        <f>Table2[[#This Row],[Total correct Answers]]/24</f>
        <v>0.375</v>
      </c>
      <c r="BS30">
        <f>SUM(Table2[[#This Row],[C1A]:[C8A]])</f>
        <v>1</v>
      </c>
      <c r="BT30" s="11">
        <f>Table2[[#This Row],[Classify correct Answers]]/8</f>
        <v>0.125</v>
      </c>
      <c r="BU30">
        <f>SUM(Table2[[#This Row],[E1A]:[E8A]])</f>
        <v>2</v>
      </c>
      <c r="BV30" s="12">
        <f>Table2[[#This Row],[Explain correct Answers]]/8</f>
        <v>0.25</v>
      </c>
      <c r="BW30">
        <f>SUM(Table2[[#This Row],[V1A]:[V8A]])</f>
        <v>6</v>
      </c>
      <c r="BX30" s="11">
        <f>Table2[[#This Row],[Validate correct Answers]]/8</f>
        <v>0.75</v>
      </c>
    </row>
    <row r="31" spans="1:76" x14ac:dyDescent="0.25">
      <c r="A31">
        <v>30</v>
      </c>
      <c r="B31" t="s">
        <v>152</v>
      </c>
      <c r="C31" t="s">
        <v>75</v>
      </c>
      <c r="D31" t="s">
        <v>99</v>
      </c>
      <c r="E31" t="s">
        <v>153</v>
      </c>
      <c r="F31" t="s">
        <v>152</v>
      </c>
      <c r="G31" t="s">
        <v>208</v>
      </c>
      <c r="H31" t="s">
        <v>208</v>
      </c>
      <c r="I31" s="8" t="s">
        <v>79</v>
      </c>
      <c r="J31" s="8" t="s">
        <v>85</v>
      </c>
      <c r="K31" s="9" t="s">
        <v>83</v>
      </c>
      <c r="L31" s="9" t="s">
        <v>79</v>
      </c>
      <c r="M31" s="9" t="s">
        <v>90</v>
      </c>
      <c r="N31" s="9" t="s">
        <v>85</v>
      </c>
      <c r="O31" s="9" t="s">
        <v>90</v>
      </c>
      <c r="P31" s="9" t="s">
        <v>83</v>
      </c>
      <c r="Q31" s="9" t="s">
        <v>90</v>
      </c>
      <c r="R31" s="9" t="s">
        <v>78</v>
      </c>
      <c r="S31" s="9" t="s">
        <v>91</v>
      </c>
      <c r="T31" s="9" t="s">
        <v>81</v>
      </c>
      <c r="U31" s="9" t="s">
        <v>83</v>
      </c>
      <c r="V31" s="9" t="s">
        <v>82</v>
      </c>
      <c r="W31" s="9" t="s">
        <v>79</v>
      </c>
      <c r="X31" s="9" t="s">
        <v>80</v>
      </c>
      <c r="Y31" s="9" t="s">
        <v>90</v>
      </c>
      <c r="Z31" s="9" t="s">
        <v>79</v>
      </c>
      <c r="AA31" s="9" t="s">
        <v>87</v>
      </c>
      <c r="AB31" s="9" t="s">
        <v>86</v>
      </c>
      <c r="AC31" s="9" t="s">
        <v>86</v>
      </c>
      <c r="AD31" s="9" t="s">
        <v>87</v>
      </c>
      <c r="AE31" s="9" t="s">
        <v>86</v>
      </c>
      <c r="AF31" s="9" t="s">
        <v>87</v>
      </c>
      <c r="AG31" s="9" t="s">
        <v>87</v>
      </c>
      <c r="AH31" s="9" t="s">
        <v>87</v>
      </c>
      <c r="AI31" t="s">
        <v>82</v>
      </c>
      <c r="AJ31">
        <v>194.33</v>
      </c>
      <c r="AK31">
        <f>SUM(Table2[[#This Row],[Group time: Classify]:[Group time: Validate]])</f>
        <v>144.44</v>
      </c>
      <c r="AL31">
        <v>23.96</v>
      </c>
      <c r="AM31">
        <v>14.48</v>
      </c>
      <c r="AN31">
        <v>88.269999999999982</v>
      </c>
      <c r="AO31">
        <v>30.800000000000004</v>
      </c>
      <c r="AP31">
        <v>25.37</v>
      </c>
      <c r="AQ31">
        <v>7.4</v>
      </c>
      <c r="AR31">
        <v>4.05</v>
      </c>
      <c r="AS31">
        <f t="shared" si="0"/>
        <v>0</v>
      </c>
      <c r="AT31">
        <f t="shared" si="4"/>
        <v>1</v>
      </c>
      <c r="AU31">
        <f t="shared" si="4"/>
        <v>0</v>
      </c>
      <c r="AV31">
        <f t="shared" si="4"/>
        <v>0</v>
      </c>
      <c r="AW31">
        <f t="shared" si="4"/>
        <v>0</v>
      </c>
      <c r="AX31">
        <f t="shared" si="1"/>
        <v>0</v>
      </c>
      <c r="AY31">
        <f t="shared" si="5"/>
        <v>1</v>
      </c>
      <c r="AZ31">
        <f t="shared" si="2"/>
        <v>0</v>
      </c>
      <c r="BA31">
        <f t="shared" si="7"/>
        <v>0</v>
      </c>
      <c r="BB31">
        <f t="shared" si="7"/>
        <v>0</v>
      </c>
      <c r="BC31">
        <f t="shared" si="7"/>
        <v>0</v>
      </c>
      <c r="BD31">
        <f t="shared" si="7"/>
        <v>0</v>
      </c>
      <c r="BE31">
        <f t="shared" si="7"/>
        <v>0</v>
      </c>
      <c r="BF31">
        <f t="shared" si="7"/>
        <v>0</v>
      </c>
      <c r="BG31">
        <f t="shared" si="7"/>
        <v>1</v>
      </c>
      <c r="BH31">
        <f t="shared" si="7"/>
        <v>0</v>
      </c>
      <c r="BI31">
        <f t="shared" si="7"/>
        <v>1</v>
      </c>
      <c r="BJ31">
        <f t="shared" si="7"/>
        <v>1</v>
      </c>
      <c r="BK31">
        <f t="shared" si="7"/>
        <v>0</v>
      </c>
      <c r="BL31">
        <f t="shared" si="7"/>
        <v>1</v>
      </c>
      <c r="BM31">
        <f t="shared" si="7"/>
        <v>1</v>
      </c>
      <c r="BN31">
        <f t="shared" si="7"/>
        <v>0</v>
      </c>
      <c r="BO31">
        <f t="shared" si="7"/>
        <v>0</v>
      </c>
      <c r="BP31">
        <f t="shared" si="6"/>
        <v>1</v>
      </c>
      <c r="BQ31">
        <f>SUM(Table2[[#This Row],[C1A]:[V8A]])</f>
        <v>8</v>
      </c>
      <c r="BR31" s="10">
        <f>Table2[[#This Row],[Total correct Answers]]/24</f>
        <v>0.33333333333333331</v>
      </c>
      <c r="BS31">
        <f>SUM(Table2[[#This Row],[C1A]:[C8A]])</f>
        <v>2</v>
      </c>
      <c r="BT31" s="11">
        <f>Table2[[#This Row],[Classify correct Answers]]/8</f>
        <v>0.25</v>
      </c>
      <c r="BU31">
        <f>SUM(Table2[[#This Row],[E1A]:[E8A]])</f>
        <v>1</v>
      </c>
      <c r="BV31" s="12">
        <f>Table2[[#This Row],[Explain correct Answers]]/8</f>
        <v>0.125</v>
      </c>
      <c r="BW31">
        <f>SUM(Table2[[#This Row],[V1A]:[V8A]])</f>
        <v>5</v>
      </c>
      <c r="BX31" s="11">
        <f>Table2[[#This Row],[Validate correct Answers]]/8</f>
        <v>0.625</v>
      </c>
    </row>
    <row r="32" spans="1:76" x14ac:dyDescent="0.25">
      <c r="A32">
        <v>31</v>
      </c>
      <c r="B32" t="s">
        <v>154</v>
      </c>
      <c r="C32" t="s">
        <v>75</v>
      </c>
      <c r="D32" t="s">
        <v>112</v>
      </c>
      <c r="E32" t="s">
        <v>155</v>
      </c>
      <c r="F32" t="s">
        <v>154</v>
      </c>
      <c r="G32" t="s">
        <v>208</v>
      </c>
      <c r="H32" t="s">
        <v>208</v>
      </c>
      <c r="I32" s="8" t="s">
        <v>82</v>
      </c>
      <c r="J32" s="8" t="s">
        <v>78</v>
      </c>
      <c r="K32" s="9" t="s">
        <v>83</v>
      </c>
      <c r="L32" s="9" t="s">
        <v>80</v>
      </c>
      <c r="M32" s="9" t="s">
        <v>90</v>
      </c>
      <c r="N32" s="9" t="s">
        <v>90</v>
      </c>
      <c r="O32" s="9" t="s">
        <v>80</v>
      </c>
      <c r="P32" s="9" t="s">
        <v>83</v>
      </c>
      <c r="Q32" s="9" t="s">
        <v>79</v>
      </c>
      <c r="R32" s="9" t="s">
        <v>82</v>
      </c>
      <c r="S32" s="9" t="s">
        <v>91</v>
      </c>
      <c r="T32" s="9" t="s">
        <v>83</v>
      </c>
      <c r="U32" s="9" t="s">
        <v>83</v>
      </c>
      <c r="V32" s="9" t="s">
        <v>78</v>
      </c>
      <c r="W32" s="9" t="s">
        <v>85</v>
      </c>
      <c r="X32" s="9" t="s">
        <v>79</v>
      </c>
      <c r="Y32" s="9" t="s">
        <v>82</v>
      </c>
      <c r="Z32" s="9" t="s">
        <v>78</v>
      </c>
      <c r="AA32" s="9" t="s">
        <v>87</v>
      </c>
      <c r="AB32" s="9" t="s">
        <v>87</v>
      </c>
      <c r="AC32" s="9" t="s">
        <v>86</v>
      </c>
      <c r="AD32" s="9" t="s">
        <v>87</v>
      </c>
      <c r="AE32" s="9" t="s">
        <v>86</v>
      </c>
      <c r="AF32" s="9" t="s">
        <v>86</v>
      </c>
      <c r="AG32" s="9" t="s">
        <v>87</v>
      </c>
      <c r="AH32" s="9" t="s">
        <v>86</v>
      </c>
      <c r="AI32" t="s">
        <v>79</v>
      </c>
      <c r="AJ32">
        <v>191.32</v>
      </c>
      <c r="AK32">
        <f>SUM(Table2[[#This Row],[Group time: Classify]:[Group time: Validate]])</f>
        <v>140.61000000000001</v>
      </c>
      <c r="AL32">
        <v>13.44</v>
      </c>
      <c r="AM32">
        <v>17.53</v>
      </c>
      <c r="AN32">
        <v>63.62</v>
      </c>
      <c r="AO32">
        <v>50.94</v>
      </c>
      <c r="AP32">
        <v>26.05</v>
      </c>
      <c r="AQ32">
        <v>14.03</v>
      </c>
      <c r="AR32">
        <v>5.71</v>
      </c>
      <c r="AS32">
        <f t="shared" si="0"/>
        <v>0</v>
      </c>
      <c r="AT32">
        <f t="shared" si="4"/>
        <v>0</v>
      </c>
      <c r="AU32">
        <f t="shared" si="4"/>
        <v>0</v>
      </c>
      <c r="AV32">
        <f t="shared" si="4"/>
        <v>0</v>
      </c>
      <c r="AW32">
        <f t="shared" si="4"/>
        <v>0</v>
      </c>
      <c r="AX32">
        <f t="shared" si="1"/>
        <v>0</v>
      </c>
      <c r="AY32">
        <f t="shared" si="5"/>
        <v>0</v>
      </c>
      <c r="AZ32">
        <f t="shared" si="2"/>
        <v>1</v>
      </c>
      <c r="BA32">
        <f t="shared" si="7"/>
        <v>0</v>
      </c>
      <c r="BB32">
        <f t="shared" si="7"/>
        <v>0</v>
      </c>
      <c r="BC32">
        <f t="shared" si="7"/>
        <v>0</v>
      </c>
      <c r="BD32">
        <f t="shared" si="7"/>
        <v>0</v>
      </c>
      <c r="BE32">
        <f t="shared" si="7"/>
        <v>0</v>
      </c>
      <c r="BF32">
        <f t="shared" si="7"/>
        <v>1</v>
      </c>
      <c r="BG32">
        <f t="shared" si="7"/>
        <v>0</v>
      </c>
      <c r="BH32">
        <f t="shared" si="7"/>
        <v>0</v>
      </c>
      <c r="BI32">
        <f t="shared" si="7"/>
        <v>1</v>
      </c>
      <c r="BJ32">
        <f t="shared" si="7"/>
        <v>0</v>
      </c>
      <c r="BK32">
        <f t="shared" si="7"/>
        <v>0</v>
      </c>
      <c r="BL32">
        <f t="shared" si="7"/>
        <v>1</v>
      </c>
      <c r="BM32">
        <f t="shared" si="7"/>
        <v>1</v>
      </c>
      <c r="BN32">
        <f t="shared" si="7"/>
        <v>1</v>
      </c>
      <c r="BO32">
        <f t="shared" si="7"/>
        <v>0</v>
      </c>
      <c r="BP32">
        <f t="shared" si="6"/>
        <v>0</v>
      </c>
      <c r="BQ32">
        <f>SUM(Table2[[#This Row],[C1A]:[V8A]])</f>
        <v>6</v>
      </c>
      <c r="BR32" s="10">
        <f>Table2[[#This Row],[Total correct Answers]]/24</f>
        <v>0.25</v>
      </c>
      <c r="BS32">
        <f>SUM(Table2[[#This Row],[C1A]:[C8A]])</f>
        <v>1</v>
      </c>
      <c r="BT32" s="11">
        <f>Table2[[#This Row],[Classify correct Answers]]/8</f>
        <v>0.125</v>
      </c>
      <c r="BU32">
        <f>SUM(Table2[[#This Row],[E1A]:[E8A]])</f>
        <v>1</v>
      </c>
      <c r="BV32" s="12">
        <f>Table2[[#This Row],[Explain correct Answers]]/8</f>
        <v>0.125</v>
      </c>
      <c r="BW32">
        <f>SUM(Table2[[#This Row],[V1A]:[V8A]])</f>
        <v>4</v>
      </c>
      <c r="BX32" s="11">
        <f>Table2[[#This Row],[Validate correct Answers]]/8</f>
        <v>0.5</v>
      </c>
    </row>
    <row r="33" spans="1:76" x14ac:dyDescent="0.25">
      <c r="A33">
        <v>32</v>
      </c>
      <c r="C33" t="s">
        <v>156</v>
      </c>
      <c r="D33" t="s">
        <v>112</v>
      </c>
      <c r="E33" t="s">
        <v>157</v>
      </c>
      <c r="F33" t="s">
        <v>158</v>
      </c>
      <c r="G33" t="s">
        <v>208</v>
      </c>
      <c r="H33" t="s">
        <v>208</v>
      </c>
      <c r="I33" s="8" t="s">
        <v>81</v>
      </c>
      <c r="J33" s="8" t="s">
        <v>81</v>
      </c>
      <c r="K33" s="9" t="s">
        <v>83</v>
      </c>
      <c r="L33" s="9" t="s">
        <v>83</v>
      </c>
      <c r="M33" s="9" t="s">
        <v>82</v>
      </c>
      <c r="N33" s="9" t="s">
        <v>85</v>
      </c>
      <c r="O33" s="9" t="s">
        <v>83</v>
      </c>
      <c r="P33" s="9" t="s">
        <v>79</v>
      </c>
      <c r="Q33" s="9" t="s">
        <v>81</v>
      </c>
      <c r="R33" s="9" t="s">
        <v>79</v>
      </c>
      <c r="S33" s="9" t="s">
        <v>104</v>
      </c>
      <c r="T33" s="9" t="s">
        <v>90</v>
      </c>
      <c r="U33" s="9" t="s">
        <v>83</v>
      </c>
      <c r="V33" s="9" t="s">
        <v>78</v>
      </c>
      <c r="W33" s="9" t="s">
        <v>79</v>
      </c>
      <c r="X33" s="9" t="s">
        <v>79</v>
      </c>
      <c r="Y33" s="9" t="s">
        <v>79</v>
      </c>
      <c r="Z33" s="9" t="s">
        <v>78</v>
      </c>
      <c r="AA33" s="9" t="s">
        <v>86</v>
      </c>
      <c r="AB33" s="9" t="s">
        <v>87</v>
      </c>
      <c r="AC33" s="9" t="s">
        <v>87</v>
      </c>
      <c r="AD33" s="9" t="s">
        <v>87</v>
      </c>
      <c r="AE33" s="9" t="s">
        <v>86</v>
      </c>
      <c r="AF33" s="9" t="s">
        <v>87</v>
      </c>
      <c r="AG33" s="9" t="s">
        <v>87</v>
      </c>
      <c r="AH33" s="9" t="s">
        <v>86</v>
      </c>
      <c r="AI33" t="s">
        <v>85</v>
      </c>
      <c r="AJ33">
        <v>790.87</v>
      </c>
      <c r="AK33">
        <f>SUM(Table2[[#This Row],[Group time: Classify]:[Group time: Validate]])</f>
        <v>720.69999999999993</v>
      </c>
      <c r="AL33">
        <v>29.4</v>
      </c>
      <c r="AM33">
        <v>40.770000000000003</v>
      </c>
      <c r="AN33">
        <v>293.87000000000006</v>
      </c>
      <c r="AO33">
        <v>376.99999999999989</v>
      </c>
      <c r="AP33">
        <v>49.830000000000005</v>
      </c>
      <c r="AQ33">
        <v>0</v>
      </c>
      <c r="AR33">
        <v>0</v>
      </c>
      <c r="AS33">
        <f t="shared" si="0"/>
        <v>0</v>
      </c>
      <c r="AT33">
        <f t="shared" si="4"/>
        <v>0</v>
      </c>
      <c r="AU33">
        <f t="shared" si="4"/>
        <v>0</v>
      </c>
      <c r="AV33">
        <f t="shared" si="4"/>
        <v>0</v>
      </c>
      <c r="AW33">
        <f t="shared" si="4"/>
        <v>0</v>
      </c>
      <c r="AX33">
        <f t="shared" si="1"/>
        <v>0</v>
      </c>
      <c r="AY33">
        <f t="shared" si="5"/>
        <v>0</v>
      </c>
      <c r="AZ33">
        <f t="shared" si="2"/>
        <v>0</v>
      </c>
      <c r="BA33">
        <f t="shared" si="7"/>
        <v>0</v>
      </c>
      <c r="BB33">
        <f t="shared" si="7"/>
        <v>1</v>
      </c>
      <c r="BC33">
        <f t="shared" si="7"/>
        <v>0</v>
      </c>
      <c r="BD33">
        <f t="shared" si="7"/>
        <v>0</v>
      </c>
      <c r="BE33">
        <f t="shared" si="7"/>
        <v>0</v>
      </c>
      <c r="BF33">
        <f t="shared" si="7"/>
        <v>1</v>
      </c>
      <c r="BG33">
        <f t="shared" si="7"/>
        <v>0</v>
      </c>
      <c r="BH33">
        <f t="shared" si="7"/>
        <v>0</v>
      </c>
      <c r="BI33">
        <f t="shared" si="7"/>
        <v>0</v>
      </c>
      <c r="BJ33">
        <f t="shared" si="7"/>
        <v>0</v>
      </c>
      <c r="BK33">
        <f t="shared" si="7"/>
        <v>1</v>
      </c>
      <c r="BL33">
        <f t="shared" si="7"/>
        <v>1</v>
      </c>
      <c r="BM33">
        <f t="shared" si="7"/>
        <v>1</v>
      </c>
      <c r="BN33">
        <f t="shared" si="7"/>
        <v>0</v>
      </c>
      <c r="BO33">
        <f t="shared" si="7"/>
        <v>0</v>
      </c>
      <c r="BP33">
        <f t="shared" si="6"/>
        <v>0</v>
      </c>
      <c r="BQ33">
        <f>SUM(Table2[[#This Row],[C1A]:[V8A]])</f>
        <v>5</v>
      </c>
      <c r="BR33" s="10">
        <f>Table2[[#This Row],[Total correct Answers]]/24</f>
        <v>0.20833333333333334</v>
      </c>
      <c r="BS33">
        <f>SUM(Table2[[#This Row],[C1A]:[C8A]])</f>
        <v>0</v>
      </c>
      <c r="BT33" s="11">
        <f>Table2[[#This Row],[Classify correct Answers]]/8</f>
        <v>0</v>
      </c>
      <c r="BU33">
        <f>SUM(Table2[[#This Row],[E1A]:[E8A]])</f>
        <v>2</v>
      </c>
      <c r="BV33" s="12">
        <f>Table2[[#This Row],[Explain correct Answers]]/8</f>
        <v>0.25</v>
      </c>
      <c r="BW33">
        <f>SUM(Table2[[#This Row],[V1A]:[V8A]])</f>
        <v>3</v>
      </c>
      <c r="BX33" s="11">
        <f>Table2[[#This Row],[Validate correct Answers]]/8</f>
        <v>0.375</v>
      </c>
    </row>
    <row r="34" spans="1:76" x14ac:dyDescent="0.25">
      <c r="A34">
        <v>33</v>
      </c>
      <c r="B34" t="s">
        <v>159</v>
      </c>
      <c r="C34" t="s">
        <v>75</v>
      </c>
      <c r="D34" t="s">
        <v>99</v>
      </c>
      <c r="E34" t="s">
        <v>160</v>
      </c>
      <c r="F34" t="s">
        <v>159</v>
      </c>
      <c r="G34" t="s">
        <v>208</v>
      </c>
      <c r="H34" t="s">
        <v>208</v>
      </c>
      <c r="I34" s="8" t="s">
        <v>82</v>
      </c>
      <c r="J34" s="8" t="s">
        <v>78</v>
      </c>
      <c r="K34" s="9" t="s">
        <v>83</v>
      </c>
      <c r="L34" s="9" t="s">
        <v>80</v>
      </c>
      <c r="M34" s="9" t="s">
        <v>78</v>
      </c>
      <c r="N34" s="9" t="s">
        <v>79</v>
      </c>
      <c r="O34" s="9" t="s">
        <v>80</v>
      </c>
      <c r="P34" s="9" t="s">
        <v>78</v>
      </c>
      <c r="Q34" s="9" t="s">
        <v>81</v>
      </c>
      <c r="R34" s="9" t="s">
        <v>79</v>
      </c>
      <c r="S34" s="9" t="s">
        <v>91</v>
      </c>
      <c r="T34" s="9" t="s">
        <v>81</v>
      </c>
      <c r="U34" s="9" t="s">
        <v>79</v>
      </c>
      <c r="V34" s="9" t="s">
        <v>83</v>
      </c>
      <c r="W34" s="9" t="s">
        <v>80</v>
      </c>
      <c r="X34" s="9" t="s">
        <v>81</v>
      </c>
      <c r="Y34" s="9" t="s">
        <v>83</v>
      </c>
      <c r="Z34" s="9" t="s">
        <v>82</v>
      </c>
      <c r="AA34" s="9" t="s">
        <v>87</v>
      </c>
      <c r="AB34" s="9" t="s">
        <v>86</v>
      </c>
      <c r="AC34" s="9" t="s">
        <v>87</v>
      </c>
      <c r="AD34" s="9" t="s">
        <v>87</v>
      </c>
      <c r="AE34" s="9" t="s">
        <v>87</v>
      </c>
      <c r="AF34" s="9" t="s">
        <v>86</v>
      </c>
      <c r="AG34" s="9" t="s">
        <v>86</v>
      </c>
      <c r="AH34" s="9" t="s">
        <v>86</v>
      </c>
      <c r="AI34" t="s">
        <v>83</v>
      </c>
      <c r="AJ34">
        <v>194.96</v>
      </c>
      <c r="AK34">
        <f>SUM(Table2[[#This Row],[Group time: Classify]:[Group time: Validate]])</f>
        <v>104.83999999999999</v>
      </c>
      <c r="AL34">
        <v>22.03</v>
      </c>
      <c r="AM34">
        <v>31.18</v>
      </c>
      <c r="AN34">
        <v>46.47</v>
      </c>
      <c r="AO34">
        <v>33.699999999999996</v>
      </c>
      <c r="AP34">
        <v>24.67</v>
      </c>
      <c r="AQ34">
        <v>10.95</v>
      </c>
      <c r="AR34">
        <v>25.96</v>
      </c>
      <c r="AS34">
        <f t="shared" ref="AS34:AS57" si="8">IF(K34=K$57,1,0)</f>
        <v>0</v>
      </c>
      <c r="AT34">
        <f t="shared" si="4"/>
        <v>0</v>
      </c>
      <c r="AU34">
        <f t="shared" si="4"/>
        <v>0</v>
      </c>
      <c r="AV34">
        <f t="shared" si="4"/>
        <v>0</v>
      </c>
      <c r="AW34">
        <f t="shared" si="4"/>
        <v>0</v>
      </c>
      <c r="AX34">
        <f t="shared" ref="AX34:AX57" si="9">IF(P34=P$57,1,0)</f>
        <v>0</v>
      </c>
      <c r="AY34">
        <f t="shared" si="5"/>
        <v>0</v>
      </c>
      <c r="AZ34">
        <f t="shared" ref="AZ34:AZ57" si="10">IF(R34=R$57,1,0)</f>
        <v>0</v>
      </c>
      <c r="BA34">
        <f t="shared" si="7"/>
        <v>0</v>
      </c>
      <c r="BB34">
        <f t="shared" si="7"/>
        <v>0</v>
      </c>
      <c r="BC34">
        <f t="shared" si="7"/>
        <v>0</v>
      </c>
      <c r="BD34">
        <f t="shared" si="7"/>
        <v>1</v>
      </c>
      <c r="BE34">
        <f t="shared" si="7"/>
        <v>0</v>
      </c>
      <c r="BF34">
        <f t="shared" si="7"/>
        <v>0</v>
      </c>
      <c r="BG34">
        <f t="shared" si="7"/>
        <v>0</v>
      </c>
      <c r="BH34">
        <f t="shared" si="7"/>
        <v>1</v>
      </c>
      <c r="BI34">
        <f t="shared" si="7"/>
        <v>1</v>
      </c>
      <c r="BJ34">
        <f t="shared" si="7"/>
        <v>1</v>
      </c>
      <c r="BK34">
        <f t="shared" si="7"/>
        <v>1</v>
      </c>
      <c r="BL34">
        <f t="shared" si="7"/>
        <v>1</v>
      </c>
      <c r="BM34">
        <f t="shared" si="7"/>
        <v>0</v>
      </c>
      <c r="BN34">
        <f t="shared" si="7"/>
        <v>1</v>
      </c>
      <c r="BO34">
        <f t="shared" si="7"/>
        <v>1</v>
      </c>
      <c r="BP34">
        <f t="shared" si="6"/>
        <v>0</v>
      </c>
      <c r="BQ34">
        <f>SUM(Table2[[#This Row],[C1A]:[V8A]])</f>
        <v>8</v>
      </c>
      <c r="BR34" s="10">
        <f>Table2[[#This Row],[Total correct Answers]]/24</f>
        <v>0.33333333333333331</v>
      </c>
      <c r="BS34">
        <f>SUM(Table2[[#This Row],[C1A]:[C8A]])</f>
        <v>0</v>
      </c>
      <c r="BT34" s="11">
        <f>Table2[[#This Row],[Classify correct Answers]]/8</f>
        <v>0</v>
      </c>
      <c r="BU34">
        <f>SUM(Table2[[#This Row],[E1A]:[E8A]])</f>
        <v>2</v>
      </c>
      <c r="BV34" s="12">
        <f>Table2[[#This Row],[Explain correct Answers]]/8</f>
        <v>0.25</v>
      </c>
      <c r="BW34">
        <f>SUM(Table2[[#This Row],[V1A]:[V8A]])</f>
        <v>6</v>
      </c>
      <c r="BX34" s="11">
        <f>Table2[[#This Row],[Validate correct Answers]]/8</f>
        <v>0.75</v>
      </c>
    </row>
    <row r="35" spans="1:76" x14ac:dyDescent="0.25">
      <c r="A35">
        <v>34</v>
      </c>
      <c r="B35" t="s">
        <v>161</v>
      </c>
      <c r="C35" t="s">
        <v>75</v>
      </c>
      <c r="D35" t="s">
        <v>76</v>
      </c>
      <c r="E35" t="s">
        <v>162</v>
      </c>
      <c r="F35" t="s">
        <v>161</v>
      </c>
      <c r="G35" t="s">
        <v>208</v>
      </c>
      <c r="H35" t="s">
        <v>208</v>
      </c>
      <c r="I35" s="8" t="s">
        <v>85</v>
      </c>
      <c r="J35" s="8" t="s">
        <v>85</v>
      </c>
      <c r="K35" s="9" t="s">
        <v>78</v>
      </c>
      <c r="L35" s="9" t="s">
        <v>90</v>
      </c>
      <c r="M35" s="9" t="s">
        <v>82</v>
      </c>
      <c r="N35" s="9" t="s">
        <v>81</v>
      </c>
      <c r="O35" s="9" t="s">
        <v>79</v>
      </c>
      <c r="P35" s="9" t="s">
        <v>83</v>
      </c>
      <c r="Q35" s="9" t="s">
        <v>85</v>
      </c>
      <c r="R35" s="9" t="s">
        <v>80</v>
      </c>
      <c r="S35" s="9" t="s">
        <v>84</v>
      </c>
      <c r="T35" s="9" t="s">
        <v>82</v>
      </c>
      <c r="U35" s="9" t="s">
        <v>80</v>
      </c>
      <c r="V35" s="9" t="s">
        <v>83</v>
      </c>
      <c r="W35" s="9" t="s">
        <v>85</v>
      </c>
      <c r="X35" s="9" t="s">
        <v>79</v>
      </c>
      <c r="Y35" s="9" t="s">
        <v>82</v>
      </c>
      <c r="Z35" s="9" t="s">
        <v>78</v>
      </c>
      <c r="AA35" s="9" t="s">
        <v>87</v>
      </c>
      <c r="AB35" s="9" t="s">
        <v>86</v>
      </c>
      <c r="AC35" s="9" t="s">
        <v>87</v>
      </c>
      <c r="AD35" s="9" t="s">
        <v>86</v>
      </c>
      <c r="AE35" s="9" t="s">
        <v>86</v>
      </c>
      <c r="AF35" s="9" t="s">
        <v>87</v>
      </c>
      <c r="AG35" s="9" t="s">
        <v>87</v>
      </c>
      <c r="AH35" s="9" t="s">
        <v>87</v>
      </c>
      <c r="AI35" t="s">
        <v>83</v>
      </c>
      <c r="AJ35">
        <v>6781.87</v>
      </c>
      <c r="AK35">
        <f>SUM(Table2[[#This Row],[Group time: Classify]:[Group time: Validate]])</f>
        <v>5775.34</v>
      </c>
      <c r="AL35">
        <v>29.26</v>
      </c>
      <c r="AM35">
        <v>722.38</v>
      </c>
      <c r="AN35">
        <v>4766.04</v>
      </c>
      <c r="AO35">
        <v>671</v>
      </c>
      <c r="AP35">
        <v>338.3</v>
      </c>
      <c r="AQ35">
        <v>53.03</v>
      </c>
      <c r="AR35">
        <v>201.86</v>
      </c>
      <c r="AS35">
        <f t="shared" si="8"/>
        <v>0</v>
      </c>
      <c r="AT35">
        <f t="shared" si="4"/>
        <v>0</v>
      </c>
      <c r="AU35">
        <f t="shared" si="4"/>
        <v>0</v>
      </c>
      <c r="AV35">
        <f t="shared" si="4"/>
        <v>1</v>
      </c>
      <c r="AW35">
        <f t="shared" si="4"/>
        <v>0</v>
      </c>
      <c r="AX35">
        <f t="shared" si="9"/>
        <v>0</v>
      </c>
      <c r="AY35">
        <f t="shared" si="5"/>
        <v>0</v>
      </c>
      <c r="AZ35">
        <f t="shared" si="10"/>
        <v>0</v>
      </c>
      <c r="BA35">
        <f t="shared" ref="BA35:BO51" si="11">IF(S35=S$57,1,0)</f>
        <v>1</v>
      </c>
      <c r="BB35">
        <f t="shared" si="11"/>
        <v>0</v>
      </c>
      <c r="BC35">
        <f t="shared" si="11"/>
        <v>0</v>
      </c>
      <c r="BD35">
        <f t="shared" si="11"/>
        <v>1</v>
      </c>
      <c r="BE35">
        <f t="shared" si="11"/>
        <v>0</v>
      </c>
      <c r="BF35">
        <f t="shared" si="11"/>
        <v>1</v>
      </c>
      <c r="BG35">
        <f t="shared" si="11"/>
        <v>0</v>
      </c>
      <c r="BH35">
        <f t="shared" si="11"/>
        <v>0</v>
      </c>
      <c r="BI35">
        <f t="shared" si="11"/>
        <v>1</v>
      </c>
      <c r="BJ35">
        <f t="shared" si="11"/>
        <v>1</v>
      </c>
      <c r="BK35">
        <f t="shared" si="11"/>
        <v>1</v>
      </c>
      <c r="BL35">
        <f t="shared" si="11"/>
        <v>0</v>
      </c>
      <c r="BM35">
        <f t="shared" si="11"/>
        <v>1</v>
      </c>
      <c r="BN35">
        <f t="shared" si="11"/>
        <v>0</v>
      </c>
      <c r="BO35">
        <f t="shared" si="11"/>
        <v>0</v>
      </c>
      <c r="BP35">
        <f t="shared" si="6"/>
        <v>1</v>
      </c>
      <c r="BQ35">
        <f>SUM(Table2[[#This Row],[C1A]:[V8A]])</f>
        <v>9</v>
      </c>
      <c r="BR35" s="10">
        <f>Table2[[#This Row],[Total correct Answers]]/24</f>
        <v>0.375</v>
      </c>
      <c r="BS35">
        <f>SUM(Table2[[#This Row],[C1A]:[C8A]])</f>
        <v>1</v>
      </c>
      <c r="BT35" s="11">
        <f>Table2[[#This Row],[Classify correct Answers]]/8</f>
        <v>0.125</v>
      </c>
      <c r="BU35">
        <f>SUM(Table2[[#This Row],[E1A]:[E8A]])</f>
        <v>3</v>
      </c>
      <c r="BV35" s="12">
        <f>Table2[[#This Row],[Explain correct Answers]]/8</f>
        <v>0.375</v>
      </c>
      <c r="BW35">
        <f>SUM(Table2[[#This Row],[V1A]:[V8A]])</f>
        <v>5</v>
      </c>
      <c r="BX35" s="11">
        <f>Table2[[#This Row],[Validate correct Answers]]/8</f>
        <v>0.625</v>
      </c>
    </row>
    <row r="36" spans="1:76" x14ac:dyDescent="0.25">
      <c r="A36">
        <v>35</v>
      </c>
      <c r="B36" t="s">
        <v>163</v>
      </c>
      <c r="C36" t="s">
        <v>75</v>
      </c>
      <c r="D36" t="s">
        <v>93</v>
      </c>
      <c r="E36" t="s">
        <v>164</v>
      </c>
      <c r="F36" t="s">
        <v>163</v>
      </c>
      <c r="G36" t="s">
        <v>208</v>
      </c>
      <c r="H36" t="s">
        <v>208</v>
      </c>
      <c r="I36" s="8" t="s">
        <v>83</v>
      </c>
      <c r="J36" s="8" t="s">
        <v>78</v>
      </c>
      <c r="K36" s="9" t="s">
        <v>81</v>
      </c>
      <c r="L36" s="9" t="s">
        <v>83</v>
      </c>
      <c r="M36" s="9" t="s">
        <v>90</v>
      </c>
      <c r="N36" s="9" t="s">
        <v>81</v>
      </c>
      <c r="O36" s="9" t="s">
        <v>78</v>
      </c>
      <c r="P36" s="9" t="s">
        <v>79</v>
      </c>
      <c r="Q36" s="9" t="s">
        <v>82</v>
      </c>
      <c r="R36" s="9" t="s">
        <v>82</v>
      </c>
      <c r="S36" s="9" t="s">
        <v>84</v>
      </c>
      <c r="T36" s="9" t="s">
        <v>90</v>
      </c>
      <c r="U36" s="9" t="s">
        <v>78</v>
      </c>
      <c r="V36" s="9" t="s">
        <v>83</v>
      </c>
      <c r="W36" s="9" t="s">
        <v>81</v>
      </c>
      <c r="X36" s="9" t="s">
        <v>79</v>
      </c>
      <c r="Y36" s="9" t="s">
        <v>90</v>
      </c>
      <c r="Z36" s="9" t="s">
        <v>82</v>
      </c>
      <c r="AA36" s="9" t="s">
        <v>87</v>
      </c>
      <c r="AB36" s="9" t="s">
        <v>86</v>
      </c>
      <c r="AC36" s="9" t="s">
        <v>87</v>
      </c>
      <c r="AD36" s="9" t="s">
        <v>87</v>
      </c>
      <c r="AE36" s="9" t="s">
        <v>86</v>
      </c>
      <c r="AF36" s="9" t="s">
        <v>86</v>
      </c>
      <c r="AG36" s="9" t="s">
        <v>86</v>
      </c>
      <c r="AH36" s="9" t="s">
        <v>87</v>
      </c>
      <c r="AI36" t="s">
        <v>83</v>
      </c>
      <c r="AJ36">
        <v>20764.099999999999</v>
      </c>
      <c r="AK36">
        <f>SUM(Table2[[#This Row],[Group time: Classify]:[Group time: Validate]])</f>
        <v>2858.88</v>
      </c>
      <c r="AL36">
        <v>67.95</v>
      </c>
      <c r="AM36">
        <v>17657.7</v>
      </c>
      <c r="AN36">
        <v>2087.5500000000002</v>
      </c>
      <c r="AO36">
        <v>506.13999999999993</v>
      </c>
      <c r="AP36">
        <v>265.19</v>
      </c>
      <c r="AQ36">
        <v>110.74</v>
      </c>
      <c r="AR36">
        <v>26.84</v>
      </c>
      <c r="AS36">
        <f t="shared" si="8"/>
        <v>1</v>
      </c>
      <c r="AT36">
        <f t="shared" si="4"/>
        <v>0</v>
      </c>
      <c r="AU36">
        <f t="shared" si="4"/>
        <v>0</v>
      </c>
      <c r="AV36">
        <f t="shared" si="4"/>
        <v>1</v>
      </c>
      <c r="AW36">
        <f t="shared" si="4"/>
        <v>1</v>
      </c>
      <c r="AX36">
        <f t="shared" si="9"/>
        <v>0</v>
      </c>
      <c r="AY36">
        <f t="shared" si="5"/>
        <v>0</v>
      </c>
      <c r="AZ36">
        <f t="shared" si="10"/>
        <v>1</v>
      </c>
      <c r="BA36">
        <f t="shared" si="11"/>
        <v>1</v>
      </c>
      <c r="BB36">
        <f t="shared" si="11"/>
        <v>1</v>
      </c>
      <c r="BC36">
        <f t="shared" si="11"/>
        <v>1</v>
      </c>
      <c r="BD36">
        <f t="shared" si="11"/>
        <v>1</v>
      </c>
      <c r="BE36">
        <f t="shared" si="11"/>
        <v>1</v>
      </c>
      <c r="BF36">
        <f t="shared" si="11"/>
        <v>1</v>
      </c>
      <c r="BG36">
        <f t="shared" si="11"/>
        <v>1</v>
      </c>
      <c r="BH36">
        <f t="shared" si="11"/>
        <v>1</v>
      </c>
      <c r="BI36">
        <f t="shared" si="11"/>
        <v>1</v>
      </c>
      <c r="BJ36">
        <f t="shared" si="11"/>
        <v>1</v>
      </c>
      <c r="BK36">
        <f t="shared" si="11"/>
        <v>1</v>
      </c>
      <c r="BL36">
        <f t="shared" si="11"/>
        <v>1</v>
      </c>
      <c r="BM36">
        <f t="shared" si="11"/>
        <v>1</v>
      </c>
      <c r="BN36">
        <f t="shared" si="11"/>
        <v>1</v>
      </c>
      <c r="BO36">
        <f t="shared" si="11"/>
        <v>1</v>
      </c>
      <c r="BP36">
        <f t="shared" si="6"/>
        <v>1</v>
      </c>
      <c r="BQ36">
        <f>SUM(Table2[[#This Row],[C1A]:[V8A]])</f>
        <v>20</v>
      </c>
      <c r="BR36" s="10">
        <f>Table2[[#This Row],[Total correct Answers]]/24</f>
        <v>0.83333333333333337</v>
      </c>
      <c r="BS36">
        <f>SUM(Table2[[#This Row],[C1A]:[C8A]])</f>
        <v>4</v>
      </c>
      <c r="BT36" s="11">
        <f>Table2[[#This Row],[Classify correct Answers]]/8</f>
        <v>0.5</v>
      </c>
      <c r="BU36">
        <f>SUM(Table2[[#This Row],[E1A]:[E8A]])</f>
        <v>8</v>
      </c>
      <c r="BV36" s="12">
        <f>Table2[[#This Row],[Explain correct Answers]]/8</f>
        <v>1</v>
      </c>
      <c r="BW36">
        <f>SUM(Table2[[#This Row],[V1A]:[V8A]])</f>
        <v>8</v>
      </c>
      <c r="BX36" s="11">
        <f>Table2[[#This Row],[Validate correct Answers]]/8</f>
        <v>1</v>
      </c>
    </row>
    <row r="37" spans="1:76" x14ac:dyDescent="0.25">
      <c r="A37">
        <v>36</v>
      </c>
      <c r="B37" t="s">
        <v>165</v>
      </c>
      <c r="C37" t="s">
        <v>75</v>
      </c>
      <c r="D37" t="s">
        <v>99</v>
      </c>
      <c r="E37" t="s">
        <v>166</v>
      </c>
      <c r="F37" t="s">
        <v>165</v>
      </c>
      <c r="G37" t="s">
        <v>208</v>
      </c>
      <c r="H37" t="s">
        <v>208</v>
      </c>
      <c r="I37" s="8" t="s">
        <v>79</v>
      </c>
      <c r="J37" s="8" t="s">
        <v>85</v>
      </c>
      <c r="K37" s="9" t="s">
        <v>81</v>
      </c>
      <c r="L37" s="9" t="s">
        <v>79</v>
      </c>
      <c r="M37" s="9" t="s">
        <v>80</v>
      </c>
      <c r="N37" s="9" t="s">
        <v>81</v>
      </c>
      <c r="O37" s="9" t="s">
        <v>82</v>
      </c>
      <c r="P37" s="9" t="s">
        <v>85</v>
      </c>
      <c r="Q37" s="9" t="s">
        <v>82</v>
      </c>
      <c r="R37" s="9" t="s">
        <v>80</v>
      </c>
      <c r="S37" s="9" t="s">
        <v>84</v>
      </c>
      <c r="T37" s="9" t="s">
        <v>90</v>
      </c>
      <c r="U37" s="9" t="s">
        <v>78</v>
      </c>
      <c r="V37" s="9" t="s">
        <v>80</v>
      </c>
      <c r="W37" s="9" t="s">
        <v>81</v>
      </c>
      <c r="X37" s="9" t="s">
        <v>79</v>
      </c>
      <c r="Y37" s="9" t="s">
        <v>90</v>
      </c>
      <c r="Z37" s="9" t="s">
        <v>82</v>
      </c>
      <c r="AA37" s="9" t="s">
        <v>87</v>
      </c>
      <c r="AB37" s="9" t="s">
        <v>86</v>
      </c>
      <c r="AC37" s="9" t="s">
        <v>87</v>
      </c>
      <c r="AD37" s="9" t="s">
        <v>86</v>
      </c>
      <c r="AE37" s="9" t="s">
        <v>86</v>
      </c>
      <c r="AF37" s="9" t="s">
        <v>86</v>
      </c>
      <c r="AG37" s="9" t="s">
        <v>86</v>
      </c>
      <c r="AH37" s="9" t="s">
        <v>87</v>
      </c>
      <c r="AI37" t="s">
        <v>78</v>
      </c>
      <c r="AJ37">
        <v>3052.62</v>
      </c>
      <c r="AK37">
        <f>SUM(Table2[[#This Row],[Group time: Classify]:[Group time: Validate]])</f>
        <v>2820.2</v>
      </c>
      <c r="AL37">
        <v>41.89</v>
      </c>
      <c r="AM37">
        <v>136.07</v>
      </c>
      <c r="AN37">
        <v>1908.1200000000001</v>
      </c>
      <c r="AO37">
        <v>444.65</v>
      </c>
      <c r="AP37">
        <v>467.43</v>
      </c>
      <c r="AQ37">
        <v>43.97</v>
      </c>
      <c r="AR37">
        <v>10.49</v>
      </c>
      <c r="AS37">
        <f t="shared" si="8"/>
        <v>1</v>
      </c>
      <c r="AT37">
        <f t="shared" si="4"/>
        <v>1</v>
      </c>
      <c r="AU37">
        <f t="shared" si="4"/>
        <v>1</v>
      </c>
      <c r="AV37">
        <f t="shared" si="4"/>
        <v>1</v>
      </c>
      <c r="AW37">
        <f t="shared" si="4"/>
        <v>0</v>
      </c>
      <c r="AX37">
        <f t="shared" si="9"/>
        <v>1</v>
      </c>
      <c r="AY37">
        <f t="shared" si="5"/>
        <v>0</v>
      </c>
      <c r="AZ37">
        <f t="shared" si="10"/>
        <v>0</v>
      </c>
      <c r="BA37">
        <f t="shared" si="11"/>
        <v>1</v>
      </c>
      <c r="BB37">
        <f t="shared" si="11"/>
        <v>1</v>
      </c>
      <c r="BC37">
        <f t="shared" si="11"/>
        <v>1</v>
      </c>
      <c r="BD37">
        <f t="shared" si="11"/>
        <v>0</v>
      </c>
      <c r="BE37">
        <f t="shared" si="11"/>
        <v>1</v>
      </c>
      <c r="BF37">
        <f t="shared" si="11"/>
        <v>1</v>
      </c>
      <c r="BG37">
        <f t="shared" si="11"/>
        <v>1</v>
      </c>
      <c r="BH37">
        <f t="shared" si="11"/>
        <v>1</v>
      </c>
      <c r="BI37">
        <f t="shared" si="11"/>
        <v>1</v>
      </c>
      <c r="BJ37">
        <f t="shared" si="11"/>
        <v>1</v>
      </c>
      <c r="BK37">
        <f t="shared" si="11"/>
        <v>1</v>
      </c>
      <c r="BL37">
        <f t="shared" si="11"/>
        <v>0</v>
      </c>
      <c r="BM37">
        <f t="shared" si="11"/>
        <v>1</v>
      </c>
      <c r="BN37">
        <f t="shared" si="11"/>
        <v>1</v>
      </c>
      <c r="BO37">
        <f t="shared" si="11"/>
        <v>1</v>
      </c>
      <c r="BP37">
        <f t="shared" si="6"/>
        <v>1</v>
      </c>
      <c r="BQ37">
        <f>SUM(Table2[[#This Row],[C1A]:[V8A]])</f>
        <v>19</v>
      </c>
      <c r="BR37" s="10">
        <f>Table2[[#This Row],[Total correct Answers]]/24</f>
        <v>0.79166666666666663</v>
      </c>
      <c r="BS37">
        <f>SUM(Table2[[#This Row],[C1A]:[C8A]])</f>
        <v>5</v>
      </c>
      <c r="BT37" s="11">
        <f>Table2[[#This Row],[Classify correct Answers]]/8</f>
        <v>0.625</v>
      </c>
      <c r="BU37">
        <f>SUM(Table2[[#This Row],[E1A]:[E8A]])</f>
        <v>7</v>
      </c>
      <c r="BV37" s="12">
        <f>Table2[[#This Row],[Explain correct Answers]]/8</f>
        <v>0.875</v>
      </c>
      <c r="BW37">
        <f>SUM(Table2[[#This Row],[V1A]:[V8A]])</f>
        <v>7</v>
      </c>
      <c r="BX37" s="11">
        <f>Table2[[#This Row],[Validate correct Answers]]/8</f>
        <v>0.875</v>
      </c>
    </row>
    <row r="38" spans="1:76" x14ac:dyDescent="0.25">
      <c r="A38">
        <v>37</v>
      </c>
      <c r="B38" t="s">
        <v>167</v>
      </c>
      <c r="C38" t="s">
        <v>75</v>
      </c>
      <c r="D38" t="s">
        <v>76</v>
      </c>
      <c r="E38" t="s">
        <v>168</v>
      </c>
      <c r="F38" t="s">
        <v>167</v>
      </c>
      <c r="G38" t="s">
        <v>208</v>
      </c>
      <c r="H38" t="s">
        <v>208</v>
      </c>
      <c r="I38" s="8" t="s">
        <v>85</v>
      </c>
      <c r="J38" s="8" t="s">
        <v>85</v>
      </c>
      <c r="K38" s="9" t="s">
        <v>85</v>
      </c>
      <c r="L38" s="9" t="s">
        <v>79</v>
      </c>
      <c r="M38" s="9" t="s">
        <v>82</v>
      </c>
      <c r="N38" s="9" t="s">
        <v>79</v>
      </c>
      <c r="O38" s="9" t="s">
        <v>80</v>
      </c>
      <c r="P38" s="9" t="s">
        <v>85</v>
      </c>
      <c r="Q38" s="9" t="s">
        <v>78</v>
      </c>
      <c r="R38" s="9" t="s">
        <v>80</v>
      </c>
      <c r="S38" s="9" t="s">
        <v>84</v>
      </c>
      <c r="T38" s="9" t="s">
        <v>82</v>
      </c>
      <c r="U38" s="9" t="s">
        <v>80</v>
      </c>
      <c r="V38" s="9" t="s">
        <v>83</v>
      </c>
      <c r="W38" s="9" t="s">
        <v>81</v>
      </c>
      <c r="X38" s="9" t="s">
        <v>79</v>
      </c>
      <c r="Y38" s="9" t="s">
        <v>85</v>
      </c>
      <c r="Z38" s="9" t="s">
        <v>78</v>
      </c>
      <c r="AA38" s="9" t="s">
        <v>86</v>
      </c>
      <c r="AB38" s="9" t="s">
        <v>86</v>
      </c>
      <c r="AC38" s="9" t="s">
        <v>87</v>
      </c>
      <c r="AD38" s="9" t="s">
        <v>86</v>
      </c>
      <c r="AE38" s="9" t="s">
        <v>86</v>
      </c>
      <c r="AF38" s="9" t="s">
        <v>87</v>
      </c>
      <c r="AG38" s="9" t="s">
        <v>86</v>
      </c>
      <c r="AH38" s="9" t="s">
        <v>87</v>
      </c>
      <c r="AI38" t="s">
        <v>79</v>
      </c>
      <c r="AJ38">
        <v>8192.08</v>
      </c>
      <c r="AK38">
        <f>SUM(Table2[[#This Row],[Group time: Classify]:[Group time: Validate]])</f>
        <v>7482.5599999999995</v>
      </c>
      <c r="AL38">
        <v>55.54</v>
      </c>
      <c r="AM38">
        <v>632.80999999999995</v>
      </c>
      <c r="AN38">
        <v>6610.82</v>
      </c>
      <c r="AO38">
        <v>403.96</v>
      </c>
      <c r="AP38">
        <v>467.78000000000009</v>
      </c>
      <c r="AQ38">
        <v>11.05</v>
      </c>
      <c r="AR38">
        <v>10.119999999999999</v>
      </c>
      <c r="AS38">
        <f t="shared" si="8"/>
        <v>0</v>
      </c>
      <c r="AT38">
        <f t="shared" si="4"/>
        <v>1</v>
      </c>
      <c r="AU38">
        <f t="shared" si="4"/>
        <v>0</v>
      </c>
      <c r="AV38">
        <f t="shared" si="4"/>
        <v>0</v>
      </c>
      <c r="AW38">
        <f t="shared" si="4"/>
        <v>0</v>
      </c>
      <c r="AX38">
        <f t="shared" si="9"/>
        <v>1</v>
      </c>
      <c r="AY38">
        <f t="shared" si="5"/>
        <v>0</v>
      </c>
      <c r="AZ38">
        <f t="shared" si="10"/>
        <v>0</v>
      </c>
      <c r="BA38">
        <f t="shared" si="11"/>
        <v>1</v>
      </c>
      <c r="BB38">
        <f t="shared" si="11"/>
        <v>0</v>
      </c>
      <c r="BC38">
        <f t="shared" si="11"/>
        <v>0</v>
      </c>
      <c r="BD38">
        <f t="shared" si="11"/>
        <v>1</v>
      </c>
      <c r="BE38">
        <f t="shared" si="11"/>
        <v>1</v>
      </c>
      <c r="BF38">
        <f t="shared" si="11"/>
        <v>1</v>
      </c>
      <c r="BG38">
        <f t="shared" si="11"/>
        <v>0</v>
      </c>
      <c r="BH38">
        <f t="shared" si="11"/>
        <v>0</v>
      </c>
      <c r="BI38">
        <f t="shared" si="11"/>
        <v>0</v>
      </c>
      <c r="BJ38">
        <f t="shared" si="11"/>
        <v>1</v>
      </c>
      <c r="BK38">
        <f t="shared" si="11"/>
        <v>1</v>
      </c>
      <c r="BL38">
        <f t="shared" si="11"/>
        <v>0</v>
      </c>
      <c r="BM38">
        <f t="shared" si="11"/>
        <v>1</v>
      </c>
      <c r="BN38">
        <f t="shared" si="11"/>
        <v>0</v>
      </c>
      <c r="BO38">
        <f t="shared" si="11"/>
        <v>1</v>
      </c>
      <c r="BP38">
        <f t="shared" si="6"/>
        <v>1</v>
      </c>
      <c r="BQ38">
        <f>SUM(Table2[[#This Row],[C1A]:[V8A]])</f>
        <v>11</v>
      </c>
      <c r="BR38" s="10">
        <f>Table2[[#This Row],[Total correct Answers]]/24</f>
        <v>0.45833333333333331</v>
      </c>
      <c r="BS38">
        <f>SUM(Table2[[#This Row],[C1A]:[C8A]])</f>
        <v>2</v>
      </c>
      <c r="BT38" s="11">
        <f>Table2[[#This Row],[Classify correct Answers]]/8</f>
        <v>0.25</v>
      </c>
      <c r="BU38">
        <f>SUM(Table2[[#This Row],[E1A]:[E8A]])</f>
        <v>4</v>
      </c>
      <c r="BV38" s="12">
        <f>Table2[[#This Row],[Explain correct Answers]]/8</f>
        <v>0.5</v>
      </c>
      <c r="BW38">
        <f>SUM(Table2[[#This Row],[V1A]:[V8A]])</f>
        <v>5</v>
      </c>
      <c r="BX38" s="11">
        <f>Table2[[#This Row],[Validate correct Answers]]/8</f>
        <v>0.625</v>
      </c>
    </row>
    <row r="39" spans="1:76" x14ac:dyDescent="0.25">
      <c r="A39">
        <v>38</v>
      </c>
      <c r="B39" t="s">
        <v>169</v>
      </c>
      <c r="C39" t="s">
        <v>75</v>
      </c>
      <c r="D39" t="s">
        <v>112</v>
      </c>
      <c r="E39" t="s">
        <v>170</v>
      </c>
      <c r="F39" t="s">
        <v>169</v>
      </c>
      <c r="G39" t="s">
        <v>208</v>
      </c>
      <c r="H39" t="s">
        <v>208</v>
      </c>
      <c r="I39" s="8" t="s">
        <v>79</v>
      </c>
      <c r="J39" s="8" t="s">
        <v>82</v>
      </c>
      <c r="K39" s="9" t="s">
        <v>81</v>
      </c>
      <c r="L39" s="9" t="s">
        <v>79</v>
      </c>
      <c r="M39" s="9" t="s">
        <v>90</v>
      </c>
      <c r="N39" s="9" t="s">
        <v>81</v>
      </c>
      <c r="O39" s="9" t="s">
        <v>78</v>
      </c>
      <c r="P39" s="9" t="s">
        <v>85</v>
      </c>
      <c r="Q39" s="9" t="s">
        <v>82</v>
      </c>
      <c r="R39" s="9" t="s">
        <v>82</v>
      </c>
      <c r="S39" s="9" t="s">
        <v>84</v>
      </c>
      <c r="T39" s="9" t="s">
        <v>90</v>
      </c>
      <c r="U39" s="9" t="s">
        <v>78</v>
      </c>
      <c r="V39" s="9" t="s">
        <v>83</v>
      </c>
      <c r="W39" s="9" t="s">
        <v>81</v>
      </c>
      <c r="X39" s="9" t="s">
        <v>79</v>
      </c>
      <c r="Y39" s="9" t="s">
        <v>90</v>
      </c>
      <c r="Z39" s="9" t="s">
        <v>83</v>
      </c>
      <c r="AA39" s="9" t="s">
        <v>87</v>
      </c>
      <c r="AB39" s="9" t="s">
        <v>87</v>
      </c>
      <c r="AC39" s="9" t="s">
        <v>87</v>
      </c>
      <c r="AD39" s="9" t="s">
        <v>87</v>
      </c>
      <c r="AE39" s="9" t="s">
        <v>86</v>
      </c>
      <c r="AF39" s="9" t="s">
        <v>86</v>
      </c>
      <c r="AG39" s="9" t="s">
        <v>87</v>
      </c>
      <c r="AH39" s="9" t="s">
        <v>87</v>
      </c>
      <c r="AI39" t="s">
        <v>78</v>
      </c>
      <c r="AJ39">
        <v>1791.62</v>
      </c>
      <c r="AK39">
        <f>SUM(Table2[[#This Row],[Group time: Classify]:[Group time: Validate]])</f>
        <v>1381.51</v>
      </c>
      <c r="AL39">
        <v>67.61</v>
      </c>
      <c r="AM39">
        <v>102.16</v>
      </c>
      <c r="AN39">
        <v>455.12</v>
      </c>
      <c r="AO39">
        <v>459.07000000000005</v>
      </c>
      <c r="AP39">
        <v>467.32</v>
      </c>
      <c r="AQ39">
        <v>44.84</v>
      </c>
      <c r="AR39">
        <v>195.5</v>
      </c>
      <c r="AS39">
        <f t="shared" si="8"/>
        <v>1</v>
      </c>
      <c r="AT39">
        <f t="shared" si="4"/>
        <v>1</v>
      </c>
      <c r="AU39">
        <f t="shared" si="4"/>
        <v>0</v>
      </c>
      <c r="AV39">
        <f t="shared" si="4"/>
        <v>1</v>
      </c>
      <c r="AW39">
        <f t="shared" si="4"/>
        <v>1</v>
      </c>
      <c r="AX39">
        <f t="shared" si="9"/>
        <v>1</v>
      </c>
      <c r="AY39">
        <f t="shared" si="5"/>
        <v>0</v>
      </c>
      <c r="AZ39">
        <f t="shared" si="10"/>
        <v>1</v>
      </c>
      <c r="BA39">
        <f t="shared" si="11"/>
        <v>1</v>
      </c>
      <c r="BB39">
        <f t="shared" si="11"/>
        <v>1</v>
      </c>
      <c r="BC39">
        <f t="shared" si="11"/>
        <v>1</v>
      </c>
      <c r="BD39">
        <f t="shared" si="11"/>
        <v>1</v>
      </c>
      <c r="BE39">
        <f t="shared" si="11"/>
        <v>1</v>
      </c>
      <c r="BF39">
        <f t="shared" si="11"/>
        <v>1</v>
      </c>
      <c r="BG39">
        <f t="shared" si="11"/>
        <v>1</v>
      </c>
      <c r="BH39">
        <f t="shared" si="11"/>
        <v>0</v>
      </c>
      <c r="BI39">
        <f t="shared" si="11"/>
        <v>1</v>
      </c>
      <c r="BJ39">
        <f t="shared" si="11"/>
        <v>0</v>
      </c>
      <c r="BK39">
        <f t="shared" si="11"/>
        <v>1</v>
      </c>
      <c r="BL39">
        <f t="shared" si="11"/>
        <v>1</v>
      </c>
      <c r="BM39">
        <f t="shared" si="11"/>
        <v>1</v>
      </c>
      <c r="BN39">
        <f t="shared" si="11"/>
        <v>1</v>
      </c>
      <c r="BO39">
        <f t="shared" si="11"/>
        <v>0</v>
      </c>
      <c r="BP39">
        <f t="shared" si="6"/>
        <v>1</v>
      </c>
      <c r="BQ39">
        <f>SUM(Table2[[#This Row],[C1A]:[V8A]])</f>
        <v>19</v>
      </c>
      <c r="BR39" s="10">
        <f>Table2[[#This Row],[Total correct Answers]]/24</f>
        <v>0.79166666666666663</v>
      </c>
      <c r="BS39">
        <f>SUM(Table2[[#This Row],[C1A]:[C8A]])</f>
        <v>6</v>
      </c>
      <c r="BT39" s="11">
        <f>Table2[[#This Row],[Classify correct Answers]]/8</f>
        <v>0.75</v>
      </c>
      <c r="BU39">
        <f>SUM(Table2[[#This Row],[E1A]:[E8A]])</f>
        <v>7</v>
      </c>
      <c r="BV39" s="12">
        <f>Table2[[#This Row],[Explain correct Answers]]/8</f>
        <v>0.875</v>
      </c>
      <c r="BW39">
        <f>SUM(Table2[[#This Row],[V1A]:[V8A]])</f>
        <v>6</v>
      </c>
      <c r="BX39" s="11">
        <f>Table2[[#This Row],[Validate correct Answers]]/8</f>
        <v>0.75</v>
      </c>
    </row>
    <row r="40" spans="1:76" x14ac:dyDescent="0.25">
      <c r="A40">
        <v>39</v>
      </c>
      <c r="B40" t="s">
        <v>171</v>
      </c>
      <c r="C40" t="s">
        <v>75</v>
      </c>
      <c r="D40" t="s">
        <v>112</v>
      </c>
      <c r="E40" t="s">
        <v>172</v>
      </c>
      <c r="F40" t="s">
        <v>171</v>
      </c>
      <c r="G40" t="s">
        <v>208</v>
      </c>
      <c r="H40" t="s">
        <v>208</v>
      </c>
      <c r="I40" s="8" t="s">
        <v>83</v>
      </c>
      <c r="J40" s="8" t="s">
        <v>82</v>
      </c>
      <c r="K40" s="9" t="s">
        <v>81</v>
      </c>
      <c r="L40" s="9" t="s">
        <v>79</v>
      </c>
      <c r="M40" s="9" t="s">
        <v>90</v>
      </c>
      <c r="N40" s="9" t="s">
        <v>81</v>
      </c>
      <c r="O40" s="9" t="s">
        <v>78</v>
      </c>
      <c r="P40" s="9" t="s">
        <v>85</v>
      </c>
      <c r="Q40" s="9" t="s">
        <v>82</v>
      </c>
      <c r="R40" s="9" t="s">
        <v>82</v>
      </c>
      <c r="S40" s="9" t="s">
        <v>84</v>
      </c>
      <c r="T40" s="9" t="s">
        <v>90</v>
      </c>
      <c r="U40" s="9" t="s">
        <v>78</v>
      </c>
      <c r="V40" s="9" t="s">
        <v>83</v>
      </c>
      <c r="W40" s="9" t="s">
        <v>81</v>
      </c>
      <c r="X40" s="9" t="s">
        <v>79</v>
      </c>
      <c r="Y40" s="9" t="s">
        <v>90</v>
      </c>
      <c r="Z40" s="9" t="s">
        <v>83</v>
      </c>
      <c r="AA40" s="9" t="s">
        <v>87</v>
      </c>
      <c r="AB40" s="9" t="s">
        <v>87</v>
      </c>
      <c r="AC40" s="9" t="s">
        <v>87</v>
      </c>
      <c r="AD40" s="9" t="s">
        <v>87</v>
      </c>
      <c r="AE40" s="9" t="s">
        <v>86</v>
      </c>
      <c r="AF40" s="9" t="s">
        <v>86</v>
      </c>
      <c r="AG40" s="9" t="s">
        <v>87</v>
      </c>
      <c r="AH40" s="9" t="s">
        <v>87</v>
      </c>
      <c r="AI40" t="s">
        <v>78</v>
      </c>
      <c r="AJ40">
        <v>1739.28</v>
      </c>
      <c r="AK40">
        <f>SUM(Table2[[#This Row],[Group time: Classify]:[Group time: Validate]])</f>
        <v>1180.5700000000002</v>
      </c>
      <c r="AL40">
        <v>23.1</v>
      </c>
      <c r="AM40">
        <v>81.400000000000006</v>
      </c>
      <c r="AN40">
        <v>250.03</v>
      </c>
      <c r="AO40">
        <v>462.29</v>
      </c>
      <c r="AP40">
        <v>468.25000000000006</v>
      </c>
      <c r="AQ40">
        <v>41.94</v>
      </c>
      <c r="AR40">
        <v>212.27</v>
      </c>
      <c r="AS40">
        <f t="shared" si="8"/>
        <v>1</v>
      </c>
      <c r="AT40">
        <f t="shared" si="4"/>
        <v>1</v>
      </c>
      <c r="AU40">
        <f t="shared" si="4"/>
        <v>0</v>
      </c>
      <c r="AV40">
        <f t="shared" si="4"/>
        <v>1</v>
      </c>
      <c r="AW40">
        <f t="shared" si="4"/>
        <v>1</v>
      </c>
      <c r="AX40">
        <f t="shared" si="9"/>
        <v>1</v>
      </c>
      <c r="AY40">
        <f t="shared" si="5"/>
        <v>0</v>
      </c>
      <c r="AZ40">
        <f t="shared" si="10"/>
        <v>1</v>
      </c>
      <c r="BA40">
        <f t="shared" si="11"/>
        <v>1</v>
      </c>
      <c r="BB40">
        <f t="shared" si="11"/>
        <v>1</v>
      </c>
      <c r="BC40">
        <f t="shared" si="11"/>
        <v>1</v>
      </c>
      <c r="BD40">
        <f t="shared" si="11"/>
        <v>1</v>
      </c>
      <c r="BE40">
        <f t="shared" si="11"/>
        <v>1</v>
      </c>
      <c r="BF40">
        <f t="shared" si="11"/>
        <v>1</v>
      </c>
      <c r="BG40">
        <f t="shared" si="11"/>
        <v>1</v>
      </c>
      <c r="BH40">
        <f t="shared" si="11"/>
        <v>0</v>
      </c>
      <c r="BI40">
        <f t="shared" si="11"/>
        <v>1</v>
      </c>
      <c r="BJ40">
        <f t="shared" si="11"/>
        <v>0</v>
      </c>
      <c r="BK40">
        <f t="shared" si="11"/>
        <v>1</v>
      </c>
      <c r="BL40">
        <f t="shared" si="11"/>
        <v>1</v>
      </c>
      <c r="BM40">
        <f t="shared" si="11"/>
        <v>1</v>
      </c>
      <c r="BN40">
        <f t="shared" si="11"/>
        <v>1</v>
      </c>
      <c r="BO40">
        <f t="shared" si="11"/>
        <v>0</v>
      </c>
      <c r="BP40">
        <f t="shared" si="6"/>
        <v>1</v>
      </c>
      <c r="BQ40">
        <f>SUM(Table2[[#This Row],[C1A]:[V8A]])</f>
        <v>19</v>
      </c>
      <c r="BR40" s="10">
        <f>Table2[[#This Row],[Total correct Answers]]/24</f>
        <v>0.79166666666666663</v>
      </c>
      <c r="BS40">
        <f>SUM(Table2[[#This Row],[C1A]:[C8A]])</f>
        <v>6</v>
      </c>
      <c r="BT40" s="11">
        <f>Table2[[#This Row],[Classify correct Answers]]/8</f>
        <v>0.75</v>
      </c>
      <c r="BU40">
        <f>SUM(Table2[[#This Row],[E1A]:[E8A]])</f>
        <v>7</v>
      </c>
      <c r="BV40" s="12">
        <f>Table2[[#This Row],[Explain correct Answers]]/8</f>
        <v>0.875</v>
      </c>
      <c r="BW40">
        <f>SUM(Table2[[#This Row],[V1A]:[V8A]])</f>
        <v>6</v>
      </c>
      <c r="BX40" s="11">
        <f>Table2[[#This Row],[Validate correct Answers]]/8</f>
        <v>0.75</v>
      </c>
    </row>
    <row r="41" spans="1:76" x14ac:dyDescent="0.25">
      <c r="A41">
        <v>40</v>
      </c>
      <c r="B41" t="s">
        <v>173</v>
      </c>
      <c r="C41" t="s">
        <v>75</v>
      </c>
      <c r="D41" t="s">
        <v>76</v>
      </c>
      <c r="E41" t="s">
        <v>174</v>
      </c>
      <c r="F41" t="s">
        <v>173</v>
      </c>
      <c r="G41" t="s">
        <v>208</v>
      </c>
      <c r="H41" t="s">
        <v>208</v>
      </c>
      <c r="I41" s="8" t="s">
        <v>82</v>
      </c>
      <c r="J41" s="8" t="s">
        <v>79</v>
      </c>
      <c r="K41" s="9" t="s">
        <v>81</v>
      </c>
      <c r="L41" s="9" t="s">
        <v>83</v>
      </c>
      <c r="M41" s="9" t="s">
        <v>85</v>
      </c>
      <c r="N41" s="9" t="s">
        <v>81</v>
      </c>
      <c r="O41" s="9" t="s">
        <v>78</v>
      </c>
      <c r="P41" s="9" t="s">
        <v>83</v>
      </c>
      <c r="Q41" s="9" t="s">
        <v>83</v>
      </c>
      <c r="R41" s="9" t="s">
        <v>79</v>
      </c>
      <c r="S41" s="9" t="s">
        <v>84</v>
      </c>
      <c r="T41" s="9" t="s">
        <v>85</v>
      </c>
      <c r="U41" s="9" t="s">
        <v>80</v>
      </c>
      <c r="V41" s="9" t="s">
        <v>83</v>
      </c>
      <c r="W41" s="9" t="s">
        <v>81</v>
      </c>
      <c r="X41" s="9" t="s">
        <v>79</v>
      </c>
      <c r="Y41" s="9" t="s">
        <v>90</v>
      </c>
      <c r="Z41" s="9" t="s">
        <v>78</v>
      </c>
      <c r="AA41" s="9" t="s">
        <v>86</v>
      </c>
      <c r="AB41" s="9" t="s">
        <v>86</v>
      </c>
      <c r="AC41" s="9" t="s">
        <v>87</v>
      </c>
      <c r="AD41" s="9" t="s">
        <v>86</v>
      </c>
      <c r="AE41" s="9" t="s">
        <v>86</v>
      </c>
      <c r="AF41" s="9" t="s">
        <v>87</v>
      </c>
      <c r="AG41" s="9" t="s">
        <v>87</v>
      </c>
      <c r="AH41" s="9" t="s">
        <v>87</v>
      </c>
      <c r="AI41" t="s">
        <v>83</v>
      </c>
      <c r="AJ41">
        <v>2044.34</v>
      </c>
      <c r="AK41">
        <f>SUM(Table2[[#This Row],[Group time: Classify]:[Group time: Validate]])</f>
        <v>1448</v>
      </c>
      <c r="AL41">
        <v>80.36</v>
      </c>
      <c r="AM41">
        <v>422.64</v>
      </c>
      <c r="AN41">
        <v>622.75</v>
      </c>
      <c r="AO41">
        <v>537.5</v>
      </c>
      <c r="AP41">
        <v>287.75000000000006</v>
      </c>
      <c r="AQ41">
        <v>67.36</v>
      </c>
      <c r="AR41">
        <v>25.98</v>
      </c>
      <c r="AS41">
        <f t="shared" si="8"/>
        <v>1</v>
      </c>
      <c r="AT41">
        <f t="shared" si="4"/>
        <v>0</v>
      </c>
      <c r="AU41">
        <f t="shared" si="4"/>
        <v>0</v>
      </c>
      <c r="AV41">
        <f t="shared" si="4"/>
        <v>1</v>
      </c>
      <c r="AW41">
        <f t="shared" si="4"/>
        <v>1</v>
      </c>
      <c r="AX41">
        <f t="shared" si="9"/>
        <v>0</v>
      </c>
      <c r="AY41">
        <f t="shared" si="5"/>
        <v>0</v>
      </c>
      <c r="AZ41">
        <f t="shared" si="10"/>
        <v>0</v>
      </c>
      <c r="BA41">
        <f t="shared" si="11"/>
        <v>1</v>
      </c>
      <c r="BB41">
        <f t="shared" si="11"/>
        <v>0</v>
      </c>
      <c r="BC41">
        <f t="shared" si="11"/>
        <v>0</v>
      </c>
      <c r="BD41">
        <f t="shared" si="11"/>
        <v>1</v>
      </c>
      <c r="BE41">
        <f t="shared" si="11"/>
        <v>1</v>
      </c>
      <c r="BF41">
        <f t="shared" si="11"/>
        <v>1</v>
      </c>
      <c r="BG41">
        <f t="shared" si="11"/>
        <v>1</v>
      </c>
      <c r="BH41">
        <f t="shared" si="11"/>
        <v>0</v>
      </c>
      <c r="BI41">
        <f t="shared" si="11"/>
        <v>0</v>
      </c>
      <c r="BJ41">
        <f t="shared" si="11"/>
        <v>1</v>
      </c>
      <c r="BK41">
        <f t="shared" si="11"/>
        <v>1</v>
      </c>
      <c r="BL41">
        <f t="shared" si="11"/>
        <v>0</v>
      </c>
      <c r="BM41">
        <f t="shared" si="11"/>
        <v>1</v>
      </c>
      <c r="BN41">
        <f t="shared" si="11"/>
        <v>0</v>
      </c>
      <c r="BO41">
        <f t="shared" si="11"/>
        <v>0</v>
      </c>
      <c r="BP41">
        <f t="shared" si="6"/>
        <v>1</v>
      </c>
      <c r="BQ41">
        <f>SUM(Table2[[#This Row],[C1A]:[V8A]])</f>
        <v>12</v>
      </c>
      <c r="BR41" s="10">
        <f>Table2[[#This Row],[Total correct Answers]]/24</f>
        <v>0.5</v>
      </c>
      <c r="BS41">
        <f>SUM(Table2[[#This Row],[C1A]:[C8A]])</f>
        <v>3</v>
      </c>
      <c r="BT41" s="11">
        <f>Table2[[#This Row],[Classify correct Answers]]/8</f>
        <v>0.375</v>
      </c>
      <c r="BU41">
        <f>SUM(Table2[[#This Row],[E1A]:[E8A]])</f>
        <v>5</v>
      </c>
      <c r="BV41" s="12">
        <f>Table2[[#This Row],[Explain correct Answers]]/8</f>
        <v>0.625</v>
      </c>
      <c r="BW41">
        <f>SUM(Table2[[#This Row],[V1A]:[V8A]])</f>
        <v>4</v>
      </c>
      <c r="BX41" s="11">
        <f>Table2[[#This Row],[Validate correct Answers]]/8</f>
        <v>0.5</v>
      </c>
    </row>
    <row r="42" spans="1:76" x14ac:dyDescent="0.25">
      <c r="A42">
        <v>41</v>
      </c>
      <c r="B42" t="s">
        <v>175</v>
      </c>
      <c r="C42" t="s">
        <v>75</v>
      </c>
      <c r="D42" t="s">
        <v>99</v>
      </c>
      <c r="E42" t="s">
        <v>176</v>
      </c>
      <c r="F42" t="s">
        <v>175</v>
      </c>
      <c r="G42" t="s">
        <v>208</v>
      </c>
      <c r="H42" t="s">
        <v>208</v>
      </c>
      <c r="I42" s="8" t="s">
        <v>78</v>
      </c>
      <c r="J42" s="8" t="s">
        <v>85</v>
      </c>
      <c r="K42" s="9" t="s">
        <v>81</v>
      </c>
      <c r="L42" s="9" t="s">
        <v>79</v>
      </c>
      <c r="M42" s="9" t="s">
        <v>90</v>
      </c>
      <c r="N42" s="9" t="s">
        <v>81</v>
      </c>
      <c r="O42" s="9" t="s">
        <v>82</v>
      </c>
      <c r="P42" s="9" t="s">
        <v>79</v>
      </c>
      <c r="Q42" s="9" t="s">
        <v>83</v>
      </c>
      <c r="R42" s="9" t="s">
        <v>82</v>
      </c>
      <c r="S42" s="9" t="s">
        <v>84</v>
      </c>
      <c r="T42" s="9" t="s">
        <v>90</v>
      </c>
      <c r="U42" s="9" t="s">
        <v>78</v>
      </c>
      <c r="V42" s="9" t="s">
        <v>83</v>
      </c>
      <c r="W42" s="9" t="s">
        <v>81</v>
      </c>
      <c r="X42" s="9" t="s">
        <v>79</v>
      </c>
      <c r="Y42" s="9" t="s">
        <v>90</v>
      </c>
      <c r="Z42" s="9" t="s">
        <v>82</v>
      </c>
      <c r="AA42" s="9" t="s">
        <v>86</v>
      </c>
      <c r="AB42" s="9" t="s">
        <v>86</v>
      </c>
      <c r="AC42" s="9" t="s">
        <v>86</v>
      </c>
      <c r="AD42" s="9" t="s">
        <v>87</v>
      </c>
      <c r="AE42" s="9" t="s">
        <v>86</v>
      </c>
      <c r="AF42" s="9" t="s">
        <v>86</v>
      </c>
      <c r="AG42" s="9" t="s">
        <v>86</v>
      </c>
      <c r="AH42" s="9" t="s">
        <v>87</v>
      </c>
      <c r="AI42" t="s">
        <v>83</v>
      </c>
      <c r="AJ42">
        <v>1690.39</v>
      </c>
      <c r="AK42">
        <f>SUM(Table2[[#This Row],[Group time: Classify]:[Group time: Validate]])</f>
        <v>1578.8300000000002</v>
      </c>
      <c r="AL42">
        <v>9.48</v>
      </c>
      <c r="AM42">
        <v>5.37</v>
      </c>
      <c r="AN42">
        <v>668.81</v>
      </c>
      <c r="AO42">
        <v>518.40000000000009</v>
      </c>
      <c r="AP42">
        <v>391.62000000000006</v>
      </c>
      <c r="AQ42">
        <v>78.209999999999994</v>
      </c>
      <c r="AR42">
        <v>18.5</v>
      </c>
      <c r="AS42">
        <f t="shared" si="8"/>
        <v>1</v>
      </c>
      <c r="AT42">
        <f t="shared" si="4"/>
        <v>1</v>
      </c>
      <c r="AU42">
        <f t="shared" si="4"/>
        <v>0</v>
      </c>
      <c r="AV42">
        <f t="shared" si="4"/>
        <v>1</v>
      </c>
      <c r="AW42">
        <f t="shared" si="4"/>
        <v>0</v>
      </c>
      <c r="AX42">
        <f t="shared" si="9"/>
        <v>0</v>
      </c>
      <c r="AY42">
        <f t="shared" si="5"/>
        <v>0</v>
      </c>
      <c r="AZ42">
        <f t="shared" si="10"/>
        <v>1</v>
      </c>
      <c r="BA42">
        <f t="shared" si="11"/>
        <v>1</v>
      </c>
      <c r="BB42">
        <f t="shared" si="11"/>
        <v>1</v>
      </c>
      <c r="BC42">
        <f t="shared" si="11"/>
        <v>1</v>
      </c>
      <c r="BD42">
        <f t="shared" si="11"/>
        <v>1</v>
      </c>
      <c r="BE42">
        <f t="shared" si="11"/>
        <v>1</v>
      </c>
      <c r="BF42">
        <f t="shared" si="11"/>
        <v>1</v>
      </c>
      <c r="BG42">
        <f t="shared" si="11"/>
        <v>1</v>
      </c>
      <c r="BH42">
        <f t="shared" si="11"/>
        <v>1</v>
      </c>
      <c r="BI42">
        <f t="shared" si="11"/>
        <v>0</v>
      </c>
      <c r="BJ42">
        <f t="shared" si="11"/>
        <v>1</v>
      </c>
      <c r="BK42">
        <f t="shared" si="11"/>
        <v>0</v>
      </c>
      <c r="BL42">
        <f t="shared" si="11"/>
        <v>1</v>
      </c>
      <c r="BM42">
        <f t="shared" si="11"/>
        <v>1</v>
      </c>
      <c r="BN42">
        <f t="shared" si="11"/>
        <v>1</v>
      </c>
      <c r="BO42">
        <f t="shared" si="11"/>
        <v>1</v>
      </c>
      <c r="BP42">
        <f t="shared" si="6"/>
        <v>1</v>
      </c>
      <c r="BQ42">
        <f>SUM(Table2[[#This Row],[C1A]:[V8A]])</f>
        <v>18</v>
      </c>
      <c r="BR42" s="10">
        <f>Table2[[#This Row],[Total correct Answers]]/24</f>
        <v>0.75</v>
      </c>
      <c r="BS42">
        <f>SUM(Table2[[#This Row],[C1A]:[C8A]])</f>
        <v>4</v>
      </c>
      <c r="BT42" s="11">
        <f>Table2[[#This Row],[Classify correct Answers]]/8</f>
        <v>0.5</v>
      </c>
      <c r="BU42">
        <f>SUM(Table2[[#This Row],[E1A]:[E8A]])</f>
        <v>8</v>
      </c>
      <c r="BV42" s="12">
        <f>Table2[[#This Row],[Explain correct Answers]]/8</f>
        <v>1</v>
      </c>
      <c r="BW42">
        <f>SUM(Table2[[#This Row],[V1A]:[V8A]])</f>
        <v>6</v>
      </c>
      <c r="BX42" s="11">
        <f>Table2[[#This Row],[Validate correct Answers]]/8</f>
        <v>0.75</v>
      </c>
    </row>
    <row r="43" spans="1:76" x14ac:dyDescent="0.25">
      <c r="A43">
        <v>42</v>
      </c>
      <c r="B43" t="s">
        <v>177</v>
      </c>
      <c r="C43" t="s">
        <v>75</v>
      </c>
      <c r="D43" t="s">
        <v>99</v>
      </c>
      <c r="E43" t="s">
        <v>178</v>
      </c>
      <c r="F43" t="s">
        <v>177</v>
      </c>
      <c r="G43" t="s">
        <v>208</v>
      </c>
      <c r="H43" t="s">
        <v>208</v>
      </c>
      <c r="I43" s="8" t="s">
        <v>82</v>
      </c>
      <c r="J43" s="8" t="s">
        <v>85</v>
      </c>
      <c r="K43" s="9" t="s">
        <v>78</v>
      </c>
      <c r="L43" s="9" t="s">
        <v>78</v>
      </c>
      <c r="M43" s="9" t="s">
        <v>82</v>
      </c>
      <c r="N43" s="9" t="s">
        <v>82</v>
      </c>
      <c r="O43" s="9" t="s">
        <v>78</v>
      </c>
      <c r="P43" s="9" t="s">
        <v>82</v>
      </c>
      <c r="Q43" s="9" t="s">
        <v>81</v>
      </c>
      <c r="R43" s="9" t="s">
        <v>80</v>
      </c>
      <c r="S43" s="9" t="s">
        <v>104</v>
      </c>
      <c r="T43" s="9" t="s">
        <v>80</v>
      </c>
      <c r="U43" s="9" t="s">
        <v>78</v>
      </c>
      <c r="V43" s="9" t="s">
        <v>83</v>
      </c>
      <c r="W43" s="9" t="s">
        <v>81</v>
      </c>
      <c r="X43" s="9" t="s">
        <v>79</v>
      </c>
      <c r="Y43" s="9" t="s">
        <v>79</v>
      </c>
      <c r="Z43" s="9" t="s">
        <v>82</v>
      </c>
      <c r="AA43" s="9" t="s">
        <v>87</v>
      </c>
      <c r="AB43" s="9" t="s">
        <v>87</v>
      </c>
      <c r="AC43" s="9" t="s">
        <v>86</v>
      </c>
      <c r="AD43" s="9" t="s">
        <v>87</v>
      </c>
      <c r="AE43" s="9" t="s">
        <v>87</v>
      </c>
      <c r="AF43" s="9" t="s">
        <v>86</v>
      </c>
      <c r="AG43" s="9" t="s">
        <v>86</v>
      </c>
      <c r="AH43" s="9" t="s">
        <v>87</v>
      </c>
      <c r="AI43" t="s">
        <v>83</v>
      </c>
      <c r="AJ43">
        <v>1819.81</v>
      </c>
      <c r="AK43">
        <f>SUM(Table2[[#This Row],[Group time: Classify]:[Group time: Validate]])</f>
        <v>1432.1000000000001</v>
      </c>
      <c r="AL43">
        <v>80.650000000000006</v>
      </c>
      <c r="AM43">
        <v>155.05000000000001</v>
      </c>
      <c r="AN43">
        <v>498.41999999999996</v>
      </c>
      <c r="AO43">
        <v>604.71</v>
      </c>
      <c r="AP43">
        <v>328.97</v>
      </c>
      <c r="AQ43">
        <v>114.36</v>
      </c>
      <c r="AR43">
        <v>37.65</v>
      </c>
      <c r="AS43">
        <f t="shared" si="8"/>
        <v>0</v>
      </c>
      <c r="AT43">
        <f t="shared" si="4"/>
        <v>0</v>
      </c>
      <c r="AU43">
        <f t="shared" si="4"/>
        <v>0</v>
      </c>
      <c r="AV43">
        <f t="shared" si="4"/>
        <v>0</v>
      </c>
      <c r="AW43">
        <f t="shared" si="4"/>
        <v>1</v>
      </c>
      <c r="AX43">
        <f t="shared" si="9"/>
        <v>0</v>
      </c>
      <c r="AY43">
        <f t="shared" si="5"/>
        <v>0</v>
      </c>
      <c r="AZ43">
        <f t="shared" si="10"/>
        <v>0</v>
      </c>
      <c r="BA43">
        <f t="shared" si="11"/>
        <v>0</v>
      </c>
      <c r="BB43">
        <f t="shared" si="11"/>
        <v>0</v>
      </c>
      <c r="BC43">
        <f t="shared" si="11"/>
        <v>1</v>
      </c>
      <c r="BD43">
        <f t="shared" si="11"/>
        <v>1</v>
      </c>
      <c r="BE43">
        <f t="shared" si="11"/>
        <v>1</v>
      </c>
      <c r="BF43">
        <f t="shared" si="11"/>
        <v>1</v>
      </c>
      <c r="BG43">
        <f t="shared" si="11"/>
        <v>0</v>
      </c>
      <c r="BH43">
        <f t="shared" si="11"/>
        <v>1</v>
      </c>
      <c r="BI43">
        <f t="shared" si="11"/>
        <v>1</v>
      </c>
      <c r="BJ43">
        <f t="shared" si="11"/>
        <v>0</v>
      </c>
      <c r="BK43">
        <f t="shared" si="11"/>
        <v>0</v>
      </c>
      <c r="BL43">
        <f t="shared" si="11"/>
        <v>1</v>
      </c>
      <c r="BM43">
        <f t="shared" si="11"/>
        <v>0</v>
      </c>
      <c r="BN43">
        <f t="shared" si="11"/>
        <v>1</v>
      </c>
      <c r="BO43">
        <f t="shared" si="11"/>
        <v>1</v>
      </c>
      <c r="BP43">
        <f t="shared" si="6"/>
        <v>1</v>
      </c>
      <c r="BQ43">
        <f>SUM(Table2[[#This Row],[C1A]:[V8A]])</f>
        <v>11</v>
      </c>
      <c r="BR43" s="10">
        <f>Table2[[#This Row],[Total correct Answers]]/24</f>
        <v>0.45833333333333331</v>
      </c>
      <c r="BS43">
        <f>SUM(Table2[[#This Row],[C1A]:[C8A]])</f>
        <v>1</v>
      </c>
      <c r="BT43" s="11">
        <f>Table2[[#This Row],[Classify correct Answers]]/8</f>
        <v>0.125</v>
      </c>
      <c r="BU43">
        <f>SUM(Table2[[#This Row],[E1A]:[E8A]])</f>
        <v>5</v>
      </c>
      <c r="BV43" s="12">
        <f>Table2[[#This Row],[Explain correct Answers]]/8</f>
        <v>0.625</v>
      </c>
      <c r="BW43">
        <f>SUM(Table2[[#This Row],[V1A]:[V8A]])</f>
        <v>5</v>
      </c>
      <c r="BX43" s="11">
        <f>Table2[[#This Row],[Validate correct Answers]]/8</f>
        <v>0.625</v>
      </c>
    </row>
    <row r="44" spans="1:76" x14ac:dyDescent="0.25">
      <c r="A44">
        <v>43</v>
      </c>
      <c r="B44" t="s">
        <v>179</v>
      </c>
      <c r="C44" t="s">
        <v>75</v>
      </c>
      <c r="D44" t="s">
        <v>112</v>
      </c>
      <c r="E44" t="s">
        <v>180</v>
      </c>
      <c r="F44" t="s">
        <v>179</v>
      </c>
      <c r="G44" t="s">
        <v>208</v>
      </c>
      <c r="H44" t="s">
        <v>208</v>
      </c>
      <c r="I44" s="8" t="s">
        <v>79</v>
      </c>
      <c r="J44" s="8" t="s">
        <v>79</v>
      </c>
      <c r="K44" s="9" t="s">
        <v>81</v>
      </c>
      <c r="L44" s="9" t="s">
        <v>79</v>
      </c>
      <c r="M44" s="9" t="s">
        <v>90</v>
      </c>
      <c r="N44" s="9" t="s">
        <v>81</v>
      </c>
      <c r="O44" s="9" t="s">
        <v>78</v>
      </c>
      <c r="P44" s="9" t="s">
        <v>85</v>
      </c>
      <c r="Q44" s="9" t="s">
        <v>82</v>
      </c>
      <c r="R44" s="9" t="s">
        <v>82</v>
      </c>
      <c r="S44" s="9" t="s">
        <v>84</v>
      </c>
      <c r="T44" s="9" t="s">
        <v>90</v>
      </c>
      <c r="U44" s="9" t="s">
        <v>78</v>
      </c>
      <c r="V44" s="9" t="s">
        <v>83</v>
      </c>
      <c r="W44" s="9" t="s">
        <v>81</v>
      </c>
      <c r="X44" s="9" t="s">
        <v>79</v>
      </c>
      <c r="Y44" s="9" t="s">
        <v>82</v>
      </c>
      <c r="Z44" s="9" t="s">
        <v>83</v>
      </c>
      <c r="AA44" s="9" t="s">
        <v>86</v>
      </c>
      <c r="AB44" s="9" t="s">
        <v>86</v>
      </c>
      <c r="AC44" s="9" t="s">
        <v>87</v>
      </c>
      <c r="AD44" s="9" t="s">
        <v>87</v>
      </c>
      <c r="AE44" s="9" t="s">
        <v>86</v>
      </c>
      <c r="AF44" s="9" t="s">
        <v>86</v>
      </c>
      <c r="AG44" s="9" t="s">
        <v>87</v>
      </c>
      <c r="AH44" s="9" t="s">
        <v>87</v>
      </c>
      <c r="AI44" t="s">
        <v>83</v>
      </c>
      <c r="AJ44">
        <v>1665.78</v>
      </c>
      <c r="AK44">
        <f>SUM(Table2[[#This Row],[Group time: Classify]:[Group time: Validate]])</f>
        <v>1460.76</v>
      </c>
      <c r="AL44">
        <v>91.54</v>
      </c>
      <c r="AM44">
        <v>57.21</v>
      </c>
      <c r="AN44">
        <v>834.93000000000006</v>
      </c>
      <c r="AO44">
        <v>347.30999999999995</v>
      </c>
      <c r="AP44">
        <v>278.52</v>
      </c>
      <c r="AQ44">
        <v>16.170000000000002</v>
      </c>
      <c r="AR44">
        <v>6.1</v>
      </c>
      <c r="AS44">
        <f t="shared" si="8"/>
        <v>1</v>
      </c>
      <c r="AT44">
        <f t="shared" si="4"/>
        <v>1</v>
      </c>
      <c r="AU44">
        <f t="shared" si="4"/>
        <v>0</v>
      </c>
      <c r="AV44">
        <f t="shared" si="4"/>
        <v>1</v>
      </c>
      <c r="AW44">
        <f t="shared" si="4"/>
        <v>1</v>
      </c>
      <c r="AX44">
        <f t="shared" si="9"/>
        <v>1</v>
      </c>
      <c r="AY44">
        <f t="shared" si="5"/>
        <v>0</v>
      </c>
      <c r="AZ44">
        <f t="shared" si="10"/>
        <v>1</v>
      </c>
      <c r="BA44">
        <f t="shared" si="11"/>
        <v>1</v>
      </c>
      <c r="BB44">
        <f t="shared" si="11"/>
        <v>1</v>
      </c>
      <c r="BC44">
        <f t="shared" si="11"/>
        <v>1</v>
      </c>
      <c r="BD44">
        <f t="shared" si="11"/>
        <v>1</v>
      </c>
      <c r="BE44">
        <f t="shared" si="11"/>
        <v>1</v>
      </c>
      <c r="BF44">
        <f t="shared" si="11"/>
        <v>1</v>
      </c>
      <c r="BG44">
        <f t="shared" si="11"/>
        <v>0</v>
      </c>
      <c r="BH44">
        <f t="shared" si="11"/>
        <v>0</v>
      </c>
      <c r="BI44">
        <f t="shared" si="11"/>
        <v>0</v>
      </c>
      <c r="BJ44">
        <f t="shared" si="11"/>
        <v>1</v>
      </c>
      <c r="BK44">
        <f t="shared" si="11"/>
        <v>1</v>
      </c>
      <c r="BL44">
        <f t="shared" si="11"/>
        <v>1</v>
      </c>
      <c r="BM44">
        <f t="shared" si="11"/>
        <v>1</v>
      </c>
      <c r="BN44">
        <f t="shared" si="11"/>
        <v>1</v>
      </c>
      <c r="BO44">
        <f t="shared" si="11"/>
        <v>0</v>
      </c>
      <c r="BP44">
        <f t="shared" si="6"/>
        <v>1</v>
      </c>
      <c r="BQ44">
        <f>SUM(Table2[[#This Row],[C1A]:[V8A]])</f>
        <v>18</v>
      </c>
      <c r="BR44" s="10">
        <f>Table2[[#This Row],[Total correct Answers]]/24</f>
        <v>0.75</v>
      </c>
      <c r="BS44">
        <f>SUM(Table2[[#This Row],[C1A]:[C8A]])</f>
        <v>6</v>
      </c>
      <c r="BT44" s="11">
        <f>Table2[[#This Row],[Classify correct Answers]]/8</f>
        <v>0.75</v>
      </c>
      <c r="BU44">
        <f>SUM(Table2[[#This Row],[E1A]:[E8A]])</f>
        <v>6</v>
      </c>
      <c r="BV44" s="12">
        <f>Table2[[#This Row],[Explain correct Answers]]/8</f>
        <v>0.75</v>
      </c>
      <c r="BW44">
        <f>SUM(Table2[[#This Row],[V1A]:[V8A]])</f>
        <v>6</v>
      </c>
      <c r="BX44" s="11">
        <f>Table2[[#This Row],[Validate correct Answers]]/8</f>
        <v>0.75</v>
      </c>
    </row>
    <row r="45" spans="1:76" x14ac:dyDescent="0.25">
      <c r="A45">
        <v>44</v>
      </c>
      <c r="B45" t="s">
        <v>181</v>
      </c>
      <c r="C45" t="s">
        <v>75</v>
      </c>
      <c r="D45" t="s">
        <v>93</v>
      </c>
      <c r="E45" t="s">
        <v>182</v>
      </c>
      <c r="F45" t="s">
        <v>181</v>
      </c>
      <c r="G45" t="s">
        <v>208</v>
      </c>
      <c r="H45" t="s">
        <v>208</v>
      </c>
      <c r="I45" s="8" t="s">
        <v>78</v>
      </c>
      <c r="J45" s="8" t="s">
        <v>83</v>
      </c>
      <c r="K45" s="9" t="s">
        <v>81</v>
      </c>
      <c r="L45" s="9" t="s">
        <v>83</v>
      </c>
      <c r="M45" s="9" t="s">
        <v>80</v>
      </c>
      <c r="N45" s="9" t="s">
        <v>79</v>
      </c>
      <c r="O45" s="9" t="s">
        <v>82</v>
      </c>
      <c r="P45" s="9" t="s">
        <v>85</v>
      </c>
      <c r="Q45" s="9" t="s">
        <v>82</v>
      </c>
      <c r="R45" s="9" t="s">
        <v>82</v>
      </c>
      <c r="S45" s="9" t="s">
        <v>84</v>
      </c>
      <c r="T45" s="9" t="s">
        <v>90</v>
      </c>
      <c r="U45" s="9" t="s">
        <v>78</v>
      </c>
      <c r="V45" s="9" t="s">
        <v>83</v>
      </c>
      <c r="W45" s="9" t="s">
        <v>81</v>
      </c>
      <c r="X45" s="9" t="s">
        <v>79</v>
      </c>
      <c r="Y45" s="9" t="s">
        <v>90</v>
      </c>
      <c r="Z45" s="9" t="s">
        <v>82</v>
      </c>
      <c r="AA45" s="9" t="s">
        <v>87</v>
      </c>
      <c r="AB45" s="9" t="s">
        <v>86</v>
      </c>
      <c r="AC45" s="9" t="s">
        <v>87</v>
      </c>
      <c r="AD45" s="9" t="s">
        <v>87</v>
      </c>
      <c r="AE45" s="9" t="s">
        <v>86</v>
      </c>
      <c r="AF45" s="9" t="s">
        <v>86</v>
      </c>
      <c r="AG45" s="9" t="s">
        <v>86</v>
      </c>
      <c r="AH45" s="9" t="s">
        <v>87</v>
      </c>
      <c r="AI45" t="s">
        <v>79</v>
      </c>
      <c r="AJ45">
        <v>3275.3</v>
      </c>
      <c r="AK45">
        <f>SUM(Table2[[#This Row],[Group time: Classify]:[Group time: Validate]])</f>
        <v>2937.0499999999993</v>
      </c>
      <c r="AL45">
        <v>47.36</v>
      </c>
      <c r="AM45">
        <v>132.29</v>
      </c>
      <c r="AN45">
        <v>2532.6499999999996</v>
      </c>
      <c r="AO45">
        <v>202.66</v>
      </c>
      <c r="AP45">
        <v>201.74</v>
      </c>
      <c r="AQ45">
        <v>46.33</v>
      </c>
      <c r="AR45">
        <v>28.27</v>
      </c>
      <c r="AS45">
        <f t="shared" si="8"/>
        <v>1</v>
      </c>
      <c r="AT45">
        <f t="shared" si="4"/>
        <v>0</v>
      </c>
      <c r="AU45">
        <f t="shared" si="4"/>
        <v>1</v>
      </c>
      <c r="AV45">
        <f t="shared" si="4"/>
        <v>0</v>
      </c>
      <c r="AW45">
        <f t="shared" si="4"/>
        <v>0</v>
      </c>
      <c r="AX45">
        <f t="shared" si="9"/>
        <v>1</v>
      </c>
      <c r="AY45">
        <f t="shared" si="5"/>
        <v>0</v>
      </c>
      <c r="AZ45">
        <f t="shared" si="10"/>
        <v>1</v>
      </c>
      <c r="BA45">
        <f t="shared" si="11"/>
        <v>1</v>
      </c>
      <c r="BB45">
        <f t="shared" si="11"/>
        <v>1</v>
      </c>
      <c r="BC45">
        <f t="shared" si="11"/>
        <v>1</v>
      </c>
      <c r="BD45">
        <f t="shared" si="11"/>
        <v>1</v>
      </c>
      <c r="BE45">
        <f t="shared" si="11"/>
        <v>1</v>
      </c>
      <c r="BF45">
        <f t="shared" si="11"/>
        <v>1</v>
      </c>
      <c r="BG45">
        <f t="shared" si="11"/>
        <v>1</v>
      </c>
      <c r="BH45">
        <f t="shared" si="11"/>
        <v>1</v>
      </c>
      <c r="BI45">
        <f t="shared" si="11"/>
        <v>1</v>
      </c>
      <c r="BJ45">
        <f t="shared" si="11"/>
        <v>1</v>
      </c>
      <c r="BK45">
        <f t="shared" si="11"/>
        <v>1</v>
      </c>
      <c r="BL45">
        <f t="shared" si="11"/>
        <v>1</v>
      </c>
      <c r="BM45">
        <f t="shared" si="11"/>
        <v>1</v>
      </c>
      <c r="BN45">
        <f t="shared" si="11"/>
        <v>1</v>
      </c>
      <c r="BO45">
        <f t="shared" si="11"/>
        <v>1</v>
      </c>
      <c r="BP45">
        <f t="shared" si="6"/>
        <v>1</v>
      </c>
      <c r="BQ45">
        <f>SUM(Table2[[#This Row],[C1A]:[V8A]])</f>
        <v>20</v>
      </c>
      <c r="BR45" s="10">
        <f>Table2[[#This Row],[Total correct Answers]]/24</f>
        <v>0.83333333333333337</v>
      </c>
      <c r="BS45">
        <f>SUM(Table2[[#This Row],[C1A]:[C8A]])</f>
        <v>4</v>
      </c>
      <c r="BT45" s="11">
        <f>Table2[[#This Row],[Classify correct Answers]]/8</f>
        <v>0.5</v>
      </c>
      <c r="BU45">
        <f>SUM(Table2[[#This Row],[E1A]:[E8A]])</f>
        <v>8</v>
      </c>
      <c r="BV45" s="12">
        <f>Table2[[#This Row],[Explain correct Answers]]/8</f>
        <v>1</v>
      </c>
      <c r="BW45">
        <f>SUM(Table2[[#This Row],[V1A]:[V8A]])</f>
        <v>8</v>
      </c>
      <c r="BX45" s="11">
        <f>Table2[[#This Row],[Validate correct Answers]]/8</f>
        <v>1</v>
      </c>
    </row>
    <row r="46" spans="1:76" x14ac:dyDescent="0.25">
      <c r="A46">
        <v>45</v>
      </c>
      <c r="B46" t="s">
        <v>183</v>
      </c>
      <c r="C46" t="s">
        <v>75</v>
      </c>
      <c r="D46" t="s">
        <v>112</v>
      </c>
      <c r="E46" t="s">
        <v>184</v>
      </c>
      <c r="F46" t="s">
        <v>185</v>
      </c>
      <c r="G46" t="s">
        <v>208</v>
      </c>
      <c r="H46" t="s">
        <v>208</v>
      </c>
      <c r="I46" s="8" t="s">
        <v>83</v>
      </c>
      <c r="J46" s="8" t="s">
        <v>80</v>
      </c>
      <c r="K46" s="9" t="s">
        <v>81</v>
      </c>
      <c r="L46" s="9" t="s">
        <v>79</v>
      </c>
      <c r="M46" s="9" t="s">
        <v>90</v>
      </c>
      <c r="N46" s="9" t="s">
        <v>81</v>
      </c>
      <c r="O46" s="9" t="s">
        <v>78</v>
      </c>
      <c r="P46" s="9" t="s">
        <v>85</v>
      </c>
      <c r="Q46" s="9" t="s">
        <v>82</v>
      </c>
      <c r="R46" s="9" t="s">
        <v>82</v>
      </c>
      <c r="S46" s="9" t="s">
        <v>84</v>
      </c>
      <c r="T46" s="9" t="s">
        <v>90</v>
      </c>
      <c r="U46" s="9" t="s">
        <v>78</v>
      </c>
      <c r="V46" s="9" t="s">
        <v>83</v>
      </c>
      <c r="W46" s="9" t="s">
        <v>81</v>
      </c>
      <c r="X46" s="9" t="s">
        <v>79</v>
      </c>
      <c r="Y46" s="9" t="s">
        <v>90</v>
      </c>
      <c r="Z46" s="9" t="s">
        <v>82</v>
      </c>
      <c r="AA46" s="9" t="s">
        <v>87</v>
      </c>
      <c r="AB46" s="9" t="s">
        <v>86</v>
      </c>
      <c r="AC46" s="9" t="s">
        <v>86</v>
      </c>
      <c r="AD46" s="9" t="s">
        <v>87</v>
      </c>
      <c r="AE46" s="9" t="s">
        <v>86</v>
      </c>
      <c r="AF46" s="9" t="s">
        <v>86</v>
      </c>
      <c r="AG46" s="9" t="s">
        <v>87</v>
      </c>
      <c r="AH46" s="9" t="s">
        <v>86</v>
      </c>
      <c r="AI46" t="s">
        <v>83</v>
      </c>
      <c r="AJ46">
        <v>1084.54</v>
      </c>
      <c r="AK46">
        <f>SUM(Table2[[#This Row],[Group time: Classify]:[Group time: Validate]])</f>
        <v>978.48</v>
      </c>
      <c r="AL46">
        <v>57.24</v>
      </c>
      <c r="AM46">
        <v>29.43</v>
      </c>
      <c r="AN46">
        <v>373.79</v>
      </c>
      <c r="AO46">
        <v>320.37</v>
      </c>
      <c r="AP46">
        <v>284.32</v>
      </c>
      <c r="AQ46">
        <v>14.49</v>
      </c>
      <c r="AR46">
        <v>4.9000000000000004</v>
      </c>
      <c r="AS46">
        <f t="shared" si="8"/>
        <v>1</v>
      </c>
      <c r="AT46">
        <f t="shared" si="4"/>
        <v>1</v>
      </c>
      <c r="AU46">
        <f t="shared" si="4"/>
        <v>0</v>
      </c>
      <c r="AV46">
        <f t="shared" si="4"/>
        <v>1</v>
      </c>
      <c r="AW46">
        <f t="shared" si="4"/>
        <v>1</v>
      </c>
      <c r="AX46">
        <f t="shared" si="9"/>
        <v>1</v>
      </c>
      <c r="AY46">
        <f t="shared" si="5"/>
        <v>0</v>
      </c>
      <c r="AZ46">
        <f t="shared" si="10"/>
        <v>1</v>
      </c>
      <c r="BA46">
        <f t="shared" si="11"/>
        <v>1</v>
      </c>
      <c r="BB46">
        <f t="shared" si="11"/>
        <v>1</v>
      </c>
      <c r="BC46">
        <f t="shared" si="11"/>
        <v>1</v>
      </c>
      <c r="BD46">
        <f t="shared" si="11"/>
        <v>1</v>
      </c>
      <c r="BE46">
        <f t="shared" si="11"/>
        <v>1</v>
      </c>
      <c r="BF46">
        <f t="shared" si="11"/>
        <v>1</v>
      </c>
      <c r="BG46">
        <f t="shared" si="11"/>
        <v>1</v>
      </c>
      <c r="BH46">
        <f t="shared" si="11"/>
        <v>1</v>
      </c>
      <c r="BI46">
        <f t="shared" si="11"/>
        <v>1</v>
      </c>
      <c r="BJ46">
        <f t="shared" si="11"/>
        <v>1</v>
      </c>
      <c r="BK46">
        <f t="shared" si="11"/>
        <v>0</v>
      </c>
      <c r="BL46">
        <f t="shared" si="11"/>
        <v>1</v>
      </c>
      <c r="BM46">
        <f t="shared" si="11"/>
        <v>1</v>
      </c>
      <c r="BN46">
        <f t="shared" si="11"/>
        <v>1</v>
      </c>
      <c r="BO46">
        <f t="shared" si="11"/>
        <v>0</v>
      </c>
      <c r="BP46">
        <f t="shared" si="6"/>
        <v>0</v>
      </c>
      <c r="BQ46">
        <f>SUM(Table2[[#This Row],[C1A]:[V8A]])</f>
        <v>19</v>
      </c>
      <c r="BR46" s="10">
        <f>Table2[[#This Row],[Total correct Answers]]/24</f>
        <v>0.79166666666666663</v>
      </c>
      <c r="BS46">
        <f>SUM(Table2[[#This Row],[C1A]:[C8A]])</f>
        <v>6</v>
      </c>
      <c r="BT46" s="11">
        <f>Table2[[#This Row],[Classify correct Answers]]/8</f>
        <v>0.75</v>
      </c>
      <c r="BU46">
        <f>SUM(Table2[[#This Row],[E1A]:[E8A]])</f>
        <v>8</v>
      </c>
      <c r="BV46" s="12">
        <f>Table2[[#This Row],[Explain correct Answers]]/8</f>
        <v>1</v>
      </c>
      <c r="BW46">
        <f>SUM(Table2[[#This Row],[V1A]:[V8A]])</f>
        <v>5</v>
      </c>
      <c r="BX46" s="11">
        <f>Table2[[#This Row],[Validate correct Answers]]/8</f>
        <v>0.625</v>
      </c>
    </row>
    <row r="47" spans="1:76" x14ac:dyDescent="0.25">
      <c r="A47">
        <v>46</v>
      </c>
      <c r="B47" t="s">
        <v>186</v>
      </c>
      <c r="C47" t="s">
        <v>75</v>
      </c>
      <c r="D47" t="s">
        <v>93</v>
      </c>
      <c r="E47" t="s">
        <v>187</v>
      </c>
      <c r="F47" t="s">
        <v>186</v>
      </c>
      <c r="G47" t="s">
        <v>208</v>
      </c>
      <c r="H47" t="s">
        <v>208</v>
      </c>
      <c r="I47" s="8" t="s">
        <v>82</v>
      </c>
      <c r="J47" s="8" t="s">
        <v>82</v>
      </c>
      <c r="K47" s="9" t="s">
        <v>81</v>
      </c>
      <c r="L47" s="9" t="s">
        <v>83</v>
      </c>
      <c r="M47" s="9" t="s">
        <v>90</v>
      </c>
      <c r="N47" s="9" t="s">
        <v>81</v>
      </c>
      <c r="O47" s="9" t="s">
        <v>78</v>
      </c>
      <c r="P47" s="9" t="s">
        <v>85</v>
      </c>
      <c r="Q47" s="9" t="s">
        <v>83</v>
      </c>
      <c r="R47" s="9" t="s">
        <v>83</v>
      </c>
      <c r="S47" s="9" t="s">
        <v>84</v>
      </c>
      <c r="T47" s="9" t="s">
        <v>90</v>
      </c>
      <c r="U47" s="9" t="s">
        <v>78</v>
      </c>
      <c r="V47" s="9" t="s">
        <v>83</v>
      </c>
      <c r="W47" s="9" t="s">
        <v>81</v>
      </c>
      <c r="X47" s="9" t="s">
        <v>79</v>
      </c>
      <c r="Y47" s="9" t="s">
        <v>83</v>
      </c>
      <c r="Z47" s="9" t="s">
        <v>90</v>
      </c>
      <c r="AA47" s="9" t="s">
        <v>86</v>
      </c>
      <c r="AB47" s="9" t="s">
        <v>86</v>
      </c>
      <c r="AC47" s="9" t="s">
        <v>86</v>
      </c>
      <c r="AD47" s="9" t="s">
        <v>87</v>
      </c>
      <c r="AE47" s="9" t="s">
        <v>86</v>
      </c>
      <c r="AF47" s="9" t="s">
        <v>87</v>
      </c>
      <c r="AG47" s="9" t="s">
        <v>86</v>
      </c>
      <c r="AH47" s="9" t="s">
        <v>87</v>
      </c>
      <c r="AI47" t="s">
        <v>83</v>
      </c>
      <c r="AJ47">
        <v>1170.95</v>
      </c>
      <c r="AK47">
        <f>SUM(Table2[[#This Row],[Group time: Classify]:[Group time: Validate]])</f>
        <v>1072.5900000000001</v>
      </c>
      <c r="AL47">
        <v>23.94</v>
      </c>
      <c r="AM47">
        <v>40.72</v>
      </c>
      <c r="AN47">
        <v>377.46000000000004</v>
      </c>
      <c r="AO47">
        <v>382.09000000000003</v>
      </c>
      <c r="AP47">
        <v>313.04000000000002</v>
      </c>
      <c r="AQ47">
        <v>12.5</v>
      </c>
      <c r="AR47">
        <v>21.2</v>
      </c>
      <c r="AS47">
        <f t="shared" si="8"/>
        <v>1</v>
      </c>
      <c r="AT47">
        <f t="shared" si="4"/>
        <v>0</v>
      </c>
      <c r="AU47">
        <f t="shared" si="4"/>
        <v>0</v>
      </c>
      <c r="AV47">
        <f t="shared" si="4"/>
        <v>1</v>
      </c>
      <c r="AW47">
        <f t="shared" si="4"/>
        <v>1</v>
      </c>
      <c r="AX47">
        <f t="shared" si="9"/>
        <v>1</v>
      </c>
      <c r="AY47">
        <f t="shared" si="5"/>
        <v>0</v>
      </c>
      <c r="AZ47">
        <f t="shared" si="10"/>
        <v>0</v>
      </c>
      <c r="BA47">
        <f t="shared" si="11"/>
        <v>1</v>
      </c>
      <c r="BB47">
        <f t="shared" si="11"/>
        <v>1</v>
      </c>
      <c r="BC47">
        <f t="shared" si="11"/>
        <v>1</v>
      </c>
      <c r="BD47">
        <f t="shared" si="11"/>
        <v>1</v>
      </c>
      <c r="BE47">
        <f t="shared" si="11"/>
        <v>1</v>
      </c>
      <c r="BF47">
        <f t="shared" si="11"/>
        <v>1</v>
      </c>
      <c r="BG47">
        <f t="shared" si="11"/>
        <v>0</v>
      </c>
      <c r="BH47">
        <f t="shared" si="11"/>
        <v>0</v>
      </c>
      <c r="BI47">
        <f t="shared" si="11"/>
        <v>0</v>
      </c>
      <c r="BJ47">
        <f t="shared" si="11"/>
        <v>1</v>
      </c>
      <c r="BK47">
        <f t="shared" si="11"/>
        <v>0</v>
      </c>
      <c r="BL47">
        <f t="shared" si="11"/>
        <v>1</v>
      </c>
      <c r="BM47">
        <f t="shared" si="11"/>
        <v>1</v>
      </c>
      <c r="BN47">
        <f t="shared" si="11"/>
        <v>0</v>
      </c>
      <c r="BO47">
        <f t="shared" si="11"/>
        <v>1</v>
      </c>
      <c r="BP47">
        <f t="shared" si="6"/>
        <v>1</v>
      </c>
      <c r="BQ47">
        <f>SUM(Table2[[#This Row],[C1A]:[V8A]])</f>
        <v>15</v>
      </c>
      <c r="BR47" s="10">
        <f>Table2[[#This Row],[Total correct Answers]]/24</f>
        <v>0.625</v>
      </c>
      <c r="BS47">
        <f>SUM(Table2[[#This Row],[C1A]:[C8A]])</f>
        <v>4</v>
      </c>
      <c r="BT47" s="11">
        <f>Table2[[#This Row],[Classify correct Answers]]/8</f>
        <v>0.5</v>
      </c>
      <c r="BU47">
        <f>SUM(Table2[[#This Row],[E1A]:[E8A]])</f>
        <v>6</v>
      </c>
      <c r="BV47" s="12">
        <f>Table2[[#This Row],[Explain correct Answers]]/8</f>
        <v>0.75</v>
      </c>
      <c r="BW47">
        <f>SUM(Table2[[#This Row],[V1A]:[V8A]])</f>
        <v>5</v>
      </c>
      <c r="BX47" s="11">
        <f>Table2[[#This Row],[Validate correct Answers]]/8</f>
        <v>0.625</v>
      </c>
    </row>
    <row r="48" spans="1:76" x14ac:dyDescent="0.25">
      <c r="A48">
        <v>47</v>
      </c>
      <c r="B48" t="s">
        <v>188</v>
      </c>
      <c r="C48" t="s">
        <v>75</v>
      </c>
      <c r="D48" t="s">
        <v>112</v>
      </c>
      <c r="E48" t="s">
        <v>189</v>
      </c>
      <c r="F48" t="s">
        <v>188</v>
      </c>
      <c r="G48" t="s">
        <v>208</v>
      </c>
      <c r="H48" t="s">
        <v>208</v>
      </c>
      <c r="I48" s="8" t="s">
        <v>78</v>
      </c>
      <c r="J48" s="8" t="s">
        <v>82</v>
      </c>
      <c r="K48" s="9" t="s">
        <v>81</v>
      </c>
      <c r="L48" s="9" t="s">
        <v>82</v>
      </c>
      <c r="M48" s="9" t="s">
        <v>90</v>
      </c>
      <c r="N48" s="9" t="s">
        <v>81</v>
      </c>
      <c r="O48" s="9" t="s">
        <v>78</v>
      </c>
      <c r="P48" s="9" t="s">
        <v>90</v>
      </c>
      <c r="Q48" s="9" t="s">
        <v>82</v>
      </c>
      <c r="R48" s="9" t="s">
        <v>79</v>
      </c>
      <c r="S48" s="9" t="s">
        <v>84</v>
      </c>
      <c r="T48" s="9" t="s">
        <v>85</v>
      </c>
      <c r="U48" s="9" t="s">
        <v>78</v>
      </c>
      <c r="V48" s="9" t="s">
        <v>83</v>
      </c>
      <c r="W48" s="9" t="s">
        <v>81</v>
      </c>
      <c r="X48" s="9" t="s">
        <v>79</v>
      </c>
      <c r="Y48" s="9" t="s">
        <v>90</v>
      </c>
      <c r="Z48" s="9" t="s">
        <v>83</v>
      </c>
      <c r="AA48" s="9" t="s">
        <v>87</v>
      </c>
      <c r="AB48" s="9" t="s">
        <v>86</v>
      </c>
      <c r="AC48" s="9" t="s">
        <v>87</v>
      </c>
      <c r="AD48" s="9" t="s">
        <v>87</v>
      </c>
      <c r="AE48" s="9" t="s">
        <v>86</v>
      </c>
      <c r="AF48" s="9" t="s">
        <v>86</v>
      </c>
      <c r="AG48" s="9" t="s">
        <v>86</v>
      </c>
      <c r="AH48" s="9" t="s">
        <v>87</v>
      </c>
      <c r="AI48" t="s">
        <v>83</v>
      </c>
      <c r="AJ48">
        <v>2365.4899999999998</v>
      </c>
      <c r="AK48">
        <f>SUM(Table2[[#This Row],[Group time: Classify]:[Group time: Validate]])</f>
        <v>1532.7399999999998</v>
      </c>
      <c r="AL48">
        <v>107.39</v>
      </c>
      <c r="AM48">
        <v>692.13</v>
      </c>
      <c r="AN48">
        <v>515.68999999999994</v>
      </c>
      <c r="AO48">
        <v>591.26</v>
      </c>
      <c r="AP48">
        <v>425.79</v>
      </c>
      <c r="AQ48">
        <v>24.89</v>
      </c>
      <c r="AR48">
        <v>8.34</v>
      </c>
      <c r="AS48">
        <f t="shared" si="8"/>
        <v>1</v>
      </c>
      <c r="AT48">
        <f t="shared" si="4"/>
        <v>0</v>
      </c>
      <c r="AU48">
        <f t="shared" si="4"/>
        <v>0</v>
      </c>
      <c r="AV48">
        <f t="shared" si="4"/>
        <v>1</v>
      </c>
      <c r="AW48">
        <f t="shared" si="4"/>
        <v>1</v>
      </c>
      <c r="AX48">
        <f t="shared" si="9"/>
        <v>0</v>
      </c>
      <c r="AY48">
        <f t="shared" si="5"/>
        <v>0</v>
      </c>
      <c r="AZ48">
        <f t="shared" si="10"/>
        <v>0</v>
      </c>
      <c r="BA48">
        <f t="shared" si="11"/>
        <v>1</v>
      </c>
      <c r="BB48">
        <f t="shared" si="11"/>
        <v>0</v>
      </c>
      <c r="BC48">
        <f t="shared" si="11"/>
        <v>1</v>
      </c>
      <c r="BD48">
        <f t="shared" si="11"/>
        <v>1</v>
      </c>
      <c r="BE48">
        <f t="shared" si="11"/>
        <v>1</v>
      </c>
      <c r="BF48">
        <f t="shared" si="11"/>
        <v>1</v>
      </c>
      <c r="BG48">
        <f t="shared" si="11"/>
        <v>1</v>
      </c>
      <c r="BH48">
        <f t="shared" si="11"/>
        <v>0</v>
      </c>
      <c r="BI48">
        <f t="shared" si="11"/>
        <v>1</v>
      </c>
      <c r="BJ48">
        <f t="shared" si="11"/>
        <v>1</v>
      </c>
      <c r="BK48">
        <f t="shared" si="11"/>
        <v>1</v>
      </c>
      <c r="BL48">
        <f t="shared" si="11"/>
        <v>1</v>
      </c>
      <c r="BM48">
        <f t="shared" si="11"/>
        <v>1</v>
      </c>
      <c r="BN48">
        <f t="shared" si="11"/>
        <v>1</v>
      </c>
      <c r="BO48">
        <f t="shared" si="11"/>
        <v>1</v>
      </c>
      <c r="BP48">
        <f t="shared" si="6"/>
        <v>1</v>
      </c>
      <c r="BQ48">
        <f>SUM(Table2[[#This Row],[C1A]:[V8A]])</f>
        <v>17</v>
      </c>
      <c r="BR48" s="10">
        <f>Table2[[#This Row],[Total correct Answers]]/24</f>
        <v>0.70833333333333337</v>
      </c>
      <c r="BS48">
        <f>SUM(Table2[[#This Row],[C1A]:[C8A]])</f>
        <v>3</v>
      </c>
      <c r="BT48" s="11">
        <f>Table2[[#This Row],[Classify correct Answers]]/8</f>
        <v>0.375</v>
      </c>
      <c r="BU48">
        <f>SUM(Table2[[#This Row],[E1A]:[E8A]])</f>
        <v>6</v>
      </c>
      <c r="BV48" s="12">
        <f>Table2[[#This Row],[Explain correct Answers]]/8</f>
        <v>0.75</v>
      </c>
      <c r="BW48">
        <f>SUM(Table2[[#This Row],[V1A]:[V8A]])</f>
        <v>8</v>
      </c>
      <c r="BX48" s="11">
        <f>Table2[[#This Row],[Validate correct Answers]]/8</f>
        <v>1</v>
      </c>
    </row>
    <row r="49" spans="1:76" x14ac:dyDescent="0.25">
      <c r="A49">
        <v>48</v>
      </c>
      <c r="B49" t="s">
        <v>190</v>
      </c>
      <c r="C49" t="s">
        <v>75</v>
      </c>
      <c r="D49" t="s">
        <v>93</v>
      </c>
      <c r="E49" t="s">
        <v>191</v>
      </c>
      <c r="F49" t="s">
        <v>190</v>
      </c>
      <c r="G49" t="s">
        <v>208</v>
      </c>
      <c r="H49" t="s">
        <v>208</v>
      </c>
      <c r="I49" s="8" t="s">
        <v>83</v>
      </c>
      <c r="J49" s="8" t="s">
        <v>85</v>
      </c>
      <c r="K49" s="9" t="s">
        <v>83</v>
      </c>
      <c r="L49" s="9" t="s">
        <v>83</v>
      </c>
      <c r="M49" s="9" t="s">
        <v>79</v>
      </c>
      <c r="N49" s="9" t="s">
        <v>78</v>
      </c>
      <c r="O49" s="9" t="s">
        <v>79</v>
      </c>
      <c r="P49" s="9" t="s">
        <v>83</v>
      </c>
      <c r="Q49" s="9" t="s">
        <v>78</v>
      </c>
      <c r="R49" s="9" t="s">
        <v>79</v>
      </c>
      <c r="S49" s="9" t="s">
        <v>91</v>
      </c>
      <c r="T49" s="9" t="s">
        <v>78</v>
      </c>
      <c r="U49" s="9" t="s">
        <v>82</v>
      </c>
      <c r="V49" s="9" t="s">
        <v>81</v>
      </c>
      <c r="W49" s="9" t="s">
        <v>80</v>
      </c>
      <c r="X49" s="9" t="s">
        <v>83</v>
      </c>
      <c r="Y49" s="9" t="s">
        <v>78</v>
      </c>
      <c r="Z49" s="9" t="s">
        <v>82</v>
      </c>
      <c r="AA49" s="9" t="s">
        <v>87</v>
      </c>
      <c r="AB49" s="9" t="s">
        <v>86</v>
      </c>
      <c r="AC49" s="9" t="s">
        <v>87</v>
      </c>
      <c r="AD49" s="9" t="s">
        <v>86</v>
      </c>
      <c r="AE49" s="9" t="s">
        <v>86</v>
      </c>
      <c r="AF49" s="9" t="s">
        <v>87</v>
      </c>
      <c r="AG49" s="9" t="s">
        <v>86</v>
      </c>
      <c r="AH49" s="9" t="s">
        <v>87</v>
      </c>
      <c r="AI49" t="s">
        <v>83</v>
      </c>
      <c r="AJ49">
        <v>868.8</v>
      </c>
      <c r="AK49">
        <f>SUM(Table2[[#This Row],[Group time: Classify]:[Group time: Validate]])</f>
        <v>316.32</v>
      </c>
      <c r="AL49">
        <v>11.08</v>
      </c>
      <c r="AM49">
        <v>519.74</v>
      </c>
      <c r="AN49">
        <v>235.7</v>
      </c>
      <c r="AO49">
        <v>55.56</v>
      </c>
      <c r="AP49">
        <v>25.06</v>
      </c>
      <c r="AQ49">
        <v>18.54</v>
      </c>
      <c r="AR49">
        <v>3.12</v>
      </c>
      <c r="AS49">
        <f t="shared" si="8"/>
        <v>0</v>
      </c>
      <c r="AT49">
        <f t="shared" si="4"/>
        <v>0</v>
      </c>
      <c r="AU49">
        <f t="shared" si="4"/>
        <v>0</v>
      </c>
      <c r="AV49">
        <f t="shared" si="4"/>
        <v>0</v>
      </c>
      <c r="AW49">
        <f t="shared" si="4"/>
        <v>0</v>
      </c>
      <c r="AX49">
        <f t="shared" si="9"/>
        <v>0</v>
      </c>
      <c r="AY49">
        <f t="shared" si="5"/>
        <v>0</v>
      </c>
      <c r="AZ49">
        <f t="shared" si="10"/>
        <v>0</v>
      </c>
      <c r="BA49">
        <f t="shared" si="11"/>
        <v>0</v>
      </c>
      <c r="BB49">
        <f t="shared" si="11"/>
        <v>0</v>
      </c>
      <c r="BC49">
        <f t="shared" si="11"/>
        <v>0</v>
      </c>
      <c r="BD49">
        <f t="shared" si="11"/>
        <v>0</v>
      </c>
      <c r="BE49">
        <f t="shared" si="11"/>
        <v>0</v>
      </c>
      <c r="BF49">
        <f t="shared" si="11"/>
        <v>0</v>
      </c>
      <c r="BG49">
        <f t="shared" si="11"/>
        <v>0</v>
      </c>
      <c r="BH49">
        <f t="shared" si="11"/>
        <v>1</v>
      </c>
      <c r="BI49">
        <f t="shared" si="11"/>
        <v>1</v>
      </c>
      <c r="BJ49">
        <f t="shared" si="11"/>
        <v>1</v>
      </c>
      <c r="BK49">
        <f t="shared" si="11"/>
        <v>1</v>
      </c>
      <c r="BL49">
        <f t="shared" si="11"/>
        <v>0</v>
      </c>
      <c r="BM49">
        <f t="shared" si="11"/>
        <v>1</v>
      </c>
      <c r="BN49">
        <f t="shared" si="11"/>
        <v>0</v>
      </c>
      <c r="BO49">
        <f t="shared" si="11"/>
        <v>1</v>
      </c>
      <c r="BP49">
        <f t="shared" si="6"/>
        <v>1</v>
      </c>
      <c r="BQ49">
        <f>SUM(Table2[[#This Row],[C1A]:[V8A]])</f>
        <v>7</v>
      </c>
      <c r="BR49" s="10">
        <f>Table2[[#This Row],[Total correct Answers]]/24</f>
        <v>0.29166666666666669</v>
      </c>
      <c r="BS49">
        <f>SUM(Table2[[#This Row],[C1A]:[C8A]])</f>
        <v>0</v>
      </c>
      <c r="BT49" s="11">
        <f>Table2[[#This Row],[Classify correct Answers]]/8</f>
        <v>0</v>
      </c>
      <c r="BU49">
        <f>SUM(Table2[[#This Row],[E1A]:[E8A]])</f>
        <v>1</v>
      </c>
      <c r="BV49" s="12">
        <f>Table2[[#This Row],[Explain correct Answers]]/8</f>
        <v>0.125</v>
      </c>
      <c r="BW49">
        <f>SUM(Table2[[#This Row],[V1A]:[V8A]])</f>
        <v>6</v>
      </c>
      <c r="BX49" s="11">
        <f>Table2[[#This Row],[Validate correct Answers]]/8</f>
        <v>0.75</v>
      </c>
    </row>
    <row r="50" spans="1:76" x14ac:dyDescent="0.25">
      <c r="A50">
        <v>49</v>
      </c>
      <c r="B50" t="s">
        <v>192</v>
      </c>
      <c r="C50" t="s">
        <v>75</v>
      </c>
      <c r="D50" t="s">
        <v>76</v>
      </c>
      <c r="E50" t="s">
        <v>193</v>
      </c>
      <c r="F50" t="s">
        <v>194</v>
      </c>
      <c r="G50" t="s">
        <v>208</v>
      </c>
      <c r="H50" t="s">
        <v>208</v>
      </c>
      <c r="I50" s="8" t="s">
        <v>79</v>
      </c>
      <c r="J50" s="8" t="s">
        <v>79</v>
      </c>
      <c r="K50" s="9" t="s">
        <v>81</v>
      </c>
      <c r="L50" s="9" t="s">
        <v>83</v>
      </c>
      <c r="M50" s="9" t="s">
        <v>82</v>
      </c>
      <c r="N50" s="9" t="s">
        <v>81</v>
      </c>
      <c r="O50" s="9" t="s">
        <v>78</v>
      </c>
      <c r="P50" s="9" t="s">
        <v>79</v>
      </c>
      <c r="Q50" s="9" t="s">
        <v>78</v>
      </c>
      <c r="R50" s="9" t="s">
        <v>79</v>
      </c>
      <c r="S50" s="9" t="s">
        <v>84</v>
      </c>
      <c r="T50" s="9" t="s">
        <v>82</v>
      </c>
      <c r="U50" s="9" t="s">
        <v>80</v>
      </c>
      <c r="V50" s="9" t="s">
        <v>83</v>
      </c>
      <c r="W50" s="9" t="s">
        <v>81</v>
      </c>
      <c r="X50" s="9" t="s">
        <v>79</v>
      </c>
      <c r="Y50" s="9" t="s">
        <v>82</v>
      </c>
      <c r="Z50" s="9" t="s">
        <v>78</v>
      </c>
      <c r="AA50" s="9" t="s">
        <v>87</v>
      </c>
      <c r="AB50" s="9" t="s">
        <v>86</v>
      </c>
      <c r="AC50" s="9" t="s">
        <v>87</v>
      </c>
      <c r="AD50" s="9" t="s">
        <v>86</v>
      </c>
      <c r="AE50" s="9" t="s">
        <v>86</v>
      </c>
      <c r="AF50" s="9" t="s">
        <v>87</v>
      </c>
      <c r="AG50" s="9" t="s">
        <v>86</v>
      </c>
      <c r="AH50" s="9" t="s">
        <v>87</v>
      </c>
      <c r="AI50" t="s">
        <v>83</v>
      </c>
      <c r="AJ50">
        <v>4006.73</v>
      </c>
      <c r="AK50">
        <f>SUM(Table2[[#This Row],[Group time: Classify]:[Group time: Validate]])</f>
        <v>3521.6</v>
      </c>
      <c r="AL50">
        <v>30.2</v>
      </c>
      <c r="AM50">
        <v>376.65</v>
      </c>
      <c r="AN50">
        <v>2058.89</v>
      </c>
      <c r="AO50">
        <v>1072.46</v>
      </c>
      <c r="AP50">
        <v>390.25</v>
      </c>
      <c r="AQ50">
        <v>70.28</v>
      </c>
      <c r="AR50">
        <v>0</v>
      </c>
      <c r="AS50">
        <f t="shared" si="8"/>
        <v>1</v>
      </c>
      <c r="AT50">
        <f t="shared" si="4"/>
        <v>0</v>
      </c>
      <c r="AU50">
        <f t="shared" si="4"/>
        <v>0</v>
      </c>
      <c r="AV50">
        <f t="shared" si="4"/>
        <v>1</v>
      </c>
      <c r="AW50">
        <f t="shared" si="4"/>
        <v>1</v>
      </c>
      <c r="AX50">
        <f t="shared" si="9"/>
        <v>0</v>
      </c>
      <c r="AY50">
        <f t="shared" si="5"/>
        <v>0</v>
      </c>
      <c r="AZ50">
        <f t="shared" si="10"/>
        <v>0</v>
      </c>
      <c r="BA50">
        <f t="shared" si="11"/>
        <v>1</v>
      </c>
      <c r="BB50">
        <f t="shared" si="11"/>
        <v>0</v>
      </c>
      <c r="BC50">
        <f t="shared" si="11"/>
        <v>0</v>
      </c>
      <c r="BD50">
        <f t="shared" si="11"/>
        <v>1</v>
      </c>
      <c r="BE50">
        <f t="shared" si="11"/>
        <v>1</v>
      </c>
      <c r="BF50">
        <f t="shared" si="11"/>
        <v>1</v>
      </c>
      <c r="BG50">
        <f t="shared" si="11"/>
        <v>0</v>
      </c>
      <c r="BH50">
        <f t="shared" si="11"/>
        <v>0</v>
      </c>
      <c r="BI50">
        <f t="shared" si="11"/>
        <v>1</v>
      </c>
      <c r="BJ50">
        <f t="shared" si="11"/>
        <v>1</v>
      </c>
      <c r="BK50">
        <f t="shared" si="11"/>
        <v>1</v>
      </c>
      <c r="BL50">
        <f t="shared" si="11"/>
        <v>0</v>
      </c>
      <c r="BM50">
        <f t="shared" si="11"/>
        <v>1</v>
      </c>
      <c r="BN50">
        <f t="shared" si="11"/>
        <v>0</v>
      </c>
      <c r="BO50">
        <f t="shared" si="11"/>
        <v>1</v>
      </c>
      <c r="BP50">
        <f t="shared" si="6"/>
        <v>1</v>
      </c>
      <c r="BQ50">
        <f>SUM(Table2[[#This Row],[C1A]:[V8A]])</f>
        <v>13</v>
      </c>
      <c r="BR50" s="10">
        <f>Table2[[#This Row],[Total correct Answers]]/24</f>
        <v>0.54166666666666663</v>
      </c>
      <c r="BS50">
        <f>SUM(Table2[[#This Row],[C1A]:[C8A]])</f>
        <v>3</v>
      </c>
      <c r="BT50" s="11">
        <f>Table2[[#This Row],[Classify correct Answers]]/8</f>
        <v>0.375</v>
      </c>
      <c r="BU50">
        <f>SUM(Table2[[#This Row],[E1A]:[E8A]])</f>
        <v>4</v>
      </c>
      <c r="BV50" s="12">
        <f>Table2[[#This Row],[Explain correct Answers]]/8</f>
        <v>0.5</v>
      </c>
      <c r="BW50">
        <f>SUM(Table2[[#This Row],[V1A]:[V8A]])</f>
        <v>6</v>
      </c>
      <c r="BX50" s="11">
        <f>Table2[[#This Row],[Validate correct Answers]]/8</f>
        <v>0.75</v>
      </c>
    </row>
    <row r="51" spans="1:76" x14ac:dyDescent="0.25">
      <c r="A51">
        <v>50</v>
      </c>
      <c r="B51" t="s">
        <v>195</v>
      </c>
      <c r="C51" t="s">
        <v>75</v>
      </c>
      <c r="D51" t="s">
        <v>99</v>
      </c>
      <c r="E51" t="s">
        <v>196</v>
      </c>
      <c r="F51" t="s">
        <v>195</v>
      </c>
      <c r="G51" t="s">
        <v>208</v>
      </c>
      <c r="H51" t="s">
        <v>208</v>
      </c>
      <c r="I51" s="8" t="s">
        <v>83</v>
      </c>
      <c r="J51" s="8" t="s">
        <v>85</v>
      </c>
      <c r="K51" s="9" t="s">
        <v>81</v>
      </c>
      <c r="L51" s="9" t="s">
        <v>83</v>
      </c>
      <c r="M51" s="9" t="s">
        <v>90</v>
      </c>
      <c r="N51" s="9" t="s">
        <v>81</v>
      </c>
      <c r="O51" s="9" t="s">
        <v>78</v>
      </c>
      <c r="P51" s="9" t="s">
        <v>85</v>
      </c>
      <c r="Q51" s="9" t="s">
        <v>90</v>
      </c>
      <c r="R51" s="9" t="s">
        <v>82</v>
      </c>
      <c r="S51" s="9" t="s">
        <v>84</v>
      </c>
      <c r="T51" s="9" t="s">
        <v>90</v>
      </c>
      <c r="U51" s="9" t="s">
        <v>78</v>
      </c>
      <c r="V51" s="9" t="s">
        <v>83</v>
      </c>
      <c r="W51" s="9" t="s">
        <v>81</v>
      </c>
      <c r="X51" s="9" t="s">
        <v>79</v>
      </c>
      <c r="Y51" s="9" t="s">
        <v>79</v>
      </c>
      <c r="Z51" s="9" t="s">
        <v>90</v>
      </c>
      <c r="AA51" s="9" t="s">
        <v>87</v>
      </c>
      <c r="AB51" s="9" t="s">
        <v>86</v>
      </c>
      <c r="AC51" s="9" t="s">
        <v>86</v>
      </c>
      <c r="AD51" s="9" t="s">
        <v>87</v>
      </c>
      <c r="AE51" s="9" t="s">
        <v>86</v>
      </c>
      <c r="AF51" s="9" t="s">
        <v>87</v>
      </c>
      <c r="AG51" s="9" t="s">
        <v>86</v>
      </c>
      <c r="AH51" s="9" t="s">
        <v>86</v>
      </c>
      <c r="AI51" t="s">
        <v>79</v>
      </c>
      <c r="AJ51">
        <v>3401.47</v>
      </c>
      <c r="AK51">
        <f>SUM(Table2[[#This Row],[Group time: Classify]:[Group time: Validate]])</f>
        <v>3039.5400000000004</v>
      </c>
      <c r="AL51">
        <v>38.409999999999997</v>
      </c>
      <c r="AM51">
        <v>250.25</v>
      </c>
      <c r="AN51">
        <v>2030.0600000000002</v>
      </c>
      <c r="AO51">
        <v>761.2</v>
      </c>
      <c r="AP51">
        <v>248.28</v>
      </c>
      <c r="AQ51">
        <v>20.09</v>
      </c>
      <c r="AR51">
        <v>4.18</v>
      </c>
      <c r="AS51">
        <f t="shared" si="8"/>
        <v>1</v>
      </c>
      <c r="AT51">
        <f t="shared" si="4"/>
        <v>0</v>
      </c>
      <c r="AU51">
        <f t="shared" si="4"/>
        <v>0</v>
      </c>
      <c r="AV51">
        <f t="shared" si="4"/>
        <v>1</v>
      </c>
      <c r="AW51">
        <f t="shared" si="4"/>
        <v>1</v>
      </c>
      <c r="AX51">
        <f t="shared" si="9"/>
        <v>1</v>
      </c>
      <c r="AY51">
        <f t="shared" si="5"/>
        <v>1</v>
      </c>
      <c r="AZ51">
        <f t="shared" si="10"/>
        <v>1</v>
      </c>
      <c r="BA51">
        <f t="shared" si="11"/>
        <v>1</v>
      </c>
      <c r="BB51">
        <f t="shared" si="11"/>
        <v>1</v>
      </c>
      <c r="BC51">
        <f t="shared" si="11"/>
        <v>1</v>
      </c>
      <c r="BD51">
        <f t="shared" si="11"/>
        <v>1</v>
      </c>
      <c r="BE51">
        <f t="shared" si="11"/>
        <v>1</v>
      </c>
      <c r="BF51">
        <f t="shared" si="11"/>
        <v>1</v>
      </c>
      <c r="BG51">
        <f t="shared" si="11"/>
        <v>0</v>
      </c>
      <c r="BH51">
        <f t="shared" si="11"/>
        <v>0</v>
      </c>
      <c r="BI51">
        <f t="shared" si="11"/>
        <v>1</v>
      </c>
      <c r="BJ51">
        <f t="shared" si="11"/>
        <v>1</v>
      </c>
      <c r="BK51">
        <f t="shared" si="11"/>
        <v>0</v>
      </c>
      <c r="BL51">
        <f t="shared" si="11"/>
        <v>1</v>
      </c>
      <c r="BM51">
        <f t="shared" si="11"/>
        <v>1</v>
      </c>
      <c r="BN51">
        <f t="shared" si="11"/>
        <v>0</v>
      </c>
      <c r="BO51">
        <f t="shared" si="11"/>
        <v>1</v>
      </c>
      <c r="BP51">
        <f t="shared" si="6"/>
        <v>0</v>
      </c>
      <c r="BQ51">
        <f>SUM(Table2[[#This Row],[C1A]:[V8A]])</f>
        <v>17</v>
      </c>
      <c r="BR51" s="10">
        <f>Table2[[#This Row],[Total correct Answers]]/24</f>
        <v>0.70833333333333337</v>
      </c>
      <c r="BS51">
        <f>SUM(Table2[[#This Row],[C1A]:[C8A]])</f>
        <v>6</v>
      </c>
      <c r="BT51" s="11">
        <f>Table2[[#This Row],[Classify correct Answers]]/8</f>
        <v>0.75</v>
      </c>
      <c r="BU51">
        <f>SUM(Table2[[#This Row],[E1A]:[E8A]])</f>
        <v>6</v>
      </c>
      <c r="BV51" s="12">
        <f>Table2[[#This Row],[Explain correct Answers]]/8</f>
        <v>0.75</v>
      </c>
      <c r="BW51">
        <f>SUM(Table2[[#This Row],[V1A]:[V8A]])</f>
        <v>5</v>
      </c>
      <c r="BX51" s="11">
        <f>Table2[[#This Row],[Validate correct Answers]]/8</f>
        <v>0.625</v>
      </c>
    </row>
    <row r="52" spans="1:76" x14ac:dyDescent="0.25">
      <c r="A52">
        <v>51</v>
      </c>
      <c r="B52" t="s">
        <v>197</v>
      </c>
      <c r="C52" t="s">
        <v>75</v>
      </c>
      <c r="D52" t="s">
        <v>112</v>
      </c>
      <c r="E52" t="s">
        <v>198</v>
      </c>
      <c r="F52" t="s">
        <v>197</v>
      </c>
      <c r="G52" t="s">
        <v>208</v>
      </c>
      <c r="H52" t="s">
        <v>208</v>
      </c>
      <c r="I52" s="8" t="s">
        <v>79</v>
      </c>
      <c r="J52" s="8" t="s">
        <v>79</v>
      </c>
      <c r="K52" s="9" t="s">
        <v>85</v>
      </c>
      <c r="L52" s="9" t="s">
        <v>79</v>
      </c>
      <c r="M52" s="9" t="s">
        <v>85</v>
      </c>
      <c r="N52" s="9" t="s">
        <v>81</v>
      </c>
      <c r="O52" s="9" t="s">
        <v>85</v>
      </c>
      <c r="P52" s="9" t="s">
        <v>85</v>
      </c>
      <c r="Q52" s="9" t="s">
        <v>85</v>
      </c>
      <c r="R52" s="9" t="s">
        <v>85</v>
      </c>
      <c r="S52" s="9" t="s">
        <v>91</v>
      </c>
      <c r="T52" s="9" t="s">
        <v>90</v>
      </c>
      <c r="U52" s="9" t="s">
        <v>81</v>
      </c>
      <c r="V52" s="9" t="s">
        <v>78</v>
      </c>
      <c r="W52" s="9" t="s">
        <v>81</v>
      </c>
      <c r="X52" s="9" t="s">
        <v>81</v>
      </c>
      <c r="Y52" s="9" t="s">
        <v>90</v>
      </c>
      <c r="Z52" s="9" t="s">
        <v>85</v>
      </c>
      <c r="AA52" s="9" t="s">
        <v>86</v>
      </c>
      <c r="AB52" s="9" t="s">
        <v>86</v>
      </c>
      <c r="AC52" s="9" t="s">
        <v>87</v>
      </c>
      <c r="AD52" s="9" t="s">
        <v>86</v>
      </c>
      <c r="AE52" s="9" t="s">
        <v>86</v>
      </c>
      <c r="AF52" s="9" t="s">
        <v>87</v>
      </c>
      <c r="AG52" s="9" t="s">
        <v>86</v>
      </c>
      <c r="AH52" s="9" t="s">
        <v>86</v>
      </c>
      <c r="AI52" t="s">
        <v>85</v>
      </c>
      <c r="AJ52">
        <v>930.57</v>
      </c>
      <c r="AK52">
        <f>SUM(Table2[[#This Row],[Group time: Classify]:[Group time: Validate]])</f>
        <v>699.40000000000009</v>
      </c>
      <c r="AL52">
        <v>11.35</v>
      </c>
      <c r="AM52">
        <v>84.7</v>
      </c>
      <c r="AN52">
        <v>190.02</v>
      </c>
      <c r="AO52">
        <v>222.71</v>
      </c>
      <c r="AP52">
        <v>286.67000000000007</v>
      </c>
      <c r="AQ52">
        <v>94.32</v>
      </c>
      <c r="AR52">
        <v>40.799999999999997</v>
      </c>
      <c r="AS52">
        <f t="shared" si="8"/>
        <v>0</v>
      </c>
      <c r="AT52">
        <f t="shared" si="4"/>
        <v>1</v>
      </c>
      <c r="AU52">
        <f t="shared" si="4"/>
        <v>0</v>
      </c>
      <c r="AV52">
        <f t="shared" si="4"/>
        <v>1</v>
      </c>
      <c r="AW52">
        <f t="shared" si="4"/>
        <v>0</v>
      </c>
      <c r="AX52">
        <f t="shared" si="9"/>
        <v>1</v>
      </c>
      <c r="AY52">
        <f t="shared" si="5"/>
        <v>0</v>
      </c>
      <c r="AZ52">
        <f t="shared" si="10"/>
        <v>0</v>
      </c>
      <c r="BA52">
        <f t="shared" ref="BA52:BO57" si="12">IF(S52=S$57,1,0)</f>
        <v>0</v>
      </c>
      <c r="BB52">
        <f t="shared" si="12"/>
        <v>1</v>
      </c>
      <c r="BC52">
        <f t="shared" si="12"/>
        <v>0</v>
      </c>
      <c r="BD52">
        <f t="shared" si="12"/>
        <v>0</v>
      </c>
      <c r="BE52">
        <f t="shared" si="12"/>
        <v>1</v>
      </c>
      <c r="BF52">
        <f t="shared" si="12"/>
        <v>0</v>
      </c>
      <c r="BG52">
        <f t="shared" si="12"/>
        <v>1</v>
      </c>
      <c r="BH52">
        <f t="shared" si="12"/>
        <v>0</v>
      </c>
      <c r="BI52">
        <f t="shared" si="12"/>
        <v>0</v>
      </c>
      <c r="BJ52">
        <f t="shared" si="12"/>
        <v>1</v>
      </c>
      <c r="BK52">
        <f t="shared" si="12"/>
        <v>1</v>
      </c>
      <c r="BL52">
        <f t="shared" si="12"/>
        <v>0</v>
      </c>
      <c r="BM52">
        <f t="shared" si="12"/>
        <v>1</v>
      </c>
      <c r="BN52">
        <f t="shared" si="12"/>
        <v>0</v>
      </c>
      <c r="BO52">
        <f t="shared" si="12"/>
        <v>1</v>
      </c>
      <c r="BP52">
        <f t="shared" si="6"/>
        <v>0</v>
      </c>
      <c r="BQ52">
        <f>SUM(Table2[[#This Row],[C1A]:[V8A]])</f>
        <v>10</v>
      </c>
      <c r="BR52" s="10">
        <f>Table2[[#This Row],[Total correct Answers]]/24</f>
        <v>0.41666666666666669</v>
      </c>
      <c r="BS52">
        <f>SUM(Table2[[#This Row],[C1A]:[C8A]])</f>
        <v>3</v>
      </c>
      <c r="BT52" s="11">
        <f>Table2[[#This Row],[Classify correct Answers]]/8</f>
        <v>0.375</v>
      </c>
      <c r="BU52">
        <f>SUM(Table2[[#This Row],[E1A]:[E8A]])</f>
        <v>3</v>
      </c>
      <c r="BV52" s="12">
        <f>Table2[[#This Row],[Explain correct Answers]]/8</f>
        <v>0.375</v>
      </c>
      <c r="BW52">
        <f>SUM(Table2[[#This Row],[V1A]:[V8A]])</f>
        <v>4</v>
      </c>
      <c r="BX52" s="11">
        <f>Table2[[#This Row],[Validate correct Answers]]/8</f>
        <v>0.5</v>
      </c>
    </row>
    <row r="53" spans="1:76" x14ac:dyDescent="0.25">
      <c r="A53">
        <v>52</v>
      </c>
      <c r="B53" t="s">
        <v>199</v>
      </c>
      <c r="C53" t="s">
        <v>75</v>
      </c>
      <c r="D53" t="s">
        <v>76</v>
      </c>
      <c r="E53" t="s">
        <v>200</v>
      </c>
      <c r="F53" t="s">
        <v>199</v>
      </c>
      <c r="G53" t="s">
        <v>208</v>
      </c>
      <c r="H53" t="s">
        <v>208</v>
      </c>
      <c r="I53" s="8" t="s">
        <v>83</v>
      </c>
      <c r="J53" s="8" t="s">
        <v>83</v>
      </c>
      <c r="K53" s="9" t="s">
        <v>81</v>
      </c>
      <c r="L53" s="9" t="s">
        <v>83</v>
      </c>
      <c r="M53" s="9" t="s">
        <v>85</v>
      </c>
      <c r="N53" s="9" t="s">
        <v>81</v>
      </c>
      <c r="O53" s="9" t="s">
        <v>90</v>
      </c>
      <c r="P53" s="9" t="s">
        <v>85</v>
      </c>
      <c r="Q53" s="9" t="s">
        <v>85</v>
      </c>
      <c r="R53" s="9" t="s">
        <v>90</v>
      </c>
      <c r="S53" s="9" t="s">
        <v>84</v>
      </c>
      <c r="T53" s="9" t="s">
        <v>85</v>
      </c>
      <c r="U53" s="9" t="s">
        <v>80</v>
      </c>
      <c r="V53" s="9" t="s">
        <v>83</v>
      </c>
      <c r="W53" s="9" t="s">
        <v>81</v>
      </c>
      <c r="X53" s="9" t="s">
        <v>79</v>
      </c>
      <c r="Y53" s="9" t="s">
        <v>85</v>
      </c>
      <c r="Z53" s="9" t="s">
        <v>78</v>
      </c>
      <c r="AA53" s="9" t="s">
        <v>86</v>
      </c>
      <c r="AB53" s="9" t="s">
        <v>86</v>
      </c>
      <c r="AC53" s="9" t="s">
        <v>86</v>
      </c>
      <c r="AD53" s="9" t="s">
        <v>86</v>
      </c>
      <c r="AE53" s="9" t="s">
        <v>86</v>
      </c>
      <c r="AF53" s="9" t="s">
        <v>87</v>
      </c>
      <c r="AG53" s="9" t="s">
        <v>87</v>
      </c>
      <c r="AH53" s="9" t="s">
        <v>87</v>
      </c>
      <c r="AI53" t="s">
        <v>78</v>
      </c>
      <c r="AJ53">
        <v>1700.57</v>
      </c>
      <c r="AK53">
        <f>SUM(Table2[[#This Row],[Group time: Classify]:[Group time: Validate]])</f>
        <v>1344.8600000000001</v>
      </c>
      <c r="AL53">
        <v>13.14</v>
      </c>
      <c r="AM53">
        <v>222.45</v>
      </c>
      <c r="AN53">
        <v>723.37000000000012</v>
      </c>
      <c r="AO53">
        <v>306.51</v>
      </c>
      <c r="AP53">
        <v>314.98000000000008</v>
      </c>
      <c r="AQ53">
        <v>77.989999999999995</v>
      </c>
      <c r="AR53">
        <v>8.1300000000000008</v>
      </c>
      <c r="AS53">
        <f t="shared" si="8"/>
        <v>1</v>
      </c>
      <c r="AT53">
        <f t="shared" si="4"/>
        <v>0</v>
      </c>
      <c r="AU53">
        <f t="shared" si="4"/>
        <v>0</v>
      </c>
      <c r="AV53">
        <f t="shared" si="4"/>
        <v>1</v>
      </c>
      <c r="AW53">
        <f t="shared" si="4"/>
        <v>0</v>
      </c>
      <c r="AX53">
        <f t="shared" si="9"/>
        <v>1</v>
      </c>
      <c r="AY53">
        <f t="shared" si="5"/>
        <v>0</v>
      </c>
      <c r="AZ53">
        <f t="shared" si="10"/>
        <v>0</v>
      </c>
      <c r="BA53">
        <f t="shared" si="12"/>
        <v>1</v>
      </c>
      <c r="BB53">
        <f t="shared" si="12"/>
        <v>0</v>
      </c>
      <c r="BC53">
        <f t="shared" si="12"/>
        <v>0</v>
      </c>
      <c r="BD53">
        <f t="shared" si="12"/>
        <v>1</v>
      </c>
      <c r="BE53">
        <f t="shared" si="12"/>
        <v>1</v>
      </c>
      <c r="BF53">
        <f t="shared" si="12"/>
        <v>1</v>
      </c>
      <c r="BG53">
        <f t="shared" si="12"/>
        <v>0</v>
      </c>
      <c r="BH53">
        <f t="shared" si="12"/>
        <v>0</v>
      </c>
      <c r="BI53">
        <f t="shared" si="12"/>
        <v>0</v>
      </c>
      <c r="BJ53">
        <f t="shared" si="12"/>
        <v>1</v>
      </c>
      <c r="BK53">
        <f t="shared" si="12"/>
        <v>0</v>
      </c>
      <c r="BL53">
        <f t="shared" si="12"/>
        <v>0</v>
      </c>
      <c r="BM53">
        <f t="shared" si="12"/>
        <v>1</v>
      </c>
      <c r="BN53">
        <f t="shared" si="12"/>
        <v>0</v>
      </c>
      <c r="BO53">
        <f t="shared" si="12"/>
        <v>0</v>
      </c>
      <c r="BP53">
        <f t="shared" si="6"/>
        <v>1</v>
      </c>
      <c r="BQ53">
        <f>SUM(Table2[[#This Row],[C1A]:[V8A]])</f>
        <v>10</v>
      </c>
      <c r="BR53" s="10">
        <f>Table2[[#This Row],[Total correct Answers]]/24</f>
        <v>0.41666666666666669</v>
      </c>
      <c r="BS53">
        <f>SUM(Table2[[#This Row],[C1A]:[C8A]])</f>
        <v>3</v>
      </c>
      <c r="BT53" s="11">
        <f>Table2[[#This Row],[Classify correct Answers]]/8</f>
        <v>0.375</v>
      </c>
      <c r="BU53">
        <f>SUM(Table2[[#This Row],[E1A]:[E8A]])</f>
        <v>4</v>
      </c>
      <c r="BV53" s="12">
        <f>Table2[[#This Row],[Explain correct Answers]]/8</f>
        <v>0.5</v>
      </c>
      <c r="BW53">
        <f>SUM(Table2[[#This Row],[V1A]:[V8A]])</f>
        <v>3</v>
      </c>
      <c r="BX53" s="11">
        <f>Table2[[#This Row],[Validate correct Answers]]/8</f>
        <v>0.375</v>
      </c>
    </row>
    <row r="54" spans="1:76" x14ac:dyDescent="0.25">
      <c r="A54">
        <v>53</v>
      </c>
      <c r="B54" t="s">
        <v>201</v>
      </c>
      <c r="C54" t="s">
        <v>75</v>
      </c>
      <c r="D54" t="s">
        <v>112</v>
      </c>
      <c r="E54" t="s">
        <v>202</v>
      </c>
      <c r="F54" t="s">
        <v>201</v>
      </c>
      <c r="G54" t="s">
        <v>208</v>
      </c>
      <c r="H54" t="s">
        <v>208</v>
      </c>
      <c r="I54" s="8" t="s">
        <v>82</v>
      </c>
      <c r="J54" s="8" t="s">
        <v>82</v>
      </c>
      <c r="K54" s="9" t="s">
        <v>81</v>
      </c>
      <c r="L54" s="9" t="s">
        <v>83</v>
      </c>
      <c r="M54" s="9" t="s">
        <v>83</v>
      </c>
      <c r="N54" s="9" t="s">
        <v>79</v>
      </c>
      <c r="O54" s="9" t="s">
        <v>83</v>
      </c>
      <c r="P54" s="9" t="s">
        <v>81</v>
      </c>
      <c r="Q54" s="9" t="s">
        <v>81</v>
      </c>
      <c r="R54" s="9" t="s">
        <v>81</v>
      </c>
      <c r="S54" s="9" t="s">
        <v>104</v>
      </c>
      <c r="T54" s="9" t="s">
        <v>81</v>
      </c>
      <c r="U54" s="9" t="s">
        <v>81</v>
      </c>
      <c r="V54" s="9" t="s">
        <v>81</v>
      </c>
      <c r="W54" s="9" t="s">
        <v>83</v>
      </c>
      <c r="X54" s="9" t="s">
        <v>81</v>
      </c>
      <c r="Y54" s="9" t="s">
        <v>81</v>
      </c>
      <c r="Z54" s="9" t="s">
        <v>81</v>
      </c>
      <c r="AA54" s="9" t="s">
        <v>86</v>
      </c>
      <c r="AB54" s="9" t="s">
        <v>86</v>
      </c>
      <c r="AC54" s="9" t="s">
        <v>87</v>
      </c>
      <c r="AD54" s="9" t="s">
        <v>87</v>
      </c>
      <c r="AE54" s="9" t="s">
        <v>86</v>
      </c>
      <c r="AF54" s="9" t="s">
        <v>87</v>
      </c>
      <c r="AG54" s="9" t="s">
        <v>86</v>
      </c>
      <c r="AH54" s="9" t="s">
        <v>86</v>
      </c>
      <c r="AI54" t="s">
        <v>79</v>
      </c>
      <c r="AJ54">
        <v>1220.98</v>
      </c>
      <c r="AK54">
        <f>SUM(Table2[[#This Row],[Group time: Classify]:[Group time: Validate]])</f>
        <v>935.07</v>
      </c>
      <c r="AL54">
        <v>35.11</v>
      </c>
      <c r="AM54">
        <v>68.069999999999993</v>
      </c>
      <c r="AN54">
        <v>572.55999999999995</v>
      </c>
      <c r="AO54">
        <v>206.66000000000003</v>
      </c>
      <c r="AP54">
        <v>155.85</v>
      </c>
      <c r="AQ54">
        <v>29.04</v>
      </c>
      <c r="AR54">
        <v>153.69</v>
      </c>
      <c r="AS54">
        <f t="shared" si="8"/>
        <v>1</v>
      </c>
      <c r="AT54">
        <f t="shared" si="4"/>
        <v>0</v>
      </c>
      <c r="AU54">
        <f t="shared" si="4"/>
        <v>0</v>
      </c>
      <c r="AV54">
        <f t="shared" si="4"/>
        <v>0</v>
      </c>
      <c r="AW54">
        <f t="shared" si="4"/>
        <v>0</v>
      </c>
      <c r="AX54">
        <f t="shared" si="9"/>
        <v>0</v>
      </c>
      <c r="AY54">
        <f t="shared" si="5"/>
        <v>0</v>
      </c>
      <c r="AZ54">
        <f t="shared" si="10"/>
        <v>0</v>
      </c>
      <c r="BA54">
        <f t="shared" si="12"/>
        <v>0</v>
      </c>
      <c r="BB54">
        <f t="shared" si="12"/>
        <v>0</v>
      </c>
      <c r="BC54">
        <f t="shared" si="12"/>
        <v>0</v>
      </c>
      <c r="BD54">
        <f t="shared" si="12"/>
        <v>0</v>
      </c>
      <c r="BE54">
        <f t="shared" si="12"/>
        <v>0</v>
      </c>
      <c r="BF54">
        <f t="shared" si="12"/>
        <v>0</v>
      </c>
      <c r="BG54">
        <f t="shared" si="12"/>
        <v>0</v>
      </c>
      <c r="BH54">
        <f t="shared" si="12"/>
        <v>0</v>
      </c>
      <c r="BI54">
        <f t="shared" si="12"/>
        <v>0</v>
      </c>
      <c r="BJ54">
        <f t="shared" si="12"/>
        <v>1</v>
      </c>
      <c r="BK54">
        <f t="shared" si="12"/>
        <v>1</v>
      </c>
      <c r="BL54">
        <f t="shared" si="12"/>
        <v>1</v>
      </c>
      <c r="BM54">
        <f t="shared" si="12"/>
        <v>1</v>
      </c>
      <c r="BN54">
        <f t="shared" si="12"/>
        <v>0</v>
      </c>
      <c r="BO54">
        <f t="shared" si="12"/>
        <v>1</v>
      </c>
      <c r="BP54">
        <f t="shared" si="6"/>
        <v>0</v>
      </c>
      <c r="BQ54">
        <f>SUM(Table2[[#This Row],[C1A]:[V8A]])</f>
        <v>6</v>
      </c>
      <c r="BR54" s="10">
        <f>Table2[[#This Row],[Total correct Answers]]/24</f>
        <v>0.25</v>
      </c>
      <c r="BS54">
        <f>SUM(Table2[[#This Row],[C1A]:[C8A]])</f>
        <v>1</v>
      </c>
      <c r="BT54" s="11">
        <f>Table2[[#This Row],[Classify correct Answers]]/8</f>
        <v>0.125</v>
      </c>
      <c r="BU54">
        <f>SUM(Table2[[#This Row],[E1A]:[E8A]])</f>
        <v>0</v>
      </c>
      <c r="BV54" s="12">
        <f>Table2[[#This Row],[Explain correct Answers]]/8</f>
        <v>0</v>
      </c>
      <c r="BW54">
        <f>SUM(Table2[[#This Row],[V1A]:[V8A]])</f>
        <v>5</v>
      </c>
      <c r="BX54" s="11">
        <f>Table2[[#This Row],[Validate correct Answers]]/8</f>
        <v>0.625</v>
      </c>
    </row>
    <row r="55" spans="1:76" x14ac:dyDescent="0.25">
      <c r="A55">
        <v>54</v>
      </c>
      <c r="B55" t="s">
        <v>203</v>
      </c>
      <c r="C55" t="s">
        <v>75</v>
      </c>
      <c r="D55" t="s">
        <v>112</v>
      </c>
      <c r="E55" t="s">
        <v>204</v>
      </c>
      <c r="F55" t="s">
        <v>203</v>
      </c>
      <c r="G55" t="s">
        <v>208</v>
      </c>
      <c r="H55" t="s">
        <v>208</v>
      </c>
      <c r="I55" s="8" t="s">
        <v>78</v>
      </c>
      <c r="J55" s="8" t="s">
        <v>78</v>
      </c>
      <c r="K55" s="9" t="s">
        <v>81</v>
      </c>
      <c r="L55" s="9" t="s">
        <v>79</v>
      </c>
      <c r="M55" s="9" t="s">
        <v>79</v>
      </c>
      <c r="N55" s="9" t="s">
        <v>81</v>
      </c>
      <c r="O55" s="9" t="s">
        <v>79</v>
      </c>
      <c r="P55" s="9" t="s">
        <v>85</v>
      </c>
      <c r="Q55" s="9" t="s">
        <v>82</v>
      </c>
      <c r="R55" s="9" t="s">
        <v>82</v>
      </c>
      <c r="S55" s="9" t="s">
        <v>84</v>
      </c>
      <c r="T55" s="9" t="s">
        <v>83</v>
      </c>
      <c r="U55" s="9" t="s">
        <v>78</v>
      </c>
      <c r="V55" s="9" t="s">
        <v>83</v>
      </c>
      <c r="W55" s="9" t="s">
        <v>81</v>
      </c>
      <c r="X55" s="9" t="s">
        <v>79</v>
      </c>
      <c r="Y55" s="9" t="s">
        <v>85</v>
      </c>
      <c r="Z55" s="9" t="s">
        <v>83</v>
      </c>
      <c r="AA55" s="9" t="s">
        <v>87</v>
      </c>
      <c r="AB55" s="9" t="s">
        <v>86</v>
      </c>
      <c r="AC55" s="9" t="s">
        <v>87</v>
      </c>
      <c r="AD55" s="9" t="s">
        <v>86</v>
      </c>
      <c r="AE55" s="9" t="s">
        <v>87</v>
      </c>
      <c r="AF55" s="9" t="s">
        <v>87</v>
      </c>
      <c r="AG55" s="9" t="s">
        <v>87</v>
      </c>
      <c r="AH55" s="9" t="s">
        <v>87</v>
      </c>
      <c r="AI55" t="s">
        <v>78</v>
      </c>
      <c r="AJ55">
        <v>1170.67</v>
      </c>
      <c r="AK55">
        <f>SUM(Table2[[#This Row],[Group time: Classify]:[Group time: Validate]])</f>
        <v>950.33</v>
      </c>
      <c r="AL55">
        <v>10.88</v>
      </c>
      <c r="AM55">
        <v>35.67</v>
      </c>
      <c r="AN55">
        <v>337.76999999999992</v>
      </c>
      <c r="AO55">
        <v>397.20000000000005</v>
      </c>
      <c r="AP55">
        <v>215.35999999999999</v>
      </c>
      <c r="AQ55">
        <v>91.61</v>
      </c>
      <c r="AR55">
        <v>82.18</v>
      </c>
      <c r="AS55">
        <f t="shared" si="8"/>
        <v>1</v>
      </c>
      <c r="AT55">
        <f t="shared" si="4"/>
        <v>1</v>
      </c>
      <c r="AU55">
        <f t="shared" si="4"/>
        <v>0</v>
      </c>
      <c r="AV55">
        <f t="shared" si="4"/>
        <v>1</v>
      </c>
      <c r="AW55">
        <f t="shared" si="4"/>
        <v>0</v>
      </c>
      <c r="AX55">
        <f t="shared" si="9"/>
        <v>1</v>
      </c>
      <c r="AY55">
        <f t="shared" si="5"/>
        <v>0</v>
      </c>
      <c r="AZ55">
        <f t="shared" si="10"/>
        <v>1</v>
      </c>
      <c r="BA55">
        <f t="shared" si="12"/>
        <v>1</v>
      </c>
      <c r="BB55">
        <f t="shared" si="12"/>
        <v>0</v>
      </c>
      <c r="BC55">
        <f t="shared" si="12"/>
        <v>1</v>
      </c>
      <c r="BD55">
        <f t="shared" si="12"/>
        <v>1</v>
      </c>
      <c r="BE55">
        <f t="shared" si="12"/>
        <v>1</v>
      </c>
      <c r="BF55">
        <f t="shared" si="12"/>
        <v>1</v>
      </c>
      <c r="BG55">
        <f t="shared" si="12"/>
        <v>0</v>
      </c>
      <c r="BH55">
        <f t="shared" si="12"/>
        <v>0</v>
      </c>
      <c r="BI55">
        <f t="shared" si="12"/>
        <v>1</v>
      </c>
      <c r="BJ55">
        <f t="shared" si="12"/>
        <v>1</v>
      </c>
      <c r="BK55">
        <f t="shared" si="12"/>
        <v>1</v>
      </c>
      <c r="BL55">
        <f t="shared" si="12"/>
        <v>0</v>
      </c>
      <c r="BM55">
        <f t="shared" si="12"/>
        <v>0</v>
      </c>
      <c r="BN55">
        <f t="shared" si="12"/>
        <v>0</v>
      </c>
      <c r="BO55">
        <f t="shared" si="12"/>
        <v>0</v>
      </c>
      <c r="BP55">
        <f t="shared" si="6"/>
        <v>1</v>
      </c>
      <c r="BQ55">
        <f>SUM(Table2[[#This Row],[C1A]:[V8A]])</f>
        <v>14</v>
      </c>
      <c r="BR55" s="10">
        <f>Table2[[#This Row],[Total correct Answers]]/24</f>
        <v>0.58333333333333337</v>
      </c>
      <c r="BS55">
        <f>SUM(Table2[[#This Row],[C1A]:[C8A]])</f>
        <v>5</v>
      </c>
      <c r="BT55" s="11">
        <f>Table2[[#This Row],[Classify correct Answers]]/8</f>
        <v>0.625</v>
      </c>
      <c r="BU55">
        <f>SUM(Table2[[#This Row],[E1A]:[E8A]])</f>
        <v>5</v>
      </c>
      <c r="BV55" s="12">
        <f>Table2[[#This Row],[Explain correct Answers]]/8</f>
        <v>0.625</v>
      </c>
      <c r="BW55">
        <f>SUM(Table2[[#This Row],[V1A]:[V8A]])</f>
        <v>4</v>
      </c>
      <c r="BX55" s="11">
        <f>Table2[[#This Row],[Validate correct Answers]]/8</f>
        <v>0.5</v>
      </c>
    </row>
    <row r="56" spans="1:76" x14ac:dyDescent="0.25">
      <c r="A56">
        <v>55</v>
      </c>
      <c r="B56" t="s">
        <v>205</v>
      </c>
      <c r="C56" t="s">
        <v>75</v>
      </c>
      <c r="D56" t="s">
        <v>112</v>
      </c>
      <c r="E56" t="s">
        <v>206</v>
      </c>
      <c r="F56" t="s">
        <v>205</v>
      </c>
      <c r="G56" t="s">
        <v>208</v>
      </c>
      <c r="H56" t="s">
        <v>208</v>
      </c>
      <c r="I56" s="8" t="s">
        <v>81</v>
      </c>
      <c r="J56" s="8" t="s">
        <v>81</v>
      </c>
      <c r="K56" s="9" t="s">
        <v>81</v>
      </c>
      <c r="L56" s="9" t="s">
        <v>79</v>
      </c>
      <c r="M56" s="9" t="s">
        <v>90</v>
      </c>
      <c r="N56" s="9" t="s">
        <v>81</v>
      </c>
      <c r="O56" s="9" t="s">
        <v>85</v>
      </c>
      <c r="P56" s="9" t="s">
        <v>85</v>
      </c>
      <c r="Q56" s="9" t="s">
        <v>82</v>
      </c>
      <c r="R56" s="9" t="s">
        <v>82</v>
      </c>
      <c r="S56" s="9" t="s">
        <v>95</v>
      </c>
      <c r="T56" s="9" t="s">
        <v>90</v>
      </c>
      <c r="U56" s="9" t="s">
        <v>78</v>
      </c>
      <c r="V56" s="9" t="s">
        <v>83</v>
      </c>
      <c r="W56" s="9" t="s">
        <v>81</v>
      </c>
      <c r="X56" s="9" t="s">
        <v>79</v>
      </c>
      <c r="Y56" s="9" t="s">
        <v>90</v>
      </c>
      <c r="Z56" s="9" t="s">
        <v>80</v>
      </c>
      <c r="AA56" s="9" t="s">
        <v>86</v>
      </c>
      <c r="AB56" s="9" t="s">
        <v>86</v>
      </c>
      <c r="AC56" s="9" t="s">
        <v>87</v>
      </c>
      <c r="AD56" s="9" t="s">
        <v>87</v>
      </c>
      <c r="AE56" s="9" t="s">
        <v>87</v>
      </c>
      <c r="AF56" s="9" t="s">
        <v>86</v>
      </c>
      <c r="AG56" s="9" t="s">
        <v>86</v>
      </c>
      <c r="AH56" s="9" t="s">
        <v>87</v>
      </c>
      <c r="AI56" t="s">
        <v>83</v>
      </c>
      <c r="AJ56">
        <v>1678.82</v>
      </c>
      <c r="AK56">
        <f>SUM(Table2[[#This Row],[Group time: Classify]:[Group time: Validate]])</f>
        <v>1432.8399999999997</v>
      </c>
      <c r="AL56">
        <v>12.7</v>
      </c>
      <c r="AM56">
        <v>117.74</v>
      </c>
      <c r="AN56">
        <v>518.83999999999992</v>
      </c>
      <c r="AO56">
        <v>601.16999999999996</v>
      </c>
      <c r="AP56">
        <v>312.83</v>
      </c>
      <c r="AQ56">
        <v>47.14</v>
      </c>
      <c r="AR56">
        <v>68.400000000000006</v>
      </c>
      <c r="AS56">
        <f t="shared" si="8"/>
        <v>1</v>
      </c>
      <c r="AT56">
        <f t="shared" si="4"/>
        <v>1</v>
      </c>
      <c r="AU56">
        <f t="shared" si="4"/>
        <v>0</v>
      </c>
      <c r="AV56">
        <f t="shared" si="4"/>
        <v>1</v>
      </c>
      <c r="AW56">
        <f t="shared" si="4"/>
        <v>0</v>
      </c>
      <c r="AX56">
        <f t="shared" si="9"/>
        <v>1</v>
      </c>
      <c r="AY56">
        <f t="shared" si="5"/>
        <v>0</v>
      </c>
      <c r="AZ56">
        <f t="shared" si="10"/>
        <v>1</v>
      </c>
      <c r="BA56">
        <f t="shared" si="12"/>
        <v>0</v>
      </c>
      <c r="BB56">
        <f t="shared" si="12"/>
        <v>1</v>
      </c>
      <c r="BC56">
        <f t="shared" si="12"/>
        <v>1</v>
      </c>
      <c r="BD56">
        <f t="shared" si="12"/>
        <v>1</v>
      </c>
      <c r="BE56">
        <f t="shared" si="12"/>
        <v>1</v>
      </c>
      <c r="BF56">
        <f t="shared" si="12"/>
        <v>1</v>
      </c>
      <c r="BG56">
        <f t="shared" si="12"/>
        <v>1</v>
      </c>
      <c r="BH56">
        <f t="shared" si="12"/>
        <v>0</v>
      </c>
      <c r="BI56">
        <f t="shared" si="12"/>
        <v>0</v>
      </c>
      <c r="BJ56">
        <f t="shared" si="12"/>
        <v>1</v>
      </c>
      <c r="BK56">
        <f t="shared" si="12"/>
        <v>1</v>
      </c>
      <c r="BL56">
        <f t="shared" si="12"/>
        <v>1</v>
      </c>
      <c r="BM56">
        <f t="shared" si="12"/>
        <v>0</v>
      </c>
      <c r="BN56">
        <f t="shared" si="12"/>
        <v>1</v>
      </c>
      <c r="BO56">
        <f t="shared" si="12"/>
        <v>1</v>
      </c>
      <c r="BP56">
        <f t="shared" si="6"/>
        <v>1</v>
      </c>
      <c r="BQ56">
        <f>SUM(Table2[[#This Row],[C1A]:[V8A]])</f>
        <v>17</v>
      </c>
      <c r="BR56" s="10">
        <f>Table2[[#This Row],[Total correct Answers]]/24</f>
        <v>0.70833333333333337</v>
      </c>
      <c r="BS56">
        <f>SUM(Table2[[#This Row],[C1A]:[C8A]])</f>
        <v>5</v>
      </c>
      <c r="BT56" s="11">
        <f>Table2[[#This Row],[Classify correct Answers]]/8</f>
        <v>0.625</v>
      </c>
      <c r="BU56">
        <f>SUM(Table2[[#This Row],[E1A]:[E8A]])</f>
        <v>6</v>
      </c>
      <c r="BV56" s="12">
        <f>Table2[[#This Row],[Explain correct Answers]]/8</f>
        <v>0.75</v>
      </c>
      <c r="BW56">
        <f>SUM(Table2[[#This Row],[V1A]:[V8A]])</f>
        <v>6</v>
      </c>
      <c r="BX56" s="11">
        <f>Table2[[#This Row],[Validate correct Answers]]/8</f>
        <v>0.75</v>
      </c>
    </row>
    <row r="57" spans="1:76" x14ac:dyDescent="0.25">
      <c r="A57" t="s">
        <v>207</v>
      </c>
      <c r="B57" t="s">
        <v>207</v>
      </c>
      <c r="C57" t="s">
        <v>207</v>
      </c>
      <c r="D57" t="s">
        <v>207</v>
      </c>
      <c r="E57" t="s">
        <v>207</v>
      </c>
      <c r="F57" t="s">
        <v>207</v>
      </c>
      <c r="G57" t="s">
        <v>207</v>
      </c>
      <c r="H57" t="s">
        <v>207</v>
      </c>
      <c r="I57" t="s">
        <v>207</v>
      </c>
      <c r="J57" t="s">
        <v>207</v>
      </c>
      <c r="K57" s="9" t="s">
        <v>81</v>
      </c>
      <c r="L57" s="9" t="s">
        <v>79</v>
      </c>
      <c r="M57" s="9" t="s">
        <v>80</v>
      </c>
      <c r="N57" s="9" t="s">
        <v>81</v>
      </c>
      <c r="O57" s="9" t="s">
        <v>78</v>
      </c>
      <c r="P57" s="9" t="s">
        <v>85</v>
      </c>
      <c r="Q57" s="9" t="s">
        <v>90</v>
      </c>
      <c r="R57" s="9" t="s">
        <v>82</v>
      </c>
      <c r="S57" s="9" t="s">
        <v>84</v>
      </c>
      <c r="T57" s="9" t="s">
        <v>90</v>
      </c>
      <c r="U57" s="9" t="s">
        <v>78</v>
      </c>
      <c r="V57" s="9" t="s">
        <v>83</v>
      </c>
      <c r="W57" s="9" t="s">
        <v>81</v>
      </c>
      <c r="X57" s="9" t="s">
        <v>79</v>
      </c>
      <c r="Y57" s="9" t="s">
        <v>90</v>
      </c>
      <c r="Z57" s="9" t="s">
        <v>82</v>
      </c>
      <c r="AA57" s="9" t="s">
        <v>87</v>
      </c>
      <c r="AB57" s="9" t="s">
        <v>86</v>
      </c>
      <c r="AC57" s="9" t="s">
        <v>87</v>
      </c>
      <c r="AD57" s="9" t="s">
        <v>87</v>
      </c>
      <c r="AE57" s="9" t="s">
        <v>86</v>
      </c>
      <c r="AF57" s="9" t="s">
        <v>86</v>
      </c>
      <c r="AG57" s="9" t="s">
        <v>86</v>
      </c>
      <c r="AH57" s="9" t="s">
        <v>87</v>
      </c>
      <c r="AI57" t="s">
        <v>207</v>
      </c>
      <c r="AJ57" t="s">
        <v>207</v>
      </c>
      <c r="AK57" t="s">
        <v>207</v>
      </c>
      <c r="AL57" t="s">
        <v>207</v>
      </c>
      <c r="AM57" t="s">
        <v>207</v>
      </c>
      <c r="AN57" t="s">
        <v>207</v>
      </c>
      <c r="AO57" t="s">
        <v>207</v>
      </c>
      <c r="AP57" t="s">
        <v>207</v>
      </c>
      <c r="AQ57" t="s">
        <v>207</v>
      </c>
      <c r="AR57" t="s">
        <v>207</v>
      </c>
      <c r="AS57">
        <f t="shared" si="8"/>
        <v>1</v>
      </c>
      <c r="AT57">
        <f t="shared" si="4"/>
        <v>1</v>
      </c>
      <c r="AU57">
        <f t="shared" si="4"/>
        <v>1</v>
      </c>
      <c r="AV57">
        <f t="shared" si="4"/>
        <v>1</v>
      </c>
      <c r="AW57">
        <f t="shared" si="4"/>
        <v>1</v>
      </c>
      <c r="AX57">
        <f t="shared" si="9"/>
        <v>1</v>
      </c>
      <c r="AY57">
        <f t="shared" si="5"/>
        <v>1</v>
      </c>
      <c r="AZ57">
        <f t="shared" si="10"/>
        <v>1</v>
      </c>
      <c r="BA57">
        <f t="shared" si="12"/>
        <v>1</v>
      </c>
      <c r="BB57">
        <f t="shared" si="12"/>
        <v>1</v>
      </c>
      <c r="BC57">
        <f t="shared" si="12"/>
        <v>1</v>
      </c>
      <c r="BD57">
        <f t="shared" si="12"/>
        <v>1</v>
      </c>
      <c r="BE57">
        <f t="shared" si="12"/>
        <v>1</v>
      </c>
      <c r="BF57">
        <f t="shared" si="12"/>
        <v>1</v>
      </c>
      <c r="BG57">
        <f t="shared" si="12"/>
        <v>1</v>
      </c>
      <c r="BH57">
        <f t="shared" si="12"/>
        <v>1</v>
      </c>
      <c r="BI57">
        <f t="shared" si="12"/>
        <v>1</v>
      </c>
      <c r="BJ57">
        <f t="shared" si="12"/>
        <v>1</v>
      </c>
      <c r="BK57">
        <f t="shared" si="12"/>
        <v>1</v>
      </c>
      <c r="BL57">
        <f t="shared" si="12"/>
        <v>1</v>
      </c>
      <c r="BM57">
        <f t="shared" si="12"/>
        <v>1</v>
      </c>
      <c r="BN57">
        <f t="shared" si="12"/>
        <v>1</v>
      </c>
      <c r="BO57">
        <f t="shared" si="12"/>
        <v>1</v>
      </c>
      <c r="BP57">
        <f t="shared" si="6"/>
        <v>1</v>
      </c>
      <c r="BQ57">
        <f>SUM(Table2[[#This Row],[C1A]:[V8A]])</f>
        <v>24</v>
      </c>
      <c r="BR57" s="10">
        <f>Table2[[#This Row],[Total correct Answers]]/24</f>
        <v>1</v>
      </c>
      <c r="BS57">
        <f>SUM(Table2[[#This Row],[C1A]:[C8A]])</f>
        <v>8</v>
      </c>
      <c r="BT57" s="11">
        <f>Table2[[#This Row],[Classify correct Answers]]/8</f>
        <v>1</v>
      </c>
      <c r="BU57">
        <f>SUM(Table2[[#This Row],[E1A]:[E8A]])</f>
        <v>8</v>
      </c>
      <c r="BV57" s="12">
        <f>Table2[[#This Row],[Explain correct Answers]]/8</f>
        <v>1</v>
      </c>
      <c r="BW57">
        <f>SUM(Table2[[#This Row],[V1A]:[V8A]])</f>
        <v>8</v>
      </c>
      <c r="BX57" s="11">
        <f>Table2[[#This Row],[Validate correct Answers]]/8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29.85546875" customWidth="1"/>
  </cols>
  <sheetData>
    <row r="1" spans="1:2" x14ac:dyDescent="0.25">
      <c r="A1" s="22" t="s">
        <v>228</v>
      </c>
      <c r="B1" t="s">
        <v>229</v>
      </c>
    </row>
    <row r="2" spans="1:2" x14ac:dyDescent="0.25">
      <c r="A2" s="16" t="s">
        <v>216</v>
      </c>
      <c r="B2" t="s">
        <v>222</v>
      </c>
    </row>
    <row r="3" spans="1:2" x14ac:dyDescent="0.25">
      <c r="A3" s="18" t="s">
        <v>219</v>
      </c>
      <c r="B3" t="s">
        <v>220</v>
      </c>
    </row>
    <row r="4" spans="1:2" x14ac:dyDescent="0.25">
      <c r="A4" s="19" t="s">
        <v>221</v>
      </c>
      <c r="B4" t="s">
        <v>223</v>
      </c>
    </row>
    <row r="5" spans="1:2" x14ac:dyDescent="0.25">
      <c r="A5" s="17" t="s">
        <v>224</v>
      </c>
      <c r="B5" t="s">
        <v>225</v>
      </c>
    </row>
    <row r="6" spans="1:2" x14ac:dyDescent="0.25">
      <c r="A6" s="21" t="s">
        <v>226</v>
      </c>
      <c r="B6" t="s">
        <v>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"/>
    </sheetView>
  </sheetViews>
  <sheetFormatPr defaultRowHeight="15" x14ac:dyDescent="0.25"/>
  <cols>
    <col min="1" max="1" width="31.7109375" bestFit="1" customWidth="1"/>
    <col min="2" max="2" width="26.42578125" customWidth="1"/>
    <col min="3" max="3" width="28.7109375" customWidth="1"/>
    <col min="4" max="4" width="28.42578125" bestFit="1" customWidth="1"/>
    <col min="5" max="5" width="29.42578125" bestFit="1" customWidth="1"/>
  </cols>
  <sheetData>
    <row r="1" spans="1:5" x14ac:dyDescent="0.25">
      <c r="A1" s="13" t="s">
        <v>32</v>
      </c>
      <c r="B1" t="s">
        <v>215</v>
      </c>
    </row>
    <row r="3" spans="1:5" x14ac:dyDescent="0.25">
      <c r="A3" s="13" t="s">
        <v>209</v>
      </c>
      <c r="B3" t="s">
        <v>211</v>
      </c>
      <c r="C3" t="s">
        <v>212</v>
      </c>
      <c r="D3" t="s">
        <v>213</v>
      </c>
      <c r="E3" t="s">
        <v>214</v>
      </c>
    </row>
    <row r="4" spans="1:5" x14ac:dyDescent="0.25">
      <c r="A4" s="14" t="s">
        <v>93</v>
      </c>
      <c r="B4" s="12">
        <v>0.5714285714285714</v>
      </c>
      <c r="C4" s="12">
        <v>0.33035714285714285</v>
      </c>
      <c r="D4" s="12">
        <v>0.5892857142857143</v>
      </c>
      <c r="E4" s="12">
        <v>0.7946428571428571</v>
      </c>
    </row>
    <row r="5" spans="1:5" x14ac:dyDescent="0.25">
      <c r="A5" s="14" t="s">
        <v>112</v>
      </c>
      <c r="B5" s="12">
        <v>0.62878787878787878</v>
      </c>
      <c r="C5" s="12">
        <v>0.57954545454545459</v>
      </c>
      <c r="D5" s="12">
        <v>0.63636363636363635</v>
      </c>
      <c r="E5" s="12">
        <v>0.67045454545454541</v>
      </c>
    </row>
    <row r="6" spans="1:5" x14ac:dyDescent="0.25">
      <c r="A6" s="14" t="s">
        <v>76</v>
      </c>
      <c r="B6" s="12">
        <v>0.41666666666666663</v>
      </c>
      <c r="C6" s="12">
        <v>0.30681818181818182</v>
      </c>
      <c r="D6" s="12">
        <v>0.35227272727272729</v>
      </c>
      <c r="E6" s="12">
        <v>0.59090909090909094</v>
      </c>
    </row>
    <row r="7" spans="1:5" x14ac:dyDescent="0.25">
      <c r="A7" s="14" t="s">
        <v>207</v>
      </c>
      <c r="B7" s="12">
        <v>1</v>
      </c>
      <c r="C7" s="12">
        <v>1</v>
      </c>
      <c r="D7" s="12">
        <v>1</v>
      </c>
      <c r="E7" s="12">
        <v>1</v>
      </c>
    </row>
    <row r="8" spans="1:5" x14ac:dyDescent="0.25">
      <c r="A8" s="14" t="s">
        <v>99</v>
      </c>
      <c r="B8" s="12">
        <v>0.60763888888888884</v>
      </c>
      <c r="C8" s="12">
        <v>0.40625</v>
      </c>
      <c r="D8" s="12">
        <v>0.66666666666666663</v>
      </c>
      <c r="E8" s="12">
        <v>0.75</v>
      </c>
    </row>
    <row r="9" spans="1:5" x14ac:dyDescent="0.25">
      <c r="A9" s="14" t="s">
        <v>210</v>
      </c>
      <c r="B9" s="15">
        <v>0.56717687074829914</v>
      </c>
      <c r="C9" s="15">
        <v>0.41326530612244899</v>
      </c>
      <c r="D9" s="15">
        <v>0.57397959183673475</v>
      </c>
      <c r="E9" s="15">
        <v>0.7142857142857143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Survey_data</vt:lpstr>
      <vt:lpstr>Survey_data_explained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Gensky</dc:creator>
  <cp:lastModifiedBy>Gensky</cp:lastModifiedBy>
  <dcterms:created xsi:type="dcterms:W3CDTF">2018-11-15T17:50:02Z</dcterms:created>
  <dcterms:modified xsi:type="dcterms:W3CDTF">2018-11-15T18:26:34Z</dcterms:modified>
</cp:coreProperties>
</file>