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tudy\Sem 3\DAB301\Project\"/>
    </mc:Choice>
  </mc:AlternateContent>
  <xr:revisionPtr revIDLastSave="0" documentId="13_ncr:1_{4170ECB4-7D13-4F11-B006-4171027EDFB5}" xr6:coauthVersionLast="47" xr6:coauthVersionMax="47" xr10:uidLastSave="{00000000-0000-0000-0000-000000000000}"/>
  <bookViews>
    <workbookView xWindow="-108" yWindow="-108" windowWidth="23256" windowHeight="14616" xr2:uid="{99CE6473-30E7-4758-9CEB-D169753BB5E3}"/>
  </bookViews>
  <sheets>
    <sheet name="Project Budget" sheetId="1" r:id="rId1"/>
  </sheets>
  <definedNames>
    <definedName name="_xlnm.Print_Area" localSheetId="0">'Project Budget'!$D:$N</definedName>
    <definedName name="_xlnm.Print_Titles" localSheetId="0">'Project Budget'!$9:$10</definedName>
    <definedName name="valuevx">42.314159</definedName>
    <definedName name="vertex42_copyright" hidden="1">"© 2019 Vertex42 LLC"</definedName>
    <definedName name="vertex42_id" hidden="1">"project-budget-detailed.xlsx"</definedName>
    <definedName name="vertex42_title" hidden="1">"Project Budget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N18" i="1" s="1"/>
  <c r="M19" i="1"/>
  <c r="N19" i="1" s="1"/>
  <c r="M27" i="1"/>
  <c r="N27" i="1" s="1"/>
  <c r="M14" i="1"/>
  <c r="N14" i="1" s="1"/>
  <c r="M23" i="1"/>
  <c r="N23" i="1" s="1"/>
  <c r="M24" i="1"/>
  <c r="N24" i="1" s="1"/>
  <c r="M25" i="1"/>
  <c r="N25" i="1" s="1"/>
  <c r="M26" i="1"/>
  <c r="N26" i="1" s="1"/>
  <c r="M28" i="1"/>
  <c r="N28" i="1" s="1"/>
  <c r="M22" i="1"/>
  <c r="N22" i="1" s="1"/>
  <c r="M15" i="1"/>
  <c r="N15" i="1" s="1"/>
  <c r="M13" i="1"/>
  <c r="N13" i="1" s="1"/>
  <c r="M16" i="1"/>
  <c r="N16" i="1" s="1"/>
  <c r="M17" i="1"/>
  <c r="N17" i="1" s="1"/>
  <c r="M20" i="1"/>
  <c r="N20" i="1" s="1"/>
  <c r="M30" i="1"/>
  <c r="N30" i="1" s="1"/>
  <c r="M31" i="1"/>
  <c r="N31" i="1" s="1"/>
  <c r="M29" i="1"/>
  <c r="L29" i="1"/>
  <c r="L21" i="1"/>
  <c r="L11" i="1"/>
  <c r="N12" i="1" l="1"/>
  <c r="M21" i="1"/>
  <c r="M7" i="1" s="1"/>
  <c r="N7" i="1" s="1"/>
  <c r="N29" i="1"/>
  <c r="M11" i="1"/>
  <c r="N11" i="1" s="1"/>
  <c r="N21" i="1" l="1"/>
</calcChain>
</file>

<file path=xl/sharedStrings.xml><?xml version="1.0" encoding="utf-8"?>
<sst xmlns="http://schemas.openxmlformats.org/spreadsheetml/2006/main" count="49" uniqueCount="46">
  <si>
    <t>Project Budget</t>
  </si>
  <si>
    <t>Project Info</t>
  </si>
  <si>
    <t>Budget Summary</t>
  </si>
  <si>
    <t>Project Lead:</t>
  </si>
  <si>
    <t>Budget</t>
  </si>
  <si>
    <t>Actual</t>
  </si>
  <si>
    <t>Under(Over)</t>
  </si>
  <si>
    <t>Start Date:</t>
  </si>
  <si>
    <t>Labor</t>
  </si>
  <si>
    <t>Materials</t>
  </si>
  <si>
    <t>Fixed Costs</t>
  </si>
  <si>
    <t>Tasks</t>
  </si>
  <si>
    <t>Hrs</t>
  </si>
  <si>
    <t>Rate</t>
  </si>
  <si>
    <t>Units</t>
  </si>
  <si>
    <t>$/Unit</t>
  </si>
  <si>
    <t>Travel</t>
  </si>
  <si>
    <t>Material</t>
  </si>
  <si>
    <t>Other</t>
  </si>
  <si>
    <t>[42]</t>
  </si>
  <si>
    <t>Smit, Niren, Harsh, Sachin, Ruchit</t>
  </si>
  <si>
    <t>Amazon DynamoDB Database Upfront Cost</t>
  </si>
  <si>
    <t>Dedicated Game Servers Upfront Cost</t>
  </si>
  <si>
    <t>Database Installation and Maintenance</t>
  </si>
  <si>
    <t>Game Animator Development Cost</t>
  </si>
  <si>
    <t>Game Visual Designer Development Cost</t>
  </si>
  <si>
    <t xml:space="preserve">Programmer  </t>
  </si>
  <si>
    <t>Tester</t>
  </si>
  <si>
    <t>Unreal Game Engine</t>
  </si>
  <si>
    <t>Project Manager</t>
  </si>
  <si>
    <t>Server Installation</t>
  </si>
  <si>
    <t xml:space="preserve">Server Maintenance </t>
  </si>
  <si>
    <t>Project Upfront Cost</t>
  </si>
  <si>
    <t>Project Development</t>
  </si>
  <si>
    <t>Video Editor</t>
  </si>
  <si>
    <t>Google Play Store/ Apple Store Release</t>
  </si>
  <si>
    <t>Project Release</t>
  </si>
  <si>
    <t>Alpha and Beta Testing</t>
  </si>
  <si>
    <t>Office Infrastructure and Workstation cost</t>
  </si>
  <si>
    <t>Project Insurance</t>
  </si>
  <si>
    <t>Software licence cost for development</t>
  </si>
  <si>
    <t>IT Infrastructure Admin</t>
  </si>
  <si>
    <t>Cost and Budget</t>
  </si>
  <si>
    <r>
      <t xml:space="preserve">Ruchit Patel </t>
    </r>
    <r>
      <rPr>
        <b/>
        <sz val="12"/>
        <color theme="1"/>
        <rFont val="Calibri"/>
        <family val="2"/>
      </rPr>
      <t>[789968]</t>
    </r>
  </si>
  <si>
    <r>
      <t xml:space="preserve">Sachin Chaudhary </t>
    </r>
    <r>
      <rPr>
        <b/>
        <sz val="12"/>
        <color theme="1"/>
        <rFont val="Calibri"/>
        <family val="2"/>
      </rPr>
      <t>[792544]</t>
    </r>
  </si>
  <si>
    <t>Created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</si>
</sst>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&quot;$&quot;#,##0.00"/>
  </numFmts>
  <fonts count="26" x14ac:knownFonts="1"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9"/>
      <color theme="4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4"/>
      <name val="Arial"/>
      <family val="2"/>
      <scheme val="minor"/>
    </font>
    <font>
      <b/>
      <sz val="9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b/>
      <sz val="10"/>
      <color theme="1" tint="0.34998626667073579"/>
      <name val="Arial"/>
      <family val="2"/>
      <scheme val="minor"/>
    </font>
    <font>
      <sz val="9"/>
      <color theme="8" tint="-0.249977111117893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"/>
      <color theme="0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4"/>
      </left>
      <right style="thin">
        <color theme="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4"/>
      </left>
      <right style="medium">
        <color theme="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4"/>
      </left>
      <right style="thin">
        <color theme="4"/>
      </right>
      <top/>
      <bottom style="thin">
        <color theme="0" tint="-0.499984740745262"/>
      </bottom>
      <diagonal/>
    </border>
    <border>
      <left style="thin">
        <color theme="4"/>
      </left>
      <right style="medium">
        <color theme="4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166" fontId="6" fillId="5" borderId="1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vertical="center"/>
    </xf>
    <xf numFmtId="0" fontId="12" fillId="0" borderId="0" xfId="1"/>
    <xf numFmtId="0" fontId="12" fillId="0" borderId="0" xfId="1" applyAlignment="1">
      <alignment vertical="top"/>
    </xf>
    <xf numFmtId="0" fontId="6" fillId="2" borderId="13" xfId="0" applyFont="1" applyFill="1" applyBorder="1" applyAlignment="1">
      <alignment vertical="center"/>
    </xf>
    <xf numFmtId="165" fontId="6" fillId="2" borderId="13" xfId="0" applyNumberFormat="1" applyFont="1" applyFill="1" applyBorder="1" applyAlignment="1">
      <alignment vertical="center"/>
    </xf>
    <xf numFmtId="166" fontId="6" fillId="5" borderId="15" xfId="0" applyNumberFormat="1" applyFont="1" applyFill="1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167" fontId="18" fillId="0" borderId="4" xfId="0" applyNumberFormat="1" applyFont="1" applyBorder="1" applyAlignment="1">
      <alignment vertical="center"/>
    </xf>
    <xf numFmtId="165" fontId="18" fillId="0" borderId="3" xfId="0" applyNumberFormat="1" applyFont="1" applyBorder="1" applyAlignment="1">
      <alignment vertical="center"/>
    </xf>
    <xf numFmtId="165" fontId="18" fillId="0" borderId="5" xfId="0" applyNumberFormat="1" applyFont="1" applyBorder="1" applyAlignment="1">
      <alignment vertical="center"/>
    </xf>
    <xf numFmtId="165" fontId="18" fillId="0" borderId="7" xfId="0" applyNumberFormat="1" applyFont="1" applyBorder="1" applyAlignment="1">
      <alignment vertical="center"/>
    </xf>
    <xf numFmtId="165" fontId="18" fillId="3" borderId="9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horizontal="left" vertical="center"/>
    </xf>
    <xf numFmtId="166" fontId="6" fillId="2" borderId="12" xfId="0" applyNumberFormat="1" applyFont="1" applyFill="1" applyBorder="1" applyAlignment="1">
      <alignment vertical="center"/>
    </xf>
    <xf numFmtId="165" fontId="18" fillId="0" borderId="16" xfId="0" applyNumberFormat="1" applyFont="1" applyBorder="1" applyAlignment="1">
      <alignment vertical="center"/>
    </xf>
    <xf numFmtId="165" fontId="18" fillId="3" borderId="8" xfId="0" applyNumberFormat="1" applyFont="1" applyFill="1" applyBorder="1" applyAlignment="1">
      <alignment vertical="center"/>
    </xf>
    <xf numFmtId="166" fontId="6" fillId="5" borderId="10" xfId="0" applyNumberFormat="1" applyFont="1" applyFill="1" applyBorder="1" applyAlignment="1">
      <alignment vertical="center"/>
    </xf>
    <xf numFmtId="166" fontId="6" fillId="5" borderId="14" xfId="0" applyNumberFormat="1" applyFont="1" applyFill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 wrapText="1"/>
    </xf>
    <xf numFmtId="0" fontId="19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164" fontId="19" fillId="6" borderId="17" xfId="0" applyNumberFormat="1" applyFont="1" applyFill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7" fillId="0" borderId="17" xfId="0" applyFont="1" applyBorder="1" applyAlignment="1">
      <alignment horizontal="right" vertical="center"/>
    </xf>
    <xf numFmtId="0" fontId="14" fillId="0" borderId="17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166" fontId="6" fillId="5" borderId="17" xfId="0" applyNumberFormat="1" applyFont="1" applyFill="1" applyBorder="1" applyAlignment="1">
      <alignment vertical="center"/>
    </xf>
    <xf numFmtId="166" fontId="6" fillId="2" borderId="17" xfId="0" applyNumberFormat="1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16" fillId="4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14" fontId="7" fillId="0" borderId="17" xfId="0" applyNumberFormat="1" applyFont="1" applyBorder="1" applyAlignment="1">
      <alignment horizontal="left" vertical="center"/>
    </xf>
    <xf numFmtId="0" fontId="13" fillId="4" borderId="17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1" applyFont="1" applyAlignment="1">
      <alignment vertical="center"/>
    </xf>
    <xf numFmtId="0" fontId="23" fillId="0" borderId="0" xfId="0" applyFont="1" applyAlignment="1">
      <alignment vertical="top"/>
    </xf>
    <xf numFmtId="0" fontId="24" fillId="0" borderId="0" xfId="0" applyFont="1" applyAlignment="1">
      <alignment vertical="center"/>
    </xf>
  </cellXfs>
  <cellStyles count="4">
    <cellStyle name="Hyperlink" xfId="1" builtinId="8" customBuiltin="1"/>
    <cellStyle name="Hyperlink 2" xfId="3" xr:uid="{0DEFCAEE-D97D-4E65-9055-818DC59CAD8A}"/>
    <cellStyle name="Normal" xfId="0" builtinId="0"/>
    <cellStyle name="Normal 2" xfId="2" xr:uid="{1F6784E1-2357-4991-B909-B8DC938E5B72}"/>
  </cellStyles>
  <dxfs count="2">
    <dxf>
      <fill>
        <patternFill>
          <bgColor theme="0" tint="-4.9989318521683403E-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 2019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3251-6F6A-466B-B0B1-DDAC002FECAE}">
  <dimension ref="A1:S90"/>
  <sheetViews>
    <sheetView showGridLines="0" tabSelected="1" topLeftCell="B1" zoomScaleNormal="100" workbookViewId="0">
      <selection activeCell="S17" sqref="S17"/>
    </sheetView>
  </sheetViews>
  <sheetFormatPr defaultColWidth="9" defaultRowHeight="10.199999999999999" x14ac:dyDescent="0.25"/>
  <cols>
    <col min="1" max="1" width="2.09765625" style="1" hidden="1" customWidth="1"/>
    <col min="2" max="2" width="3.3984375" style="1" customWidth="1"/>
    <col min="3" max="3" width="3.69921875" style="1" customWidth="1"/>
    <col min="4" max="4" width="43.19921875" style="1" customWidth="1"/>
    <col min="5" max="5" width="5.09765625" style="1" customWidth="1"/>
    <col min="6" max="6" width="7.19921875" style="1" customWidth="1"/>
    <col min="7" max="7" width="5.09765625" style="1" customWidth="1"/>
    <col min="8" max="8" width="9.09765625" style="1" bestFit="1" customWidth="1"/>
    <col min="9" max="9" width="6.69921875" style="1" customWidth="1"/>
    <col min="10" max="10" width="8.3984375" style="1" customWidth="1"/>
    <col min="11" max="11" width="10.69921875" style="1" bestFit="1" customWidth="1"/>
    <col min="12" max="13" width="10.59765625" style="1" customWidth="1"/>
    <col min="14" max="14" width="11.296875" style="1" bestFit="1" customWidth="1"/>
    <col min="15" max="15" width="5.59765625" style="1" customWidth="1"/>
    <col min="16" max="16384" width="9" style="1"/>
  </cols>
  <sheetData>
    <row r="1" spans="3:19" ht="10.8" thickBot="1" x14ac:dyDescent="0.3"/>
    <row r="2" spans="3:19" ht="32.4" customHeight="1" thickBot="1" x14ac:dyDescent="0.3">
      <c r="C2" s="55" t="s">
        <v>42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</row>
    <row r="3" spans="3:19" ht="18" customHeight="1" thickBot="1" x14ac:dyDescent="0.3"/>
    <row r="4" spans="3:19" ht="18" customHeight="1" x14ac:dyDescent="0.25"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  <c r="P4" s="63"/>
      <c r="Q4" s="66" t="s">
        <v>45</v>
      </c>
      <c r="R4" s="66"/>
      <c r="S4" s="63"/>
    </row>
    <row r="5" spans="3:19" ht="21.75" customHeight="1" x14ac:dyDescent="0.25">
      <c r="C5" s="48"/>
      <c r="D5" s="29" t="s">
        <v>0</v>
      </c>
      <c r="E5" s="62" t="s">
        <v>1</v>
      </c>
      <c r="F5" s="62"/>
      <c r="G5" s="62"/>
      <c r="H5" s="62"/>
      <c r="I5" s="62"/>
      <c r="J5" s="62"/>
      <c r="K5" s="30"/>
      <c r="L5" s="59" t="s">
        <v>2</v>
      </c>
      <c r="M5" s="59"/>
      <c r="N5" s="59"/>
      <c r="O5" s="49"/>
      <c r="P5" s="64"/>
      <c r="Q5" s="66" t="s">
        <v>43</v>
      </c>
      <c r="R5" s="66"/>
      <c r="S5" s="63"/>
    </row>
    <row r="6" spans="3:19" ht="18" customHeight="1" x14ac:dyDescent="0.25">
      <c r="C6" s="48"/>
      <c r="D6" s="31">
        <v>1950000</v>
      </c>
      <c r="E6" s="32"/>
      <c r="F6" s="33" t="s">
        <v>3</v>
      </c>
      <c r="G6" s="60" t="s">
        <v>20</v>
      </c>
      <c r="H6" s="60"/>
      <c r="I6" s="60"/>
      <c r="J6" s="60"/>
      <c r="K6" s="34" t="s">
        <v>19</v>
      </c>
      <c r="L6" s="35" t="s">
        <v>4</v>
      </c>
      <c r="M6" s="36" t="s">
        <v>5</v>
      </c>
      <c r="N6" s="37" t="s">
        <v>6</v>
      </c>
      <c r="O6" s="49"/>
      <c r="P6" s="65"/>
      <c r="Q6" s="66" t="s">
        <v>44</v>
      </c>
      <c r="R6" s="66"/>
      <c r="S6" s="63"/>
    </row>
    <row r="7" spans="3:19" ht="18" customHeight="1" x14ac:dyDescent="0.25">
      <c r="C7" s="48"/>
      <c r="D7" s="32"/>
      <c r="E7" s="32"/>
      <c r="F7" s="33" t="s">
        <v>7</v>
      </c>
      <c r="G7" s="61">
        <v>44156</v>
      </c>
      <c r="H7" s="61"/>
      <c r="I7" s="61"/>
      <c r="J7" s="61"/>
      <c r="K7" s="38"/>
      <c r="L7" s="39">
        <v>1950000</v>
      </c>
      <c r="M7" s="40">
        <f>SUBTOTAL(9,M12:M31)</f>
        <v>1948010</v>
      </c>
      <c r="N7" s="39">
        <f>L7-M7</f>
        <v>1990</v>
      </c>
      <c r="O7" s="49"/>
      <c r="P7" s="10"/>
    </row>
    <row r="8" spans="3:19" ht="15" customHeight="1" x14ac:dyDescent="0.25">
      <c r="C8" s="48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9"/>
      <c r="P8" s="10"/>
    </row>
    <row r="9" spans="3:19" ht="15" customHeight="1" x14ac:dyDescent="0.25">
      <c r="C9" s="48"/>
      <c r="D9" s="41"/>
      <c r="E9" s="58" t="s">
        <v>8</v>
      </c>
      <c r="F9" s="58"/>
      <c r="G9" s="58" t="s">
        <v>9</v>
      </c>
      <c r="H9" s="58"/>
      <c r="I9" s="58" t="s">
        <v>10</v>
      </c>
      <c r="J9" s="58"/>
      <c r="K9" s="58"/>
      <c r="L9" s="41"/>
      <c r="M9" s="41"/>
      <c r="N9" s="41"/>
      <c r="O9" s="49"/>
      <c r="P9" s="9"/>
    </row>
    <row r="10" spans="3:19" ht="17.399999999999999" x14ac:dyDescent="0.25">
      <c r="C10" s="48"/>
      <c r="D10" s="41" t="s">
        <v>11</v>
      </c>
      <c r="E10" s="43" t="s">
        <v>12</v>
      </c>
      <c r="F10" s="43" t="s">
        <v>13</v>
      </c>
      <c r="G10" s="43" t="s">
        <v>14</v>
      </c>
      <c r="H10" s="43" t="s">
        <v>15</v>
      </c>
      <c r="I10" s="43" t="s">
        <v>17</v>
      </c>
      <c r="J10" s="43" t="s">
        <v>16</v>
      </c>
      <c r="K10" s="43" t="s">
        <v>18</v>
      </c>
      <c r="L10" s="41" t="s">
        <v>4</v>
      </c>
      <c r="M10" s="44" t="s">
        <v>5</v>
      </c>
      <c r="N10" s="44" t="s">
        <v>6</v>
      </c>
      <c r="O10" s="50"/>
      <c r="P10" s="3"/>
    </row>
    <row r="11" spans="3:19" ht="20.399999999999999" x14ac:dyDescent="0.25">
      <c r="C11" s="48"/>
      <c r="D11" s="20" t="s">
        <v>32</v>
      </c>
      <c r="E11" s="11"/>
      <c r="F11" s="11"/>
      <c r="G11" s="11"/>
      <c r="H11" s="11"/>
      <c r="I11" s="12"/>
      <c r="J11" s="12"/>
      <c r="K11" s="12"/>
      <c r="L11" s="21">
        <f>SUBTOTAL(9,L13:L20)</f>
        <v>518900</v>
      </c>
      <c r="M11" s="25">
        <f>SUBTOTAL(9,M12:M20)</f>
        <v>517150</v>
      </c>
      <c r="N11" s="13">
        <f>L11-M11</f>
        <v>1750</v>
      </c>
      <c r="O11" s="51"/>
      <c r="P11" s="4"/>
    </row>
    <row r="12" spans="3:19" ht="20.399999999999999" x14ac:dyDescent="0.25">
      <c r="C12" s="48"/>
      <c r="D12" s="26" t="s">
        <v>28</v>
      </c>
      <c r="E12" s="14"/>
      <c r="F12" s="15"/>
      <c r="G12" s="42"/>
      <c r="H12" s="42"/>
      <c r="I12" s="16">
        <v>0</v>
      </c>
      <c r="J12" s="17">
        <v>0</v>
      </c>
      <c r="K12" s="18">
        <v>0</v>
      </c>
      <c r="L12" s="42">
        <v>0</v>
      </c>
      <c r="M12" s="42">
        <v>0</v>
      </c>
      <c r="N12" s="19">
        <f>L13-M13</f>
        <v>0</v>
      </c>
      <c r="O12" s="51"/>
      <c r="P12" s="2"/>
    </row>
    <row r="13" spans="3:19" ht="20.399999999999999" x14ac:dyDescent="0.25">
      <c r="C13" s="48"/>
      <c r="D13" s="26" t="s">
        <v>22</v>
      </c>
      <c r="E13" s="14"/>
      <c r="F13" s="15"/>
      <c r="G13" s="14">
        <v>10</v>
      </c>
      <c r="H13" s="15">
        <v>9000</v>
      </c>
      <c r="I13" s="16"/>
      <c r="J13" s="17"/>
      <c r="K13" s="18"/>
      <c r="L13" s="22">
        <v>90000</v>
      </c>
      <c r="M13" s="23">
        <f>$E12*$F12+$G13*$H13+SUM($I12:$K12)</f>
        <v>90000</v>
      </c>
      <c r="N13" s="19">
        <f>$M13-$L13</f>
        <v>0</v>
      </c>
      <c r="O13" s="51"/>
      <c r="P13" s="2"/>
    </row>
    <row r="14" spans="3:19" ht="20.399999999999999" x14ac:dyDescent="0.25">
      <c r="C14" s="48"/>
      <c r="D14" s="26" t="s">
        <v>30</v>
      </c>
      <c r="E14" s="14">
        <v>72</v>
      </c>
      <c r="F14" s="15">
        <v>75</v>
      </c>
      <c r="G14" s="14"/>
      <c r="H14" s="15"/>
      <c r="I14" s="16"/>
      <c r="J14" s="17"/>
      <c r="K14" s="18"/>
      <c r="L14" s="22">
        <v>5400</v>
      </c>
      <c r="M14" s="23">
        <f>$E14*$F14+$G14*$H14+SUM($I14:$K14)</f>
        <v>5400</v>
      </c>
      <c r="N14" s="19">
        <f t="shared" ref="N14:N15" si="0">$M14-$L14</f>
        <v>0</v>
      </c>
      <c r="O14" s="51"/>
      <c r="P14" s="2"/>
    </row>
    <row r="15" spans="3:19" ht="20.399999999999999" x14ac:dyDescent="0.25">
      <c r="C15" s="48"/>
      <c r="D15" s="26" t="s">
        <v>31</v>
      </c>
      <c r="E15" s="14">
        <v>54</v>
      </c>
      <c r="F15" s="15">
        <v>50</v>
      </c>
      <c r="G15" s="14"/>
      <c r="H15" s="15"/>
      <c r="I15" s="16"/>
      <c r="J15" s="17"/>
      <c r="K15" s="18"/>
      <c r="L15" s="22">
        <v>3500</v>
      </c>
      <c r="M15" s="23">
        <f>$E15*$F15+$G15*$H15+SUM($I15:$K15)</f>
        <v>2700</v>
      </c>
      <c r="N15" s="19">
        <f t="shared" si="0"/>
        <v>-800</v>
      </c>
      <c r="O15" s="51"/>
      <c r="P15" s="2"/>
    </row>
    <row r="16" spans="3:19" ht="20.399999999999999" x14ac:dyDescent="0.25">
      <c r="C16" s="48"/>
      <c r="D16" s="26" t="s">
        <v>21</v>
      </c>
      <c r="E16" s="14"/>
      <c r="F16" s="15"/>
      <c r="G16" s="14"/>
      <c r="H16" s="15"/>
      <c r="I16" s="16"/>
      <c r="J16" s="17"/>
      <c r="K16" s="18">
        <v>35000</v>
      </c>
      <c r="L16" s="22">
        <v>35000</v>
      </c>
      <c r="M16" s="23">
        <f t="shared" ref="M16:M20" si="1">E16*F16+G16*H16+SUM(I16:K16)</f>
        <v>35000</v>
      </c>
      <c r="N16" s="19">
        <f t="shared" ref="N16:N20" si="2">L16-M16</f>
        <v>0</v>
      </c>
      <c r="O16" s="51"/>
      <c r="P16" s="2"/>
    </row>
    <row r="17" spans="3:16" ht="20.399999999999999" x14ac:dyDescent="0.25">
      <c r="C17" s="48"/>
      <c r="D17" s="26" t="s">
        <v>23</v>
      </c>
      <c r="E17" s="14">
        <v>54</v>
      </c>
      <c r="F17" s="15">
        <v>75</v>
      </c>
      <c r="G17" s="14"/>
      <c r="H17" s="15"/>
      <c r="I17" s="16"/>
      <c r="J17" s="17"/>
      <c r="K17" s="18"/>
      <c r="L17" s="22">
        <v>5000</v>
      </c>
      <c r="M17" s="23">
        <f t="shared" si="1"/>
        <v>4050</v>
      </c>
      <c r="N17" s="19">
        <f t="shared" si="2"/>
        <v>950</v>
      </c>
      <c r="O17" s="51"/>
      <c r="P17" s="2"/>
    </row>
    <row r="18" spans="3:16" ht="20.399999999999999" x14ac:dyDescent="0.25">
      <c r="C18" s="48"/>
      <c r="D18" s="26" t="s">
        <v>39</v>
      </c>
      <c r="E18" s="14"/>
      <c r="F18" s="15"/>
      <c r="G18" s="14"/>
      <c r="H18" s="15"/>
      <c r="I18" s="16"/>
      <c r="J18" s="17"/>
      <c r="K18" s="18">
        <v>50000</v>
      </c>
      <c r="L18" s="18">
        <v>50000</v>
      </c>
      <c r="M18" s="23">
        <f t="shared" si="1"/>
        <v>50000</v>
      </c>
      <c r="N18" s="19">
        <f t="shared" ref="N18" si="3">L18-M18</f>
        <v>0</v>
      </c>
      <c r="O18" s="51"/>
      <c r="P18" s="2"/>
    </row>
    <row r="19" spans="3:16" ht="20.399999999999999" x14ac:dyDescent="0.25">
      <c r="C19" s="48"/>
      <c r="D19" s="26" t="s">
        <v>40</v>
      </c>
      <c r="E19" s="14"/>
      <c r="F19" s="15"/>
      <c r="G19" s="14"/>
      <c r="H19" s="15"/>
      <c r="I19" s="16"/>
      <c r="J19" s="17"/>
      <c r="K19" s="18">
        <v>80000</v>
      </c>
      <c r="L19" s="18">
        <v>80000</v>
      </c>
      <c r="M19" s="23">
        <f t="shared" si="1"/>
        <v>80000</v>
      </c>
      <c r="N19" s="19">
        <f t="shared" si="2"/>
        <v>0</v>
      </c>
      <c r="O19" s="51"/>
      <c r="P19" s="2"/>
    </row>
    <row r="20" spans="3:16" ht="20.399999999999999" x14ac:dyDescent="0.25">
      <c r="C20" s="48"/>
      <c r="D20" s="26" t="s">
        <v>38</v>
      </c>
      <c r="E20" s="14"/>
      <c r="F20" s="15"/>
      <c r="G20" s="14"/>
      <c r="H20" s="15"/>
      <c r="I20" s="16"/>
      <c r="J20" s="17"/>
      <c r="K20" s="18">
        <v>250000</v>
      </c>
      <c r="L20" s="22">
        <v>250000</v>
      </c>
      <c r="M20" s="23">
        <f t="shared" si="1"/>
        <v>250000</v>
      </c>
      <c r="N20" s="19">
        <f t="shared" si="2"/>
        <v>0</v>
      </c>
      <c r="O20" s="51"/>
      <c r="P20" s="2"/>
    </row>
    <row r="21" spans="3:16" ht="20.399999999999999" x14ac:dyDescent="0.25">
      <c r="C21" s="48"/>
      <c r="D21" s="27" t="s">
        <v>33</v>
      </c>
      <c r="E21" s="7"/>
      <c r="F21" s="5"/>
      <c r="G21" s="7"/>
      <c r="H21" s="5"/>
      <c r="I21" s="8"/>
      <c r="J21" s="8"/>
      <c r="K21" s="8"/>
      <c r="L21" s="21">
        <f>SUBTOTAL(9,L22:L28)</f>
        <v>1423000</v>
      </c>
      <c r="M21" s="24">
        <f>SUBTOTAL(9,M22:M28)</f>
        <v>1395360</v>
      </c>
      <c r="N21" s="6">
        <f>L21-M21</f>
        <v>27640</v>
      </c>
      <c r="O21" s="51"/>
      <c r="P21" s="4"/>
    </row>
    <row r="22" spans="3:16" ht="20.399999999999999" x14ac:dyDescent="0.25">
      <c r="C22" s="48"/>
      <c r="D22" s="26" t="s">
        <v>29</v>
      </c>
      <c r="E22" s="14">
        <v>3840</v>
      </c>
      <c r="F22" s="15">
        <v>60</v>
      </c>
      <c r="G22" s="14"/>
      <c r="H22" s="15"/>
      <c r="I22" s="16"/>
      <c r="J22" s="17"/>
      <c r="K22" s="18"/>
      <c r="L22" s="22">
        <v>225000</v>
      </c>
      <c r="M22" s="23">
        <f>E22*F22+G22*H22+SUM(I22:K22)</f>
        <v>230400</v>
      </c>
      <c r="N22" s="19">
        <f>L22-M22</f>
        <v>-5400</v>
      </c>
      <c r="O22" s="51"/>
      <c r="P22" s="2"/>
    </row>
    <row r="23" spans="3:16" ht="20.399999999999999" x14ac:dyDescent="0.25">
      <c r="C23" s="48"/>
      <c r="D23" s="26" t="s">
        <v>26</v>
      </c>
      <c r="E23" s="14">
        <v>3840</v>
      </c>
      <c r="F23" s="15">
        <v>80</v>
      </c>
      <c r="G23" s="14"/>
      <c r="H23" s="15"/>
      <c r="I23" s="16"/>
      <c r="J23" s="17"/>
      <c r="K23" s="18"/>
      <c r="L23" s="22">
        <v>310000</v>
      </c>
      <c r="M23" s="23">
        <f t="shared" ref="M23:M28" si="4">E23*F23+G23*H23+SUM(I23:K23)</f>
        <v>307200</v>
      </c>
      <c r="N23" s="19">
        <f t="shared" ref="N23:N28" si="5">L23-M23</f>
        <v>2800</v>
      </c>
      <c r="O23" s="51"/>
      <c r="P23" s="2"/>
    </row>
    <row r="24" spans="3:16" ht="20.399999999999999" x14ac:dyDescent="0.25">
      <c r="C24" s="48"/>
      <c r="D24" s="26" t="s">
        <v>25</v>
      </c>
      <c r="E24" s="14">
        <v>3840</v>
      </c>
      <c r="F24" s="15">
        <v>50</v>
      </c>
      <c r="G24" s="14"/>
      <c r="H24" s="15"/>
      <c r="I24" s="16"/>
      <c r="J24" s="17"/>
      <c r="K24" s="18"/>
      <c r="L24" s="22">
        <v>200000</v>
      </c>
      <c r="M24" s="23">
        <f t="shared" si="4"/>
        <v>192000</v>
      </c>
      <c r="N24" s="19">
        <f t="shared" si="5"/>
        <v>8000</v>
      </c>
      <c r="O24" s="51"/>
      <c r="P24" s="2"/>
    </row>
    <row r="25" spans="3:16" ht="20.399999999999999" x14ac:dyDescent="0.25">
      <c r="C25" s="48"/>
      <c r="D25" s="26" t="s">
        <v>24</v>
      </c>
      <c r="E25" s="14">
        <v>3840</v>
      </c>
      <c r="F25" s="15">
        <v>50</v>
      </c>
      <c r="G25" s="14"/>
      <c r="H25" s="15"/>
      <c r="I25" s="16"/>
      <c r="J25" s="17"/>
      <c r="K25" s="18"/>
      <c r="L25" s="22">
        <v>200000</v>
      </c>
      <c r="M25" s="23">
        <f t="shared" si="4"/>
        <v>192000</v>
      </c>
      <c r="N25" s="19">
        <f t="shared" si="5"/>
        <v>8000</v>
      </c>
      <c r="O25" s="51"/>
      <c r="P25" s="2"/>
    </row>
    <row r="26" spans="3:16" ht="20.399999999999999" x14ac:dyDescent="0.25">
      <c r="C26" s="48"/>
      <c r="D26" s="26" t="s">
        <v>34</v>
      </c>
      <c r="E26" s="14">
        <v>720</v>
      </c>
      <c r="F26" s="15">
        <v>258</v>
      </c>
      <c r="G26" s="14"/>
      <c r="H26" s="15"/>
      <c r="I26" s="16"/>
      <c r="J26" s="17"/>
      <c r="K26" s="18"/>
      <c r="L26" s="22">
        <v>190000</v>
      </c>
      <c r="M26" s="23">
        <f t="shared" si="4"/>
        <v>185760</v>
      </c>
      <c r="N26" s="19">
        <f t="shared" si="5"/>
        <v>4240</v>
      </c>
      <c r="O26" s="51"/>
      <c r="P26" s="2"/>
    </row>
    <row r="27" spans="3:16" ht="20.399999999999999" x14ac:dyDescent="0.25">
      <c r="C27" s="48"/>
      <c r="D27" s="26" t="s">
        <v>41</v>
      </c>
      <c r="E27" s="14">
        <v>3840</v>
      </c>
      <c r="F27" s="15">
        <v>30</v>
      </c>
      <c r="G27" s="14"/>
      <c r="H27" s="15"/>
      <c r="I27" s="16"/>
      <c r="J27" s="17"/>
      <c r="K27" s="18"/>
      <c r="L27" s="22">
        <v>118000</v>
      </c>
      <c r="M27" s="23">
        <f t="shared" si="4"/>
        <v>115200</v>
      </c>
      <c r="N27" s="19">
        <f t="shared" si="5"/>
        <v>2800</v>
      </c>
      <c r="O27" s="51"/>
      <c r="P27" s="2"/>
    </row>
    <row r="28" spans="3:16" ht="20.399999999999999" x14ac:dyDescent="0.25">
      <c r="C28" s="48"/>
      <c r="D28" s="26" t="s">
        <v>27</v>
      </c>
      <c r="E28" s="14">
        <v>3840</v>
      </c>
      <c r="F28" s="15">
        <v>45</v>
      </c>
      <c r="G28" s="14"/>
      <c r="H28" s="15"/>
      <c r="I28" s="16"/>
      <c r="J28" s="17"/>
      <c r="K28" s="18"/>
      <c r="L28" s="22">
        <v>180000</v>
      </c>
      <c r="M28" s="23">
        <f t="shared" si="4"/>
        <v>172800</v>
      </c>
      <c r="N28" s="19">
        <f t="shared" si="5"/>
        <v>7200</v>
      </c>
      <c r="O28" s="51"/>
      <c r="P28" s="2"/>
    </row>
    <row r="29" spans="3:16" ht="20.399999999999999" x14ac:dyDescent="0.25">
      <c r="C29" s="48"/>
      <c r="D29" s="27" t="s">
        <v>36</v>
      </c>
      <c r="E29" s="7"/>
      <c r="F29" s="5"/>
      <c r="G29" s="7"/>
      <c r="H29" s="5"/>
      <c r="I29" s="8"/>
      <c r="J29" s="8"/>
      <c r="K29" s="8"/>
      <c r="L29" s="21">
        <f>SUBTOTAL(9,L30:L31)</f>
        <v>35500</v>
      </c>
      <c r="M29" s="24">
        <f>SUBTOTAL(9,M30:M31)</f>
        <v>35500</v>
      </c>
      <c r="N29" s="6">
        <f>L29-M29</f>
        <v>0</v>
      </c>
      <c r="O29" s="51"/>
      <c r="P29" s="4"/>
    </row>
    <row r="30" spans="3:16" ht="20.399999999999999" x14ac:dyDescent="0.25">
      <c r="C30" s="48"/>
      <c r="D30" s="28" t="s">
        <v>37</v>
      </c>
      <c r="E30" s="14"/>
      <c r="F30" s="15"/>
      <c r="G30" s="14"/>
      <c r="H30" s="15"/>
      <c r="I30" s="16"/>
      <c r="J30" s="17"/>
      <c r="K30" s="18">
        <v>10000</v>
      </c>
      <c r="L30" s="22">
        <v>10000</v>
      </c>
      <c r="M30" s="23">
        <f>E30*F30+G30*H30+SUM(I30:K30)</f>
        <v>10000</v>
      </c>
      <c r="N30" s="19">
        <f>L30-M30</f>
        <v>0</v>
      </c>
      <c r="O30" s="51"/>
      <c r="P30" s="2"/>
    </row>
    <row r="31" spans="3:16" ht="20.399999999999999" x14ac:dyDescent="0.25">
      <c r="C31" s="48"/>
      <c r="D31" s="26" t="s">
        <v>35</v>
      </c>
      <c r="E31" s="14"/>
      <c r="F31" s="15"/>
      <c r="G31" s="14"/>
      <c r="H31" s="15"/>
      <c r="I31" s="16"/>
      <c r="J31" s="17"/>
      <c r="K31" s="18">
        <v>25500</v>
      </c>
      <c r="L31" s="22">
        <v>25500</v>
      </c>
      <c r="M31" s="23">
        <f t="shared" ref="M31" si="6">E31*F31+G31*H31+SUM(I31:K31)</f>
        <v>25500</v>
      </c>
      <c r="N31" s="19">
        <f t="shared" ref="N31" si="7">L31-M31</f>
        <v>0</v>
      </c>
      <c r="O31" s="51"/>
      <c r="P31" s="2"/>
    </row>
    <row r="32" spans="3:16" ht="18" customHeight="1" thickBot="1" x14ac:dyDescent="0.3">
      <c r="C32" s="52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4"/>
    </row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</sheetData>
  <mergeCells count="8">
    <mergeCell ref="C2:O2"/>
    <mergeCell ref="E9:F9"/>
    <mergeCell ref="G9:H9"/>
    <mergeCell ref="I9:K9"/>
    <mergeCell ref="L5:N5"/>
    <mergeCell ref="G6:J6"/>
    <mergeCell ref="G7:J7"/>
    <mergeCell ref="E5:J5"/>
  </mergeCells>
  <conditionalFormatting sqref="N7 N11:N31">
    <cfRule type="cellIs" dxfId="1" priority="4" operator="lessThan">
      <formula>0</formula>
    </cfRule>
  </conditionalFormatting>
  <conditionalFormatting sqref="E10">
    <cfRule type="containsText" dxfId="0" priority="3" operator="containsText" text="Vertex42.com">
      <formula>NOT(ISERROR(SEARCH("Vertex42.com",E10)))</formula>
    </cfRule>
  </conditionalFormatting>
  <printOptions horizontalCentered="1"/>
  <pageMargins left="0.35" right="0.35" top="0.35" bottom="0.5" header="0.3" footer="0.25"/>
  <pageSetup orientation="landscape" horizontalDpi="1200" verticalDpi="1200" r:id="rId1"/>
  <headerFooter>
    <oddFooter>&amp;L&amp;"Arial,Regular"&amp;8&amp;K01+048https://www.vertex42.com/ExcelTemplates/project-budget.html&amp;C&amp;9Page &amp;P of &amp;N&amp;R&amp;"Arial,Regular"&amp;8&amp;K01+047Project Budget Template © 2019 by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Budget</vt:lpstr>
      <vt:lpstr>'Project Budget'!Print_Area</vt:lpstr>
      <vt:lpstr>'Project Budget'!Print_Titles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Budget Template</dc:title>
  <dc:subject/>
  <dc:creator>Vertex42.com</dc:creator>
  <cp:keywords/>
  <dc:description>© 2019 Vertex42 LLC. All Rights Reserved.</dc:description>
  <cp:lastModifiedBy>iamge</cp:lastModifiedBy>
  <cp:revision/>
  <cp:lastPrinted>2019-04-08T19:02:08Z</cp:lastPrinted>
  <dcterms:created xsi:type="dcterms:W3CDTF">2019-03-21T16:44:15Z</dcterms:created>
  <dcterms:modified xsi:type="dcterms:W3CDTF">2022-12-01T03:28:53Z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2019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https://www.vertex42.com/ExcelTemplates/project-budget.html</vt:lpwstr>
  </property>
</Properties>
</file>