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har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<sst xmlns="http://schemas.openxmlformats.org/spreadsheetml/2006/main" count="140" uniqueCount="111">
  <si>
    <t xml:space="preserve">Annual Growth Rate</t>
  </si>
  <si>
    <t xml:space="preserve">Y1M1</t>
  </si>
  <si>
    <t xml:space="preserve">Y1M2</t>
  </si>
  <si>
    <t xml:space="preserve">Y1M3</t>
  </si>
  <si>
    <t xml:space="preserve">Y1M4</t>
  </si>
  <si>
    <t xml:space="preserve">Y1M5</t>
  </si>
  <si>
    <t xml:space="preserve">Y1M6</t>
  </si>
  <si>
    <t xml:space="preserve">Y1M7</t>
  </si>
  <si>
    <t xml:space="preserve">Y1M8</t>
  </si>
  <si>
    <t xml:space="preserve">Y1M9</t>
  </si>
  <si>
    <t xml:space="preserve">Y1M10</t>
  </si>
  <si>
    <t xml:space="preserve">Y1M11</t>
  </si>
  <si>
    <t xml:space="preserve">Y1M12</t>
  </si>
  <si>
    <t xml:space="preserve">Y2M1</t>
  </si>
  <si>
    <t xml:space="preserve">Y2M2</t>
  </si>
  <si>
    <t xml:space="preserve">Y2M3</t>
  </si>
  <si>
    <t xml:space="preserve">Y2M4</t>
  </si>
  <si>
    <t xml:space="preserve">Y2M5</t>
  </si>
  <si>
    <t xml:space="preserve">Y2M6</t>
  </si>
  <si>
    <t xml:space="preserve">Y2M7</t>
  </si>
  <si>
    <t xml:space="preserve">Y2M8</t>
  </si>
  <si>
    <t xml:space="preserve">Y2M9</t>
  </si>
  <si>
    <t xml:space="preserve">Y2M10</t>
  </si>
  <si>
    <t xml:space="preserve">Y2M11</t>
  </si>
  <si>
    <t xml:space="preserve">Y2M12</t>
  </si>
  <si>
    <t xml:space="preserve">Y3 M1</t>
  </si>
  <si>
    <t xml:space="preserve">Y3 M2</t>
  </si>
  <si>
    <t xml:space="preserve">Y3 M3</t>
  </si>
  <si>
    <t xml:space="preserve">Y3 M4</t>
  </si>
  <si>
    <t xml:space="preserve">Y3M5</t>
  </si>
  <si>
    <t xml:space="preserve">Y3 M6</t>
  </si>
  <si>
    <t xml:space="preserve">Y3 M7</t>
  </si>
  <si>
    <t xml:space="preserve">Y3 M8</t>
  </si>
  <si>
    <t xml:space="preserve">Y3 M9</t>
  </si>
  <si>
    <t xml:space="preserve">Y3 M10</t>
  </si>
  <si>
    <t xml:space="preserve">Y3 M11</t>
  </si>
  <si>
    <t xml:space="preserve">Y3 M12</t>
  </si>
  <si>
    <t xml:space="preserve">Y4 M1</t>
  </si>
  <si>
    <t xml:space="preserve">Y4 M2</t>
  </si>
  <si>
    <t xml:space="preserve">Y4 M3</t>
  </si>
  <si>
    <t xml:space="preserve">Y4 M4</t>
  </si>
  <si>
    <t xml:space="preserve">Y4 M5</t>
  </si>
  <si>
    <t xml:space="preserve">Y4 M6</t>
  </si>
  <si>
    <t xml:space="preserve">Y4 M7</t>
  </si>
  <si>
    <t xml:space="preserve">Y4 M8</t>
  </si>
  <si>
    <t xml:space="preserve">Y4 M9</t>
  </si>
  <si>
    <t xml:space="preserve">Y4 M10</t>
  </si>
  <si>
    <t xml:space="preserve">Y4 M11</t>
  </si>
  <si>
    <t xml:space="preserve">Y4 M12</t>
  </si>
  <si>
    <t xml:space="preserve">Y5 M1</t>
  </si>
  <si>
    <t xml:space="preserve">Y5 M2</t>
  </si>
  <si>
    <t xml:space="preserve">Y5 M3</t>
  </si>
  <si>
    <t xml:space="preserve">Y5 M4</t>
  </si>
  <si>
    <t xml:space="preserve">Y5 M5</t>
  </si>
  <si>
    <t xml:space="preserve">Y5 M6</t>
  </si>
  <si>
    <t xml:space="preserve">Y5 M7</t>
  </si>
  <si>
    <t xml:space="preserve">Y5 M8</t>
  </si>
  <si>
    <t xml:space="preserve">Y5 M9</t>
  </si>
  <si>
    <t xml:space="preserve">Y5 M10</t>
  </si>
  <si>
    <t xml:space="preserve">Y5 M11</t>
  </si>
  <si>
    <t xml:space="preserve">Y5 M12</t>
  </si>
  <si>
    <t xml:space="preserve">REVENUE</t>
  </si>
  <si>
    <t xml:space="preserve">Lbs of Cargo Space Sold</t>
  </si>
  <si>
    <t xml:space="preserve">Price per Unit</t>
  </si>
  <si>
    <t xml:space="preserve">Total Revenue</t>
  </si>
  <si>
    <t xml:space="preserve">EXPENSES</t>
  </si>
  <si>
    <t xml:space="preserve"># of Units Produced</t>
  </si>
  <si>
    <t xml:space="preserve">Cost of Raw Materials Per Unit</t>
  </si>
  <si>
    <t xml:space="preserve">Cost of Goods Sold</t>
  </si>
  <si>
    <t xml:space="preserve">Salaries</t>
  </si>
  <si>
    <t xml:space="preserve">Benefits (25% of Salaries)</t>
  </si>
  <si>
    <t xml:space="preserve">Sales/Marketing Expenses</t>
  </si>
  <si>
    <t xml:space="preserve">Consulting fee</t>
  </si>
  <si>
    <t xml:space="preserve">Rent</t>
  </si>
  <si>
    <t xml:space="preserve">Storage</t>
  </si>
  <si>
    <t xml:space="preserve">Utilities</t>
  </si>
  <si>
    <t xml:space="preserve">Travel</t>
  </si>
  <si>
    <t xml:space="preserve">Phone</t>
  </si>
  <si>
    <t xml:space="preserve">Insurance</t>
  </si>
  <si>
    <t xml:space="preserve">Legal</t>
  </si>
  <si>
    <t xml:space="preserve">Accounting</t>
  </si>
  <si>
    <t xml:space="preserve">Internet</t>
  </si>
  <si>
    <t xml:space="preserve">Office Equipment</t>
  </si>
  <si>
    <t xml:space="preserve">HR/Payroll</t>
  </si>
  <si>
    <t xml:space="preserve">Taxes (34%)</t>
  </si>
  <si>
    <t xml:space="preserve">Total Expenses </t>
  </si>
  <si>
    <t xml:space="preserve">Total Expenses</t>
  </si>
  <si>
    <t xml:space="preserve">Profit/Loss</t>
  </si>
  <si>
    <t xml:space="preserve">Total Cash Collections</t>
  </si>
  <si>
    <t xml:space="preserve">Total Cash Payments</t>
  </si>
  <si>
    <t xml:space="preserve">Net Cash Flow</t>
  </si>
  <si>
    <t xml:space="preserve">Cash at Start with No Borrowing</t>
  </si>
  <si>
    <t xml:space="preserve">Total Collections</t>
  </si>
  <si>
    <t xml:space="preserve">Total Payments</t>
  </si>
  <si>
    <t xml:space="preserve">Cash at End with No Borrowing</t>
  </si>
  <si>
    <t xml:space="preserve">Target Cash Balance</t>
  </si>
  <si>
    <t xml:space="preserve">     Suplus Cash/Total Loans Outstanding</t>
  </si>
  <si>
    <t xml:space="preserve">      (To Maintain Target Cash Balance)</t>
  </si>
  <si>
    <t xml:space="preserve">Minimum Borrowing Need</t>
  </si>
  <si>
    <t xml:space="preserve"># of Shares Outstanding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</si>
  <si>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</si>
  <si>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</si>
  <si>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</si>
  <si>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</si>
  <si>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</si>
  <si>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Terminal Value (Times Year 5 CF)</t>
  </si>
  <si>
    <t xml:space="preserve">Total</t>
  </si>
  <si>
    <t xml:space="preserve">Share Price</t>
  </si>
  <si>
    <t xml:space="preserve">NPV @ </t>
  </si>
  <si>
    <t xml:space="preserve">NPV @</t>
  </si>
  <si>
    <t xml:space="preserve">Terminal Value (Constant Growth)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</si>
</sst>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(\$* #,##0.00_);_(\$* \(#,##0.00\);_(\$* \-??_);_(@_)"/>
    <numFmt numFmtId="166" formatCode="0%"/>
    <numFmt numFmtId="167" formatCode="_(* #,##0.00_);_(* \(#,##0.00\);_(* \-??_);_(@_)"/>
    <numFmt numFmtId="168" formatCode="_(* #,##0_);_(* \(#,##0\);_(* \-??_);_(@_)"/>
    <numFmt numFmtId="169" formatCode="_(\$* #,##0_);_(\$* \(#,##0\);_(\$* \-??_);_(@_)"/>
    <numFmt numFmtId="170" formatCode="\$#,##0_);[RED]&quot;($&quot;#,##0\)"/>
    <numFmt numFmtId="171" formatCode="\$#,##0.00_);[RED]&quot;($&quot;#,##0.0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Projected Net Cash Flow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\$#,##0_);[RED]&quot;($&quot;#,##0\)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Sheet1!$C$1:$BJ$1</c:f>
              <c:strCache>
                <c:ptCount val="60"/>
                <c:pt idx="0">
                  <c:v>Y1M1</c:v>
                </c:pt>
                <c:pt idx="1">
                  <c:v> Y1M2 </c:v>
                </c:pt>
                <c:pt idx="2">
                  <c:v>Y1M3</c:v>
                </c:pt>
                <c:pt idx="3">
                  <c:v>Y1M4</c:v>
                </c:pt>
                <c:pt idx="4">
                  <c:v>Y1M5</c:v>
                </c:pt>
                <c:pt idx="5">
                  <c:v>Y1M6</c:v>
                </c:pt>
                <c:pt idx="6">
                  <c:v>Y1M7</c:v>
                </c:pt>
                <c:pt idx="7">
                  <c:v>Y1M8</c:v>
                </c:pt>
                <c:pt idx="8">
                  <c:v>Y1M9</c:v>
                </c:pt>
                <c:pt idx="9">
                  <c:v>Y1M10</c:v>
                </c:pt>
                <c:pt idx="10">
                  <c:v>Y1M11</c:v>
                </c:pt>
                <c:pt idx="11">
                  <c:v>Y1M12</c:v>
                </c:pt>
                <c:pt idx="12">
                  <c:v>Y2M1</c:v>
                </c:pt>
                <c:pt idx="13">
                  <c:v>Y2M2</c:v>
                </c:pt>
                <c:pt idx="14">
                  <c:v>Y2M3</c:v>
                </c:pt>
                <c:pt idx="15">
                  <c:v>Y2M4</c:v>
                </c:pt>
                <c:pt idx="16">
                  <c:v>Y2M5</c:v>
                </c:pt>
                <c:pt idx="17">
                  <c:v>Y2M6</c:v>
                </c:pt>
                <c:pt idx="18">
                  <c:v>Y2M7</c:v>
                </c:pt>
                <c:pt idx="19">
                  <c:v>Y2M8</c:v>
                </c:pt>
                <c:pt idx="20">
                  <c:v>Y2M9</c:v>
                </c:pt>
                <c:pt idx="21">
                  <c:v>Y2M10</c:v>
                </c:pt>
                <c:pt idx="22">
                  <c:v>Y2M11</c:v>
                </c:pt>
                <c:pt idx="23">
                  <c:v>Y2M12</c:v>
                </c:pt>
                <c:pt idx="24">
                  <c:v>Y3 M1</c:v>
                </c:pt>
                <c:pt idx="25">
                  <c:v>Y3 M2</c:v>
                </c:pt>
                <c:pt idx="26">
                  <c:v>Y3 M3</c:v>
                </c:pt>
                <c:pt idx="27">
                  <c:v>Y3 M4</c:v>
                </c:pt>
                <c:pt idx="28">
                  <c:v>Y3M5</c:v>
                </c:pt>
                <c:pt idx="29">
                  <c:v>Y3 M6</c:v>
                </c:pt>
                <c:pt idx="30">
                  <c:v>Y3 M7</c:v>
                </c:pt>
                <c:pt idx="31">
                  <c:v>Y3 M8</c:v>
                </c:pt>
                <c:pt idx="32">
                  <c:v>Y3 M9</c:v>
                </c:pt>
                <c:pt idx="33">
                  <c:v>Y3 M10</c:v>
                </c:pt>
                <c:pt idx="34">
                  <c:v>Y3 M11</c:v>
                </c:pt>
                <c:pt idx="35">
                  <c:v>Y3 M12</c:v>
                </c:pt>
                <c:pt idx="36">
                  <c:v>Y4 M1</c:v>
                </c:pt>
                <c:pt idx="37">
                  <c:v>Y4 M2</c:v>
                </c:pt>
                <c:pt idx="38">
                  <c:v>Y4 M3</c:v>
                </c:pt>
                <c:pt idx="39">
                  <c:v>Y4 M4</c:v>
                </c:pt>
                <c:pt idx="40">
                  <c:v>Y4 M5</c:v>
                </c:pt>
                <c:pt idx="41">
                  <c:v>Y4 M6</c:v>
                </c:pt>
                <c:pt idx="42">
                  <c:v>Y4 M7</c:v>
                </c:pt>
                <c:pt idx="43">
                  <c:v>Y4 M8</c:v>
                </c:pt>
                <c:pt idx="44">
                  <c:v>Y4 M9</c:v>
                </c:pt>
                <c:pt idx="45">
                  <c:v>Y4 M10</c:v>
                </c:pt>
                <c:pt idx="46">
                  <c:v>Y4 M11</c:v>
                </c:pt>
                <c:pt idx="47">
                  <c:v>Y4 M12</c:v>
                </c:pt>
                <c:pt idx="48">
                  <c:v>Y5 M1</c:v>
                </c:pt>
                <c:pt idx="49">
                  <c:v>Y5 M2</c:v>
                </c:pt>
                <c:pt idx="50">
                  <c:v>Y5 M3</c:v>
                </c:pt>
                <c:pt idx="51">
                  <c:v>Y5 M4</c:v>
                </c:pt>
                <c:pt idx="52">
                  <c:v>Y5 M5</c:v>
                </c:pt>
                <c:pt idx="53">
                  <c:v>Y5 M6</c:v>
                </c:pt>
                <c:pt idx="54">
                  <c:v>Y5 M7</c:v>
                </c:pt>
                <c:pt idx="55">
                  <c:v>Y5 M8</c:v>
                </c:pt>
                <c:pt idx="56">
                  <c:v>Y5 M9</c:v>
                </c:pt>
                <c:pt idx="57">
                  <c:v>Y5 M10</c:v>
                </c:pt>
                <c:pt idx="58">
                  <c:v>Y5 M11</c:v>
                </c:pt>
                <c:pt idx="59">
                  <c:v>Y5 M12</c:v>
                </c:pt>
              </c:strCache>
            </c:strRef>
          </c:cat>
          <c:val>
            <c:numRef>
              <c:f>Sheet1!$C$36:$BJ$36</c:f>
              <c:numCache>
                <c:formatCode>General</c:formatCode>
                <c:ptCount val="60"/>
                <c:pt idx="0">
                  <c:v>12398.683</c:v>
                </c:pt>
                <c:pt idx="1">
                  <c:v>12561.0091383333</c:v>
                </c:pt>
                <c:pt idx="2">
                  <c:v>12724.196077175</c:v>
                </c:pt>
                <c:pt idx="3">
                  <c:v>12888.2477105964</c:v>
                </c:pt>
                <c:pt idx="4">
                  <c:v>13053.1679494067</c:v>
                </c:pt>
                <c:pt idx="5">
                  <c:v>13218.9607212232</c:v>
                </c:pt>
                <c:pt idx="6">
                  <c:v>13385.6299705423</c:v>
                </c:pt>
                <c:pt idx="7">
                  <c:v>13553.1796588108</c:v>
                </c:pt>
                <c:pt idx="8">
                  <c:v>13721.6137644971</c:v>
                </c:pt>
                <c:pt idx="9">
                  <c:v>13890.9362831635</c:v>
                </c:pt>
                <c:pt idx="10">
                  <c:v>14061.1512275376</c:v>
                </c:pt>
                <c:pt idx="11">
                  <c:v>14232.2626275852</c:v>
                </c:pt>
                <c:pt idx="12">
                  <c:v>14404.2745305829</c:v>
                </c:pt>
                <c:pt idx="13">
                  <c:v>14577.1910011909</c:v>
                </c:pt>
                <c:pt idx="14">
                  <c:v>14751.0161215266</c:v>
                </c:pt>
                <c:pt idx="15">
                  <c:v>14925.7539912379</c:v>
                </c:pt>
                <c:pt idx="16">
                  <c:v>15101.4087275772</c:v>
                </c:pt>
                <c:pt idx="17">
                  <c:v>15277.9844654757</c:v>
                </c:pt>
                <c:pt idx="18">
                  <c:v>15455.4853576181</c:v>
                </c:pt>
                <c:pt idx="19">
                  <c:v>15633.9155745169</c:v>
                </c:pt>
                <c:pt idx="20">
                  <c:v>15813.2793045882</c:v>
                </c:pt>
                <c:pt idx="21">
                  <c:v>15993.5807542268</c:v>
                </c:pt>
                <c:pt idx="22">
                  <c:v>16174.824147882</c:v>
                </c:pt>
                <c:pt idx="23">
                  <c:v>16357.0137281338</c:v>
                </c:pt>
                <c:pt idx="24">
                  <c:v>16540.1537557694</c:v>
                </c:pt>
                <c:pt idx="25">
                  <c:v>16724.2485098598</c:v>
                </c:pt>
                <c:pt idx="26">
                  <c:v>16909.3022878368</c:v>
                </c:pt>
                <c:pt idx="27">
                  <c:v>17095.3194055707</c:v>
                </c:pt>
                <c:pt idx="28">
                  <c:v>17282.3041974478</c:v>
                </c:pt>
                <c:pt idx="29">
                  <c:v>17470.2610164482</c:v>
                </c:pt>
                <c:pt idx="30">
                  <c:v>17659.1942342248</c:v>
                </c:pt>
                <c:pt idx="31">
                  <c:v>17849.1082411813</c:v>
                </c:pt>
                <c:pt idx="32">
                  <c:v>18040.0074465518</c:v>
                </c:pt>
                <c:pt idx="33">
                  <c:v>18231.8962784797</c:v>
                </c:pt>
                <c:pt idx="34">
                  <c:v>18424.7791840978</c:v>
                </c:pt>
                <c:pt idx="35">
                  <c:v>18618.6606296077</c:v>
                </c:pt>
                <c:pt idx="36">
                  <c:v>18813.545100361</c:v>
                </c:pt>
                <c:pt idx="37">
                  <c:v>19009.4371009394</c:v>
                </c:pt>
                <c:pt idx="38">
                  <c:v>19206.3411552357</c:v>
                </c:pt>
                <c:pt idx="39">
                  <c:v>19404.2618065355</c:v>
                </c:pt>
                <c:pt idx="40">
                  <c:v>19603.2036175988</c:v>
                </c:pt>
                <c:pt idx="41">
                  <c:v>19803.1711707419</c:v>
                </c:pt>
                <c:pt idx="42">
                  <c:v>20004.1690679198</c:v>
                </c:pt>
                <c:pt idx="43">
                  <c:v>20206.2019308092</c:v>
                </c:pt>
                <c:pt idx="44">
                  <c:v>20409.2744008915</c:v>
                </c:pt>
                <c:pt idx="45">
                  <c:v>20613.3911395358</c:v>
                </c:pt>
                <c:pt idx="46">
                  <c:v>20818.5568280833</c:v>
                </c:pt>
                <c:pt idx="47">
                  <c:v>21024.776167931</c:v>
                </c:pt>
                <c:pt idx="48">
                  <c:v>21232.0538806166</c:v>
                </c:pt>
                <c:pt idx="49">
                  <c:v>21440.3947079028</c:v>
                </c:pt>
                <c:pt idx="50">
                  <c:v>21649.8034118629</c:v>
                </c:pt>
                <c:pt idx="51">
                  <c:v>21860.2847749661</c:v>
                </c:pt>
                <c:pt idx="52">
                  <c:v>22071.8436001638</c:v>
                </c:pt>
                <c:pt idx="53">
                  <c:v>22284.4847109753</c:v>
                </c:pt>
                <c:pt idx="54">
                  <c:v>22498.2129515748</c:v>
                </c:pt>
                <c:pt idx="55">
                  <c:v>22713.0331868785</c:v>
                </c:pt>
                <c:pt idx="56">
                  <c:v>22928.9503026315</c:v>
                </c:pt>
                <c:pt idx="57">
                  <c:v>23145.9692054959</c:v>
                </c:pt>
                <c:pt idx="58">
                  <c:v>23364.0948231389</c:v>
                </c:pt>
                <c:pt idx="59">
                  <c:v>23583.3321043208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704872"/>
        <c:axId val="10969494"/>
      </c:lineChart>
      <c:catAx>
        <c:axId val="807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969494"/>
        <c:crosses val="autoZero"/>
        <c:auto val="1"/>
        <c:lblAlgn val="ctr"/>
        <c:lblOffset val="100"/>
      </c:catAx>
      <c:valAx>
        <c:axId val="109694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\$#,##0_);[RED]&quot;($&quot;#,##0\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7048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11</xdr:col>
      <xdr:colOff>375480</xdr:colOff>
      <xdr:row>38</xdr:row>
      <xdr:rowOff>123480</xdr:rowOff>
    </xdr:to>
    <xdr:graphicFrame>
      <xdr:nvGraphicFramePr>
        <xdr:cNvPr id="0" name="Chart 1"/>
        <xdr:cNvGraphicFramePr/>
      </xdr:nvGraphicFramePr>
      <xdr:xfrm>
        <a:off x="0" y="0"/>
        <a:ext cx="8694360" cy="63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7" activeCellId="0" sqref="O27"/>
    </sheetView>
  </sheetViews>
  <sheetFormatPr defaultRowHeight="15" zeroHeight="false" outlineLevelRow="0" outlineLevelCol="0"/>
  <cols>
    <col collapsed="false" customWidth="true" hidden="false" outlineLevel="0" max="1" min="1" style="0" width="36.43"/>
    <col collapsed="false" customWidth="true" hidden="false" outlineLevel="0" max="2" min="2" style="0" width="19"/>
    <col collapsed="false" customWidth="true" hidden="false" outlineLevel="0" max="4" min="3" style="0" width="10.71"/>
    <col collapsed="false" customWidth="true" hidden="false" outlineLevel="0" max="6" min="5" style="0" width="10"/>
    <col collapsed="false" customWidth="true" hidden="false" outlineLevel="0" max="7" min="7" style="0" width="11.85"/>
    <col collapsed="false" customWidth="true" hidden="false" outlineLevel="0" max="8" min="8" style="0" width="10.71"/>
    <col collapsed="false" customWidth="true" hidden="false" outlineLevel="0" max="14" min="9" style="0" width="10"/>
    <col collapsed="false" customWidth="true" hidden="false" outlineLevel="0" max="1025" min="15" style="0" width="8.53"/>
  </cols>
  <sheetData>
    <row r="1" customFormat="false" ht="15" hidden="false" customHeight="false" outlineLevel="0" collapsed="false">
      <c r="B1" s="0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customFormat="false" ht="15" hidden="false" customHeight="false" outlineLevel="0" collapsed="false">
      <c r="A2" s="3" t="s">
        <v>61</v>
      </c>
    </row>
    <row r="3" customFormat="false" ht="15" hidden="false" customHeight="false" outlineLevel="0" collapsed="false">
      <c r="A3" s="0" t="s">
        <v>62</v>
      </c>
      <c r="B3" s="4" t="n">
        <v>0.05</v>
      </c>
      <c r="C3" s="5" t="n">
        <f aca="false">15454/12</f>
        <v>1287.83333333333</v>
      </c>
      <c r="D3" s="6" t="n">
        <f aca="false">C3*(1+$B$3/12)</f>
        <v>1293.19930555556</v>
      </c>
      <c r="E3" s="6" t="n">
        <f aca="false">D3*(1+$B$3/12)</f>
        <v>1298.58763599537</v>
      </c>
      <c r="F3" s="6" t="n">
        <f aca="false">E3*(1+$B$3/12)</f>
        <v>1303.99841781202</v>
      </c>
      <c r="G3" s="6" t="n">
        <f aca="false">F3*(1+$B$3/12)</f>
        <v>1309.4317445529</v>
      </c>
      <c r="H3" s="6" t="n">
        <f aca="false">G3*(1+$B$3/12)</f>
        <v>1314.8877101552</v>
      </c>
      <c r="I3" s="6" t="n">
        <f aca="false">H3*(1+$B$3/12)</f>
        <v>1320.36640894752</v>
      </c>
      <c r="J3" s="6" t="n">
        <f aca="false">I3*(1+$B$3/12)</f>
        <v>1325.86793565147</v>
      </c>
      <c r="K3" s="6" t="n">
        <f aca="false">J3*(1+$B$3/12)</f>
        <v>1331.39238538335</v>
      </c>
      <c r="L3" s="6" t="n">
        <f aca="false">K3*(1+$B$3/12)</f>
        <v>1336.93985365578</v>
      </c>
      <c r="M3" s="6" t="n">
        <f aca="false">L3*(1+$B$3/12)</f>
        <v>1342.51043637934</v>
      </c>
      <c r="N3" s="6" t="n">
        <f aca="false">M3*(1+$B$3/12)</f>
        <v>1348.10422986426</v>
      </c>
      <c r="O3" s="6" t="n">
        <f aca="false">N3*(1+$B$3/12)</f>
        <v>1353.72133082202</v>
      </c>
      <c r="P3" s="6" t="n">
        <f aca="false">O3*(1+$B$3/12)</f>
        <v>1359.36183636712</v>
      </c>
      <c r="Q3" s="6" t="n">
        <f aca="false">P3*(1+$B$3/12)</f>
        <v>1365.02584401865</v>
      </c>
      <c r="R3" s="6" t="n">
        <f aca="false">Q3*(1+$B$3/12)</f>
        <v>1370.71345170206</v>
      </c>
      <c r="S3" s="6" t="n">
        <f aca="false">R3*(1+$B$3/12)</f>
        <v>1376.42475775082</v>
      </c>
      <c r="T3" s="6" t="n">
        <f aca="false">S3*(1+$B$3/12)</f>
        <v>1382.15986090811</v>
      </c>
      <c r="U3" s="6" t="n">
        <f aca="false">T3*(1+$B$3/12)</f>
        <v>1387.91886032856</v>
      </c>
      <c r="V3" s="6" t="n">
        <f aca="false">U3*(1+$B$3/12)</f>
        <v>1393.70185557993</v>
      </c>
      <c r="W3" s="6" t="n">
        <f aca="false">V3*(1+$B$3/12)</f>
        <v>1399.50894664485</v>
      </c>
      <c r="X3" s="6" t="n">
        <f aca="false">W3*(1+$B$3/12)</f>
        <v>1405.34023392253</v>
      </c>
      <c r="Y3" s="6" t="n">
        <f aca="false">X3*(1+$B$3/12)</f>
        <v>1411.19581823054</v>
      </c>
      <c r="Z3" s="6" t="n">
        <f aca="false">Y3*(1+$B$3/12)</f>
        <v>1417.0758008065</v>
      </c>
      <c r="AA3" s="6" t="n">
        <f aca="false">Z3*(1+$B$3/12)</f>
        <v>1422.98028330987</v>
      </c>
      <c r="AB3" s="6" t="n">
        <f aca="false">AA3*(1+$B$3/12)</f>
        <v>1428.90936782366</v>
      </c>
      <c r="AC3" s="6" t="n">
        <f aca="false">AB3*(1+$B$3/12)</f>
        <v>1434.86315685625</v>
      </c>
      <c r="AD3" s="6" t="n">
        <f aca="false">AC3*(1+$B$3/12)</f>
        <v>1440.84175334316</v>
      </c>
      <c r="AE3" s="6" t="n">
        <f aca="false">AD3*(1+$B$3/12)</f>
        <v>1446.84526064875</v>
      </c>
      <c r="AF3" s="6" t="n">
        <f aca="false">AE3*(1+$B$3/12)</f>
        <v>1452.87378256812</v>
      </c>
      <c r="AG3" s="6" t="n">
        <f aca="false">AF3*(1+$B$3/12)</f>
        <v>1458.92742332882</v>
      </c>
      <c r="AH3" s="6" t="n">
        <f aca="false">AG3*(1+$B$3/12)</f>
        <v>1465.00628759269</v>
      </c>
      <c r="AI3" s="6" t="n">
        <f aca="false">AH3*(1+$B$3/12)</f>
        <v>1471.11048045766</v>
      </c>
      <c r="AJ3" s="6" t="n">
        <f aca="false">AI3*(1+$B$3/12)</f>
        <v>1477.24010745957</v>
      </c>
      <c r="AK3" s="6" t="n">
        <f aca="false">AJ3*(1+$B$3/12)</f>
        <v>1483.39527457398</v>
      </c>
      <c r="AL3" s="6" t="n">
        <f aca="false">AK3*(1+$B$3/12)</f>
        <v>1489.57608821804</v>
      </c>
      <c r="AM3" s="6" t="n">
        <f aca="false">AL3*(1+$B$3/12)</f>
        <v>1495.78265525228</v>
      </c>
      <c r="AN3" s="6" t="n">
        <f aca="false">AM3*(1+$B$3/12)</f>
        <v>1502.0150829825</v>
      </c>
      <c r="AO3" s="6" t="n">
        <f aca="false">AN3*(1+$B$3/12)</f>
        <v>1508.2734791616</v>
      </c>
      <c r="AP3" s="6" t="n">
        <f aca="false">AO3*(1+$B$3/12)</f>
        <v>1514.55795199144</v>
      </c>
      <c r="AQ3" s="6" t="n">
        <f aca="false">AP3*(1+$B$3/12)</f>
        <v>1520.86861012473</v>
      </c>
      <c r="AR3" s="6" t="n">
        <f aca="false">AQ3*(1+$B$3/12)</f>
        <v>1527.20556266692</v>
      </c>
      <c r="AS3" s="6" t="n">
        <f aca="false">AR3*(1+$B$3/12)</f>
        <v>1533.56891917803</v>
      </c>
      <c r="AT3" s="6" t="n">
        <f aca="false">AS3*(1+$B$3/12)</f>
        <v>1539.95878967461</v>
      </c>
      <c r="AU3" s="6" t="n">
        <f aca="false">AT3*(1+$B$3/12)</f>
        <v>1546.37528463158</v>
      </c>
      <c r="AV3" s="6" t="n">
        <f aca="false">AU3*(1+$B$3/12)</f>
        <v>1552.81851498422</v>
      </c>
      <c r="AW3" s="6" t="n">
        <f aca="false">AV3*(1+$B$3/12)</f>
        <v>1559.28859212998</v>
      </c>
      <c r="AX3" s="6" t="n">
        <f aca="false">AW3*(1+$B$3/12)</f>
        <v>1565.78562793053</v>
      </c>
      <c r="AY3" s="6" t="n">
        <f aca="false">AX3*(1+$B$3/12)</f>
        <v>1572.30973471357</v>
      </c>
      <c r="AZ3" s="6" t="n">
        <f aca="false">AY3*(1+$B$3/12)</f>
        <v>1578.86102527488</v>
      </c>
      <c r="BA3" s="6" t="n">
        <f aca="false">AZ3*(1+$B$3/12)</f>
        <v>1585.43961288019</v>
      </c>
      <c r="BB3" s="6" t="n">
        <f aca="false">BA3*(1+$B$3/12)</f>
        <v>1592.04561126719</v>
      </c>
      <c r="BC3" s="6" t="n">
        <f aca="false">BB3*(1+$B$3/12)</f>
        <v>1598.67913464747</v>
      </c>
      <c r="BD3" s="6" t="n">
        <f aca="false">BC3*(1+$B$3/12)</f>
        <v>1605.3402977085</v>
      </c>
      <c r="BE3" s="6" t="n">
        <f aca="false">BD3*(1+$B$3/12)</f>
        <v>1612.02921561562</v>
      </c>
      <c r="BF3" s="6" t="n">
        <f aca="false">BE3*(1+$B$3/12)</f>
        <v>1618.74600401402</v>
      </c>
      <c r="BG3" s="6" t="n">
        <f aca="false">BF3*(1+$B$3/12)</f>
        <v>1625.49077903074</v>
      </c>
      <c r="BH3" s="6" t="n">
        <f aca="false">BG3*(1+$B$3/12)</f>
        <v>1632.2636572767</v>
      </c>
      <c r="BI3" s="6" t="n">
        <f aca="false">BH3*(1+$B$3/12)</f>
        <v>1639.06475584869</v>
      </c>
      <c r="BJ3" s="6" t="n">
        <f aca="false">BI3*(1+$B$3/12)</f>
        <v>1645.89419233139</v>
      </c>
    </row>
    <row r="4" customFormat="false" ht="15" hidden="false" customHeight="false" outlineLevel="0" collapsed="false">
      <c r="A4" s="7" t="s">
        <v>63</v>
      </c>
      <c r="B4" s="4" t="n">
        <v>0</v>
      </c>
      <c r="C4" s="8" t="n">
        <v>44</v>
      </c>
      <c r="D4" s="9" t="n">
        <f aca="false">C4*(1+$B$4/12)</f>
        <v>44</v>
      </c>
      <c r="E4" s="9" t="n">
        <f aca="false">D4*(1+$B$4/12)</f>
        <v>44</v>
      </c>
      <c r="F4" s="9" t="n">
        <f aca="false">E4*(1+$B$4/12)</f>
        <v>44</v>
      </c>
      <c r="G4" s="9" t="n">
        <f aca="false">F4*(1+$B$4/12)</f>
        <v>44</v>
      </c>
      <c r="H4" s="9" t="n">
        <f aca="false">G4*(1+$B$4/12)</f>
        <v>44</v>
      </c>
      <c r="I4" s="9" t="n">
        <f aca="false">H4*(1+$B$4/12)</f>
        <v>44</v>
      </c>
      <c r="J4" s="9" t="n">
        <f aca="false">I4*(1+$B$4/12)</f>
        <v>44</v>
      </c>
      <c r="K4" s="9" t="n">
        <f aca="false">J4*(1+$B$4/12)</f>
        <v>44</v>
      </c>
      <c r="L4" s="9" t="n">
        <f aca="false">K4*(1+$B$4/12)</f>
        <v>44</v>
      </c>
      <c r="M4" s="9" t="n">
        <f aca="false">L4*(1+$B$4/12)</f>
        <v>44</v>
      </c>
      <c r="N4" s="9" t="n">
        <f aca="false">M4*(1+$B$4/12)</f>
        <v>44</v>
      </c>
      <c r="O4" s="9" t="n">
        <f aca="false">N4*(1+$B$4/12)</f>
        <v>44</v>
      </c>
      <c r="P4" s="9" t="n">
        <f aca="false">O4*(1+$B$4/12)</f>
        <v>44</v>
      </c>
      <c r="Q4" s="9" t="n">
        <f aca="false">P4*(1+$B$4/12)</f>
        <v>44</v>
      </c>
      <c r="R4" s="9" t="n">
        <f aca="false">Q4*(1+$B$4/12)</f>
        <v>44</v>
      </c>
      <c r="S4" s="9" t="n">
        <f aca="false">R4*(1+$B$4/12)</f>
        <v>44</v>
      </c>
      <c r="T4" s="9" t="n">
        <f aca="false">S4*(1+$B$4/12)</f>
        <v>44</v>
      </c>
      <c r="U4" s="9" t="n">
        <f aca="false">T4*(1+$B$4/12)</f>
        <v>44</v>
      </c>
      <c r="V4" s="9" t="n">
        <f aca="false">U4*(1+$B$4/12)</f>
        <v>44</v>
      </c>
      <c r="W4" s="9" t="n">
        <f aca="false">V4*(1+$B$4/12)</f>
        <v>44</v>
      </c>
      <c r="X4" s="9" t="n">
        <f aca="false">W4*(1+$B$4/12)</f>
        <v>44</v>
      </c>
      <c r="Y4" s="9" t="n">
        <f aca="false">X4*(1+$B$4/12)</f>
        <v>44</v>
      </c>
      <c r="Z4" s="9" t="n">
        <f aca="false">Y4*(1+$B$4/12)</f>
        <v>44</v>
      </c>
      <c r="AA4" s="9" t="n">
        <f aca="false">Z4*(1+$B$4/12)</f>
        <v>44</v>
      </c>
      <c r="AB4" s="9" t="n">
        <f aca="false">AA4*(1+$B$4/12)</f>
        <v>44</v>
      </c>
      <c r="AC4" s="9" t="n">
        <f aca="false">AB4*(1+$B$4/12)</f>
        <v>44</v>
      </c>
      <c r="AD4" s="9" t="n">
        <f aca="false">AC4*(1+$B$4/12)</f>
        <v>44</v>
      </c>
      <c r="AE4" s="9" t="n">
        <f aca="false">AD4*(1+$B$4/12)</f>
        <v>44</v>
      </c>
      <c r="AF4" s="9" t="n">
        <f aca="false">AE4*(1+$B$4/12)</f>
        <v>44</v>
      </c>
      <c r="AG4" s="9" t="n">
        <f aca="false">AF4*(1+$B$4/12)</f>
        <v>44</v>
      </c>
      <c r="AH4" s="9" t="n">
        <f aca="false">AG4*(1+$B$4/12)</f>
        <v>44</v>
      </c>
      <c r="AI4" s="9" t="n">
        <f aca="false">AH4*(1+$B$4/12)</f>
        <v>44</v>
      </c>
      <c r="AJ4" s="9" t="n">
        <f aca="false">AI4*(1+$B$4/12)</f>
        <v>44</v>
      </c>
      <c r="AK4" s="9" t="n">
        <f aca="false">AJ4*(1+$B$4/12)</f>
        <v>44</v>
      </c>
      <c r="AL4" s="9" t="n">
        <f aca="false">AK4*(1+$B$4/12)</f>
        <v>44</v>
      </c>
      <c r="AM4" s="9" t="n">
        <f aca="false">AL4*(1+$B$4/12)</f>
        <v>44</v>
      </c>
      <c r="AN4" s="9" t="n">
        <f aca="false">AM4*(1+$B$4/12)</f>
        <v>44</v>
      </c>
      <c r="AO4" s="9" t="n">
        <f aca="false">AN4*(1+$B$4/12)</f>
        <v>44</v>
      </c>
      <c r="AP4" s="9" t="n">
        <f aca="false">AO4*(1+$B$4/12)</f>
        <v>44</v>
      </c>
      <c r="AQ4" s="9" t="n">
        <f aca="false">AP4*(1+$B$4/12)</f>
        <v>44</v>
      </c>
      <c r="AR4" s="9" t="n">
        <f aca="false">AQ4*(1+$B$4/12)</f>
        <v>44</v>
      </c>
      <c r="AS4" s="9" t="n">
        <f aca="false">AR4*(1+$B$4/12)</f>
        <v>44</v>
      </c>
      <c r="AT4" s="9" t="n">
        <f aca="false">AS4*(1+$B$4/12)</f>
        <v>44</v>
      </c>
      <c r="AU4" s="9" t="n">
        <f aca="false">AT4*(1+$B$4/12)</f>
        <v>44</v>
      </c>
      <c r="AV4" s="9" t="n">
        <f aca="false">AU4*(1+$B$4/12)</f>
        <v>44</v>
      </c>
      <c r="AW4" s="9" t="n">
        <f aca="false">AV4*(1+$B$4/12)</f>
        <v>44</v>
      </c>
      <c r="AX4" s="9" t="n">
        <f aca="false">AW4*(1+$B$4/12)</f>
        <v>44</v>
      </c>
      <c r="AY4" s="9" t="n">
        <f aca="false">AX4*(1+$B$4/12)</f>
        <v>44</v>
      </c>
      <c r="AZ4" s="9" t="n">
        <f aca="false">AY4*(1+$B$4/12)</f>
        <v>44</v>
      </c>
      <c r="BA4" s="9" t="n">
        <f aca="false">AZ4*(1+$B$4/12)</f>
        <v>44</v>
      </c>
      <c r="BB4" s="9" t="n">
        <f aca="false">BA4*(1+$B$4/12)</f>
        <v>44</v>
      </c>
      <c r="BC4" s="9" t="n">
        <f aca="false">BB4*(1+$B$4/12)</f>
        <v>44</v>
      </c>
      <c r="BD4" s="9" t="n">
        <f aca="false">BC4*(1+$B$4/12)</f>
        <v>44</v>
      </c>
      <c r="BE4" s="9" t="n">
        <f aca="false">BD4*(1+$B$4/12)</f>
        <v>44</v>
      </c>
      <c r="BF4" s="9" t="n">
        <f aca="false">BE4*(1+$B$4/12)</f>
        <v>44</v>
      </c>
      <c r="BG4" s="9" t="n">
        <f aca="false">BF4*(1+$B$4/12)</f>
        <v>44</v>
      </c>
      <c r="BH4" s="9" t="n">
        <f aca="false">BG4*(1+$B$4/12)</f>
        <v>44</v>
      </c>
      <c r="BI4" s="9" t="n">
        <f aca="false">BH4*(1+$B$4/12)</f>
        <v>44</v>
      </c>
      <c r="BJ4" s="9" t="n">
        <f aca="false">BI4*(1+$B$4/12)</f>
        <v>44</v>
      </c>
    </row>
    <row r="5" customFormat="false" ht="15" hidden="false" customHeight="false" outlineLevel="0" collapsed="false">
      <c r="A5" s="10" t="s">
        <v>64</v>
      </c>
      <c r="C5" s="11" t="n">
        <f aca="false">C3*C4</f>
        <v>56664.6666666667</v>
      </c>
      <c r="D5" s="11" t="n">
        <f aca="false">D3*D4</f>
        <v>56900.7694444444</v>
      </c>
      <c r="E5" s="11" t="n">
        <f aca="false">E3*E4</f>
        <v>57137.8559837963</v>
      </c>
      <c r="F5" s="11" t="n">
        <f aca="false">F3*F4</f>
        <v>57375.9303837288</v>
      </c>
      <c r="G5" s="11" t="n">
        <f aca="false">G3*G4</f>
        <v>57614.9967603276</v>
      </c>
      <c r="H5" s="11" t="n">
        <f aca="false">H3*H4</f>
        <v>57855.059246829</v>
      </c>
      <c r="I5" s="11" t="n">
        <f aca="false">I3*I4</f>
        <v>58096.1219936908</v>
      </c>
      <c r="J5" s="11" t="n">
        <f aca="false">J3*J4</f>
        <v>58338.1891686645</v>
      </c>
      <c r="K5" s="11" t="n">
        <f aca="false">K3*K4</f>
        <v>58581.2649568673</v>
      </c>
      <c r="L5" s="11" t="n">
        <f aca="false">L3*L4</f>
        <v>58825.3535608542</v>
      </c>
      <c r="M5" s="11" t="n">
        <f aca="false">M3*M4</f>
        <v>59070.4592006911</v>
      </c>
      <c r="N5" s="11" t="n">
        <f aca="false">N3*N4</f>
        <v>59316.5861140273</v>
      </c>
      <c r="O5" s="11" t="n">
        <f aca="false">O3*O4</f>
        <v>59563.7385561691</v>
      </c>
      <c r="P5" s="11" t="n">
        <f aca="false">P3*P4</f>
        <v>59811.9208001531</v>
      </c>
      <c r="Q5" s="11" t="n">
        <f aca="false">Q3*Q4</f>
        <v>60061.1371368204</v>
      </c>
      <c r="R5" s="11" t="n">
        <f aca="false">R3*R4</f>
        <v>60311.3918748905</v>
      </c>
      <c r="S5" s="11" t="n">
        <f aca="false">S3*S4</f>
        <v>60562.6893410359</v>
      </c>
      <c r="T5" s="11" t="n">
        <f aca="false">T3*T4</f>
        <v>60815.0338799569</v>
      </c>
      <c r="U5" s="11" t="n">
        <f aca="false">U3*U4</f>
        <v>61068.4298544567</v>
      </c>
      <c r="V5" s="11" t="n">
        <f aca="false">V3*V4</f>
        <v>61322.8816455169</v>
      </c>
      <c r="W5" s="11" t="n">
        <f aca="false">W3*W4</f>
        <v>61578.3936523733</v>
      </c>
      <c r="X5" s="11" t="n">
        <f aca="false">X3*X4</f>
        <v>61834.9702925915</v>
      </c>
      <c r="Y5" s="11" t="n">
        <f aca="false">Y3*Y4</f>
        <v>62092.6160021439</v>
      </c>
      <c r="Z5" s="11" t="n">
        <f aca="false">Z3*Z4</f>
        <v>62351.3352354862</v>
      </c>
      <c r="AA5" s="11" t="n">
        <f aca="false">AA3*AA4</f>
        <v>62611.1324656341</v>
      </c>
      <c r="AB5" s="11" t="n">
        <f aca="false">AB3*AB4</f>
        <v>62872.0121842409</v>
      </c>
      <c r="AC5" s="11" t="n">
        <f aca="false">AC3*AC4</f>
        <v>63133.9789016752</v>
      </c>
      <c r="AD5" s="11" t="n">
        <f aca="false">AD3*AD4</f>
        <v>63397.0371470989</v>
      </c>
      <c r="AE5" s="11" t="n">
        <f aca="false">AE3*AE4</f>
        <v>63661.1914685451</v>
      </c>
      <c r="AF5" s="11" t="n">
        <f aca="false">AF3*AF4</f>
        <v>63926.4464329974</v>
      </c>
      <c r="AG5" s="11" t="n">
        <f aca="false">AG3*AG4</f>
        <v>64192.8066264682</v>
      </c>
      <c r="AH5" s="11" t="n">
        <f aca="false">AH3*AH4</f>
        <v>64460.2766540785</v>
      </c>
      <c r="AI5" s="11" t="n">
        <f aca="false">AI3*AI4</f>
        <v>64728.8611401372</v>
      </c>
      <c r="AJ5" s="11" t="n">
        <f aca="false">AJ3*AJ4</f>
        <v>64998.564728221</v>
      </c>
      <c r="AK5" s="11" t="n">
        <f aca="false">AK3*AK4</f>
        <v>65269.3920812553</v>
      </c>
      <c r="AL5" s="11" t="n">
        <f aca="false">AL3*AL4</f>
        <v>65541.3478815939</v>
      </c>
      <c r="AM5" s="11" t="n">
        <f aca="false">AM3*AM4</f>
        <v>65814.4368311005</v>
      </c>
      <c r="AN5" s="11" t="n">
        <f aca="false">AN3*AN4</f>
        <v>66088.6636512301</v>
      </c>
      <c r="AO5" s="11" t="n">
        <f aca="false">AO3*AO4</f>
        <v>66364.0330831102</v>
      </c>
      <c r="AP5" s="11" t="n">
        <f aca="false">AP3*AP4</f>
        <v>66640.5498876232</v>
      </c>
      <c r="AQ5" s="11" t="n">
        <f aca="false">AQ3*AQ4</f>
        <v>66918.2188454883</v>
      </c>
      <c r="AR5" s="11" t="n">
        <f aca="false">AR3*AR4</f>
        <v>67197.0447573445</v>
      </c>
      <c r="AS5" s="11" t="n">
        <f aca="false">AS3*AS4</f>
        <v>67477.0324438334</v>
      </c>
      <c r="AT5" s="11" t="n">
        <f aca="false">AT3*AT4</f>
        <v>67758.1867456827</v>
      </c>
      <c r="AU5" s="11" t="n">
        <f aca="false">AU3*AU4</f>
        <v>68040.5125237897</v>
      </c>
      <c r="AV5" s="11" t="n">
        <f aca="false">AV3*AV4</f>
        <v>68324.0146593055</v>
      </c>
      <c r="AW5" s="11" t="n">
        <f aca="false">AW3*AW4</f>
        <v>68608.6980537193</v>
      </c>
      <c r="AX5" s="11" t="n">
        <f aca="false">AX3*AX4</f>
        <v>68894.5676289431</v>
      </c>
      <c r="AY5" s="11" t="n">
        <f aca="false">AY3*AY4</f>
        <v>69181.628327397</v>
      </c>
      <c r="AZ5" s="11" t="n">
        <f aca="false">AZ3*AZ4</f>
        <v>69469.8851120945</v>
      </c>
      <c r="BA5" s="11" t="n">
        <f aca="false">BA3*BA4</f>
        <v>69759.3429667283</v>
      </c>
      <c r="BB5" s="11" t="n">
        <f aca="false">BB3*BB4</f>
        <v>70050.0068957563</v>
      </c>
      <c r="BC5" s="11" t="n">
        <f aca="false">BC3*BC4</f>
        <v>70341.8819244886</v>
      </c>
      <c r="BD5" s="11" t="n">
        <f aca="false">BD3*BD4</f>
        <v>70634.973099174</v>
      </c>
      <c r="BE5" s="11" t="n">
        <f aca="false">BE3*BE4</f>
        <v>70929.2854870872</v>
      </c>
      <c r="BF5" s="11" t="n">
        <f aca="false">BF3*BF4</f>
        <v>71224.8241766167</v>
      </c>
      <c r="BG5" s="11" t="n">
        <f aca="false">BG3*BG4</f>
        <v>71521.5942773526</v>
      </c>
      <c r="BH5" s="11" t="n">
        <f aca="false">BH3*BH4</f>
        <v>71819.6009201749</v>
      </c>
      <c r="BI5" s="11" t="n">
        <f aca="false">BI3*BI4</f>
        <v>72118.8492573423</v>
      </c>
      <c r="BJ5" s="11" t="n">
        <f aca="false">BJ3*BJ4</f>
        <v>72419.3444625813</v>
      </c>
    </row>
    <row r="7" customFormat="false" ht="15" hidden="false" customHeight="false" outlineLevel="0" collapsed="false">
      <c r="A7" s="3" t="s">
        <v>65</v>
      </c>
    </row>
    <row r="8" customFormat="false" ht="15" hidden="false" customHeight="false" outlineLevel="0" collapsed="false">
      <c r="A8" s="0" t="s">
        <v>66</v>
      </c>
      <c r="C8" s="5" t="n">
        <f aca="false">C3</f>
        <v>1287.83333333333</v>
      </c>
      <c r="D8" s="12" t="n">
        <f aca="false">D3</f>
        <v>1293.19930555556</v>
      </c>
      <c r="E8" s="12" t="n">
        <f aca="false">E3</f>
        <v>1298.58763599537</v>
      </c>
      <c r="F8" s="12" t="n">
        <f aca="false">F3</f>
        <v>1303.99841781202</v>
      </c>
      <c r="G8" s="12" t="n">
        <f aca="false">G3</f>
        <v>1309.4317445529</v>
      </c>
      <c r="H8" s="12" t="n">
        <f aca="false">H3</f>
        <v>1314.8877101552</v>
      </c>
      <c r="I8" s="12" t="n">
        <f aca="false">I3</f>
        <v>1320.36640894752</v>
      </c>
      <c r="J8" s="12" t="n">
        <f aca="false">J3</f>
        <v>1325.86793565147</v>
      </c>
      <c r="K8" s="12" t="n">
        <f aca="false">K3</f>
        <v>1331.39238538335</v>
      </c>
      <c r="L8" s="12" t="n">
        <f aca="false">L3</f>
        <v>1336.93985365578</v>
      </c>
      <c r="M8" s="12" t="n">
        <f aca="false">M3</f>
        <v>1342.51043637934</v>
      </c>
      <c r="N8" s="12" t="n">
        <f aca="false">N3</f>
        <v>1348.10422986426</v>
      </c>
      <c r="O8" s="12" t="n">
        <f aca="false">O3</f>
        <v>1353.72133082202</v>
      </c>
      <c r="P8" s="12" t="n">
        <f aca="false">P3</f>
        <v>1359.36183636712</v>
      </c>
      <c r="Q8" s="12" t="n">
        <f aca="false">Q3</f>
        <v>1365.02584401865</v>
      </c>
      <c r="R8" s="12" t="n">
        <f aca="false">R3</f>
        <v>1370.71345170206</v>
      </c>
      <c r="S8" s="12" t="n">
        <f aca="false">S3</f>
        <v>1376.42475775082</v>
      </c>
      <c r="T8" s="12" t="n">
        <f aca="false">T3</f>
        <v>1382.15986090811</v>
      </c>
      <c r="U8" s="12" t="n">
        <f aca="false">U3</f>
        <v>1387.91886032856</v>
      </c>
      <c r="V8" s="12" t="n">
        <f aca="false">V3</f>
        <v>1393.70185557993</v>
      </c>
      <c r="W8" s="12" t="n">
        <f aca="false">W3</f>
        <v>1399.50894664485</v>
      </c>
      <c r="X8" s="12" t="n">
        <f aca="false">X3</f>
        <v>1405.34023392253</v>
      </c>
      <c r="Y8" s="12" t="n">
        <f aca="false">Y3</f>
        <v>1411.19581823054</v>
      </c>
      <c r="Z8" s="12" t="n">
        <f aca="false">Z3</f>
        <v>1417.0758008065</v>
      </c>
      <c r="AA8" s="12" t="n">
        <f aca="false">AA3</f>
        <v>1422.98028330987</v>
      </c>
      <c r="AB8" s="12" t="n">
        <f aca="false">AB3</f>
        <v>1428.90936782366</v>
      </c>
      <c r="AC8" s="12" t="n">
        <f aca="false">AC3</f>
        <v>1434.86315685625</v>
      </c>
      <c r="AD8" s="12" t="n">
        <f aca="false">AD3</f>
        <v>1440.84175334316</v>
      </c>
      <c r="AE8" s="12" t="n">
        <f aca="false">AE3</f>
        <v>1446.84526064875</v>
      </c>
      <c r="AF8" s="12" t="n">
        <f aca="false">AF3</f>
        <v>1452.87378256812</v>
      </c>
      <c r="AG8" s="12" t="n">
        <f aca="false">AG3</f>
        <v>1458.92742332882</v>
      </c>
      <c r="AH8" s="12" t="n">
        <f aca="false">AH3</f>
        <v>1465.00628759269</v>
      </c>
      <c r="AI8" s="12" t="n">
        <f aca="false">AI3</f>
        <v>1471.11048045766</v>
      </c>
      <c r="AJ8" s="12" t="n">
        <f aca="false">AJ3</f>
        <v>1477.24010745957</v>
      </c>
      <c r="AK8" s="12" t="n">
        <f aca="false">AK3</f>
        <v>1483.39527457398</v>
      </c>
      <c r="AL8" s="12" t="n">
        <f aca="false">AL3</f>
        <v>1489.57608821804</v>
      </c>
      <c r="AM8" s="12" t="n">
        <f aca="false">AM3</f>
        <v>1495.78265525228</v>
      </c>
      <c r="AN8" s="12" t="n">
        <f aca="false">AN3</f>
        <v>1502.0150829825</v>
      </c>
      <c r="AO8" s="12" t="n">
        <f aca="false">AO3</f>
        <v>1508.2734791616</v>
      </c>
      <c r="AP8" s="12" t="n">
        <f aca="false">AP3</f>
        <v>1514.55795199144</v>
      </c>
      <c r="AQ8" s="12" t="n">
        <f aca="false">AQ3</f>
        <v>1520.86861012473</v>
      </c>
      <c r="AR8" s="12" t="n">
        <f aca="false">AR3</f>
        <v>1527.20556266692</v>
      </c>
      <c r="AS8" s="12" t="n">
        <f aca="false">AS3</f>
        <v>1533.56891917803</v>
      </c>
      <c r="AT8" s="12" t="n">
        <f aca="false">AT3</f>
        <v>1539.95878967461</v>
      </c>
      <c r="AU8" s="12" t="n">
        <f aca="false">AU3</f>
        <v>1546.37528463158</v>
      </c>
      <c r="AV8" s="12" t="n">
        <f aca="false">AV3</f>
        <v>1552.81851498422</v>
      </c>
      <c r="AW8" s="12" t="n">
        <f aca="false">AW3</f>
        <v>1559.28859212998</v>
      </c>
      <c r="AX8" s="12" t="n">
        <f aca="false">AX3</f>
        <v>1565.78562793053</v>
      </c>
      <c r="AY8" s="12" t="n">
        <f aca="false">AY3</f>
        <v>1572.30973471357</v>
      </c>
      <c r="AZ8" s="12" t="n">
        <f aca="false">AZ3</f>
        <v>1578.86102527488</v>
      </c>
      <c r="BA8" s="12" t="n">
        <f aca="false">BA3</f>
        <v>1585.43961288019</v>
      </c>
      <c r="BB8" s="12" t="n">
        <f aca="false">BB3</f>
        <v>1592.04561126719</v>
      </c>
      <c r="BC8" s="12" t="n">
        <f aca="false">BC3</f>
        <v>1598.67913464747</v>
      </c>
      <c r="BD8" s="12" t="n">
        <f aca="false">BD3</f>
        <v>1605.3402977085</v>
      </c>
      <c r="BE8" s="12" t="n">
        <f aca="false">BE3</f>
        <v>1612.02921561562</v>
      </c>
      <c r="BF8" s="12" t="n">
        <f aca="false">BF3</f>
        <v>1618.74600401402</v>
      </c>
      <c r="BG8" s="12" t="n">
        <f aca="false">BG3</f>
        <v>1625.49077903074</v>
      </c>
      <c r="BH8" s="12" t="n">
        <f aca="false">BH3</f>
        <v>1632.2636572767</v>
      </c>
      <c r="BI8" s="12" t="n">
        <f aca="false">BI3</f>
        <v>1639.06475584869</v>
      </c>
      <c r="BJ8" s="12" t="n">
        <f aca="false">BJ3</f>
        <v>1645.89419233139</v>
      </c>
    </row>
    <row r="9" customFormat="false" ht="15" hidden="false" customHeight="false" outlineLevel="0" collapsed="false">
      <c r="A9" s="0" t="s">
        <v>67</v>
      </c>
      <c r="B9" s="4" t="n">
        <v>0.02</v>
      </c>
      <c r="C9" s="8" t="n">
        <v>0.1</v>
      </c>
      <c r="D9" s="9" t="n">
        <f aca="false">C9*(1+$B$9/12)</f>
        <v>0.100166666666667</v>
      </c>
      <c r="E9" s="9" t="n">
        <f aca="false">D9*(1+$B$9/12)</f>
        <v>0.100333611111111</v>
      </c>
      <c r="F9" s="9" t="n">
        <f aca="false">E9*(1+$B$9/12)</f>
        <v>0.100500833796296</v>
      </c>
      <c r="G9" s="9" t="n">
        <f aca="false">F9*(1+$B$9/12)</f>
        <v>0.100668335185957</v>
      </c>
      <c r="H9" s="9" t="n">
        <f aca="false">G9*(1+$B$9/12)</f>
        <v>0.1008361157446</v>
      </c>
      <c r="I9" s="9" t="n">
        <f aca="false">H9*(1+$B$9/12)</f>
        <v>0.101004175937508</v>
      </c>
      <c r="J9" s="9" t="n">
        <f aca="false">I9*(1+$B$9/12)</f>
        <v>0.101172516230737</v>
      </c>
      <c r="K9" s="9" t="n">
        <f aca="false">J9*(1+$B$9/12)</f>
        <v>0.101341137091122</v>
      </c>
      <c r="L9" s="9" t="n">
        <f aca="false">K9*(1+$B$9/12)</f>
        <v>0.101510038986273</v>
      </c>
      <c r="M9" s="9" t="n">
        <f aca="false">L9*(1+$B$9/12)</f>
        <v>0.101679222384584</v>
      </c>
      <c r="N9" s="9" t="n">
        <f aca="false">M9*(1+$B$9/12)</f>
        <v>0.101848687755225</v>
      </c>
      <c r="O9" s="9" t="n">
        <f aca="false">N9*(1+$B$9/12)</f>
        <v>0.10201843556815</v>
      </c>
      <c r="P9" s="9" t="n">
        <f aca="false">O9*(1+$B$9/12)</f>
        <v>0.102188466294097</v>
      </c>
      <c r="Q9" s="9" t="n">
        <f aca="false">P9*(1+$B$9/12)</f>
        <v>0.102358780404587</v>
      </c>
      <c r="R9" s="9" t="n">
        <f aca="false">Q9*(1+$B$9/12)</f>
        <v>0.102529378371928</v>
      </c>
      <c r="S9" s="9" t="n">
        <f aca="false">R9*(1+$B$9/12)</f>
        <v>0.102700260669215</v>
      </c>
      <c r="T9" s="9" t="n">
        <f aca="false">S9*(1+$B$9/12)</f>
        <v>0.10287142777033</v>
      </c>
      <c r="U9" s="9" t="n">
        <f aca="false">T9*(1+$B$9/12)</f>
        <v>0.103042880149947</v>
      </c>
      <c r="V9" s="9" t="n">
        <f aca="false">U9*(1+$B$9/12)</f>
        <v>0.103214618283531</v>
      </c>
      <c r="W9" s="9" t="n">
        <f aca="false">V9*(1+$B$9/12)</f>
        <v>0.103386642647337</v>
      </c>
      <c r="X9" s="9" t="n">
        <f aca="false">W9*(1+$B$9/12)</f>
        <v>0.103558953718415</v>
      </c>
      <c r="Y9" s="9" t="n">
        <f aca="false">X9*(1+$B$9/12)</f>
        <v>0.103731551974613</v>
      </c>
      <c r="Z9" s="9" t="n">
        <f aca="false">Y9*(1+$B$9/12)</f>
        <v>0.10390443789457</v>
      </c>
      <c r="AA9" s="9" t="n">
        <f aca="false">Z9*(1+$B$9/12)</f>
        <v>0.104077611957728</v>
      </c>
      <c r="AB9" s="9" t="n">
        <f aca="false">AA9*(1+$B$9/12)</f>
        <v>0.104251074644324</v>
      </c>
      <c r="AC9" s="9" t="n">
        <f aca="false">AB9*(1+$B$9/12)</f>
        <v>0.104424826435398</v>
      </c>
      <c r="AD9" s="9" t="n">
        <f aca="false">AC9*(1+$B$9/12)</f>
        <v>0.104598867812791</v>
      </c>
      <c r="AE9" s="9" t="n">
        <f aca="false">AD9*(1+$B$9/12)</f>
        <v>0.104773199259145</v>
      </c>
      <c r="AF9" s="9" t="n">
        <f aca="false">AE9*(1+$B$9/12)</f>
        <v>0.10494782125791</v>
      </c>
      <c r="AG9" s="9" t="n">
        <f aca="false">AF9*(1+$B$9/12)</f>
        <v>0.10512273429334</v>
      </c>
      <c r="AH9" s="9" t="n">
        <f aca="false">AG9*(1+$B$9/12)</f>
        <v>0.105297938850496</v>
      </c>
      <c r="AI9" s="9" t="n">
        <f aca="false">AH9*(1+$B$9/12)</f>
        <v>0.105473435415247</v>
      </c>
      <c r="AJ9" s="9" t="n">
        <f aca="false">AI9*(1+$B$9/12)</f>
        <v>0.105649224474272</v>
      </c>
      <c r="AK9" s="9" t="n">
        <f aca="false">AJ9*(1+$B$9/12)</f>
        <v>0.105825306515063</v>
      </c>
      <c r="AL9" s="9" t="n">
        <f aca="false">AK9*(1+$B$9/12)</f>
        <v>0.106001682025921</v>
      </c>
      <c r="AM9" s="9" t="n">
        <f aca="false">AL9*(1+$B$9/12)</f>
        <v>0.106178351495964</v>
      </c>
      <c r="AN9" s="9" t="n">
        <f aca="false">AM9*(1+$B$9/12)</f>
        <v>0.106355315415124</v>
      </c>
      <c r="AO9" s="9" t="n">
        <f aca="false">AN9*(1+$B$9/12)</f>
        <v>0.106532574274149</v>
      </c>
      <c r="AP9" s="9" t="n">
        <f aca="false">AO9*(1+$B$9/12)</f>
        <v>0.106710128564606</v>
      </c>
      <c r="AQ9" s="9" t="n">
        <f aca="false">AP9*(1+$B$9/12)</f>
        <v>0.106887978778881</v>
      </c>
      <c r="AR9" s="9" t="n">
        <f aca="false">AQ9*(1+$B$9/12)</f>
        <v>0.107066125410179</v>
      </c>
      <c r="AS9" s="9" t="n">
        <f aca="false">AR9*(1+$B$9/12)</f>
        <v>0.107244568952529</v>
      </c>
      <c r="AT9" s="9" t="n">
        <f aca="false">AS9*(1+$B$9/12)</f>
        <v>0.107423309900783</v>
      </c>
      <c r="AU9" s="9" t="n">
        <f aca="false">AT9*(1+$B$9/12)</f>
        <v>0.107602348750618</v>
      </c>
      <c r="AV9" s="9" t="n">
        <f aca="false">AU9*(1+$B$9/12)</f>
        <v>0.107781685998536</v>
      </c>
      <c r="AW9" s="9" t="n">
        <f aca="false">AV9*(1+$B$9/12)</f>
        <v>0.107961322141867</v>
      </c>
      <c r="AX9" s="9" t="n">
        <f aca="false">AW9*(1+$B$9/12)</f>
        <v>0.10814125767877</v>
      </c>
      <c r="AY9" s="9" t="n">
        <f aca="false">AX9*(1+$B$9/12)</f>
        <v>0.108321493108234</v>
      </c>
      <c r="AZ9" s="9" t="n">
        <f aca="false">AY9*(1+$B$9/12)</f>
        <v>0.108502028930081</v>
      </c>
      <c r="BA9" s="9" t="n">
        <f aca="false">AZ9*(1+$B$9/12)</f>
        <v>0.108682865644965</v>
      </c>
      <c r="BB9" s="9" t="n">
        <f aca="false">BA9*(1+$B$9/12)</f>
        <v>0.108864003754373</v>
      </c>
      <c r="BC9" s="9" t="n">
        <f aca="false">BB9*(1+$B$9/12)</f>
        <v>0.10904544376063</v>
      </c>
      <c r="BD9" s="9" t="n">
        <f aca="false">BC9*(1+$B$9/12)</f>
        <v>0.109227186166898</v>
      </c>
      <c r="BE9" s="9" t="n">
        <f aca="false">BD9*(1+$B$9/12)</f>
        <v>0.109409231477176</v>
      </c>
      <c r="BF9" s="9" t="n">
        <f aca="false">BE9*(1+$B$9/12)</f>
        <v>0.109591580196305</v>
      </c>
      <c r="BG9" s="9" t="n">
        <f aca="false">BF9*(1+$B$9/12)</f>
        <v>0.109774232829965</v>
      </c>
      <c r="BH9" s="9" t="n">
        <f aca="false">BG9*(1+$B$9/12)</f>
        <v>0.109957189884682</v>
      </c>
      <c r="BI9" s="9" t="n">
        <f aca="false">BH9*(1+$B$9/12)</f>
        <v>0.110140451867823</v>
      </c>
      <c r="BJ9" s="9" t="n">
        <f aca="false">BI9*(1+$B$9/12)</f>
        <v>0.110324019287603</v>
      </c>
    </row>
    <row r="10" customFormat="false" ht="15" hidden="false" customHeight="false" outlineLevel="0" collapsed="false">
      <c r="A10" s="0" t="s">
        <v>68</v>
      </c>
      <c r="B10" s="13"/>
      <c r="C10" s="11" t="n">
        <f aca="false">C8*C9</f>
        <v>128.783333333333</v>
      </c>
      <c r="D10" s="11" t="n">
        <f aca="false">C10*(1+$B9/12)</f>
        <v>128.997972222222</v>
      </c>
      <c r="E10" s="11" t="n">
        <f aca="false">D10*(1+$B9/12)</f>
        <v>129.212968842593</v>
      </c>
      <c r="F10" s="11" t="n">
        <f aca="false">E10*(1+$B9/12)</f>
        <v>129.428323790664</v>
      </c>
      <c r="G10" s="11" t="n">
        <f aca="false">F10*(1+$B9/12)</f>
        <v>129.644037663648</v>
      </c>
      <c r="H10" s="11" t="n">
        <f aca="false">G10*(1+$B9/12)</f>
        <v>129.860111059754</v>
      </c>
      <c r="I10" s="11" t="n">
        <f aca="false">H10*(1+$B9/12)</f>
        <v>130.076544578187</v>
      </c>
      <c r="J10" s="11" t="n">
        <f aca="false">I10*(1+$B9/12)</f>
        <v>130.293338819151</v>
      </c>
      <c r="K10" s="11" t="n">
        <f aca="false">J10*(1+$B9/12)</f>
        <v>130.510494383849</v>
      </c>
      <c r="L10" s="11" t="n">
        <f aca="false">K10*(1+$B9/12)</f>
        <v>130.728011874489</v>
      </c>
      <c r="M10" s="11" t="n">
        <f aca="false">L10*(1+$B9/12)</f>
        <v>130.94589189428</v>
      </c>
      <c r="N10" s="11" t="n">
        <f aca="false">M10*(1+$B9/12)</f>
        <v>131.164135047437</v>
      </c>
      <c r="O10" s="11" t="n">
        <f aca="false">N10*(1+$B9/12)</f>
        <v>131.382741939183</v>
      </c>
      <c r="P10" s="11" t="n">
        <f aca="false">O10*(1+$B9/12)</f>
        <v>131.601713175748</v>
      </c>
      <c r="Q10" s="11" t="n">
        <f aca="false">P10*(1+$B9/12)</f>
        <v>131.821049364374</v>
      </c>
      <c r="R10" s="11" t="n">
        <f aca="false">Q10*(1+$B9/12)</f>
        <v>132.040751113315</v>
      </c>
      <c r="S10" s="11" t="n">
        <f aca="false">R10*(1+$B9/12)</f>
        <v>132.260819031837</v>
      </c>
      <c r="T10" s="11" t="n">
        <f aca="false">S10*(1+$B9/12)</f>
        <v>132.481253730224</v>
      </c>
      <c r="U10" s="11" t="n">
        <f aca="false">T10*(1+$B9/12)</f>
        <v>132.702055819774</v>
      </c>
      <c r="V10" s="11" t="n">
        <f aca="false">U10*(1+$B9/12)</f>
        <v>132.923225912807</v>
      </c>
      <c r="W10" s="11" t="n">
        <f aca="false">V10*(1+$B9/12)</f>
        <v>133.144764622662</v>
      </c>
      <c r="X10" s="11" t="n">
        <f aca="false">W10*(1+$B9/12)</f>
        <v>133.366672563699</v>
      </c>
      <c r="Y10" s="11" t="n">
        <f aca="false">X10*(1+$B9/12)</f>
        <v>133.588950351306</v>
      </c>
      <c r="Z10" s="11" t="n">
        <f aca="false">Y10*(1+$B9/12)</f>
        <v>133.811598601891</v>
      </c>
      <c r="AA10" s="11" t="n">
        <f aca="false">Z10*(1+$B9/12)</f>
        <v>134.034617932894</v>
      </c>
      <c r="AB10" s="11" t="n">
        <f aca="false">AA10*(1+$B9/12)</f>
        <v>134.258008962782</v>
      </c>
      <c r="AC10" s="11" t="n">
        <f aca="false">AB10*(1+$B9/12)</f>
        <v>134.481772311054</v>
      </c>
      <c r="AD10" s="11" t="n">
        <f aca="false">AC10*(1+$B9/12)</f>
        <v>134.705908598239</v>
      </c>
      <c r="AE10" s="11" t="n">
        <f aca="false">AD10*(1+$B9/12)</f>
        <v>134.930418445903</v>
      </c>
      <c r="AF10" s="11" t="n">
        <f aca="false">AE10*(1+$B9/12)</f>
        <v>135.155302476646</v>
      </c>
      <c r="AG10" s="11" t="n">
        <f aca="false">AF10*(1+$B9/12)</f>
        <v>135.380561314107</v>
      </c>
      <c r="AH10" s="11" t="n">
        <f aca="false">AG10*(1+$B9/12)</f>
        <v>135.606195582964</v>
      </c>
      <c r="AI10" s="11" t="n">
        <f aca="false">AH10*(1+$B9/12)</f>
        <v>135.832205908935</v>
      </c>
      <c r="AJ10" s="11" t="n">
        <f aca="false">AI10*(1+$B9/12)</f>
        <v>136.058592918783</v>
      </c>
      <c r="AK10" s="11" t="n">
        <f aca="false">AJ10*(1+$B9/12)</f>
        <v>136.285357240315</v>
      </c>
      <c r="AL10" s="11" t="n">
        <f aca="false">AK10*(1+$B9/12)</f>
        <v>136.512499502382</v>
      </c>
      <c r="AM10" s="11" t="n">
        <f aca="false">AL10*(1+$B9/12)</f>
        <v>136.740020334886</v>
      </c>
      <c r="AN10" s="11" t="n">
        <f aca="false">AM10*(1+$B9/12)</f>
        <v>136.967920368777</v>
      </c>
      <c r="AO10" s="11" t="n">
        <f aca="false">AN10*(1+$B9/12)</f>
        <v>137.196200236059</v>
      </c>
      <c r="AP10" s="11" t="n">
        <f aca="false">AO10*(1+$B9/12)</f>
        <v>137.424860569785</v>
      </c>
      <c r="AQ10" s="11" t="n">
        <f aca="false">AP10*(1+$B9/12)</f>
        <v>137.653902004068</v>
      </c>
      <c r="AR10" s="11" t="n">
        <f aca="false">AQ10*(1+$B9/12)</f>
        <v>137.883325174075</v>
      </c>
      <c r="AS10" s="11" t="n">
        <f aca="false">AR10*(1+$B9/12)</f>
        <v>138.113130716032</v>
      </c>
      <c r="AT10" s="11" t="n">
        <f aca="false">AS10*(1+$B9/12)</f>
        <v>138.343319267225</v>
      </c>
      <c r="AU10" s="11" t="n">
        <f aca="false">AT10*(1+$B9/12)</f>
        <v>138.573891466004</v>
      </c>
      <c r="AV10" s="11" t="n">
        <f aca="false">AU10*(1+$B9/12)</f>
        <v>138.804847951781</v>
      </c>
      <c r="AW10" s="11" t="n">
        <f aca="false">AV10*(1+$B9/12)</f>
        <v>139.036189365034</v>
      </c>
      <c r="AX10" s="11" t="n">
        <f aca="false">AW10*(1+$B9/12)</f>
        <v>139.267916347309</v>
      </c>
      <c r="AY10" s="11" t="n">
        <f aca="false">AX10*(1+$B9/12)</f>
        <v>139.500029541221</v>
      </c>
      <c r="AZ10" s="11" t="n">
        <f aca="false">AY10*(1+$B9/12)</f>
        <v>139.732529590456</v>
      </c>
      <c r="BA10" s="11" t="n">
        <f aca="false">AZ10*(1+$B9/12)</f>
        <v>139.965417139774</v>
      </c>
      <c r="BB10" s="11" t="n">
        <f aca="false">BA10*(1+$B9/12)</f>
        <v>140.198692835007</v>
      </c>
      <c r="BC10" s="11" t="n">
        <f aca="false">BB10*(1+$B9/12)</f>
        <v>140.432357323065</v>
      </c>
      <c r="BD10" s="11" t="n">
        <f aca="false">BC10*(1+$B9/12)</f>
        <v>140.666411251937</v>
      </c>
      <c r="BE10" s="11" t="n">
        <f aca="false">BD10*(1+$B9/12)</f>
        <v>140.90085527069</v>
      </c>
      <c r="BF10" s="11" t="n">
        <f aca="false">BE10*(1+$B9/12)</f>
        <v>141.135690029475</v>
      </c>
      <c r="BG10" s="11" t="n">
        <f aca="false">BF10*(1+$B9/12)</f>
        <v>141.370916179524</v>
      </c>
      <c r="BH10" s="11" t="n">
        <f aca="false">BG10*(1+$B9/12)</f>
        <v>141.606534373156</v>
      </c>
      <c r="BI10" s="11" t="n">
        <f aca="false">BH10*(1+$B9/12)</f>
        <v>141.842545263778</v>
      </c>
      <c r="BJ10" s="11" t="n">
        <f aca="false">BI10*(1+$B9/12)</f>
        <v>142.078949505885</v>
      </c>
    </row>
    <row r="11" customFormat="false" ht="15" hidden="false" customHeight="false" outlineLevel="0" collapsed="false">
      <c r="A11" s="0" t="s">
        <v>69</v>
      </c>
      <c r="B11" s="4" t="n">
        <v>0.05</v>
      </c>
      <c r="C11" s="14" t="n">
        <v>10000</v>
      </c>
      <c r="D11" s="11" t="n">
        <f aca="false">C11*(1+$B11/12)</f>
        <v>10041.6666666667</v>
      </c>
      <c r="E11" s="11" t="n">
        <f aca="false">D11*(1+$B11/12)</f>
        <v>10083.5069444444</v>
      </c>
      <c r="F11" s="11" t="n">
        <f aca="false">E11*(1+$B11/12)</f>
        <v>10125.521556713</v>
      </c>
      <c r="G11" s="11" t="n">
        <f aca="false">F11*(1+$B11/12)</f>
        <v>10167.7112298659</v>
      </c>
      <c r="H11" s="11" t="n">
        <f aca="false">G11*(1+$B11/12)</f>
        <v>10210.0766933237</v>
      </c>
      <c r="I11" s="11" t="n">
        <f aca="false">H11*(1+$B11/12)</f>
        <v>10252.6186795459</v>
      </c>
      <c r="J11" s="11" t="n">
        <f aca="false">I11*(1+$B11/12)</f>
        <v>10295.337924044</v>
      </c>
      <c r="K11" s="11" t="n">
        <f aca="false">J11*(1+$B11/12)</f>
        <v>10338.2351653942</v>
      </c>
      <c r="L11" s="11" t="n">
        <f aca="false">K11*(1+$B11/12)</f>
        <v>10381.31114525</v>
      </c>
      <c r="M11" s="11" t="n">
        <f aca="false">L11*(1+$B11/12)</f>
        <v>10424.5666083552</v>
      </c>
      <c r="N11" s="11" t="n">
        <f aca="false">M11*(1+$B11/12)</f>
        <v>10468.0023025567</v>
      </c>
      <c r="O11" s="11" t="n">
        <f aca="false">N11*(1+$B11/12)</f>
        <v>10511.6189788173</v>
      </c>
      <c r="P11" s="11" t="n">
        <f aca="false">O11*(1+$B11/12)</f>
        <v>10555.4173912291</v>
      </c>
      <c r="Q11" s="11" t="n">
        <f aca="false">P11*(1+$B11/12)</f>
        <v>10599.3982970259</v>
      </c>
      <c r="R11" s="11" t="n">
        <f aca="false">Q11*(1+$B11/12)</f>
        <v>10643.5624565968</v>
      </c>
      <c r="S11" s="11" t="n">
        <f aca="false">R11*(1+$B11/12)</f>
        <v>10687.9106334993</v>
      </c>
      <c r="T11" s="11" t="n">
        <f aca="false">S11*(1+$B11/12)</f>
        <v>10732.4435944722</v>
      </c>
      <c r="U11" s="11" t="n">
        <f aca="false">T11*(1+$B11/12)</f>
        <v>10777.1621094492</v>
      </c>
      <c r="V11" s="11" t="n">
        <f aca="false">U11*(1+$B11/12)</f>
        <v>10822.0669515719</v>
      </c>
      <c r="W11" s="11" t="n">
        <f aca="false">V11*(1+$B11/12)</f>
        <v>10867.1588972034</v>
      </c>
      <c r="X11" s="11" t="n">
        <f aca="false">W11*(1+$B11/12)</f>
        <v>10912.4387259418</v>
      </c>
      <c r="Y11" s="11" t="n">
        <f aca="false">X11*(1+$B11/12)</f>
        <v>10957.9072206332</v>
      </c>
      <c r="Z11" s="11" t="n">
        <f aca="false">Y11*(1+$B11/12)</f>
        <v>11003.5651673858</v>
      </c>
      <c r="AA11" s="11" t="n">
        <f aca="false">Z11*(1+$B11/12)</f>
        <v>11049.4133555833</v>
      </c>
      <c r="AB11" s="11" t="n">
        <f aca="false">AA11*(1+$B11/12)</f>
        <v>11095.4525778982</v>
      </c>
      <c r="AC11" s="11" t="n">
        <f aca="false">AB11*(1+$B11/12)</f>
        <v>11141.6836303061</v>
      </c>
      <c r="AD11" s="11" t="n">
        <f aca="false">AC11*(1+$B11/12)</f>
        <v>11188.1073120991</v>
      </c>
      <c r="AE11" s="11" t="n">
        <f aca="false">AD11*(1+$B11/12)</f>
        <v>11234.7244258995</v>
      </c>
      <c r="AF11" s="11" t="n">
        <f aca="false">AE11*(1+$B11/12)</f>
        <v>11281.535777674</v>
      </c>
      <c r="AG11" s="11" t="n">
        <f aca="false">AF11*(1+$B11/12)</f>
        <v>11328.5421767477</v>
      </c>
      <c r="AH11" s="11" t="n">
        <f aca="false">AG11*(1+$B11/12)</f>
        <v>11375.7444358175</v>
      </c>
      <c r="AI11" s="11" t="n">
        <f aca="false">AH11*(1+$B11/12)</f>
        <v>11423.1433709667</v>
      </c>
      <c r="AJ11" s="11" t="n">
        <f aca="false">AI11*(1+$B11/12)</f>
        <v>11470.7398016791</v>
      </c>
      <c r="AK11" s="11" t="n">
        <f aca="false">AJ11*(1+$B11/12)</f>
        <v>11518.5345508527</v>
      </c>
      <c r="AL11" s="11" t="n">
        <f aca="false">AK11*(1+$B11/12)</f>
        <v>11566.5284448146</v>
      </c>
      <c r="AM11" s="11" t="n">
        <f aca="false">AL11*(1+$B11/12)</f>
        <v>11614.7223133347</v>
      </c>
      <c r="AN11" s="11" t="n">
        <f aca="false">AM11*(1+$B11/12)</f>
        <v>11663.1169896402</v>
      </c>
      <c r="AO11" s="11" t="n">
        <f aca="false">AN11*(1+$B11/12)</f>
        <v>11711.7133104304</v>
      </c>
      <c r="AP11" s="11" t="n">
        <f aca="false">AO11*(1+$B11/12)</f>
        <v>11760.5121158905</v>
      </c>
      <c r="AQ11" s="11" t="n">
        <f aca="false">AP11*(1+$B11/12)</f>
        <v>11809.5142497067</v>
      </c>
      <c r="AR11" s="11" t="n">
        <f aca="false">AQ11*(1+$B11/12)</f>
        <v>11858.7205590805</v>
      </c>
      <c r="AS11" s="11" t="n">
        <f aca="false">AR11*(1+$B11/12)</f>
        <v>11908.1318947434</v>
      </c>
      <c r="AT11" s="11" t="n">
        <f aca="false">AS11*(1+$B11/12)</f>
        <v>11957.7491109715</v>
      </c>
      <c r="AU11" s="11" t="n">
        <f aca="false">AT11*(1+$B11/12)</f>
        <v>12007.5730656005</v>
      </c>
      <c r="AV11" s="11" t="n">
        <f aca="false">AU11*(1+$B11/12)</f>
        <v>12057.6046200405</v>
      </c>
      <c r="AW11" s="11" t="n">
        <f aca="false">AV11*(1+$B11/12)</f>
        <v>12107.8446392907</v>
      </c>
      <c r="AX11" s="11" t="n">
        <f aca="false">AW11*(1+$B11/12)</f>
        <v>12158.2939919544</v>
      </c>
      <c r="AY11" s="11" t="n">
        <f aca="false">AX11*(1+$B11/12)</f>
        <v>12208.9535502542</v>
      </c>
      <c r="AZ11" s="11" t="n">
        <f aca="false">AY11*(1+$B11/12)</f>
        <v>12259.8241900469</v>
      </c>
      <c r="BA11" s="11" t="n">
        <f aca="false">AZ11*(1+$B11/12)</f>
        <v>12310.9067908388</v>
      </c>
      <c r="BB11" s="11" t="n">
        <f aca="false">BA11*(1+$B11/12)</f>
        <v>12362.2022358006</v>
      </c>
      <c r="BC11" s="11" t="n">
        <f aca="false">BB11*(1+$B11/12)</f>
        <v>12413.7114117831</v>
      </c>
      <c r="BD11" s="11" t="n">
        <f aca="false">BC11*(1+$B11/12)</f>
        <v>12465.4352093322</v>
      </c>
      <c r="BE11" s="11" t="n">
        <f aca="false">BD11*(1+$B11/12)</f>
        <v>12517.3745227044</v>
      </c>
      <c r="BF11" s="11" t="n">
        <f aca="false">BE11*(1+$B11/12)</f>
        <v>12569.5302498824</v>
      </c>
      <c r="BG11" s="11" t="n">
        <f aca="false">BF11*(1+$B11/12)</f>
        <v>12621.9032925902</v>
      </c>
      <c r="BH11" s="11" t="n">
        <f aca="false">BG11*(1+$B11/12)</f>
        <v>12674.4945563093</v>
      </c>
      <c r="BI11" s="11" t="n">
        <f aca="false">BH11*(1+$B11/12)</f>
        <v>12727.3049502939</v>
      </c>
      <c r="BJ11" s="11" t="n">
        <f aca="false">BI11*(1+$B11/12)</f>
        <v>12780.3353875868</v>
      </c>
    </row>
    <row r="12" customFormat="false" ht="15" hidden="false" customHeight="false" outlineLevel="0" collapsed="false">
      <c r="A12" s="0" t="s">
        <v>70</v>
      </c>
      <c r="B12" s="15"/>
      <c r="C12" s="11" t="n">
        <f aca="false">C11*0.25</f>
        <v>2500</v>
      </c>
      <c r="D12" s="11" t="n">
        <f aca="false">D11*0.25</f>
        <v>2510.41666666667</v>
      </c>
      <c r="E12" s="11" t="n">
        <f aca="false">E11*0.25</f>
        <v>2520.87673611111</v>
      </c>
      <c r="F12" s="11" t="n">
        <f aca="false">F11*0.25</f>
        <v>2531.38038917824</v>
      </c>
      <c r="G12" s="11" t="n">
        <f aca="false">G11*0.25</f>
        <v>2541.92780746648</v>
      </c>
      <c r="H12" s="11" t="n">
        <f aca="false">H11*0.25</f>
        <v>2552.51917333093</v>
      </c>
      <c r="I12" s="11" t="n">
        <f aca="false">I11*0.25</f>
        <v>2563.15466988647</v>
      </c>
      <c r="J12" s="11" t="n">
        <f aca="false">J11*0.25</f>
        <v>2573.834481011</v>
      </c>
      <c r="K12" s="11" t="n">
        <f aca="false">K11*0.25</f>
        <v>2584.55879134855</v>
      </c>
      <c r="L12" s="11" t="n">
        <f aca="false">L11*0.25</f>
        <v>2595.3277863125</v>
      </c>
      <c r="M12" s="11" t="n">
        <f aca="false">M11*0.25</f>
        <v>2606.1416520888</v>
      </c>
      <c r="N12" s="11" t="n">
        <f aca="false">N11*0.25</f>
        <v>2617.00057563917</v>
      </c>
      <c r="O12" s="11" t="n">
        <f aca="false">O11*0.25</f>
        <v>2627.90474470433</v>
      </c>
      <c r="P12" s="11" t="n">
        <f aca="false">P11*0.25</f>
        <v>2638.85434780727</v>
      </c>
      <c r="Q12" s="11" t="n">
        <f aca="false">Q11*0.25</f>
        <v>2649.84957425646</v>
      </c>
      <c r="R12" s="11" t="n">
        <f aca="false">R11*0.25</f>
        <v>2660.8906141492</v>
      </c>
      <c r="S12" s="11" t="n">
        <f aca="false">S11*0.25</f>
        <v>2671.97765837482</v>
      </c>
      <c r="T12" s="11" t="n">
        <f aca="false">T11*0.25</f>
        <v>2683.11089861805</v>
      </c>
      <c r="U12" s="11" t="n">
        <f aca="false">U11*0.25</f>
        <v>2694.29052736229</v>
      </c>
      <c r="V12" s="11" t="n">
        <f aca="false">V11*0.25</f>
        <v>2705.51673789297</v>
      </c>
      <c r="W12" s="11" t="n">
        <f aca="false">W11*0.25</f>
        <v>2716.78972430085</v>
      </c>
      <c r="X12" s="11" t="n">
        <f aca="false">X11*0.25</f>
        <v>2728.10968148544</v>
      </c>
      <c r="Y12" s="11" t="n">
        <f aca="false">Y11*0.25</f>
        <v>2739.4768051583</v>
      </c>
      <c r="Z12" s="11" t="n">
        <f aca="false">Z11*0.25</f>
        <v>2750.89129184646</v>
      </c>
      <c r="AA12" s="11" t="n">
        <f aca="false">AA11*0.25</f>
        <v>2762.35333889582</v>
      </c>
      <c r="AB12" s="11" t="n">
        <f aca="false">AB11*0.25</f>
        <v>2773.86314447455</v>
      </c>
      <c r="AC12" s="11" t="n">
        <f aca="false">AC11*0.25</f>
        <v>2785.42090757653</v>
      </c>
      <c r="AD12" s="11" t="n">
        <f aca="false">AD11*0.25</f>
        <v>2797.02682802476</v>
      </c>
      <c r="AE12" s="11" t="n">
        <f aca="false">AE11*0.25</f>
        <v>2808.68110647487</v>
      </c>
      <c r="AF12" s="11" t="n">
        <f aca="false">AF11*0.25</f>
        <v>2820.38394441851</v>
      </c>
      <c r="AG12" s="11" t="n">
        <f aca="false">AG11*0.25</f>
        <v>2832.13554418692</v>
      </c>
      <c r="AH12" s="11" t="n">
        <f aca="false">AH11*0.25</f>
        <v>2843.93610895437</v>
      </c>
      <c r="AI12" s="11" t="n">
        <f aca="false">AI11*0.25</f>
        <v>2855.78584274168</v>
      </c>
      <c r="AJ12" s="11" t="n">
        <f aca="false">AJ11*0.25</f>
        <v>2867.68495041977</v>
      </c>
      <c r="AK12" s="11" t="n">
        <f aca="false">AK11*0.25</f>
        <v>2879.63363771318</v>
      </c>
      <c r="AL12" s="11" t="n">
        <f aca="false">AL11*0.25</f>
        <v>2891.63211120365</v>
      </c>
      <c r="AM12" s="11" t="n">
        <f aca="false">AM11*0.25</f>
        <v>2903.68057833367</v>
      </c>
      <c r="AN12" s="11" t="n">
        <f aca="false">AN11*0.25</f>
        <v>2915.77924741006</v>
      </c>
      <c r="AO12" s="11" t="n">
        <f aca="false">AO11*0.25</f>
        <v>2927.9283276076</v>
      </c>
      <c r="AP12" s="11" t="n">
        <f aca="false">AP11*0.25</f>
        <v>2940.12802897263</v>
      </c>
      <c r="AQ12" s="11" t="n">
        <f aca="false">AQ11*0.25</f>
        <v>2952.37856242668</v>
      </c>
      <c r="AR12" s="11" t="n">
        <f aca="false">AR11*0.25</f>
        <v>2964.68013977013</v>
      </c>
      <c r="AS12" s="11" t="n">
        <f aca="false">AS11*0.25</f>
        <v>2977.03297368584</v>
      </c>
      <c r="AT12" s="11" t="n">
        <f aca="false">AT11*0.25</f>
        <v>2989.43727774286</v>
      </c>
      <c r="AU12" s="11" t="n">
        <f aca="false">AU11*0.25</f>
        <v>3001.89326640012</v>
      </c>
      <c r="AV12" s="11" t="n">
        <f aca="false">AV11*0.25</f>
        <v>3014.40115501012</v>
      </c>
      <c r="AW12" s="11" t="n">
        <f aca="false">AW11*0.25</f>
        <v>3026.96115982267</v>
      </c>
      <c r="AX12" s="11" t="n">
        <f aca="false">AX11*0.25</f>
        <v>3039.57349798859</v>
      </c>
      <c r="AY12" s="11" t="n">
        <f aca="false">AY11*0.25</f>
        <v>3052.23838756355</v>
      </c>
      <c r="AZ12" s="11" t="n">
        <f aca="false">AZ11*0.25</f>
        <v>3064.95604751173</v>
      </c>
      <c r="BA12" s="11" t="n">
        <f aca="false">BA11*0.25</f>
        <v>3077.72669770969</v>
      </c>
      <c r="BB12" s="11" t="n">
        <f aca="false">BB11*0.25</f>
        <v>3090.55055895015</v>
      </c>
      <c r="BC12" s="11" t="n">
        <f aca="false">BC11*0.25</f>
        <v>3103.42785294578</v>
      </c>
      <c r="BD12" s="11" t="n">
        <f aca="false">BD11*0.25</f>
        <v>3116.35880233305</v>
      </c>
      <c r="BE12" s="11" t="n">
        <f aca="false">BE11*0.25</f>
        <v>3129.3436306761</v>
      </c>
      <c r="BF12" s="11" t="n">
        <f aca="false">BF11*0.25</f>
        <v>3142.38256247059</v>
      </c>
      <c r="BG12" s="11" t="n">
        <f aca="false">BG11*0.25</f>
        <v>3155.47582314755</v>
      </c>
      <c r="BH12" s="11" t="n">
        <f aca="false">BH11*0.25</f>
        <v>3168.62363907733</v>
      </c>
      <c r="BI12" s="11" t="n">
        <f aca="false">BI11*0.25</f>
        <v>3181.82623757349</v>
      </c>
      <c r="BJ12" s="11" t="n">
        <f aca="false">BJ11*0.25</f>
        <v>3195.08384689671</v>
      </c>
    </row>
    <row r="13" customFormat="false" ht="15" hidden="false" customHeight="false" outlineLevel="0" collapsed="false">
      <c r="A13" s="0" t="s">
        <v>71</v>
      </c>
      <c r="B13" s="4" t="n">
        <v>0.01</v>
      </c>
      <c r="C13" s="14" t="n">
        <v>10000</v>
      </c>
      <c r="D13" s="11" t="n">
        <f aca="false">C13*(1+$B13/12)</f>
        <v>10008.3333333333</v>
      </c>
      <c r="E13" s="11" t="n">
        <f aca="false">D13*(1+$B13/12)</f>
        <v>10016.6736111111</v>
      </c>
      <c r="F13" s="11" t="n">
        <f aca="false">E13*(1+$B13/12)</f>
        <v>10025.0208391204</v>
      </c>
      <c r="G13" s="11" t="n">
        <f aca="false">F13*(1+$B13/12)</f>
        <v>10033.375023153</v>
      </c>
      <c r="H13" s="11" t="n">
        <f aca="false">G13*(1+$B13/12)</f>
        <v>10041.7361690056</v>
      </c>
      <c r="I13" s="11" t="n">
        <f aca="false">H13*(1+$B13/12)</f>
        <v>10050.1042824798</v>
      </c>
      <c r="J13" s="11" t="n">
        <f aca="false">I13*(1+$B13/12)</f>
        <v>10058.4793693818</v>
      </c>
      <c r="K13" s="11" t="n">
        <f aca="false">J13*(1+$B13/12)</f>
        <v>10066.861435523</v>
      </c>
      <c r="L13" s="11" t="n">
        <f aca="false">K13*(1+$B13/12)</f>
        <v>10075.2504867193</v>
      </c>
      <c r="M13" s="11" t="n">
        <f aca="false">L13*(1+$B13/12)</f>
        <v>10083.6465287915</v>
      </c>
      <c r="N13" s="11" t="n">
        <f aca="false">M13*(1+$B13/12)</f>
        <v>10092.0495675655</v>
      </c>
      <c r="O13" s="11" t="n">
        <f aca="false">N13*(1+$B13/12)</f>
        <v>10100.4596088718</v>
      </c>
      <c r="P13" s="11" t="n">
        <f aca="false">O13*(1+$B13/12)</f>
        <v>10108.8766585459</v>
      </c>
      <c r="Q13" s="11" t="n">
        <f aca="false">P13*(1+$B13/12)</f>
        <v>10117.300722428</v>
      </c>
      <c r="R13" s="11" t="n">
        <f aca="false">Q13*(1+$B13/12)</f>
        <v>10125.7318063634</v>
      </c>
      <c r="S13" s="11" t="n">
        <f aca="false">R13*(1+$B13/12)</f>
        <v>10134.169916202</v>
      </c>
      <c r="T13" s="11" t="n">
        <f aca="false">S13*(1+$B13/12)</f>
        <v>10142.6150577988</v>
      </c>
      <c r="U13" s="11" t="n">
        <f aca="false">T13*(1+$B13/12)</f>
        <v>10151.0672370137</v>
      </c>
      <c r="V13" s="11" t="n">
        <f aca="false">U13*(1+$B13/12)</f>
        <v>10159.5264597112</v>
      </c>
      <c r="W13" s="11" t="n">
        <f aca="false">V13*(1+$B13/12)</f>
        <v>10167.9927317609</v>
      </c>
      <c r="X13" s="11" t="n">
        <f aca="false">W13*(1+$B13/12)</f>
        <v>10176.4660590374</v>
      </c>
      <c r="Y13" s="11" t="n">
        <f aca="false">X13*(1+$B13/12)</f>
        <v>10184.9464474199</v>
      </c>
      <c r="Z13" s="11" t="n">
        <f aca="false">Y13*(1+$B13/12)</f>
        <v>10193.4339027928</v>
      </c>
      <c r="AA13" s="11" t="n">
        <f aca="false">Z13*(1+$B13/12)</f>
        <v>10201.9284310451</v>
      </c>
      <c r="AB13" s="11" t="n">
        <f aca="false">AA13*(1+$B13/12)</f>
        <v>10210.430038071</v>
      </c>
      <c r="AC13" s="11" t="n">
        <f aca="false">AB13*(1+$B13/12)</f>
        <v>10218.9387297694</v>
      </c>
      <c r="AD13" s="11" t="n">
        <f aca="false">AC13*(1+$B13/12)</f>
        <v>10227.4545120442</v>
      </c>
      <c r="AE13" s="11" t="n">
        <f aca="false">AD13*(1+$B13/12)</f>
        <v>10235.9773908042</v>
      </c>
      <c r="AF13" s="11" t="n">
        <f aca="false">AE13*(1+$B13/12)</f>
        <v>10244.5073719632</v>
      </c>
      <c r="AG13" s="11" t="n">
        <f aca="false">AF13*(1+$B13/12)</f>
        <v>10253.0444614398</v>
      </c>
      <c r="AH13" s="11" t="n">
        <f aca="false">AG13*(1+$B13/12)</f>
        <v>10261.5886651577</v>
      </c>
      <c r="AI13" s="11" t="n">
        <f aca="false">AH13*(1+$B13/12)</f>
        <v>10270.1399890453</v>
      </c>
      <c r="AJ13" s="11" t="n">
        <f aca="false">AI13*(1+$B13/12)</f>
        <v>10278.6984390362</v>
      </c>
      <c r="AK13" s="11" t="n">
        <f aca="false">AJ13*(1+$B13/12)</f>
        <v>10287.2640210687</v>
      </c>
      <c r="AL13" s="11" t="n">
        <f aca="false">AK13*(1+$B13/12)</f>
        <v>10295.8367410863</v>
      </c>
      <c r="AM13" s="11" t="n">
        <f aca="false">AL13*(1+$B13/12)</f>
        <v>10304.4166050372</v>
      </c>
      <c r="AN13" s="11" t="n">
        <f aca="false">AM13*(1+$B13/12)</f>
        <v>10313.0036188747</v>
      </c>
      <c r="AO13" s="11" t="n">
        <f aca="false">AN13*(1+$B13/12)</f>
        <v>10321.5977885571</v>
      </c>
      <c r="AP13" s="11" t="n">
        <f aca="false">AO13*(1+$B13/12)</f>
        <v>10330.1991200476</v>
      </c>
      <c r="AQ13" s="11" t="n">
        <f aca="false">AP13*(1+$B13/12)</f>
        <v>10338.8076193143</v>
      </c>
      <c r="AR13" s="11" t="n">
        <f aca="false">AQ13*(1+$B13/12)</f>
        <v>10347.4232923304</v>
      </c>
      <c r="AS13" s="11" t="n">
        <f aca="false">AR13*(1+$B13/12)</f>
        <v>10356.046145074</v>
      </c>
      <c r="AT13" s="11" t="n">
        <f aca="false">AS13*(1+$B13/12)</f>
        <v>10364.6761835282</v>
      </c>
      <c r="AU13" s="11" t="n">
        <f aca="false">AT13*(1+$B13/12)</f>
        <v>10373.3134136811</v>
      </c>
      <c r="AV13" s="11" t="n">
        <f aca="false">AU13*(1+$B13/12)</f>
        <v>10381.9578415259</v>
      </c>
      <c r="AW13" s="11" t="n">
        <f aca="false">AV13*(1+$B13/12)</f>
        <v>10390.6094730605</v>
      </c>
      <c r="AX13" s="11" t="n">
        <f aca="false">AW13*(1+$B13/12)</f>
        <v>10399.268314288</v>
      </c>
      <c r="AY13" s="11" t="n">
        <f aca="false">AX13*(1+$B13/12)</f>
        <v>10407.9343712166</v>
      </c>
      <c r="AZ13" s="11" t="n">
        <f aca="false">AY13*(1+$B13/12)</f>
        <v>10416.6076498593</v>
      </c>
      <c r="BA13" s="11" t="n">
        <f aca="false">AZ13*(1+$B13/12)</f>
        <v>10425.2881562342</v>
      </c>
      <c r="BB13" s="11" t="n">
        <f aca="false">BA13*(1+$B13/12)</f>
        <v>10433.9758963644</v>
      </c>
      <c r="BC13" s="11" t="n">
        <f aca="false">BB13*(1+$B13/12)</f>
        <v>10442.670876278</v>
      </c>
      <c r="BD13" s="11" t="n">
        <f aca="false">BC13*(1+$B13/12)</f>
        <v>10451.3731020082</v>
      </c>
      <c r="BE13" s="11" t="n">
        <f aca="false">BD13*(1+$B13/12)</f>
        <v>10460.0825795932</v>
      </c>
      <c r="BF13" s="11" t="n">
        <f aca="false">BE13*(1+$B13/12)</f>
        <v>10468.7993150762</v>
      </c>
      <c r="BG13" s="11" t="n">
        <f aca="false">BF13*(1+$B13/12)</f>
        <v>10477.5233145055</v>
      </c>
      <c r="BH13" s="11" t="n">
        <f aca="false">BG13*(1+$B13/12)</f>
        <v>10486.2545839342</v>
      </c>
      <c r="BI13" s="11" t="n">
        <f aca="false">BH13*(1+$B13/12)</f>
        <v>10494.9931294208</v>
      </c>
      <c r="BJ13" s="11" t="n">
        <f aca="false">BI13*(1+$B13/12)</f>
        <v>10503.7389570287</v>
      </c>
    </row>
    <row r="14" customFormat="false" ht="15" hidden="false" customHeight="false" outlineLevel="0" collapsed="false">
      <c r="A14" s="0" t="s">
        <v>72</v>
      </c>
      <c r="B14" s="4" t="n">
        <v>0.01</v>
      </c>
      <c r="C14" s="14" t="n">
        <v>10000</v>
      </c>
      <c r="D14" s="11" t="n">
        <f aca="false">C14*(1+$B14/12)</f>
        <v>10008.3333333333</v>
      </c>
      <c r="E14" s="11" t="n">
        <f aca="false">D14*(1+$B14/12)</f>
        <v>10016.6736111111</v>
      </c>
      <c r="F14" s="11" t="n">
        <f aca="false">E14*(1+$B14/12)</f>
        <v>10025.0208391204</v>
      </c>
      <c r="G14" s="11" t="n">
        <f aca="false">F14*(1+$B14/12)</f>
        <v>10033.375023153</v>
      </c>
      <c r="H14" s="11" t="n">
        <f aca="false">G14*(1+$B14/12)</f>
        <v>10041.7361690056</v>
      </c>
      <c r="I14" s="11" t="n">
        <f aca="false">H14*(1+$B14/12)</f>
        <v>10050.1042824798</v>
      </c>
      <c r="J14" s="11" t="n">
        <f aca="false">I14*(1+$B14/12)</f>
        <v>10058.4793693818</v>
      </c>
      <c r="K14" s="11" t="n">
        <f aca="false">J14*(1+$B14/12)</f>
        <v>10066.861435523</v>
      </c>
      <c r="L14" s="11" t="n">
        <f aca="false">K14*(1+$B14/12)</f>
        <v>10075.2504867193</v>
      </c>
      <c r="M14" s="11" t="n">
        <f aca="false">L14*(1+$B14/12)</f>
        <v>10083.6465287915</v>
      </c>
      <c r="N14" s="11" t="n">
        <f aca="false">M14*(1+$B14/12)</f>
        <v>10092.0495675655</v>
      </c>
      <c r="O14" s="11" t="n">
        <f aca="false">N14*(1+$B14/12)</f>
        <v>10100.4596088718</v>
      </c>
      <c r="P14" s="11" t="n">
        <f aca="false">O14*(1+$B14/12)</f>
        <v>10108.8766585459</v>
      </c>
      <c r="Q14" s="11" t="n">
        <f aca="false">P14*(1+$B14/12)</f>
        <v>10117.300722428</v>
      </c>
      <c r="R14" s="11" t="n">
        <f aca="false">Q14*(1+$B14/12)</f>
        <v>10125.7318063634</v>
      </c>
      <c r="S14" s="11" t="n">
        <f aca="false">R14*(1+$B14/12)</f>
        <v>10134.169916202</v>
      </c>
      <c r="T14" s="11" t="n">
        <f aca="false">S14*(1+$B14/12)</f>
        <v>10142.6150577988</v>
      </c>
      <c r="U14" s="11" t="n">
        <f aca="false">T14*(1+$B14/12)</f>
        <v>10151.0672370137</v>
      </c>
      <c r="V14" s="11" t="n">
        <f aca="false">U14*(1+$B14/12)</f>
        <v>10159.5264597112</v>
      </c>
      <c r="W14" s="11" t="n">
        <f aca="false">V14*(1+$B14/12)</f>
        <v>10167.9927317609</v>
      </c>
      <c r="X14" s="11" t="n">
        <f aca="false">W14*(1+$B14/12)</f>
        <v>10176.4660590374</v>
      </c>
      <c r="Y14" s="11" t="n">
        <f aca="false">X14*(1+$B14/12)</f>
        <v>10184.9464474199</v>
      </c>
      <c r="Z14" s="11" t="n">
        <f aca="false">Y14*(1+$B14/12)</f>
        <v>10193.4339027928</v>
      </c>
      <c r="AA14" s="11" t="n">
        <f aca="false">Z14*(1+$B14/12)</f>
        <v>10201.9284310451</v>
      </c>
      <c r="AB14" s="11" t="n">
        <f aca="false">AA14*(1+$B14/12)</f>
        <v>10210.430038071</v>
      </c>
      <c r="AC14" s="11" t="n">
        <f aca="false">AB14*(1+$B14/12)</f>
        <v>10218.9387297694</v>
      </c>
      <c r="AD14" s="11" t="n">
        <f aca="false">AC14*(1+$B14/12)</f>
        <v>10227.4545120442</v>
      </c>
      <c r="AE14" s="11" t="n">
        <f aca="false">AD14*(1+$B14/12)</f>
        <v>10235.9773908042</v>
      </c>
      <c r="AF14" s="11" t="n">
        <f aca="false">AE14*(1+$B14/12)</f>
        <v>10244.5073719632</v>
      </c>
      <c r="AG14" s="11" t="n">
        <f aca="false">AF14*(1+$B14/12)</f>
        <v>10253.0444614398</v>
      </c>
      <c r="AH14" s="11" t="n">
        <f aca="false">AG14*(1+$B14/12)</f>
        <v>10261.5886651577</v>
      </c>
      <c r="AI14" s="11" t="n">
        <f aca="false">AH14*(1+$B14/12)</f>
        <v>10270.1399890453</v>
      </c>
      <c r="AJ14" s="11" t="n">
        <f aca="false">AI14*(1+$B14/12)</f>
        <v>10278.6984390362</v>
      </c>
      <c r="AK14" s="11" t="n">
        <f aca="false">AJ14*(1+$B14/12)</f>
        <v>10287.2640210687</v>
      </c>
      <c r="AL14" s="11" t="n">
        <f aca="false">AK14*(1+$B14/12)</f>
        <v>10295.8367410863</v>
      </c>
      <c r="AM14" s="11" t="n">
        <f aca="false">AL14*(1+$B14/12)</f>
        <v>10304.4166050372</v>
      </c>
      <c r="AN14" s="11" t="n">
        <f aca="false">AM14*(1+$B14/12)</f>
        <v>10313.0036188747</v>
      </c>
      <c r="AO14" s="11" t="n">
        <f aca="false">AN14*(1+$B14/12)</f>
        <v>10321.5977885571</v>
      </c>
      <c r="AP14" s="11" t="n">
        <f aca="false">AO14*(1+$B14/12)</f>
        <v>10330.1991200476</v>
      </c>
      <c r="AQ14" s="11" t="n">
        <f aca="false">AP14*(1+$B14/12)</f>
        <v>10338.8076193143</v>
      </c>
      <c r="AR14" s="11" t="n">
        <f aca="false">AQ14*(1+$B14/12)</f>
        <v>10347.4232923304</v>
      </c>
      <c r="AS14" s="11" t="n">
        <f aca="false">AR14*(1+$B14/12)</f>
        <v>10356.046145074</v>
      </c>
      <c r="AT14" s="11" t="n">
        <f aca="false">AS14*(1+$B14/12)</f>
        <v>10364.6761835282</v>
      </c>
      <c r="AU14" s="11" t="n">
        <f aca="false">AT14*(1+$B14/12)</f>
        <v>10373.3134136811</v>
      </c>
      <c r="AV14" s="11" t="n">
        <f aca="false">AU14*(1+$B14/12)</f>
        <v>10381.9578415259</v>
      </c>
      <c r="AW14" s="11" t="n">
        <f aca="false">AV14*(1+$B14/12)</f>
        <v>10390.6094730605</v>
      </c>
      <c r="AX14" s="11" t="n">
        <f aca="false">AW14*(1+$B14/12)</f>
        <v>10399.268314288</v>
      </c>
      <c r="AY14" s="11" t="n">
        <f aca="false">AX14*(1+$B14/12)</f>
        <v>10407.9343712166</v>
      </c>
      <c r="AZ14" s="11" t="n">
        <f aca="false">AY14*(1+$B14/12)</f>
        <v>10416.6076498593</v>
      </c>
      <c r="BA14" s="11" t="n">
        <f aca="false">AZ14*(1+$B14/12)</f>
        <v>10425.2881562342</v>
      </c>
      <c r="BB14" s="11" t="n">
        <f aca="false">BA14*(1+$B14/12)</f>
        <v>10433.9758963644</v>
      </c>
      <c r="BC14" s="11" t="n">
        <f aca="false">BB14*(1+$B14/12)</f>
        <v>10442.670876278</v>
      </c>
      <c r="BD14" s="11" t="n">
        <f aca="false">BC14*(1+$B14/12)</f>
        <v>10451.3731020082</v>
      </c>
      <c r="BE14" s="11" t="n">
        <f aca="false">BD14*(1+$B14/12)</f>
        <v>10460.0825795932</v>
      </c>
      <c r="BF14" s="11" t="n">
        <f aca="false">BE14*(1+$B14/12)</f>
        <v>10468.7993150762</v>
      </c>
      <c r="BG14" s="11" t="n">
        <f aca="false">BF14*(1+$B14/12)</f>
        <v>10477.5233145055</v>
      </c>
      <c r="BH14" s="11" t="n">
        <f aca="false">BG14*(1+$B14/12)</f>
        <v>10486.2545839342</v>
      </c>
      <c r="BI14" s="11" t="n">
        <f aca="false">BH14*(1+$B14/12)</f>
        <v>10494.9931294208</v>
      </c>
      <c r="BJ14" s="11" t="n">
        <f aca="false">BI14*(1+$B14/12)</f>
        <v>10503.7389570287</v>
      </c>
    </row>
    <row r="15" customFormat="false" ht="15" hidden="false" customHeight="false" outlineLevel="0" collapsed="false">
      <c r="A15" s="0" t="s">
        <v>73</v>
      </c>
      <c r="B15" s="4" t="n">
        <v>0.01</v>
      </c>
      <c r="C15" s="14" t="n">
        <v>2000</v>
      </c>
      <c r="D15" s="11" t="n">
        <f aca="false">C15*(1+$B15/12)</f>
        <v>2001.66666666667</v>
      </c>
      <c r="E15" s="11" t="n">
        <f aca="false">D15*(1+$B15/12)</f>
        <v>2003.33472222222</v>
      </c>
      <c r="F15" s="11" t="n">
        <f aca="false">E15*(1+$B15/12)</f>
        <v>2005.00416782407</v>
      </c>
      <c r="G15" s="11" t="n">
        <f aca="false">F15*(1+$B15/12)</f>
        <v>2006.67500463059</v>
      </c>
      <c r="H15" s="11" t="n">
        <f aca="false">G15*(1+$B15/12)</f>
        <v>2008.34723380112</v>
      </c>
      <c r="I15" s="11" t="n">
        <f aca="false">H15*(1+$B15/12)</f>
        <v>2010.02085649595</v>
      </c>
      <c r="J15" s="11" t="n">
        <f aca="false">I15*(1+$B15/12)</f>
        <v>2011.69587387637</v>
      </c>
      <c r="K15" s="11" t="n">
        <f aca="false">J15*(1+$B15/12)</f>
        <v>2013.3722871046</v>
      </c>
      <c r="L15" s="11" t="n">
        <f aca="false">K15*(1+$B15/12)</f>
        <v>2015.05009734385</v>
      </c>
      <c r="M15" s="11" t="n">
        <f aca="false">L15*(1+$B15/12)</f>
        <v>2016.7293057583</v>
      </c>
      <c r="N15" s="11" t="n">
        <f aca="false">M15*(1+$B15/12)</f>
        <v>2018.4099135131</v>
      </c>
      <c r="O15" s="11" t="n">
        <f aca="false">N15*(1+$B15/12)</f>
        <v>2020.09192177436</v>
      </c>
      <c r="P15" s="11" t="n">
        <f aca="false">O15*(1+$B15/12)</f>
        <v>2021.77533170917</v>
      </c>
      <c r="Q15" s="11" t="n">
        <f aca="false">P15*(1+$B15/12)</f>
        <v>2023.4601444856</v>
      </c>
      <c r="R15" s="11" t="n">
        <f aca="false">Q15*(1+$B15/12)</f>
        <v>2025.14636127267</v>
      </c>
      <c r="S15" s="11" t="n">
        <f aca="false">R15*(1+$B15/12)</f>
        <v>2026.8339832404</v>
      </c>
      <c r="T15" s="11" t="n">
        <f aca="false">S15*(1+$B15/12)</f>
        <v>2028.52301155976</v>
      </c>
      <c r="U15" s="11" t="n">
        <f aca="false">T15*(1+$B15/12)</f>
        <v>2030.21344740273</v>
      </c>
      <c r="V15" s="11" t="n">
        <f aca="false">U15*(1+$B15/12)</f>
        <v>2031.90529194223</v>
      </c>
      <c r="W15" s="11" t="n">
        <f aca="false">V15*(1+$B15/12)</f>
        <v>2033.59854635218</v>
      </c>
      <c r="X15" s="11" t="n">
        <f aca="false">W15*(1+$B15/12)</f>
        <v>2035.29321180748</v>
      </c>
      <c r="Y15" s="11" t="n">
        <f aca="false">X15*(1+$B15/12)</f>
        <v>2036.98928948398</v>
      </c>
      <c r="Z15" s="11" t="n">
        <f aca="false">Y15*(1+$B15/12)</f>
        <v>2038.68678055855</v>
      </c>
      <c r="AA15" s="11" t="n">
        <f aca="false">Z15*(1+$B15/12)</f>
        <v>2040.38568620902</v>
      </c>
      <c r="AB15" s="11" t="n">
        <f aca="false">AA15*(1+$B15/12)</f>
        <v>2042.08600761419</v>
      </c>
      <c r="AC15" s="11" t="n">
        <f aca="false">AB15*(1+$B15/12)</f>
        <v>2043.78774595387</v>
      </c>
      <c r="AD15" s="11" t="n">
        <f aca="false">AC15*(1+$B15/12)</f>
        <v>2045.49090240883</v>
      </c>
      <c r="AE15" s="11" t="n">
        <f aca="false">AD15*(1+$B15/12)</f>
        <v>2047.19547816084</v>
      </c>
      <c r="AF15" s="11" t="n">
        <f aca="false">AE15*(1+$B15/12)</f>
        <v>2048.90147439264</v>
      </c>
      <c r="AG15" s="11" t="n">
        <f aca="false">AF15*(1+$B15/12)</f>
        <v>2050.60889228797</v>
      </c>
      <c r="AH15" s="11" t="n">
        <f aca="false">AG15*(1+$B15/12)</f>
        <v>2052.31773303154</v>
      </c>
      <c r="AI15" s="11" t="n">
        <f aca="false">AH15*(1+$B15/12)</f>
        <v>2054.02799780906</v>
      </c>
      <c r="AJ15" s="11" t="n">
        <f aca="false">AI15*(1+$B15/12)</f>
        <v>2055.73968780724</v>
      </c>
      <c r="AK15" s="11" t="n">
        <f aca="false">AJ15*(1+$B15/12)</f>
        <v>2057.45280421374</v>
      </c>
      <c r="AL15" s="11" t="n">
        <f aca="false">AK15*(1+$B15/12)</f>
        <v>2059.16734821726</v>
      </c>
      <c r="AM15" s="11" t="n">
        <f aca="false">AL15*(1+$B15/12)</f>
        <v>2060.88332100744</v>
      </c>
      <c r="AN15" s="11" t="n">
        <f aca="false">AM15*(1+$B15/12)</f>
        <v>2062.60072377494</v>
      </c>
      <c r="AO15" s="11" t="n">
        <f aca="false">AN15*(1+$B15/12)</f>
        <v>2064.31955771142</v>
      </c>
      <c r="AP15" s="11" t="n">
        <f aca="false">AO15*(1+$B15/12)</f>
        <v>2066.03982400951</v>
      </c>
      <c r="AQ15" s="11" t="n">
        <f aca="false">AP15*(1+$B15/12)</f>
        <v>2067.76152386285</v>
      </c>
      <c r="AR15" s="11" t="n">
        <f aca="false">AQ15*(1+$B15/12)</f>
        <v>2069.48465846607</v>
      </c>
      <c r="AS15" s="11" t="n">
        <f aca="false">AR15*(1+$B15/12)</f>
        <v>2071.2092290148</v>
      </c>
      <c r="AT15" s="11" t="n">
        <f aca="false">AS15*(1+$B15/12)</f>
        <v>2072.93523670564</v>
      </c>
      <c r="AU15" s="11" t="n">
        <f aca="false">AT15*(1+$B15/12)</f>
        <v>2074.66268273623</v>
      </c>
      <c r="AV15" s="11" t="n">
        <f aca="false">AU15*(1+$B15/12)</f>
        <v>2076.39156830518</v>
      </c>
      <c r="AW15" s="11" t="n">
        <f aca="false">AV15*(1+$B15/12)</f>
        <v>2078.1218946121</v>
      </c>
      <c r="AX15" s="11" t="n">
        <f aca="false">AW15*(1+$B15/12)</f>
        <v>2079.85366285761</v>
      </c>
      <c r="AY15" s="11" t="n">
        <f aca="false">AX15*(1+$B15/12)</f>
        <v>2081.58687424332</v>
      </c>
      <c r="AZ15" s="11" t="n">
        <f aca="false">AY15*(1+$B15/12)</f>
        <v>2083.32152997186</v>
      </c>
      <c r="BA15" s="11" t="n">
        <f aca="false">AZ15*(1+$B15/12)</f>
        <v>2085.05763124683</v>
      </c>
      <c r="BB15" s="11" t="n">
        <f aca="false">BA15*(1+$B15/12)</f>
        <v>2086.79517927287</v>
      </c>
      <c r="BC15" s="11" t="n">
        <f aca="false">BB15*(1+$B15/12)</f>
        <v>2088.5341752556</v>
      </c>
      <c r="BD15" s="11" t="n">
        <f aca="false">BC15*(1+$B15/12)</f>
        <v>2090.27462040165</v>
      </c>
      <c r="BE15" s="11" t="n">
        <f aca="false">BD15*(1+$B15/12)</f>
        <v>2092.01651591865</v>
      </c>
      <c r="BF15" s="11" t="n">
        <f aca="false">BE15*(1+$B15/12)</f>
        <v>2093.75986301525</v>
      </c>
      <c r="BG15" s="11" t="n">
        <f aca="false">BF15*(1+$B15/12)</f>
        <v>2095.50466290109</v>
      </c>
      <c r="BH15" s="11" t="n">
        <f aca="false">BG15*(1+$B15/12)</f>
        <v>2097.25091678684</v>
      </c>
      <c r="BI15" s="11" t="n">
        <f aca="false">BH15*(1+$B15/12)</f>
        <v>2098.99862588416</v>
      </c>
      <c r="BJ15" s="11" t="n">
        <f aca="false">BI15*(1+$B15/12)</f>
        <v>2100.74779140573</v>
      </c>
    </row>
    <row r="16" customFormat="false" ht="15" hidden="false" customHeight="false" outlineLevel="0" collapsed="false">
      <c r="A16" s="0" t="s">
        <v>74</v>
      </c>
      <c r="B16" s="4" t="n">
        <v>0.01</v>
      </c>
      <c r="C16" s="14" t="n">
        <v>500</v>
      </c>
      <c r="D16" s="11" t="n">
        <f aca="false">C16*(1+$B16/12)</f>
        <v>500.416666666667</v>
      </c>
      <c r="E16" s="11" t="n">
        <f aca="false">D16*(1+$B16/12)</f>
        <v>500.833680555555</v>
      </c>
      <c r="F16" s="11" t="n">
        <f aca="false">E16*(1+$B16/12)</f>
        <v>501.251041956018</v>
      </c>
      <c r="G16" s="11" t="n">
        <f aca="false">F16*(1+$B16/12)</f>
        <v>501.668751157648</v>
      </c>
      <c r="H16" s="11" t="n">
        <f aca="false">G16*(1+$B16/12)</f>
        <v>502.08680845028</v>
      </c>
      <c r="I16" s="11" t="n">
        <f aca="false">H16*(1+$B16/12)</f>
        <v>502.505214123988</v>
      </c>
      <c r="J16" s="11" t="n">
        <f aca="false">I16*(1+$B16/12)</f>
        <v>502.923968469092</v>
      </c>
      <c r="K16" s="11" t="n">
        <f aca="false">J16*(1+$B16/12)</f>
        <v>503.343071776149</v>
      </c>
      <c r="L16" s="11" t="n">
        <f aca="false">K16*(1+$B16/12)</f>
        <v>503.762524335962</v>
      </c>
      <c r="M16" s="11" t="n">
        <f aca="false">L16*(1+$B16/12)</f>
        <v>504.182326439576</v>
      </c>
      <c r="N16" s="11" t="n">
        <f aca="false">M16*(1+$B16/12)</f>
        <v>504.602478378275</v>
      </c>
      <c r="O16" s="11" t="n">
        <f aca="false">N16*(1+$B16/12)</f>
        <v>505.02298044359</v>
      </c>
      <c r="P16" s="11" t="n">
        <f aca="false">O16*(1+$B16/12)</f>
        <v>505.443832927293</v>
      </c>
      <c r="Q16" s="11" t="n">
        <f aca="false">P16*(1+$B16/12)</f>
        <v>505.8650361214</v>
      </c>
      <c r="R16" s="11" t="n">
        <f aca="false">Q16*(1+$B16/12)</f>
        <v>506.286590318167</v>
      </c>
      <c r="S16" s="11" t="n">
        <f aca="false">R16*(1+$B16/12)</f>
        <v>506.708495810099</v>
      </c>
      <c r="T16" s="11" t="n">
        <f aca="false">S16*(1+$B16/12)</f>
        <v>507.130752889941</v>
      </c>
      <c r="U16" s="11" t="n">
        <f aca="false">T16*(1+$B16/12)</f>
        <v>507.553361850682</v>
      </c>
      <c r="V16" s="11" t="n">
        <f aca="false">U16*(1+$B16/12)</f>
        <v>507.976322985558</v>
      </c>
      <c r="W16" s="11" t="n">
        <f aca="false">V16*(1+$B16/12)</f>
        <v>508.399636588046</v>
      </c>
      <c r="X16" s="11" t="n">
        <f aca="false">W16*(1+$B16/12)</f>
        <v>508.823302951869</v>
      </c>
      <c r="Y16" s="11" t="n">
        <f aca="false">X16*(1+$B16/12)</f>
        <v>509.247322370996</v>
      </c>
      <c r="Z16" s="11" t="n">
        <f aca="false">Y16*(1+$B16/12)</f>
        <v>509.671695139638</v>
      </c>
      <c r="AA16" s="11" t="n">
        <f aca="false">Z16*(1+$B16/12)</f>
        <v>510.096421552254</v>
      </c>
      <c r="AB16" s="11" t="n">
        <f aca="false">AA16*(1+$B16/12)</f>
        <v>510.521501903548</v>
      </c>
      <c r="AC16" s="11" t="n">
        <f aca="false">AB16*(1+$B16/12)</f>
        <v>510.946936488467</v>
      </c>
      <c r="AD16" s="11" t="n">
        <f aca="false">AC16*(1+$B16/12)</f>
        <v>511.372725602208</v>
      </c>
      <c r="AE16" s="11" t="n">
        <f aca="false">AD16*(1+$B16/12)</f>
        <v>511.79886954021</v>
      </c>
      <c r="AF16" s="11" t="n">
        <f aca="false">AE16*(1+$B16/12)</f>
        <v>512.22536859816</v>
      </c>
      <c r="AG16" s="11" t="n">
        <f aca="false">AF16*(1+$B16/12)</f>
        <v>512.652223071992</v>
      </c>
      <c r="AH16" s="11" t="n">
        <f aca="false">AG16*(1+$B16/12)</f>
        <v>513.079433257885</v>
      </c>
      <c r="AI16" s="11" t="n">
        <f aca="false">AH16*(1+$B16/12)</f>
        <v>513.506999452266</v>
      </c>
      <c r="AJ16" s="11" t="n">
        <f aca="false">AI16*(1+$B16/12)</f>
        <v>513.93492195181</v>
      </c>
      <c r="AK16" s="11" t="n">
        <f aca="false">AJ16*(1+$B16/12)</f>
        <v>514.363201053436</v>
      </c>
      <c r="AL16" s="11" t="n">
        <f aca="false">AK16*(1+$B16/12)</f>
        <v>514.791837054314</v>
      </c>
      <c r="AM16" s="11" t="n">
        <f aca="false">AL16*(1+$B16/12)</f>
        <v>515.220830251859</v>
      </c>
      <c r="AN16" s="11" t="n">
        <f aca="false">AM16*(1+$B16/12)</f>
        <v>515.650180943736</v>
      </c>
      <c r="AO16" s="11" t="n">
        <f aca="false">AN16*(1+$B16/12)</f>
        <v>516.079889427855</v>
      </c>
      <c r="AP16" s="11" t="n">
        <f aca="false">AO16*(1+$B16/12)</f>
        <v>516.509956002379</v>
      </c>
      <c r="AQ16" s="11" t="n">
        <f aca="false">AP16*(1+$B16/12)</f>
        <v>516.940380965714</v>
      </c>
      <c r="AR16" s="11" t="n">
        <f aca="false">AQ16*(1+$B16/12)</f>
        <v>517.371164616519</v>
      </c>
      <c r="AS16" s="11" t="n">
        <f aca="false">AR16*(1+$B16/12)</f>
        <v>517.802307253699</v>
      </c>
      <c r="AT16" s="11" t="n">
        <f aca="false">AS16*(1+$B16/12)</f>
        <v>518.23380917641</v>
      </c>
      <c r="AU16" s="11" t="n">
        <f aca="false">AT16*(1+$B16/12)</f>
        <v>518.665670684057</v>
      </c>
      <c r="AV16" s="11" t="n">
        <f aca="false">AU16*(1+$B16/12)</f>
        <v>519.097892076294</v>
      </c>
      <c r="AW16" s="11" t="n">
        <f aca="false">AV16*(1+$B16/12)</f>
        <v>519.530473653024</v>
      </c>
      <c r="AX16" s="11" t="n">
        <f aca="false">AW16*(1+$B16/12)</f>
        <v>519.963415714402</v>
      </c>
      <c r="AY16" s="11" t="n">
        <f aca="false">AX16*(1+$B16/12)</f>
        <v>520.39671856083</v>
      </c>
      <c r="AZ16" s="11" t="n">
        <f aca="false">AY16*(1+$B16/12)</f>
        <v>520.830382492964</v>
      </c>
      <c r="BA16" s="11" t="n">
        <f aca="false">AZ16*(1+$B16/12)</f>
        <v>521.264407811708</v>
      </c>
      <c r="BB16" s="11" t="n">
        <f aca="false">BA16*(1+$B16/12)</f>
        <v>521.698794818218</v>
      </c>
      <c r="BC16" s="11" t="n">
        <f aca="false">BB16*(1+$B16/12)</f>
        <v>522.1335438139</v>
      </c>
      <c r="BD16" s="11" t="n">
        <f aca="false">BC16*(1+$B16/12)</f>
        <v>522.568655100411</v>
      </c>
      <c r="BE16" s="11" t="n">
        <f aca="false">BD16*(1+$B16/12)</f>
        <v>523.004128979662</v>
      </c>
      <c r="BF16" s="11" t="n">
        <f aca="false">BE16*(1+$B16/12)</f>
        <v>523.439965753811</v>
      </c>
      <c r="BG16" s="11" t="n">
        <f aca="false">BF16*(1+$B16/12)</f>
        <v>523.876165725273</v>
      </c>
      <c r="BH16" s="11" t="n">
        <f aca="false">BG16*(1+$B16/12)</f>
        <v>524.312729196711</v>
      </c>
      <c r="BI16" s="11" t="n">
        <f aca="false">BH16*(1+$B16/12)</f>
        <v>524.749656471041</v>
      </c>
      <c r="BJ16" s="11" t="n">
        <f aca="false">BI16*(1+$B16/12)</f>
        <v>525.186947851434</v>
      </c>
    </row>
    <row r="17" customFormat="false" ht="15" hidden="false" customHeight="false" outlineLevel="0" collapsed="false">
      <c r="A17" s="0" t="s">
        <v>75</v>
      </c>
      <c r="B17" s="4" t="n">
        <v>0.01</v>
      </c>
      <c r="C17" s="14" t="n">
        <v>500</v>
      </c>
      <c r="D17" s="11" t="n">
        <f aca="false">C17*(1+$B17/12)</f>
        <v>500.416666666667</v>
      </c>
      <c r="E17" s="11" t="n">
        <f aca="false">D17*(1+$B17/12)</f>
        <v>500.833680555555</v>
      </c>
      <c r="F17" s="11" t="n">
        <f aca="false">E17*(1+$B17/12)</f>
        <v>501.251041956018</v>
      </c>
      <c r="G17" s="11" t="n">
        <f aca="false">F17*(1+$B17/12)</f>
        <v>501.668751157648</v>
      </c>
      <c r="H17" s="11" t="n">
        <f aca="false">G17*(1+$B17/12)</f>
        <v>502.08680845028</v>
      </c>
      <c r="I17" s="11" t="n">
        <f aca="false">H17*(1+$B17/12)</f>
        <v>502.505214123988</v>
      </c>
      <c r="J17" s="11" t="n">
        <f aca="false">I17*(1+$B17/12)</f>
        <v>502.923968469092</v>
      </c>
      <c r="K17" s="11" t="n">
        <f aca="false">J17*(1+$B17/12)</f>
        <v>503.343071776149</v>
      </c>
      <c r="L17" s="11" t="n">
        <f aca="false">K17*(1+$B17/12)</f>
        <v>503.762524335962</v>
      </c>
      <c r="M17" s="11" t="n">
        <f aca="false">L17*(1+$B17/12)</f>
        <v>504.182326439576</v>
      </c>
      <c r="N17" s="11" t="n">
        <f aca="false">M17*(1+$B17/12)</f>
        <v>504.602478378275</v>
      </c>
      <c r="O17" s="11" t="n">
        <f aca="false">N17*(1+$B17/12)</f>
        <v>505.02298044359</v>
      </c>
      <c r="P17" s="11" t="n">
        <f aca="false">O17*(1+$B17/12)</f>
        <v>505.443832927293</v>
      </c>
      <c r="Q17" s="11" t="n">
        <f aca="false">P17*(1+$B17/12)</f>
        <v>505.8650361214</v>
      </c>
      <c r="R17" s="11" t="n">
        <f aca="false">Q17*(1+$B17/12)</f>
        <v>506.286590318167</v>
      </c>
      <c r="S17" s="11" t="n">
        <f aca="false">R17*(1+$B17/12)</f>
        <v>506.708495810099</v>
      </c>
      <c r="T17" s="11" t="n">
        <f aca="false">S17*(1+$B17/12)</f>
        <v>507.130752889941</v>
      </c>
      <c r="U17" s="11" t="n">
        <f aca="false">T17*(1+$B17/12)</f>
        <v>507.553361850682</v>
      </c>
      <c r="V17" s="11" t="n">
        <f aca="false">U17*(1+$B17/12)</f>
        <v>507.976322985558</v>
      </c>
      <c r="W17" s="11" t="n">
        <f aca="false">V17*(1+$B17/12)</f>
        <v>508.399636588046</v>
      </c>
      <c r="X17" s="11" t="n">
        <f aca="false">W17*(1+$B17/12)</f>
        <v>508.823302951869</v>
      </c>
      <c r="Y17" s="11" t="n">
        <f aca="false">X17*(1+$B17/12)</f>
        <v>509.247322370996</v>
      </c>
      <c r="Z17" s="11" t="n">
        <f aca="false">Y17*(1+$B17/12)</f>
        <v>509.671695139638</v>
      </c>
      <c r="AA17" s="11" t="n">
        <f aca="false">Z17*(1+$B17/12)</f>
        <v>510.096421552254</v>
      </c>
      <c r="AB17" s="11" t="n">
        <f aca="false">AA17*(1+$B17/12)</f>
        <v>510.521501903548</v>
      </c>
      <c r="AC17" s="11" t="n">
        <f aca="false">AB17*(1+$B17/12)</f>
        <v>510.946936488467</v>
      </c>
      <c r="AD17" s="11" t="n">
        <f aca="false">AC17*(1+$B17/12)</f>
        <v>511.372725602208</v>
      </c>
      <c r="AE17" s="11" t="n">
        <f aca="false">AD17*(1+$B17/12)</f>
        <v>511.79886954021</v>
      </c>
      <c r="AF17" s="11" t="n">
        <f aca="false">AE17*(1+$B17/12)</f>
        <v>512.22536859816</v>
      </c>
      <c r="AG17" s="11" t="n">
        <f aca="false">AF17*(1+$B17/12)</f>
        <v>512.652223071992</v>
      </c>
      <c r="AH17" s="11" t="n">
        <f aca="false">AG17*(1+$B17/12)</f>
        <v>513.079433257885</v>
      </c>
      <c r="AI17" s="11" t="n">
        <f aca="false">AH17*(1+$B17/12)</f>
        <v>513.506999452266</v>
      </c>
      <c r="AJ17" s="11" t="n">
        <f aca="false">AI17*(1+$B17/12)</f>
        <v>513.93492195181</v>
      </c>
      <c r="AK17" s="11" t="n">
        <f aca="false">AJ17*(1+$B17/12)</f>
        <v>514.363201053436</v>
      </c>
      <c r="AL17" s="11" t="n">
        <f aca="false">AK17*(1+$B17/12)</f>
        <v>514.791837054314</v>
      </c>
      <c r="AM17" s="11" t="n">
        <f aca="false">AL17*(1+$B17/12)</f>
        <v>515.220830251859</v>
      </c>
      <c r="AN17" s="11" t="n">
        <f aca="false">AM17*(1+$B17/12)</f>
        <v>515.650180943736</v>
      </c>
      <c r="AO17" s="11" t="n">
        <f aca="false">AN17*(1+$B17/12)</f>
        <v>516.079889427855</v>
      </c>
      <c r="AP17" s="11" t="n">
        <f aca="false">AO17*(1+$B17/12)</f>
        <v>516.509956002379</v>
      </c>
      <c r="AQ17" s="11" t="n">
        <f aca="false">AP17*(1+$B17/12)</f>
        <v>516.940380965714</v>
      </c>
      <c r="AR17" s="11" t="n">
        <f aca="false">AQ17*(1+$B17/12)</f>
        <v>517.371164616519</v>
      </c>
      <c r="AS17" s="11" t="n">
        <f aca="false">AR17*(1+$B17/12)</f>
        <v>517.802307253699</v>
      </c>
      <c r="AT17" s="11" t="n">
        <f aca="false">AS17*(1+$B17/12)</f>
        <v>518.23380917641</v>
      </c>
      <c r="AU17" s="11" t="n">
        <f aca="false">AT17*(1+$B17/12)</f>
        <v>518.665670684057</v>
      </c>
      <c r="AV17" s="11" t="n">
        <f aca="false">AU17*(1+$B17/12)</f>
        <v>519.097892076294</v>
      </c>
      <c r="AW17" s="11" t="n">
        <f aca="false">AV17*(1+$B17/12)</f>
        <v>519.530473653024</v>
      </c>
      <c r="AX17" s="11" t="n">
        <f aca="false">AW17*(1+$B17/12)</f>
        <v>519.963415714402</v>
      </c>
      <c r="AY17" s="11" t="n">
        <f aca="false">AX17*(1+$B17/12)</f>
        <v>520.39671856083</v>
      </c>
      <c r="AZ17" s="11" t="n">
        <f aca="false">AY17*(1+$B17/12)</f>
        <v>520.830382492964</v>
      </c>
      <c r="BA17" s="11" t="n">
        <f aca="false">AZ17*(1+$B17/12)</f>
        <v>521.264407811708</v>
      </c>
      <c r="BB17" s="11" t="n">
        <f aca="false">BA17*(1+$B17/12)</f>
        <v>521.698794818218</v>
      </c>
      <c r="BC17" s="11" t="n">
        <f aca="false">BB17*(1+$B17/12)</f>
        <v>522.1335438139</v>
      </c>
      <c r="BD17" s="11" t="n">
        <f aca="false">BC17*(1+$B17/12)</f>
        <v>522.568655100411</v>
      </c>
      <c r="BE17" s="11" t="n">
        <f aca="false">BD17*(1+$B17/12)</f>
        <v>523.004128979662</v>
      </c>
      <c r="BF17" s="11" t="n">
        <f aca="false">BE17*(1+$B17/12)</f>
        <v>523.439965753811</v>
      </c>
      <c r="BG17" s="11" t="n">
        <f aca="false">BF17*(1+$B17/12)</f>
        <v>523.876165725273</v>
      </c>
      <c r="BH17" s="11" t="n">
        <f aca="false">BG17*(1+$B17/12)</f>
        <v>524.312729196711</v>
      </c>
      <c r="BI17" s="11" t="n">
        <f aca="false">BH17*(1+$B17/12)</f>
        <v>524.749656471041</v>
      </c>
      <c r="BJ17" s="11" t="n">
        <f aca="false">BI17*(1+$B17/12)</f>
        <v>525.186947851434</v>
      </c>
    </row>
    <row r="18" customFormat="false" ht="15" hidden="false" customHeight="false" outlineLevel="0" collapsed="false">
      <c r="A18" s="0" t="s">
        <v>76</v>
      </c>
      <c r="B18" s="4" t="n">
        <v>0.01</v>
      </c>
      <c r="C18" s="14" t="n">
        <v>100</v>
      </c>
      <c r="D18" s="11" t="n">
        <f aca="false">C18*(1+$B18/12)</f>
        <v>100.083333333333</v>
      </c>
      <c r="E18" s="11" t="n">
        <f aca="false">D18*(1+$B18/12)</f>
        <v>100.166736111111</v>
      </c>
      <c r="F18" s="11" t="n">
        <f aca="false">E18*(1+$B18/12)</f>
        <v>100.250208391204</v>
      </c>
      <c r="G18" s="11" t="n">
        <f aca="false">F18*(1+$B18/12)</f>
        <v>100.33375023153</v>
      </c>
      <c r="H18" s="11" t="n">
        <f aca="false">G18*(1+$B18/12)</f>
        <v>100.417361690056</v>
      </c>
      <c r="I18" s="11" t="n">
        <f aca="false">H18*(1+$B18/12)</f>
        <v>100.501042824798</v>
      </c>
      <c r="J18" s="11" t="n">
        <f aca="false">I18*(1+$B18/12)</f>
        <v>100.584793693818</v>
      </c>
      <c r="K18" s="11" t="n">
        <f aca="false">J18*(1+$B18/12)</f>
        <v>100.66861435523</v>
      </c>
      <c r="L18" s="11" t="n">
        <f aca="false">K18*(1+$B18/12)</f>
        <v>100.752504867193</v>
      </c>
      <c r="M18" s="11" t="n">
        <f aca="false">L18*(1+$B18/12)</f>
        <v>100.836465287915</v>
      </c>
      <c r="N18" s="11" t="n">
        <f aca="false">M18*(1+$B18/12)</f>
        <v>100.920495675655</v>
      </c>
      <c r="O18" s="11" t="n">
        <f aca="false">N18*(1+$B18/12)</f>
        <v>101.004596088718</v>
      </c>
      <c r="P18" s="11" t="n">
        <f aca="false">O18*(1+$B18/12)</f>
        <v>101.088766585459</v>
      </c>
      <c r="Q18" s="11" t="n">
        <f aca="false">P18*(1+$B18/12)</f>
        <v>101.17300722428</v>
      </c>
      <c r="R18" s="11" t="n">
        <f aca="false">Q18*(1+$B18/12)</f>
        <v>101.257318063633</v>
      </c>
      <c r="S18" s="11" t="n">
        <f aca="false">R18*(1+$B18/12)</f>
        <v>101.34169916202</v>
      </c>
      <c r="T18" s="11" t="n">
        <f aca="false">S18*(1+$B18/12)</f>
        <v>101.426150577988</v>
      </c>
      <c r="U18" s="11" t="n">
        <f aca="false">T18*(1+$B18/12)</f>
        <v>101.510672370136</v>
      </c>
      <c r="V18" s="11" t="n">
        <f aca="false">U18*(1+$B18/12)</f>
        <v>101.595264597112</v>
      </c>
      <c r="W18" s="11" t="n">
        <f aca="false">V18*(1+$B18/12)</f>
        <v>101.679927317609</v>
      </c>
      <c r="X18" s="11" t="n">
        <f aca="false">W18*(1+$B18/12)</f>
        <v>101.764660590374</v>
      </c>
      <c r="Y18" s="11" t="n">
        <f aca="false">X18*(1+$B18/12)</f>
        <v>101.849464474199</v>
      </c>
      <c r="Z18" s="11" t="n">
        <f aca="false">Y18*(1+$B18/12)</f>
        <v>101.934339027928</v>
      </c>
      <c r="AA18" s="11" t="n">
        <f aca="false">Z18*(1+$B18/12)</f>
        <v>102.019284310451</v>
      </c>
      <c r="AB18" s="11" t="n">
        <f aca="false">AA18*(1+$B18/12)</f>
        <v>102.10430038071</v>
      </c>
      <c r="AC18" s="11" t="n">
        <f aca="false">AB18*(1+$B18/12)</f>
        <v>102.189387297693</v>
      </c>
      <c r="AD18" s="11" t="n">
        <f aca="false">AC18*(1+$B18/12)</f>
        <v>102.274545120442</v>
      </c>
      <c r="AE18" s="11" t="n">
        <f aca="false">AD18*(1+$B18/12)</f>
        <v>102.359773908042</v>
      </c>
      <c r="AF18" s="11" t="n">
        <f aca="false">AE18*(1+$B18/12)</f>
        <v>102.445073719632</v>
      </c>
      <c r="AG18" s="11" t="n">
        <f aca="false">AF18*(1+$B18/12)</f>
        <v>102.530444614398</v>
      </c>
      <c r="AH18" s="11" t="n">
        <f aca="false">AG18*(1+$B18/12)</f>
        <v>102.615886651577</v>
      </c>
      <c r="AI18" s="11" t="n">
        <f aca="false">AH18*(1+$B18/12)</f>
        <v>102.701399890453</v>
      </c>
      <c r="AJ18" s="11" t="n">
        <f aca="false">AI18*(1+$B18/12)</f>
        <v>102.786984390362</v>
      </c>
      <c r="AK18" s="11" t="n">
        <f aca="false">AJ18*(1+$B18/12)</f>
        <v>102.872640210687</v>
      </c>
      <c r="AL18" s="11" t="n">
        <f aca="false">AK18*(1+$B18/12)</f>
        <v>102.958367410863</v>
      </c>
      <c r="AM18" s="11" t="n">
        <f aca="false">AL18*(1+$B18/12)</f>
        <v>103.044166050372</v>
      </c>
      <c r="AN18" s="11" t="n">
        <f aca="false">AM18*(1+$B18/12)</f>
        <v>103.130036188747</v>
      </c>
      <c r="AO18" s="11" t="n">
        <f aca="false">AN18*(1+$B18/12)</f>
        <v>103.215977885571</v>
      </c>
      <c r="AP18" s="11" t="n">
        <f aca="false">AO18*(1+$B18/12)</f>
        <v>103.301991200476</v>
      </c>
      <c r="AQ18" s="11" t="n">
        <f aca="false">AP18*(1+$B18/12)</f>
        <v>103.388076193143</v>
      </c>
      <c r="AR18" s="11" t="n">
        <f aca="false">AQ18*(1+$B18/12)</f>
        <v>103.474232923304</v>
      </c>
      <c r="AS18" s="11" t="n">
        <f aca="false">AR18*(1+$B18/12)</f>
        <v>103.56046145074</v>
      </c>
      <c r="AT18" s="11" t="n">
        <f aca="false">AS18*(1+$B18/12)</f>
        <v>103.646761835282</v>
      </c>
      <c r="AU18" s="11" t="n">
        <f aca="false">AT18*(1+$B18/12)</f>
        <v>103.733134136811</v>
      </c>
      <c r="AV18" s="11" t="n">
        <f aca="false">AU18*(1+$B18/12)</f>
        <v>103.819578415259</v>
      </c>
      <c r="AW18" s="11" t="n">
        <f aca="false">AV18*(1+$B18/12)</f>
        <v>103.906094730605</v>
      </c>
      <c r="AX18" s="11" t="n">
        <f aca="false">AW18*(1+$B18/12)</f>
        <v>103.99268314288</v>
      </c>
      <c r="AY18" s="11" t="n">
        <f aca="false">AX18*(1+$B18/12)</f>
        <v>104.079343712166</v>
      </c>
      <c r="AZ18" s="11" t="n">
        <f aca="false">AY18*(1+$B18/12)</f>
        <v>104.166076498593</v>
      </c>
      <c r="BA18" s="11" t="n">
        <f aca="false">AZ18*(1+$B18/12)</f>
        <v>104.252881562342</v>
      </c>
      <c r="BB18" s="11" t="n">
        <f aca="false">BA18*(1+$B18/12)</f>
        <v>104.339758963644</v>
      </c>
      <c r="BC18" s="11" t="n">
        <f aca="false">BB18*(1+$B18/12)</f>
        <v>104.42670876278</v>
      </c>
      <c r="BD18" s="11" t="n">
        <f aca="false">BC18*(1+$B18/12)</f>
        <v>104.513731020082</v>
      </c>
      <c r="BE18" s="11" t="n">
        <f aca="false">BD18*(1+$B18/12)</f>
        <v>104.600825795932</v>
      </c>
      <c r="BF18" s="11" t="n">
        <f aca="false">BE18*(1+$B18/12)</f>
        <v>104.687993150762</v>
      </c>
      <c r="BG18" s="11" t="n">
        <f aca="false">BF18*(1+$B18/12)</f>
        <v>104.775233145055</v>
      </c>
      <c r="BH18" s="11" t="n">
        <f aca="false">BG18*(1+$B18/12)</f>
        <v>104.862545839342</v>
      </c>
      <c r="BI18" s="11" t="n">
        <f aca="false">BH18*(1+$B18/12)</f>
        <v>104.949931294208</v>
      </c>
      <c r="BJ18" s="11" t="n">
        <f aca="false">BI18*(1+$B18/12)</f>
        <v>105.037389570287</v>
      </c>
    </row>
    <row r="19" customFormat="false" ht="15" hidden="false" customHeight="false" outlineLevel="0" collapsed="false">
      <c r="A19" s="0" t="s">
        <v>77</v>
      </c>
      <c r="B19" s="4" t="n">
        <v>0.01</v>
      </c>
      <c r="C19" s="14" t="n">
        <v>100</v>
      </c>
      <c r="D19" s="11" t="n">
        <f aca="false">C19*(1+$B19/12)</f>
        <v>100.083333333333</v>
      </c>
      <c r="E19" s="11" t="n">
        <f aca="false">D19*(1+$B19/12)</f>
        <v>100.166736111111</v>
      </c>
      <c r="F19" s="11" t="n">
        <f aca="false">E19*(1+$B19/12)</f>
        <v>100.250208391204</v>
      </c>
      <c r="G19" s="11" t="n">
        <f aca="false">F19*(1+$B19/12)</f>
        <v>100.33375023153</v>
      </c>
      <c r="H19" s="11" t="n">
        <f aca="false">G19*(1+$B19/12)</f>
        <v>100.417361690056</v>
      </c>
      <c r="I19" s="11" t="n">
        <f aca="false">H19*(1+$B19/12)</f>
        <v>100.501042824798</v>
      </c>
      <c r="J19" s="11" t="n">
        <f aca="false">I19*(1+$B19/12)</f>
        <v>100.584793693818</v>
      </c>
      <c r="K19" s="11" t="n">
        <f aca="false">J19*(1+$B19/12)</f>
        <v>100.66861435523</v>
      </c>
      <c r="L19" s="11" t="n">
        <f aca="false">K19*(1+$B19/12)</f>
        <v>100.752504867193</v>
      </c>
      <c r="M19" s="11" t="n">
        <f aca="false">L19*(1+$B19/12)</f>
        <v>100.836465287915</v>
      </c>
      <c r="N19" s="11" t="n">
        <f aca="false">M19*(1+$B19/12)</f>
        <v>100.920495675655</v>
      </c>
      <c r="O19" s="11" t="n">
        <f aca="false">N19*(1+$B19/12)</f>
        <v>101.004596088718</v>
      </c>
      <c r="P19" s="11" t="n">
        <f aca="false">O19*(1+$B19/12)</f>
        <v>101.088766585459</v>
      </c>
      <c r="Q19" s="11" t="n">
        <f aca="false">P19*(1+$B19/12)</f>
        <v>101.17300722428</v>
      </c>
      <c r="R19" s="11" t="n">
        <f aca="false">Q19*(1+$B19/12)</f>
        <v>101.257318063633</v>
      </c>
      <c r="S19" s="11" t="n">
        <f aca="false">R19*(1+$B19/12)</f>
        <v>101.34169916202</v>
      </c>
      <c r="T19" s="11" t="n">
        <f aca="false">S19*(1+$B19/12)</f>
        <v>101.426150577988</v>
      </c>
      <c r="U19" s="11" t="n">
        <f aca="false">T19*(1+$B19/12)</f>
        <v>101.510672370136</v>
      </c>
      <c r="V19" s="11" t="n">
        <f aca="false">U19*(1+$B19/12)</f>
        <v>101.595264597112</v>
      </c>
      <c r="W19" s="11" t="n">
        <f aca="false">V19*(1+$B19/12)</f>
        <v>101.679927317609</v>
      </c>
      <c r="X19" s="11" t="n">
        <f aca="false">W19*(1+$B19/12)</f>
        <v>101.764660590374</v>
      </c>
      <c r="Y19" s="11" t="n">
        <f aca="false">X19*(1+$B19/12)</f>
        <v>101.849464474199</v>
      </c>
      <c r="Z19" s="11" t="n">
        <f aca="false">Y19*(1+$B19/12)</f>
        <v>101.934339027928</v>
      </c>
      <c r="AA19" s="11" t="n">
        <f aca="false">Z19*(1+$B19/12)</f>
        <v>102.019284310451</v>
      </c>
      <c r="AB19" s="11" t="n">
        <f aca="false">AA19*(1+$B19/12)</f>
        <v>102.10430038071</v>
      </c>
      <c r="AC19" s="11" t="n">
        <f aca="false">AB19*(1+$B19/12)</f>
        <v>102.189387297693</v>
      </c>
      <c r="AD19" s="11" t="n">
        <f aca="false">AC19*(1+$B19/12)</f>
        <v>102.274545120442</v>
      </c>
      <c r="AE19" s="11" t="n">
        <f aca="false">AD19*(1+$B19/12)</f>
        <v>102.359773908042</v>
      </c>
      <c r="AF19" s="11" t="n">
        <f aca="false">AE19*(1+$B19/12)</f>
        <v>102.445073719632</v>
      </c>
      <c r="AG19" s="11" t="n">
        <f aca="false">AF19*(1+$B19/12)</f>
        <v>102.530444614398</v>
      </c>
      <c r="AH19" s="11" t="n">
        <f aca="false">AG19*(1+$B19/12)</f>
        <v>102.615886651577</v>
      </c>
      <c r="AI19" s="11" t="n">
        <f aca="false">AH19*(1+$B19/12)</f>
        <v>102.701399890453</v>
      </c>
      <c r="AJ19" s="11" t="n">
        <f aca="false">AI19*(1+$B19/12)</f>
        <v>102.786984390362</v>
      </c>
      <c r="AK19" s="11" t="n">
        <f aca="false">AJ19*(1+$B19/12)</f>
        <v>102.872640210687</v>
      </c>
      <c r="AL19" s="11" t="n">
        <f aca="false">AK19*(1+$B19/12)</f>
        <v>102.958367410863</v>
      </c>
      <c r="AM19" s="11" t="n">
        <f aca="false">AL19*(1+$B19/12)</f>
        <v>103.044166050372</v>
      </c>
      <c r="AN19" s="11" t="n">
        <f aca="false">AM19*(1+$B19/12)</f>
        <v>103.130036188747</v>
      </c>
      <c r="AO19" s="11" t="n">
        <f aca="false">AN19*(1+$B19/12)</f>
        <v>103.215977885571</v>
      </c>
      <c r="AP19" s="11" t="n">
        <f aca="false">AO19*(1+$B19/12)</f>
        <v>103.301991200476</v>
      </c>
      <c r="AQ19" s="11" t="n">
        <f aca="false">AP19*(1+$B19/12)</f>
        <v>103.388076193143</v>
      </c>
      <c r="AR19" s="11" t="n">
        <f aca="false">AQ19*(1+$B19/12)</f>
        <v>103.474232923304</v>
      </c>
      <c r="AS19" s="11" t="n">
        <f aca="false">AR19*(1+$B19/12)</f>
        <v>103.56046145074</v>
      </c>
      <c r="AT19" s="11" t="n">
        <f aca="false">AS19*(1+$B19/12)</f>
        <v>103.646761835282</v>
      </c>
      <c r="AU19" s="11" t="n">
        <f aca="false">AT19*(1+$B19/12)</f>
        <v>103.733134136811</v>
      </c>
      <c r="AV19" s="11" t="n">
        <f aca="false">AU19*(1+$B19/12)</f>
        <v>103.819578415259</v>
      </c>
      <c r="AW19" s="11" t="n">
        <f aca="false">AV19*(1+$B19/12)</f>
        <v>103.906094730605</v>
      </c>
      <c r="AX19" s="11" t="n">
        <f aca="false">AW19*(1+$B19/12)</f>
        <v>103.99268314288</v>
      </c>
      <c r="AY19" s="11" t="n">
        <f aca="false">AX19*(1+$B19/12)</f>
        <v>104.079343712166</v>
      </c>
      <c r="AZ19" s="11" t="n">
        <f aca="false">AY19*(1+$B19/12)</f>
        <v>104.166076498593</v>
      </c>
      <c r="BA19" s="11" t="n">
        <f aca="false">AZ19*(1+$B19/12)</f>
        <v>104.252881562342</v>
      </c>
      <c r="BB19" s="11" t="n">
        <f aca="false">BA19*(1+$B19/12)</f>
        <v>104.339758963644</v>
      </c>
      <c r="BC19" s="11" t="n">
        <f aca="false">BB19*(1+$B19/12)</f>
        <v>104.42670876278</v>
      </c>
      <c r="BD19" s="11" t="n">
        <f aca="false">BC19*(1+$B19/12)</f>
        <v>104.513731020082</v>
      </c>
      <c r="BE19" s="11" t="n">
        <f aca="false">BD19*(1+$B19/12)</f>
        <v>104.600825795932</v>
      </c>
      <c r="BF19" s="11" t="n">
        <f aca="false">BE19*(1+$B19/12)</f>
        <v>104.687993150762</v>
      </c>
      <c r="BG19" s="11" t="n">
        <f aca="false">BF19*(1+$B19/12)</f>
        <v>104.775233145055</v>
      </c>
      <c r="BH19" s="11" t="n">
        <f aca="false">BG19*(1+$B19/12)</f>
        <v>104.862545839342</v>
      </c>
      <c r="BI19" s="11" t="n">
        <f aca="false">BH19*(1+$B19/12)</f>
        <v>104.949931294208</v>
      </c>
      <c r="BJ19" s="11" t="n">
        <f aca="false">BI19*(1+$B19/12)</f>
        <v>105.037389570287</v>
      </c>
    </row>
    <row r="20" customFormat="false" ht="15" hidden="false" customHeight="false" outlineLevel="0" collapsed="false">
      <c r="A20" s="0" t="s">
        <v>78</v>
      </c>
      <c r="B20" s="4" t="n">
        <v>0.01</v>
      </c>
      <c r="C20" s="14" t="n">
        <v>200</v>
      </c>
      <c r="D20" s="11" t="n">
        <f aca="false">C20*(1+$B20/12)</f>
        <v>200.166666666667</v>
      </c>
      <c r="E20" s="11" t="n">
        <f aca="false">D20*(1+$B20/12)</f>
        <v>200.333472222222</v>
      </c>
      <c r="F20" s="11" t="n">
        <f aca="false">E20*(1+$B20/12)</f>
        <v>200.500416782407</v>
      </c>
      <c r="G20" s="11" t="n">
        <f aca="false">F20*(1+$B20/12)</f>
        <v>200.667500463059</v>
      </c>
      <c r="H20" s="11" t="n">
        <f aca="false">G20*(1+$B20/12)</f>
        <v>200.834723380112</v>
      </c>
      <c r="I20" s="11" t="n">
        <f aca="false">H20*(1+$B20/12)</f>
        <v>201.002085649595</v>
      </c>
      <c r="J20" s="11" t="n">
        <f aca="false">I20*(1+$B20/12)</f>
        <v>201.169587387637</v>
      </c>
      <c r="K20" s="11" t="n">
        <f aca="false">J20*(1+$B20/12)</f>
        <v>201.33722871046</v>
      </c>
      <c r="L20" s="11" t="n">
        <f aca="false">K20*(1+$B20/12)</f>
        <v>201.505009734385</v>
      </c>
      <c r="M20" s="11" t="n">
        <f aca="false">L20*(1+$B20/12)</f>
        <v>201.67293057583</v>
      </c>
      <c r="N20" s="11" t="n">
        <f aca="false">M20*(1+$B20/12)</f>
        <v>201.84099135131</v>
      </c>
      <c r="O20" s="11" t="n">
        <f aca="false">N20*(1+$B20/12)</f>
        <v>202.009192177436</v>
      </c>
      <c r="P20" s="11" t="n">
        <f aca="false">O20*(1+$B20/12)</f>
        <v>202.177533170917</v>
      </c>
      <c r="Q20" s="11" t="n">
        <f aca="false">P20*(1+$B20/12)</f>
        <v>202.34601444856</v>
      </c>
      <c r="R20" s="11" t="n">
        <f aca="false">Q20*(1+$B20/12)</f>
        <v>202.514636127267</v>
      </c>
      <c r="S20" s="11" t="n">
        <f aca="false">R20*(1+$B20/12)</f>
        <v>202.68339832404</v>
      </c>
      <c r="T20" s="11" t="n">
        <f aca="false">S20*(1+$B20/12)</f>
        <v>202.852301155976</v>
      </c>
      <c r="U20" s="11" t="n">
        <f aca="false">T20*(1+$B20/12)</f>
        <v>203.021344740273</v>
      </c>
      <c r="V20" s="11" t="n">
        <f aca="false">U20*(1+$B20/12)</f>
        <v>203.190529194223</v>
      </c>
      <c r="W20" s="11" t="n">
        <f aca="false">V20*(1+$B20/12)</f>
        <v>203.359854635218</v>
      </c>
      <c r="X20" s="11" t="n">
        <f aca="false">W20*(1+$B20/12)</f>
        <v>203.529321180748</v>
      </c>
      <c r="Y20" s="11" t="n">
        <f aca="false">X20*(1+$B20/12)</f>
        <v>203.698928948398</v>
      </c>
      <c r="Z20" s="11" t="n">
        <f aca="false">Y20*(1+$B20/12)</f>
        <v>203.868678055855</v>
      </c>
      <c r="AA20" s="11" t="n">
        <f aca="false">Z20*(1+$B20/12)</f>
        <v>204.038568620902</v>
      </c>
      <c r="AB20" s="11" t="n">
        <f aca="false">AA20*(1+$B20/12)</f>
        <v>204.208600761419</v>
      </c>
      <c r="AC20" s="11" t="n">
        <f aca="false">AB20*(1+$B20/12)</f>
        <v>204.378774595387</v>
      </c>
      <c r="AD20" s="11" t="n">
        <f aca="false">AC20*(1+$B20/12)</f>
        <v>204.549090240883</v>
      </c>
      <c r="AE20" s="11" t="n">
        <f aca="false">AD20*(1+$B20/12)</f>
        <v>204.719547816084</v>
      </c>
      <c r="AF20" s="11" t="n">
        <f aca="false">AE20*(1+$B20/12)</f>
        <v>204.890147439264</v>
      </c>
      <c r="AG20" s="11" t="n">
        <f aca="false">AF20*(1+$B20/12)</f>
        <v>205.060889228797</v>
      </c>
      <c r="AH20" s="11" t="n">
        <f aca="false">AG20*(1+$B20/12)</f>
        <v>205.231773303154</v>
      </c>
      <c r="AI20" s="11" t="n">
        <f aca="false">AH20*(1+$B20/12)</f>
        <v>205.402799780906</v>
      </c>
      <c r="AJ20" s="11" t="n">
        <f aca="false">AI20*(1+$B20/12)</f>
        <v>205.573968780724</v>
      </c>
      <c r="AK20" s="11" t="n">
        <f aca="false">AJ20*(1+$B20/12)</f>
        <v>205.745280421374</v>
      </c>
      <c r="AL20" s="11" t="n">
        <f aca="false">AK20*(1+$B20/12)</f>
        <v>205.916734821726</v>
      </c>
      <c r="AM20" s="11" t="n">
        <f aca="false">AL20*(1+$B20/12)</f>
        <v>206.088332100744</v>
      </c>
      <c r="AN20" s="11" t="n">
        <f aca="false">AM20*(1+$B20/12)</f>
        <v>206.260072377494</v>
      </c>
      <c r="AO20" s="11" t="n">
        <f aca="false">AN20*(1+$B20/12)</f>
        <v>206.431955771142</v>
      </c>
      <c r="AP20" s="11" t="n">
        <f aca="false">AO20*(1+$B20/12)</f>
        <v>206.603982400951</v>
      </c>
      <c r="AQ20" s="11" t="n">
        <f aca="false">AP20*(1+$B20/12)</f>
        <v>206.776152386286</v>
      </c>
      <c r="AR20" s="11" t="n">
        <f aca="false">AQ20*(1+$B20/12)</f>
        <v>206.948465846607</v>
      </c>
      <c r="AS20" s="11" t="n">
        <f aca="false">AR20*(1+$B20/12)</f>
        <v>207.12092290148</v>
      </c>
      <c r="AT20" s="11" t="n">
        <f aca="false">AS20*(1+$B20/12)</f>
        <v>207.293523670564</v>
      </c>
      <c r="AU20" s="11" t="n">
        <f aca="false">AT20*(1+$B20/12)</f>
        <v>207.466268273623</v>
      </c>
      <c r="AV20" s="11" t="n">
        <f aca="false">AU20*(1+$B20/12)</f>
        <v>207.639156830518</v>
      </c>
      <c r="AW20" s="11" t="n">
        <f aca="false">AV20*(1+$B20/12)</f>
        <v>207.81218946121</v>
      </c>
      <c r="AX20" s="11" t="n">
        <f aca="false">AW20*(1+$B20/12)</f>
        <v>207.985366285761</v>
      </c>
      <c r="AY20" s="11" t="n">
        <f aca="false">AX20*(1+$B20/12)</f>
        <v>208.158687424332</v>
      </c>
      <c r="AZ20" s="11" t="n">
        <f aca="false">AY20*(1+$B20/12)</f>
        <v>208.332152997186</v>
      </c>
      <c r="BA20" s="11" t="n">
        <f aca="false">AZ20*(1+$B20/12)</f>
        <v>208.505763124683</v>
      </c>
      <c r="BB20" s="11" t="n">
        <f aca="false">BA20*(1+$B20/12)</f>
        <v>208.679517927287</v>
      </c>
      <c r="BC20" s="11" t="n">
        <f aca="false">BB20*(1+$B20/12)</f>
        <v>208.85341752556</v>
      </c>
      <c r="BD20" s="11" t="n">
        <f aca="false">BC20*(1+$B20/12)</f>
        <v>209.027462040165</v>
      </c>
      <c r="BE20" s="11" t="n">
        <f aca="false">BD20*(1+$B20/12)</f>
        <v>209.201651591865</v>
      </c>
      <c r="BF20" s="11" t="n">
        <f aca="false">BE20*(1+$B20/12)</f>
        <v>209.375986301524</v>
      </c>
      <c r="BG20" s="11" t="n">
        <f aca="false">BF20*(1+$B20/12)</f>
        <v>209.550466290109</v>
      </c>
      <c r="BH20" s="11" t="n">
        <f aca="false">BG20*(1+$B20/12)</f>
        <v>209.725091678684</v>
      </c>
      <c r="BI20" s="11" t="n">
        <f aca="false">BH20*(1+$B20/12)</f>
        <v>209.899862588416</v>
      </c>
      <c r="BJ20" s="11" t="n">
        <f aca="false">BI20*(1+$B20/12)</f>
        <v>210.074779140573</v>
      </c>
    </row>
    <row r="21" customFormat="false" ht="15" hidden="false" customHeight="false" outlineLevel="0" collapsed="false">
      <c r="A21" s="0" t="s">
        <v>79</v>
      </c>
      <c r="B21" s="4" t="n">
        <v>0.01</v>
      </c>
      <c r="C21" s="14" t="n">
        <v>500</v>
      </c>
      <c r="D21" s="11" t="n">
        <f aca="false">C21*(1+$B21/12)</f>
        <v>500.416666666667</v>
      </c>
      <c r="E21" s="11" t="n">
        <f aca="false">D21*(1+$B21/12)</f>
        <v>500.833680555555</v>
      </c>
      <c r="F21" s="11" t="n">
        <f aca="false">E21*(1+$B21/12)</f>
        <v>501.251041956018</v>
      </c>
      <c r="G21" s="11" t="n">
        <f aca="false">F21*(1+$B21/12)</f>
        <v>501.668751157648</v>
      </c>
      <c r="H21" s="11" t="n">
        <f aca="false">G21*(1+$B21/12)</f>
        <v>502.08680845028</v>
      </c>
      <c r="I21" s="11" t="n">
        <f aca="false">H21*(1+$B21/12)</f>
        <v>502.505214123988</v>
      </c>
      <c r="J21" s="11" t="n">
        <f aca="false">I21*(1+$B21/12)</f>
        <v>502.923968469092</v>
      </c>
      <c r="K21" s="11" t="n">
        <f aca="false">J21*(1+$B21/12)</f>
        <v>503.343071776149</v>
      </c>
      <c r="L21" s="11" t="n">
        <f aca="false">K21*(1+$B21/12)</f>
        <v>503.762524335962</v>
      </c>
      <c r="M21" s="11" t="n">
        <f aca="false">L21*(1+$B21/12)</f>
        <v>504.182326439576</v>
      </c>
      <c r="N21" s="11" t="n">
        <f aca="false">M21*(1+$B21/12)</f>
        <v>504.602478378275</v>
      </c>
      <c r="O21" s="11" t="n">
        <f aca="false">N21*(1+$B21/12)</f>
        <v>505.02298044359</v>
      </c>
      <c r="P21" s="11" t="n">
        <f aca="false">O21*(1+$B21/12)</f>
        <v>505.443832927293</v>
      </c>
      <c r="Q21" s="11" t="n">
        <f aca="false">P21*(1+$B21/12)</f>
        <v>505.8650361214</v>
      </c>
      <c r="R21" s="11" t="n">
        <f aca="false">Q21*(1+$B21/12)</f>
        <v>506.286590318167</v>
      </c>
      <c r="S21" s="11" t="n">
        <f aca="false">R21*(1+$B21/12)</f>
        <v>506.708495810099</v>
      </c>
      <c r="T21" s="11" t="n">
        <f aca="false">S21*(1+$B21/12)</f>
        <v>507.130752889941</v>
      </c>
      <c r="U21" s="11" t="n">
        <f aca="false">T21*(1+$B21/12)</f>
        <v>507.553361850682</v>
      </c>
      <c r="V21" s="11" t="n">
        <f aca="false">U21*(1+$B21/12)</f>
        <v>507.976322985558</v>
      </c>
      <c r="W21" s="11" t="n">
        <f aca="false">V21*(1+$B21/12)</f>
        <v>508.399636588046</v>
      </c>
      <c r="X21" s="11" t="n">
        <f aca="false">W21*(1+$B21/12)</f>
        <v>508.823302951869</v>
      </c>
      <c r="Y21" s="11" t="n">
        <f aca="false">X21*(1+$B21/12)</f>
        <v>509.247322370996</v>
      </c>
      <c r="Z21" s="11" t="n">
        <f aca="false">Y21*(1+$B21/12)</f>
        <v>509.671695139638</v>
      </c>
      <c r="AA21" s="11" t="n">
        <f aca="false">Z21*(1+$B21/12)</f>
        <v>510.096421552254</v>
      </c>
      <c r="AB21" s="11" t="n">
        <f aca="false">AA21*(1+$B21/12)</f>
        <v>510.521501903548</v>
      </c>
      <c r="AC21" s="11" t="n">
        <f aca="false">AB21*(1+$B21/12)</f>
        <v>510.946936488467</v>
      </c>
      <c r="AD21" s="11" t="n">
        <f aca="false">AC21*(1+$B21/12)</f>
        <v>511.372725602208</v>
      </c>
      <c r="AE21" s="11" t="n">
        <f aca="false">AD21*(1+$B21/12)</f>
        <v>511.79886954021</v>
      </c>
      <c r="AF21" s="11" t="n">
        <f aca="false">AE21*(1+$B21/12)</f>
        <v>512.22536859816</v>
      </c>
      <c r="AG21" s="11" t="n">
        <f aca="false">AF21*(1+$B21/12)</f>
        <v>512.652223071992</v>
      </c>
      <c r="AH21" s="11" t="n">
        <f aca="false">AG21*(1+$B21/12)</f>
        <v>513.079433257885</v>
      </c>
      <c r="AI21" s="11" t="n">
        <f aca="false">AH21*(1+$B21/12)</f>
        <v>513.506999452266</v>
      </c>
      <c r="AJ21" s="11" t="n">
        <f aca="false">AI21*(1+$B21/12)</f>
        <v>513.93492195181</v>
      </c>
      <c r="AK21" s="11" t="n">
        <f aca="false">AJ21*(1+$B21/12)</f>
        <v>514.363201053436</v>
      </c>
      <c r="AL21" s="11" t="n">
        <f aca="false">AK21*(1+$B21/12)</f>
        <v>514.791837054314</v>
      </c>
      <c r="AM21" s="11" t="n">
        <f aca="false">AL21*(1+$B21/12)</f>
        <v>515.220830251859</v>
      </c>
      <c r="AN21" s="11" t="n">
        <f aca="false">AM21*(1+$B21/12)</f>
        <v>515.650180943736</v>
      </c>
      <c r="AO21" s="11" t="n">
        <f aca="false">AN21*(1+$B21/12)</f>
        <v>516.079889427855</v>
      </c>
      <c r="AP21" s="11" t="n">
        <f aca="false">AO21*(1+$B21/12)</f>
        <v>516.509956002379</v>
      </c>
      <c r="AQ21" s="11" t="n">
        <f aca="false">AP21*(1+$B21/12)</f>
        <v>516.940380965714</v>
      </c>
      <c r="AR21" s="11" t="n">
        <f aca="false">AQ21*(1+$B21/12)</f>
        <v>517.371164616519</v>
      </c>
      <c r="AS21" s="11" t="n">
        <f aca="false">AR21*(1+$B21/12)</f>
        <v>517.802307253699</v>
      </c>
      <c r="AT21" s="11" t="n">
        <f aca="false">AS21*(1+$B21/12)</f>
        <v>518.23380917641</v>
      </c>
      <c r="AU21" s="11" t="n">
        <f aca="false">AT21*(1+$B21/12)</f>
        <v>518.665670684057</v>
      </c>
      <c r="AV21" s="11" t="n">
        <f aca="false">AU21*(1+$B21/12)</f>
        <v>519.097892076294</v>
      </c>
      <c r="AW21" s="11" t="n">
        <f aca="false">AV21*(1+$B21/12)</f>
        <v>519.530473653024</v>
      </c>
      <c r="AX21" s="11" t="n">
        <f aca="false">AW21*(1+$B21/12)</f>
        <v>519.963415714402</v>
      </c>
      <c r="AY21" s="11" t="n">
        <f aca="false">AX21*(1+$B21/12)</f>
        <v>520.39671856083</v>
      </c>
      <c r="AZ21" s="11" t="n">
        <f aca="false">AY21*(1+$B21/12)</f>
        <v>520.830382492964</v>
      </c>
      <c r="BA21" s="11" t="n">
        <f aca="false">AZ21*(1+$B21/12)</f>
        <v>521.264407811708</v>
      </c>
      <c r="BB21" s="11" t="n">
        <f aca="false">BA21*(1+$B21/12)</f>
        <v>521.698794818218</v>
      </c>
      <c r="BC21" s="11" t="n">
        <f aca="false">BB21*(1+$B21/12)</f>
        <v>522.1335438139</v>
      </c>
      <c r="BD21" s="11" t="n">
        <f aca="false">BC21*(1+$B21/12)</f>
        <v>522.568655100411</v>
      </c>
      <c r="BE21" s="11" t="n">
        <f aca="false">BD21*(1+$B21/12)</f>
        <v>523.004128979662</v>
      </c>
      <c r="BF21" s="11" t="n">
        <f aca="false">BE21*(1+$B21/12)</f>
        <v>523.439965753811</v>
      </c>
      <c r="BG21" s="11" t="n">
        <f aca="false">BF21*(1+$B21/12)</f>
        <v>523.876165725273</v>
      </c>
      <c r="BH21" s="11" t="n">
        <f aca="false">BG21*(1+$B21/12)</f>
        <v>524.312729196711</v>
      </c>
      <c r="BI21" s="11" t="n">
        <f aca="false">BH21*(1+$B21/12)</f>
        <v>524.749656471041</v>
      </c>
      <c r="BJ21" s="11" t="n">
        <f aca="false">BI21*(1+$B21/12)</f>
        <v>525.186947851434</v>
      </c>
    </row>
    <row r="22" customFormat="false" ht="15" hidden="false" customHeight="false" outlineLevel="0" collapsed="false">
      <c r="A22" s="0" t="s">
        <v>80</v>
      </c>
      <c r="B22" s="4" t="n">
        <v>0.01</v>
      </c>
      <c r="C22" s="14" t="n">
        <v>150</v>
      </c>
      <c r="D22" s="11" t="n">
        <f aca="false">C22*(1+$B22/12)</f>
        <v>150.125</v>
      </c>
      <c r="E22" s="11" t="n">
        <f aca="false">D22*(1+$B22/12)</f>
        <v>150.250104166667</v>
      </c>
      <c r="F22" s="11" t="n">
        <f aca="false">E22*(1+$B22/12)</f>
        <v>150.375312586806</v>
      </c>
      <c r="G22" s="11" t="n">
        <f aca="false">F22*(1+$B22/12)</f>
        <v>150.500625347295</v>
      </c>
      <c r="H22" s="11" t="n">
        <f aca="false">G22*(1+$B22/12)</f>
        <v>150.626042535084</v>
      </c>
      <c r="I22" s="11" t="n">
        <f aca="false">H22*(1+$B22/12)</f>
        <v>150.751564237196</v>
      </c>
      <c r="J22" s="11" t="n">
        <f aca="false">I22*(1+$B22/12)</f>
        <v>150.877190540727</v>
      </c>
      <c r="K22" s="11" t="n">
        <f aca="false">J22*(1+$B22/12)</f>
        <v>151.002921532845</v>
      </c>
      <c r="L22" s="11" t="n">
        <f aca="false">K22*(1+$B22/12)</f>
        <v>151.128757300789</v>
      </c>
      <c r="M22" s="11" t="n">
        <f aca="false">L22*(1+$B22/12)</f>
        <v>151.254697931873</v>
      </c>
      <c r="N22" s="11" t="n">
        <f aca="false">M22*(1+$B22/12)</f>
        <v>151.380743513483</v>
      </c>
      <c r="O22" s="11" t="n">
        <f aca="false">N22*(1+$B22/12)</f>
        <v>151.506894133077</v>
      </c>
      <c r="P22" s="11" t="n">
        <f aca="false">O22*(1+$B22/12)</f>
        <v>151.633149878188</v>
      </c>
      <c r="Q22" s="11" t="n">
        <f aca="false">P22*(1+$B22/12)</f>
        <v>151.75951083642</v>
      </c>
      <c r="R22" s="11" t="n">
        <f aca="false">Q22*(1+$B22/12)</f>
        <v>151.88597709545</v>
      </c>
      <c r="S22" s="11" t="n">
        <f aca="false">R22*(1+$B22/12)</f>
        <v>152.01254874303</v>
      </c>
      <c r="T22" s="11" t="n">
        <f aca="false">S22*(1+$B22/12)</f>
        <v>152.139225866982</v>
      </c>
      <c r="U22" s="11" t="n">
        <f aca="false">T22*(1+$B22/12)</f>
        <v>152.266008555205</v>
      </c>
      <c r="V22" s="11" t="n">
        <f aca="false">U22*(1+$B22/12)</f>
        <v>152.392896895667</v>
      </c>
      <c r="W22" s="11" t="n">
        <f aca="false">V22*(1+$B22/12)</f>
        <v>152.519890976414</v>
      </c>
      <c r="X22" s="11" t="n">
        <f aca="false">W22*(1+$B22/12)</f>
        <v>152.646990885561</v>
      </c>
      <c r="Y22" s="11" t="n">
        <f aca="false">X22*(1+$B22/12)</f>
        <v>152.774196711299</v>
      </c>
      <c r="Z22" s="11" t="n">
        <f aca="false">Y22*(1+$B22/12)</f>
        <v>152.901508541891</v>
      </c>
      <c r="AA22" s="11" t="n">
        <f aca="false">Z22*(1+$B22/12)</f>
        <v>153.028926465676</v>
      </c>
      <c r="AB22" s="11" t="n">
        <f aca="false">AA22*(1+$B22/12)</f>
        <v>153.156450571064</v>
      </c>
      <c r="AC22" s="11" t="n">
        <f aca="false">AB22*(1+$B22/12)</f>
        <v>153.28408094654</v>
      </c>
      <c r="AD22" s="11" t="n">
        <f aca="false">AC22*(1+$B22/12)</f>
        <v>153.411817680662</v>
      </c>
      <c r="AE22" s="11" t="n">
        <f aca="false">AD22*(1+$B22/12)</f>
        <v>153.539660862063</v>
      </c>
      <c r="AF22" s="11" t="n">
        <f aca="false">AE22*(1+$B22/12)</f>
        <v>153.667610579448</v>
      </c>
      <c r="AG22" s="11" t="n">
        <f aca="false">AF22*(1+$B22/12)</f>
        <v>153.795666921597</v>
      </c>
      <c r="AH22" s="11" t="n">
        <f aca="false">AG22*(1+$B22/12)</f>
        <v>153.923829977365</v>
      </c>
      <c r="AI22" s="11" t="n">
        <f aca="false">AH22*(1+$B22/12)</f>
        <v>154.05209983568</v>
      </c>
      <c r="AJ22" s="11" t="n">
        <f aca="false">AI22*(1+$B22/12)</f>
        <v>154.180476585543</v>
      </c>
      <c r="AK22" s="11" t="n">
        <f aca="false">AJ22*(1+$B22/12)</f>
        <v>154.308960316031</v>
      </c>
      <c r="AL22" s="11" t="n">
        <f aca="false">AK22*(1+$B22/12)</f>
        <v>154.437551116294</v>
      </c>
      <c r="AM22" s="11" t="n">
        <f aca="false">AL22*(1+$B22/12)</f>
        <v>154.566249075558</v>
      </c>
      <c r="AN22" s="11" t="n">
        <f aca="false">AM22*(1+$B22/12)</f>
        <v>154.695054283121</v>
      </c>
      <c r="AO22" s="11" t="n">
        <f aca="false">AN22*(1+$B22/12)</f>
        <v>154.823966828357</v>
      </c>
      <c r="AP22" s="11" t="n">
        <f aca="false">AO22*(1+$B22/12)</f>
        <v>154.952986800714</v>
      </c>
      <c r="AQ22" s="11" t="n">
        <f aca="false">AP22*(1+$B22/12)</f>
        <v>155.082114289714</v>
      </c>
      <c r="AR22" s="11" t="n">
        <f aca="false">AQ22*(1+$B22/12)</f>
        <v>155.211349384956</v>
      </c>
      <c r="AS22" s="11" t="n">
        <f aca="false">AR22*(1+$B22/12)</f>
        <v>155.34069217611</v>
      </c>
      <c r="AT22" s="11" t="n">
        <f aca="false">AS22*(1+$B22/12)</f>
        <v>155.470142752923</v>
      </c>
      <c r="AU22" s="11" t="n">
        <f aca="false">AT22*(1+$B22/12)</f>
        <v>155.599701205217</v>
      </c>
      <c r="AV22" s="11" t="n">
        <f aca="false">AU22*(1+$B22/12)</f>
        <v>155.729367622888</v>
      </c>
      <c r="AW22" s="11" t="n">
        <f aca="false">AV22*(1+$B22/12)</f>
        <v>155.859142095907</v>
      </c>
      <c r="AX22" s="11" t="n">
        <f aca="false">AW22*(1+$B22/12)</f>
        <v>155.989024714321</v>
      </c>
      <c r="AY22" s="11" t="n">
        <f aca="false">AX22*(1+$B22/12)</f>
        <v>156.119015568249</v>
      </c>
      <c r="AZ22" s="11" t="n">
        <f aca="false">AY22*(1+$B22/12)</f>
        <v>156.249114747889</v>
      </c>
      <c r="BA22" s="11" t="n">
        <f aca="false">AZ22*(1+$B22/12)</f>
        <v>156.379322343513</v>
      </c>
      <c r="BB22" s="11" t="n">
        <f aca="false">BA22*(1+$B22/12)</f>
        <v>156.509638445465</v>
      </c>
      <c r="BC22" s="11" t="n">
        <f aca="false">BB22*(1+$B22/12)</f>
        <v>156.64006314417</v>
      </c>
      <c r="BD22" s="11" t="n">
        <f aca="false">BC22*(1+$B22/12)</f>
        <v>156.770596530123</v>
      </c>
      <c r="BE22" s="11" t="n">
        <f aca="false">BD22*(1+$B22/12)</f>
        <v>156.901238693899</v>
      </c>
      <c r="BF22" s="11" t="n">
        <f aca="false">BE22*(1+$B22/12)</f>
        <v>157.031989726143</v>
      </c>
      <c r="BG22" s="11" t="n">
        <f aca="false">BF22*(1+$B22/12)</f>
        <v>157.162849717582</v>
      </c>
      <c r="BH22" s="11" t="n">
        <f aca="false">BG22*(1+$B22/12)</f>
        <v>157.293818759013</v>
      </c>
      <c r="BI22" s="11" t="n">
        <f aca="false">BH22*(1+$B22/12)</f>
        <v>157.424896941312</v>
      </c>
      <c r="BJ22" s="11" t="n">
        <f aca="false">BI22*(1+$B22/12)</f>
        <v>157.55608435543</v>
      </c>
    </row>
    <row r="23" customFormat="false" ht="15" hidden="false" customHeight="false" outlineLevel="0" collapsed="false">
      <c r="A23" s="0" t="s">
        <v>81</v>
      </c>
      <c r="B23" s="4" t="n">
        <v>0.01</v>
      </c>
      <c r="C23" s="14" t="n">
        <v>100</v>
      </c>
      <c r="D23" s="11" t="n">
        <f aca="false">C23*(1+$B23/12)</f>
        <v>100.083333333333</v>
      </c>
      <c r="E23" s="11" t="n">
        <f aca="false">D23*(1+$B23/12)</f>
        <v>100.166736111111</v>
      </c>
      <c r="F23" s="11" t="n">
        <f aca="false">E23*(1+$B23/12)</f>
        <v>100.250208391204</v>
      </c>
      <c r="G23" s="11" t="n">
        <f aca="false">F23*(1+$B23/12)</f>
        <v>100.33375023153</v>
      </c>
      <c r="H23" s="11" t="n">
        <f aca="false">G23*(1+$B23/12)</f>
        <v>100.417361690056</v>
      </c>
      <c r="I23" s="11" t="n">
        <f aca="false">H23*(1+$B23/12)</f>
        <v>100.501042824798</v>
      </c>
      <c r="J23" s="11" t="n">
        <f aca="false">I23*(1+$B23/12)</f>
        <v>100.584793693818</v>
      </c>
      <c r="K23" s="11" t="n">
        <f aca="false">J23*(1+$B23/12)</f>
        <v>100.66861435523</v>
      </c>
      <c r="L23" s="11" t="n">
        <f aca="false">K23*(1+$B23/12)</f>
        <v>100.752504867193</v>
      </c>
      <c r="M23" s="11" t="n">
        <f aca="false">L23*(1+$B23/12)</f>
        <v>100.836465287915</v>
      </c>
      <c r="N23" s="11" t="n">
        <f aca="false">M23*(1+$B23/12)</f>
        <v>100.920495675655</v>
      </c>
      <c r="O23" s="11" t="n">
        <f aca="false">N23*(1+$B23/12)</f>
        <v>101.004596088718</v>
      </c>
      <c r="P23" s="11" t="n">
        <f aca="false">O23*(1+$B23/12)</f>
        <v>101.088766585459</v>
      </c>
      <c r="Q23" s="11" t="n">
        <f aca="false">P23*(1+$B23/12)</f>
        <v>101.17300722428</v>
      </c>
      <c r="R23" s="11" t="n">
        <f aca="false">Q23*(1+$B23/12)</f>
        <v>101.257318063633</v>
      </c>
      <c r="S23" s="11" t="n">
        <f aca="false">R23*(1+$B23/12)</f>
        <v>101.34169916202</v>
      </c>
      <c r="T23" s="11" t="n">
        <f aca="false">S23*(1+$B23/12)</f>
        <v>101.426150577988</v>
      </c>
      <c r="U23" s="11" t="n">
        <f aca="false">T23*(1+$B23/12)</f>
        <v>101.510672370136</v>
      </c>
      <c r="V23" s="11" t="n">
        <f aca="false">U23*(1+$B23/12)</f>
        <v>101.595264597112</v>
      </c>
      <c r="W23" s="11" t="n">
        <f aca="false">V23*(1+$B23/12)</f>
        <v>101.679927317609</v>
      </c>
      <c r="X23" s="11" t="n">
        <f aca="false">W23*(1+$B23/12)</f>
        <v>101.764660590374</v>
      </c>
      <c r="Y23" s="11" t="n">
        <f aca="false">X23*(1+$B23/12)</f>
        <v>101.849464474199</v>
      </c>
      <c r="Z23" s="11" t="n">
        <f aca="false">Y23*(1+$B23/12)</f>
        <v>101.934339027928</v>
      </c>
      <c r="AA23" s="11" t="n">
        <f aca="false">Z23*(1+$B23/12)</f>
        <v>102.019284310451</v>
      </c>
      <c r="AB23" s="11" t="n">
        <f aca="false">AA23*(1+$B23/12)</f>
        <v>102.10430038071</v>
      </c>
      <c r="AC23" s="11" t="n">
        <f aca="false">AB23*(1+$B23/12)</f>
        <v>102.189387297693</v>
      </c>
      <c r="AD23" s="11" t="n">
        <f aca="false">AC23*(1+$B23/12)</f>
        <v>102.274545120442</v>
      </c>
      <c r="AE23" s="11" t="n">
        <f aca="false">AD23*(1+$B23/12)</f>
        <v>102.359773908042</v>
      </c>
      <c r="AF23" s="11" t="n">
        <f aca="false">AE23*(1+$B23/12)</f>
        <v>102.445073719632</v>
      </c>
      <c r="AG23" s="11" t="n">
        <f aca="false">AF23*(1+$B23/12)</f>
        <v>102.530444614398</v>
      </c>
      <c r="AH23" s="11" t="n">
        <f aca="false">AG23*(1+$B23/12)</f>
        <v>102.615886651577</v>
      </c>
      <c r="AI23" s="11" t="n">
        <f aca="false">AH23*(1+$B23/12)</f>
        <v>102.701399890453</v>
      </c>
      <c r="AJ23" s="11" t="n">
        <f aca="false">AI23*(1+$B23/12)</f>
        <v>102.786984390362</v>
      </c>
      <c r="AK23" s="11" t="n">
        <f aca="false">AJ23*(1+$B23/12)</f>
        <v>102.872640210687</v>
      </c>
      <c r="AL23" s="11" t="n">
        <f aca="false">AK23*(1+$B23/12)</f>
        <v>102.958367410863</v>
      </c>
      <c r="AM23" s="11" t="n">
        <f aca="false">AL23*(1+$B23/12)</f>
        <v>103.044166050372</v>
      </c>
      <c r="AN23" s="11" t="n">
        <f aca="false">AM23*(1+$B23/12)</f>
        <v>103.130036188747</v>
      </c>
      <c r="AO23" s="11" t="n">
        <f aca="false">AN23*(1+$B23/12)</f>
        <v>103.215977885571</v>
      </c>
      <c r="AP23" s="11" t="n">
        <f aca="false">AO23*(1+$B23/12)</f>
        <v>103.301991200476</v>
      </c>
      <c r="AQ23" s="11" t="n">
        <f aca="false">AP23*(1+$B23/12)</f>
        <v>103.388076193143</v>
      </c>
      <c r="AR23" s="11" t="n">
        <f aca="false">AQ23*(1+$B23/12)</f>
        <v>103.474232923304</v>
      </c>
      <c r="AS23" s="11" t="n">
        <f aca="false">AR23*(1+$B23/12)</f>
        <v>103.56046145074</v>
      </c>
      <c r="AT23" s="11" t="n">
        <f aca="false">AS23*(1+$B23/12)</f>
        <v>103.646761835282</v>
      </c>
      <c r="AU23" s="11" t="n">
        <f aca="false">AT23*(1+$B23/12)</f>
        <v>103.733134136811</v>
      </c>
      <c r="AV23" s="11" t="n">
        <f aca="false">AU23*(1+$B23/12)</f>
        <v>103.819578415259</v>
      </c>
      <c r="AW23" s="11" t="n">
        <f aca="false">AV23*(1+$B23/12)</f>
        <v>103.906094730605</v>
      </c>
      <c r="AX23" s="11" t="n">
        <f aca="false">AW23*(1+$B23/12)</f>
        <v>103.99268314288</v>
      </c>
      <c r="AY23" s="11" t="n">
        <f aca="false">AX23*(1+$B23/12)</f>
        <v>104.079343712166</v>
      </c>
      <c r="AZ23" s="11" t="n">
        <f aca="false">AY23*(1+$B23/12)</f>
        <v>104.166076498593</v>
      </c>
      <c r="BA23" s="11" t="n">
        <f aca="false">AZ23*(1+$B23/12)</f>
        <v>104.252881562342</v>
      </c>
      <c r="BB23" s="11" t="n">
        <f aca="false">BA23*(1+$B23/12)</f>
        <v>104.339758963644</v>
      </c>
      <c r="BC23" s="11" t="n">
        <f aca="false">BB23*(1+$B23/12)</f>
        <v>104.42670876278</v>
      </c>
      <c r="BD23" s="11" t="n">
        <f aca="false">BC23*(1+$B23/12)</f>
        <v>104.513731020082</v>
      </c>
      <c r="BE23" s="11" t="n">
        <f aca="false">BD23*(1+$B23/12)</f>
        <v>104.600825795932</v>
      </c>
      <c r="BF23" s="11" t="n">
        <f aca="false">BE23*(1+$B23/12)</f>
        <v>104.687993150762</v>
      </c>
      <c r="BG23" s="11" t="n">
        <f aca="false">BF23*(1+$B23/12)</f>
        <v>104.775233145055</v>
      </c>
      <c r="BH23" s="11" t="n">
        <f aca="false">BG23*(1+$B23/12)</f>
        <v>104.862545839342</v>
      </c>
      <c r="BI23" s="11" t="n">
        <f aca="false">BH23*(1+$B23/12)</f>
        <v>104.949931294208</v>
      </c>
      <c r="BJ23" s="11" t="n">
        <f aca="false">BI23*(1+$B23/12)</f>
        <v>105.037389570287</v>
      </c>
    </row>
    <row r="24" customFormat="false" ht="15" hidden="false" customHeight="false" outlineLevel="0" collapsed="false">
      <c r="A24" s="0" t="s">
        <v>82</v>
      </c>
      <c r="B24" s="4" t="n">
        <v>0.01</v>
      </c>
      <c r="C24" s="14" t="n">
        <v>100</v>
      </c>
      <c r="D24" s="11" t="n">
        <f aca="false">C24*(1+$B24/12)</f>
        <v>100.083333333333</v>
      </c>
      <c r="E24" s="11" t="n">
        <f aca="false">D24*(1+$B24/12)</f>
        <v>100.166736111111</v>
      </c>
      <c r="F24" s="11" t="n">
        <f aca="false">E24*(1+$B24/12)</f>
        <v>100.250208391204</v>
      </c>
      <c r="G24" s="11" t="n">
        <f aca="false">F24*(1+$B24/12)</f>
        <v>100.33375023153</v>
      </c>
      <c r="H24" s="11" t="n">
        <f aca="false">G24*(1+$B24/12)</f>
        <v>100.417361690056</v>
      </c>
      <c r="I24" s="11" t="n">
        <f aca="false">H24*(1+$B24/12)</f>
        <v>100.501042824798</v>
      </c>
      <c r="J24" s="11" t="n">
        <f aca="false">I24*(1+$B24/12)</f>
        <v>100.584793693818</v>
      </c>
      <c r="K24" s="11" t="n">
        <f aca="false">J24*(1+$B24/12)</f>
        <v>100.66861435523</v>
      </c>
      <c r="L24" s="11" t="n">
        <f aca="false">K24*(1+$B24/12)</f>
        <v>100.752504867193</v>
      </c>
      <c r="M24" s="11" t="n">
        <f aca="false">L24*(1+$B24/12)</f>
        <v>100.836465287915</v>
      </c>
      <c r="N24" s="11" t="n">
        <f aca="false">M24*(1+$B24/12)</f>
        <v>100.920495675655</v>
      </c>
      <c r="O24" s="11" t="n">
        <f aca="false">N24*(1+$B24/12)</f>
        <v>101.004596088718</v>
      </c>
      <c r="P24" s="11" t="n">
        <f aca="false">O24*(1+$B24/12)</f>
        <v>101.088766585459</v>
      </c>
      <c r="Q24" s="11" t="n">
        <f aca="false">P24*(1+$B24/12)</f>
        <v>101.17300722428</v>
      </c>
      <c r="R24" s="11" t="n">
        <f aca="false">Q24*(1+$B24/12)</f>
        <v>101.257318063633</v>
      </c>
      <c r="S24" s="11" t="n">
        <f aca="false">R24*(1+$B24/12)</f>
        <v>101.34169916202</v>
      </c>
      <c r="T24" s="11" t="n">
        <f aca="false">S24*(1+$B24/12)</f>
        <v>101.426150577988</v>
      </c>
      <c r="U24" s="11" t="n">
        <f aca="false">T24*(1+$B24/12)</f>
        <v>101.510672370136</v>
      </c>
      <c r="V24" s="11" t="n">
        <f aca="false">U24*(1+$B24/12)</f>
        <v>101.595264597112</v>
      </c>
      <c r="W24" s="11" t="n">
        <f aca="false">V24*(1+$B24/12)</f>
        <v>101.679927317609</v>
      </c>
      <c r="X24" s="11" t="n">
        <f aca="false">W24*(1+$B24/12)</f>
        <v>101.764660590374</v>
      </c>
      <c r="Y24" s="11" t="n">
        <f aca="false">X24*(1+$B24/12)</f>
        <v>101.849464474199</v>
      </c>
      <c r="Z24" s="11" t="n">
        <f aca="false">Y24*(1+$B24/12)</f>
        <v>101.934339027928</v>
      </c>
      <c r="AA24" s="11" t="n">
        <f aca="false">Z24*(1+$B24/12)</f>
        <v>102.019284310451</v>
      </c>
      <c r="AB24" s="11" t="n">
        <f aca="false">AA24*(1+$B24/12)</f>
        <v>102.10430038071</v>
      </c>
      <c r="AC24" s="11" t="n">
        <f aca="false">AB24*(1+$B24/12)</f>
        <v>102.189387297693</v>
      </c>
      <c r="AD24" s="11" t="n">
        <f aca="false">AC24*(1+$B24/12)</f>
        <v>102.274545120442</v>
      </c>
      <c r="AE24" s="11" t="n">
        <f aca="false">AD24*(1+$B24/12)</f>
        <v>102.359773908042</v>
      </c>
      <c r="AF24" s="11" t="n">
        <f aca="false">AE24*(1+$B24/12)</f>
        <v>102.445073719632</v>
      </c>
      <c r="AG24" s="11" t="n">
        <f aca="false">AF24*(1+$B24/12)</f>
        <v>102.530444614398</v>
      </c>
      <c r="AH24" s="11" t="n">
        <f aca="false">AG24*(1+$B24/12)</f>
        <v>102.615886651577</v>
      </c>
      <c r="AI24" s="11" t="n">
        <f aca="false">AH24*(1+$B24/12)</f>
        <v>102.701399890453</v>
      </c>
      <c r="AJ24" s="11" t="n">
        <f aca="false">AI24*(1+$B24/12)</f>
        <v>102.786984390362</v>
      </c>
      <c r="AK24" s="11" t="n">
        <f aca="false">AJ24*(1+$B24/12)</f>
        <v>102.872640210687</v>
      </c>
      <c r="AL24" s="11" t="n">
        <f aca="false">AK24*(1+$B24/12)</f>
        <v>102.958367410863</v>
      </c>
      <c r="AM24" s="11" t="n">
        <f aca="false">AL24*(1+$B24/12)</f>
        <v>103.044166050372</v>
      </c>
      <c r="AN24" s="11" t="n">
        <f aca="false">AM24*(1+$B24/12)</f>
        <v>103.130036188747</v>
      </c>
      <c r="AO24" s="11" t="n">
        <f aca="false">AN24*(1+$B24/12)</f>
        <v>103.215977885571</v>
      </c>
      <c r="AP24" s="11" t="n">
        <f aca="false">AO24*(1+$B24/12)</f>
        <v>103.301991200476</v>
      </c>
      <c r="AQ24" s="11" t="n">
        <f aca="false">AP24*(1+$B24/12)</f>
        <v>103.388076193143</v>
      </c>
      <c r="AR24" s="11" t="n">
        <f aca="false">AQ24*(1+$B24/12)</f>
        <v>103.474232923304</v>
      </c>
      <c r="AS24" s="11" t="n">
        <f aca="false">AR24*(1+$B24/12)</f>
        <v>103.56046145074</v>
      </c>
      <c r="AT24" s="11" t="n">
        <f aca="false">AS24*(1+$B24/12)</f>
        <v>103.646761835282</v>
      </c>
      <c r="AU24" s="11" t="n">
        <f aca="false">AT24*(1+$B24/12)</f>
        <v>103.733134136811</v>
      </c>
      <c r="AV24" s="11" t="n">
        <f aca="false">AU24*(1+$B24/12)</f>
        <v>103.819578415259</v>
      </c>
      <c r="AW24" s="11" t="n">
        <f aca="false">AV24*(1+$B24/12)</f>
        <v>103.906094730605</v>
      </c>
      <c r="AX24" s="11" t="n">
        <f aca="false">AW24*(1+$B24/12)</f>
        <v>103.99268314288</v>
      </c>
      <c r="AY24" s="11" t="n">
        <f aca="false">AX24*(1+$B24/12)</f>
        <v>104.079343712166</v>
      </c>
      <c r="AZ24" s="11" t="n">
        <f aca="false">AY24*(1+$B24/12)</f>
        <v>104.166076498593</v>
      </c>
      <c r="BA24" s="11" t="n">
        <f aca="false">AZ24*(1+$B24/12)</f>
        <v>104.252881562342</v>
      </c>
      <c r="BB24" s="11" t="n">
        <f aca="false">BA24*(1+$B24/12)</f>
        <v>104.339758963644</v>
      </c>
      <c r="BC24" s="11" t="n">
        <f aca="false">BB24*(1+$B24/12)</f>
        <v>104.42670876278</v>
      </c>
      <c r="BD24" s="11" t="n">
        <f aca="false">BC24*(1+$B24/12)</f>
        <v>104.513731020082</v>
      </c>
      <c r="BE24" s="11" t="n">
        <f aca="false">BD24*(1+$B24/12)</f>
        <v>104.600825795932</v>
      </c>
      <c r="BF24" s="11" t="n">
        <f aca="false">BE24*(1+$B24/12)</f>
        <v>104.687993150762</v>
      </c>
      <c r="BG24" s="11" t="n">
        <f aca="false">BF24*(1+$B24/12)</f>
        <v>104.775233145055</v>
      </c>
      <c r="BH24" s="11" t="n">
        <f aca="false">BG24*(1+$B24/12)</f>
        <v>104.862545839342</v>
      </c>
      <c r="BI24" s="11" t="n">
        <f aca="false">BH24*(1+$B24/12)</f>
        <v>104.949931294208</v>
      </c>
      <c r="BJ24" s="11" t="n">
        <f aca="false">BI24*(1+$B24/12)</f>
        <v>105.037389570287</v>
      </c>
    </row>
    <row r="25" customFormat="false" ht="15" hidden="false" customHeight="false" outlineLevel="0" collapsed="false">
      <c r="A25" s="0" t="s">
        <v>83</v>
      </c>
      <c r="B25" s="4" t="n">
        <v>0.01</v>
      </c>
      <c r="C25" s="11" t="n">
        <f aca="false">10%*C11</f>
        <v>1000</v>
      </c>
      <c r="D25" s="11" t="n">
        <f aca="false">C25*(1+$B25/12)</f>
        <v>1000.83333333333</v>
      </c>
      <c r="E25" s="11" t="n">
        <f aca="false">D25*(1+$B25/12)</f>
        <v>1001.66736111111</v>
      </c>
      <c r="F25" s="11" t="n">
        <f aca="false">E25*(1+$B25/12)</f>
        <v>1002.50208391204</v>
      </c>
      <c r="G25" s="11" t="n">
        <f aca="false">F25*(1+$B25/12)</f>
        <v>1003.3375023153</v>
      </c>
      <c r="H25" s="11" t="n">
        <f aca="false">G25*(1+$B25/12)</f>
        <v>1004.17361690056</v>
      </c>
      <c r="I25" s="11" t="n">
        <f aca="false">H25*(1+$B25/12)</f>
        <v>1005.01042824798</v>
      </c>
      <c r="J25" s="11" t="n">
        <f aca="false">I25*(1+$B25/12)</f>
        <v>1005.84793693818</v>
      </c>
      <c r="K25" s="11" t="n">
        <f aca="false">J25*(1+$B25/12)</f>
        <v>1006.6861435523</v>
      </c>
      <c r="L25" s="11" t="n">
        <f aca="false">K25*(1+$B25/12)</f>
        <v>1007.52504867193</v>
      </c>
      <c r="M25" s="11" t="n">
        <f aca="false">L25*(1+$B25/12)</f>
        <v>1008.36465287915</v>
      </c>
      <c r="N25" s="11" t="n">
        <f aca="false">M25*(1+$B25/12)</f>
        <v>1009.20495675655</v>
      </c>
      <c r="O25" s="11" t="n">
        <f aca="false">N25*(1+$B25/12)</f>
        <v>1010.04596088718</v>
      </c>
      <c r="P25" s="11" t="n">
        <f aca="false">O25*(1+$B25/12)</f>
        <v>1010.88766585459</v>
      </c>
      <c r="Q25" s="11" t="n">
        <f aca="false">P25*(1+$B25/12)</f>
        <v>1011.7300722428</v>
      </c>
      <c r="R25" s="11" t="n">
        <f aca="false">Q25*(1+$B25/12)</f>
        <v>1012.57318063633</v>
      </c>
      <c r="S25" s="11" t="n">
        <f aca="false">R25*(1+$B25/12)</f>
        <v>1013.4169916202</v>
      </c>
      <c r="T25" s="11" t="n">
        <f aca="false">S25*(1+$B25/12)</f>
        <v>1014.26150577988</v>
      </c>
      <c r="U25" s="11" t="n">
        <f aca="false">T25*(1+$B25/12)</f>
        <v>1015.10672370136</v>
      </c>
      <c r="V25" s="11" t="n">
        <f aca="false">U25*(1+$B25/12)</f>
        <v>1015.95264597112</v>
      </c>
      <c r="W25" s="11" t="n">
        <f aca="false">V25*(1+$B25/12)</f>
        <v>1016.79927317609</v>
      </c>
      <c r="X25" s="11" t="n">
        <f aca="false">W25*(1+$B25/12)</f>
        <v>1017.64660590374</v>
      </c>
      <c r="Y25" s="11" t="n">
        <f aca="false">X25*(1+$B25/12)</f>
        <v>1018.49464474199</v>
      </c>
      <c r="Z25" s="11" t="n">
        <f aca="false">Y25*(1+$B25/12)</f>
        <v>1019.34339027928</v>
      </c>
      <c r="AA25" s="11" t="n">
        <f aca="false">Z25*(1+$B25/12)</f>
        <v>1020.19284310451</v>
      </c>
      <c r="AB25" s="11" t="n">
        <f aca="false">AA25*(1+$B25/12)</f>
        <v>1021.0430038071</v>
      </c>
      <c r="AC25" s="11" t="n">
        <f aca="false">AB25*(1+$B25/12)</f>
        <v>1021.89387297694</v>
      </c>
      <c r="AD25" s="11" t="n">
        <f aca="false">AC25*(1+$B25/12)</f>
        <v>1022.74545120442</v>
      </c>
      <c r="AE25" s="11" t="n">
        <f aca="false">AD25*(1+$B25/12)</f>
        <v>1023.59773908042</v>
      </c>
      <c r="AF25" s="11" t="n">
        <f aca="false">AE25*(1+$B25/12)</f>
        <v>1024.45073719632</v>
      </c>
      <c r="AG25" s="11" t="n">
        <f aca="false">AF25*(1+$B25/12)</f>
        <v>1025.30444614398</v>
      </c>
      <c r="AH25" s="11" t="n">
        <f aca="false">AG25*(1+$B25/12)</f>
        <v>1026.15886651577</v>
      </c>
      <c r="AI25" s="11" t="n">
        <f aca="false">AH25*(1+$B25/12)</f>
        <v>1027.01399890453</v>
      </c>
      <c r="AJ25" s="11" t="n">
        <f aca="false">AI25*(1+$B25/12)</f>
        <v>1027.86984390362</v>
      </c>
      <c r="AK25" s="11" t="n">
        <f aca="false">AJ25*(1+$B25/12)</f>
        <v>1028.72640210687</v>
      </c>
      <c r="AL25" s="11" t="n">
        <f aca="false">AK25*(1+$B25/12)</f>
        <v>1029.58367410863</v>
      </c>
      <c r="AM25" s="11" t="n">
        <f aca="false">AL25*(1+$B25/12)</f>
        <v>1030.44166050372</v>
      </c>
      <c r="AN25" s="11" t="n">
        <f aca="false">AM25*(1+$B25/12)</f>
        <v>1031.30036188747</v>
      </c>
      <c r="AO25" s="11" t="n">
        <f aca="false">AN25*(1+$B25/12)</f>
        <v>1032.15977885571</v>
      </c>
      <c r="AP25" s="11" t="n">
        <f aca="false">AO25*(1+$B25/12)</f>
        <v>1033.01991200476</v>
      </c>
      <c r="AQ25" s="11" t="n">
        <f aca="false">AP25*(1+$B25/12)</f>
        <v>1033.88076193143</v>
      </c>
      <c r="AR25" s="11" t="n">
        <f aca="false">AQ25*(1+$B25/12)</f>
        <v>1034.74232923304</v>
      </c>
      <c r="AS25" s="11" t="n">
        <f aca="false">AR25*(1+$B25/12)</f>
        <v>1035.6046145074</v>
      </c>
      <c r="AT25" s="11" t="n">
        <f aca="false">AS25*(1+$B25/12)</f>
        <v>1036.46761835282</v>
      </c>
      <c r="AU25" s="11" t="n">
        <f aca="false">AT25*(1+$B25/12)</f>
        <v>1037.33134136811</v>
      </c>
      <c r="AV25" s="11" t="n">
        <f aca="false">AU25*(1+$B25/12)</f>
        <v>1038.19578415259</v>
      </c>
      <c r="AW25" s="11" t="n">
        <f aca="false">AV25*(1+$B25/12)</f>
        <v>1039.06094730605</v>
      </c>
      <c r="AX25" s="11" t="n">
        <f aca="false">AW25*(1+$B25/12)</f>
        <v>1039.9268314288</v>
      </c>
      <c r="AY25" s="11" t="n">
        <f aca="false">AX25*(1+$B25/12)</f>
        <v>1040.79343712166</v>
      </c>
      <c r="AZ25" s="11" t="n">
        <f aca="false">AY25*(1+$B25/12)</f>
        <v>1041.66076498593</v>
      </c>
      <c r="BA25" s="11" t="n">
        <f aca="false">AZ25*(1+$B25/12)</f>
        <v>1042.52881562342</v>
      </c>
      <c r="BB25" s="11" t="n">
        <f aca="false">BA25*(1+$B25/12)</f>
        <v>1043.39758963644</v>
      </c>
      <c r="BC25" s="11" t="n">
        <f aca="false">BB25*(1+$B25/12)</f>
        <v>1044.2670876278</v>
      </c>
      <c r="BD25" s="11" t="n">
        <f aca="false">BC25*(1+$B25/12)</f>
        <v>1045.13731020082</v>
      </c>
      <c r="BE25" s="11" t="n">
        <f aca="false">BD25*(1+$B25/12)</f>
        <v>1046.00825795932</v>
      </c>
      <c r="BF25" s="11" t="n">
        <f aca="false">BE25*(1+$B25/12)</f>
        <v>1046.87993150762</v>
      </c>
      <c r="BG25" s="11" t="n">
        <f aca="false">BF25*(1+$B25/12)</f>
        <v>1047.75233145055</v>
      </c>
      <c r="BH25" s="11" t="n">
        <f aca="false">BG25*(1+$B25/12)</f>
        <v>1048.62545839342</v>
      </c>
      <c r="BI25" s="11" t="n">
        <f aca="false">BH25*(1+$B25/12)</f>
        <v>1049.49931294208</v>
      </c>
      <c r="BJ25" s="11" t="n">
        <f aca="false">BI25*(1+$B25/12)</f>
        <v>1050.37389570287</v>
      </c>
    </row>
    <row r="26" customFormat="false" ht="15" hidden="false" customHeight="false" outlineLevel="0" collapsed="false">
      <c r="A26" s="0" t="s">
        <v>84</v>
      </c>
      <c r="C26" s="11" t="n">
        <f aca="false">(C5-SUM(C10:C25))*0.34</f>
        <v>6387.20033333333</v>
      </c>
      <c r="D26" s="11" t="n">
        <f aca="false">(D5-SUM(D10:D25))*0.34</f>
        <v>6442.53980055555</v>
      </c>
      <c r="E26" s="11" t="n">
        <f aca="false">(E5-SUM(E10:E25))*0.34</f>
        <v>6498.13387855648</v>
      </c>
      <c r="F26" s="11" t="n">
        <f aca="false">(F5-SUM(F10:F25))*0.34</f>
        <v>6553.98364839111</v>
      </c>
      <c r="G26" s="11" t="n">
        <f aca="false">(G5-SUM(G10:G25))*0.34</f>
        <v>6610.09019563592</v>
      </c>
      <c r="H26" s="11" t="n">
        <f aca="false">(H5-SUM(H10:H25))*0.34</f>
        <v>6666.45461040766</v>
      </c>
      <c r="I26" s="11" t="n">
        <f aca="false">(I5-SUM(I10:I25))*0.34</f>
        <v>6723.0779873824</v>
      </c>
      <c r="J26" s="11" t="n">
        <f aca="false">(J5-SUM(J10:J25))*0.34</f>
        <v>6779.96142581442</v>
      </c>
      <c r="K26" s="11" t="n">
        <f aca="false">(K5-SUM(K10:K25))*0.34</f>
        <v>6837.10602955535</v>
      </c>
      <c r="L26" s="11" t="n">
        <f aca="false">(L5-SUM(L10:L25))*0.34</f>
        <v>6894.51290707338</v>
      </c>
      <c r="M26" s="11" t="n">
        <f aca="false">(M5-SUM(M10:M25))*0.34</f>
        <v>6952.18317147244</v>
      </c>
      <c r="N26" s="11" t="n">
        <f aca="false">(N5-SUM(N10:N25))*0.34</f>
        <v>7010.11794051158</v>
      </c>
      <c r="O26" s="11" t="n">
        <f aca="false">(O5-SUM(O10:O25))*0.34</f>
        <v>7068.31833662436</v>
      </c>
      <c r="P26" s="11" t="n">
        <f aca="false">(P5-SUM(P10:P25))*0.34</f>
        <v>7126.78548693832</v>
      </c>
      <c r="Q26" s="11" t="n">
        <f aca="false">(Q5-SUM(Q10:Q25))*0.34</f>
        <v>7185.52052329464</v>
      </c>
      <c r="R26" s="11" t="n">
        <f aca="false">(R5-SUM(R10:R25))*0.34</f>
        <v>7244.52458226768</v>
      </c>
      <c r="S26" s="11" t="n">
        <f aca="false">(S5-SUM(S10:S25))*0.34</f>
        <v>7303.79880518479</v>
      </c>
      <c r="T26" s="11" t="n">
        <f aca="false">(T5-SUM(T10:T25))*0.34</f>
        <v>7363.3443381461</v>
      </c>
      <c r="U26" s="11" t="n">
        <f aca="false">(U5-SUM(U10:U25))*0.34</f>
        <v>7423.16233204444</v>
      </c>
      <c r="V26" s="11" t="n">
        <f aca="false">(V5-SUM(V10:V25))*0.34</f>
        <v>7483.25394258533</v>
      </c>
      <c r="W26" s="11" t="n">
        <f aca="false">(W5-SUM(W10:W25))*0.34</f>
        <v>7543.62033030701</v>
      </c>
      <c r="X26" s="11" t="n">
        <f aca="false">(X5-SUM(X10:X25))*0.34</f>
        <v>7604.2626606006</v>
      </c>
      <c r="Y26" s="11" t="n">
        <f aca="false">(Y5-SUM(Y10:Y25))*0.34</f>
        <v>7665.18210373039</v>
      </c>
      <c r="Z26" s="11" t="n">
        <f aca="false">(Z5-SUM(Z10:Z25))*0.34</f>
        <v>7726.37983485411</v>
      </c>
      <c r="AA26" s="11" t="n">
        <f aca="false">(AA5-SUM(AA10:AA25))*0.34</f>
        <v>7787.8570340433</v>
      </c>
      <c r="AB26" s="11" t="n">
        <f aca="false">(AB5-SUM(AB10:AB25))*0.34</f>
        <v>7849.61488630391</v>
      </c>
      <c r="AC26" s="11" t="n">
        <f aca="false">(AC5-SUM(AC10:AC25))*0.34</f>
        <v>7911.65458159673</v>
      </c>
      <c r="AD26" s="11" t="n">
        <f aca="false">(AD5-SUM(AD10:AD25))*0.34</f>
        <v>7973.97731485821</v>
      </c>
      <c r="AE26" s="11" t="n">
        <f aca="false">(AE5-SUM(AE10:AE25))*0.34</f>
        <v>8036.58428602106</v>
      </c>
      <c r="AF26" s="11" t="n">
        <f aca="false">(AF5-SUM(AF10:AF25))*0.34</f>
        <v>8099.47670003518</v>
      </c>
      <c r="AG26" s="11" t="n">
        <f aca="false">(AG5-SUM(AG10:AG25))*0.34</f>
        <v>8162.65576688853</v>
      </c>
      <c r="AH26" s="11" t="n">
        <f aca="false">(AH5-SUM(AH10:AH25))*0.34</f>
        <v>8226.12270162817</v>
      </c>
      <c r="AI26" s="11" t="n">
        <f aca="false">(AI5-SUM(AI10:AI25))*0.34</f>
        <v>8289.87872438134</v>
      </c>
      <c r="AJ26" s="11" t="n">
        <f aca="false">(AJ5-SUM(AJ10:AJ25))*0.34</f>
        <v>8353.9250603766</v>
      </c>
      <c r="AK26" s="11" t="n">
        <f aca="false">(AK5-SUM(AK10:AK25))*0.34</f>
        <v>8418.26293996519</v>
      </c>
      <c r="AL26" s="11" t="n">
        <f aca="false">(AL5-SUM(AL10:AL25))*0.34</f>
        <v>8482.89359864232</v>
      </c>
      <c r="AM26" s="11" t="n">
        <f aca="false">(AM5-SUM(AM10:AM25))*0.34</f>
        <v>8547.81827706865</v>
      </c>
      <c r="AN26" s="11" t="n">
        <f aca="false">(AN5-SUM(AN10:AN25))*0.34</f>
        <v>8613.0382210918</v>
      </c>
      <c r="AO26" s="11" t="n">
        <f aca="false">(AO5-SUM(AO10:AO25))*0.34</f>
        <v>8678.554681768</v>
      </c>
      <c r="AP26" s="11" t="n">
        <f aca="false">(AP5-SUM(AP10:AP25))*0.34</f>
        <v>8744.36891538383</v>
      </c>
      <c r="AQ26" s="11" t="n">
        <f aca="false">(AQ5-SUM(AQ10:AQ25))*0.34</f>
        <v>8810.48218347796</v>
      </c>
      <c r="AR26" s="11" t="n">
        <f aca="false">(AR5-SUM(AR10:AR25))*0.34</f>
        <v>8876.89575286309</v>
      </c>
      <c r="AS26" s="11" t="n">
        <f aca="false">(AS5-SUM(AS10:AS25))*0.34</f>
        <v>8943.61089564797</v>
      </c>
      <c r="AT26" s="11" t="n">
        <f aca="false">(AT5-SUM(AT10:AT25))*0.34</f>
        <v>9010.62888925943</v>
      </c>
      <c r="AU26" s="11" t="n">
        <f aca="false">(AU5-SUM(AU10:AU25))*0.34</f>
        <v>9077.95101646458</v>
      </c>
      <c r="AV26" s="11" t="n">
        <f aca="false">(AV5-SUM(AV10:AV25))*0.34</f>
        <v>9145.57856539309</v>
      </c>
      <c r="AW26" s="11" t="n">
        <f aca="false">(AW5-SUM(AW10:AW25))*0.34</f>
        <v>9213.51282955949</v>
      </c>
      <c r="AX26" s="11" t="n">
        <f aca="false">(AX5-SUM(AX10:AX25))*0.34</f>
        <v>9281.75510788568</v>
      </c>
      <c r="AY26" s="11" t="n">
        <f aca="false">(AY5-SUM(AY10:AY25))*0.34</f>
        <v>9350.3067047235</v>
      </c>
      <c r="AZ26" s="11" t="n">
        <f aca="false">(AZ5-SUM(AZ10:AZ25))*0.34</f>
        <v>9419.16892987725</v>
      </c>
      <c r="BA26" s="11" t="n">
        <f aca="false">(BA5-SUM(BA10:BA25))*0.34</f>
        <v>9488.34309862657</v>
      </c>
      <c r="BB26" s="11" t="n">
        <f aca="false">(BB5-SUM(BB10:BB25))*0.34</f>
        <v>9557.83053174917</v>
      </c>
      <c r="BC26" s="11" t="n">
        <f aca="false">(BC5-SUM(BC10:BC25))*0.34</f>
        <v>9627.6325555438</v>
      </c>
      <c r="BD26" s="11" t="n">
        <f aca="false">(BD5-SUM(BD10:BD25))*0.34</f>
        <v>9697.75050185325</v>
      </c>
      <c r="BE26" s="11" t="n">
        <f aca="false">(BE5-SUM(BE10:BE25))*0.34</f>
        <v>9768.18570808745</v>
      </c>
      <c r="BF26" s="11" t="n">
        <f aca="false">(BF5-SUM(BF10:BF25))*0.34</f>
        <v>9838.93951724673</v>
      </c>
      <c r="BG26" s="11" t="n">
        <f aca="false">(BG5-SUM(BG10:BG25))*0.34</f>
        <v>9910.01327794509</v>
      </c>
      <c r="BH26" s="11" t="n">
        <f aca="false">(BH5-SUM(BH10:BH25))*0.34</f>
        <v>9981.40834443363</v>
      </c>
      <c r="BI26" s="11" t="n">
        <f aca="false">(BI5-SUM(BI10:BI25))*0.34</f>
        <v>10053.126076624</v>
      </c>
      <c r="BJ26" s="11" t="n">
        <f aca="false">(BJ5-SUM(BJ10:BJ25))*0.34</f>
        <v>10125.1678401121</v>
      </c>
    </row>
    <row r="27" customFormat="false" ht="15" hidden="false" customHeight="false" outlineLevel="0" collapsed="false">
      <c r="A27" s="16" t="s">
        <v>85</v>
      </c>
      <c r="C27" s="17" t="n">
        <f aca="false">SUM(C10:C26)</f>
        <v>44265.9836666667</v>
      </c>
      <c r="D27" s="11" t="n">
        <f aca="false">C27*(1+$B$9/12)</f>
        <v>44339.7603061111</v>
      </c>
      <c r="E27" s="11" t="n">
        <f aca="false">D27*(1+$B$9/12)</f>
        <v>44413.6599066213</v>
      </c>
      <c r="F27" s="11" t="n">
        <f aca="false">E27*(1+$B$9/12)</f>
        <v>44487.6826731323</v>
      </c>
      <c r="G27" s="11" t="n">
        <f aca="false">F27*(1+$B$9/12)</f>
        <v>44561.8288109209</v>
      </c>
      <c r="H27" s="11" t="n">
        <f aca="false">G27*(1+$B$9/12)</f>
        <v>44636.0985256058</v>
      </c>
      <c r="I27" s="11" t="n">
        <f aca="false">H27*(1+$B$9/12)</f>
        <v>44710.4920231485</v>
      </c>
      <c r="J27" s="11" t="n">
        <f aca="false">I27*(1+$B$9/12)</f>
        <v>44785.0095098537</v>
      </c>
      <c r="K27" s="11" t="n">
        <f aca="false">J27*(1+$B$9/12)</f>
        <v>44859.6511923701</v>
      </c>
      <c r="L27" s="11" t="n">
        <f aca="false">K27*(1+$B$9/12)</f>
        <v>44934.4172776907</v>
      </c>
      <c r="M27" s="11" t="n">
        <f aca="false">L27*(1+$B$9/12)</f>
        <v>45009.3079731536</v>
      </c>
      <c r="N27" s="11" t="n">
        <f aca="false">M27*(1+$B$9/12)</f>
        <v>45084.3234864422</v>
      </c>
      <c r="O27" s="11" t="n">
        <f aca="false">N27*(1+$B$9/12)</f>
        <v>45159.4640255862</v>
      </c>
      <c r="P27" s="11" t="n">
        <f aca="false">O27*(1+$B$9/12)</f>
        <v>45234.7297989622</v>
      </c>
      <c r="Q27" s="11" t="n">
        <f aca="false">P27*(1+$B$9/12)</f>
        <v>45310.1210152938</v>
      </c>
      <c r="R27" s="11" t="n">
        <f aca="false">Q27*(1+$B$9/12)</f>
        <v>45385.6378836526</v>
      </c>
      <c r="S27" s="11" t="n">
        <f aca="false">R27*(1+$B$9/12)</f>
        <v>45461.2806134587</v>
      </c>
      <c r="T27" s="11" t="n">
        <f aca="false">S27*(1+$B$9/12)</f>
        <v>45537.0494144812</v>
      </c>
      <c r="U27" s="11" t="n">
        <f aca="false">T27*(1+$B$9/12)</f>
        <v>45612.9444968386</v>
      </c>
      <c r="V27" s="11" t="n">
        <f aca="false">U27*(1+$B$9/12)</f>
        <v>45688.966071</v>
      </c>
      <c r="W27" s="11" t="n">
        <f aca="false">V27*(1+$B$9/12)</f>
        <v>45765.114347785</v>
      </c>
      <c r="X27" s="11" t="n">
        <f aca="false">W27*(1+$B$9/12)</f>
        <v>45841.3895383647</v>
      </c>
      <c r="Y27" s="11" t="n">
        <f aca="false">X27*(1+$B$9/12)</f>
        <v>45917.7918542619</v>
      </c>
      <c r="Z27" s="11" t="n">
        <f aca="false">Y27*(1+$B$9/12)</f>
        <v>45994.3215073524</v>
      </c>
      <c r="AA27" s="11" t="n">
        <f aca="false">Z27*(1+$B$9/12)</f>
        <v>46070.9787098646</v>
      </c>
      <c r="AB27" s="11" t="n">
        <f aca="false">AA27*(1+$B$9/12)</f>
        <v>46147.7636743811</v>
      </c>
      <c r="AC27" s="11" t="n">
        <f aca="false">AB27*(1+$B$9/12)</f>
        <v>46224.6766138384</v>
      </c>
      <c r="AD27" s="11" t="n">
        <f aca="false">AC27*(1+$B$9/12)</f>
        <v>46301.7177415281</v>
      </c>
      <c r="AE27" s="11" t="n">
        <f aca="false">AD27*(1+$B$9/12)</f>
        <v>46378.8872710973</v>
      </c>
      <c r="AF27" s="11" t="n">
        <f aca="false">AE27*(1+$B$9/12)</f>
        <v>46456.1854165492</v>
      </c>
      <c r="AG27" s="11" t="n">
        <f aca="false">AF27*(1+$B$9/12)</f>
        <v>46533.6123922434</v>
      </c>
      <c r="AH27" s="11" t="n">
        <f aca="false">AG27*(1+$B$9/12)</f>
        <v>46611.1684128972</v>
      </c>
      <c r="AI27" s="11" t="n">
        <f aca="false">AH27*(1+$B$9/12)</f>
        <v>46688.8536935853</v>
      </c>
      <c r="AJ27" s="11" t="n">
        <f aca="false">AI27*(1+$B$9/12)</f>
        <v>46766.6684497413</v>
      </c>
      <c r="AK27" s="11" t="n">
        <f aca="false">AJ27*(1+$B$9/12)</f>
        <v>46844.6128971575</v>
      </c>
      <c r="AL27" s="11" t="n">
        <f aca="false">AK27*(1+$B$9/12)</f>
        <v>46922.6872519861</v>
      </c>
      <c r="AM27" s="11" t="n">
        <f aca="false">AL27*(1+$B$9/12)</f>
        <v>47000.8917307395</v>
      </c>
      <c r="AN27" s="11" t="n">
        <f aca="false">AM27*(1+$B$9/12)</f>
        <v>47079.2265502907</v>
      </c>
      <c r="AO27" s="11" t="n">
        <f aca="false">AN27*(1+$B$9/12)</f>
        <v>47157.6919278745</v>
      </c>
      <c r="AP27" s="11" t="n">
        <f aca="false">AO27*(1+$B$9/12)</f>
        <v>47236.2880810876</v>
      </c>
      <c r="AQ27" s="11" t="n">
        <f aca="false">AP27*(1+$B$9/12)</f>
        <v>47315.0152278894</v>
      </c>
      <c r="AR27" s="11" t="n">
        <f aca="false">AQ27*(1+$B$9/12)</f>
        <v>47393.8735866026</v>
      </c>
      <c r="AS27" s="11" t="n">
        <f aca="false">AR27*(1+$B$9/12)</f>
        <v>47472.8633759136</v>
      </c>
      <c r="AT27" s="11" t="n">
        <f aca="false">AS27*(1+$B$9/12)</f>
        <v>47551.9848148735</v>
      </c>
      <c r="AU27" s="11" t="n">
        <f aca="false">AT27*(1+$B$9/12)</f>
        <v>47631.2381228983</v>
      </c>
      <c r="AV27" s="11" t="n">
        <f aca="false">AU27*(1+$B$9/12)</f>
        <v>47710.6235197697</v>
      </c>
      <c r="AW27" s="11" t="n">
        <f aca="false">AV27*(1+$B$9/12)</f>
        <v>47790.141225636</v>
      </c>
      <c r="AX27" s="11" t="n">
        <f aca="false">AW27*(1+$B$9/12)</f>
        <v>47869.7914610121</v>
      </c>
      <c r="AY27" s="11" t="n">
        <f aca="false">AX27*(1+$B$9/12)</f>
        <v>47949.5744467804</v>
      </c>
      <c r="AZ27" s="11" t="n">
        <f aca="false">AY27*(1+$B$9/12)</f>
        <v>48029.4904041917</v>
      </c>
      <c r="BA27" s="11" t="n">
        <f aca="false">AZ27*(1+$B$9/12)</f>
        <v>48109.5395548654</v>
      </c>
      <c r="BB27" s="11" t="n">
        <f aca="false">BA27*(1+$B$9/12)</f>
        <v>48189.7221207902</v>
      </c>
      <c r="BC27" s="11" t="n">
        <f aca="false">BB27*(1+$B$9/12)</f>
        <v>48270.0383243248</v>
      </c>
      <c r="BD27" s="11" t="n">
        <f aca="false">BC27*(1+$B$9/12)</f>
        <v>48350.4883881987</v>
      </c>
      <c r="BE27" s="11" t="n">
        <f aca="false">BD27*(1+$B$9/12)</f>
        <v>48431.0725355124</v>
      </c>
      <c r="BF27" s="11" t="n">
        <f aca="false">BE27*(1+$B$9/12)</f>
        <v>48511.7909897382</v>
      </c>
      <c r="BG27" s="11" t="n">
        <f aca="false">BF27*(1+$B$9/12)</f>
        <v>48592.6439747211</v>
      </c>
      <c r="BH27" s="11" t="n">
        <f aca="false">BG27*(1+$B$9/12)</f>
        <v>48673.631714679</v>
      </c>
      <c r="BI27" s="11" t="n">
        <f aca="false">BH27*(1+$B$9/12)</f>
        <v>48754.7544342035</v>
      </c>
      <c r="BJ27" s="11" t="n">
        <f aca="false">BI27*(1+$B$9/12)</f>
        <v>48836.0123582605</v>
      </c>
    </row>
    <row r="29" customFormat="false" ht="15" hidden="false" customHeight="false" outlineLevel="0" collapsed="false">
      <c r="A29" s="16" t="s">
        <v>64</v>
      </c>
      <c r="C29" s="17" t="n">
        <f aca="false">C5</f>
        <v>56664.6666666667</v>
      </c>
      <c r="D29" s="17" t="n">
        <f aca="false">D5</f>
        <v>56900.7694444444</v>
      </c>
      <c r="E29" s="17" t="n">
        <f aca="false">E5</f>
        <v>57137.8559837963</v>
      </c>
      <c r="F29" s="17" t="n">
        <f aca="false">F5</f>
        <v>57375.9303837288</v>
      </c>
      <c r="G29" s="17" t="n">
        <f aca="false">G5</f>
        <v>57614.9967603276</v>
      </c>
      <c r="H29" s="17" t="n">
        <f aca="false">H5</f>
        <v>57855.059246829</v>
      </c>
      <c r="I29" s="17" t="n">
        <f aca="false">I5</f>
        <v>58096.1219936908</v>
      </c>
      <c r="J29" s="17" t="n">
        <f aca="false">J5</f>
        <v>58338.1891686645</v>
      </c>
      <c r="K29" s="17" t="n">
        <f aca="false">K5</f>
        <v>58581.2649568673</v>
      </c>
      <c r="L29" s="17" t="n">
        <f aca="false">L5</f>
        <v>58825.3535608542</v>
      </c>
      <c r="M29" s="17" t="n">
        <f aca="false">M5</f>
        <v>59070.4592006911</v>
      </c>
      <c r="N29" s="17" t="n">
        <f aca="false">N5</f>
        <v>59316.5861140273</v>
      </c>
      <c r="O29" s="17" t="n">
        <f aca="false">O5</f>
        <v>59563.7385561691</v>
      </c>
      <c r="P29" s="17" t="n">
        <f aca="false">P5</f>
        <v>59811.9208001531</v>
      </c>
      <c r="Q29" s="17" t="n">
        <f aca="false">Q5</f>
        <v>60061.1371368204</v>
      </c>
      <c r="R29" s="17" t="n">
        <f aca="false">R5</f>
        <v>60311.3918748905</v>
      </c>
      <c r="S29" s="17" t="n">
        <f aca="false">S5</f>
        <v>60562.6893410359</v>
      </c>
      <c r="T29" s="17" t="n">
        <f aca="false">T5</f>
        <v>60815.0338799569</v>
      </c>
      <c r="U29" s="17" t="n">
        <f aca="false">U5</f>
        <v>61068.4298544567</v>
      </c>
      <c r="V29" s="17" t="n">
        <f aca="false">V5</f>
        <v>61322.8816455169</v>
      </c>
      <c r="W29" s="17" t="n">
        <f aca="false">W5</f>
        <v>61578.3936523733</v>
      </c>
      <c r="X29" s="17" t="n">
        <f aca="false">X5</f>
        <v>61834.9702925915</v>
      </c>
      <c r="Y29" s="17" t="n">
        <f aca="false">Y5</f>
        <v>62092.6160021439</v>
      </c>
      <c r="Z29" s="17" t="n">
        <f aca="false">Z5</f>
        <v>62351.3352354862</v>
      </c>
      <c r="AA29" s="17" t="n">
        <f aca="false">AA5</f>
        <v>62611.1324656341</v>
      </c>
      <c r="AB29" s="17" t="n">
        <f aca="false">AB5</f>
        <v>62872.0121842409</v>
      </c>
      <c r="AC29" s="17" t="n">
        <f aca="false">AC5</f>
        <v>63133.9789016752</v>
      </c>
      <c r="AD29" s="17" t="n">
        <f aca="false">AD5</f>
        <v>63397.0371470989</v>
      </c>
      <c r="AE29" s="17" t="n">
        <f aca="false">AE5</f>
        <v>63661.1914685451</v>
      </c>
      <c r="AF29" s="17" t="n">
        <f aca="false">AF5</f>
        <v>63926.4464329974</v>
      </c>
      <c r="AG29" s="17" t="n">
        <f aca="false">AG5</f>
        <v>64192.8066264682</v>
      </c>
      <c r="AH29" s="17" t="n">
        <f aca="false">AH5</f>
        <v>64460.2766540785</v>
      </c>
      <c r="AI29" s="17" t="n">
        <f aca="false">AI5</f>
        <v>64728.8611401372</v>
      </c>
      <c r="AJ29" s="17" t="n">
        <f aca="false">AJ5</f>
        <v>64998.564728221</v>
      </c>
      <c r="AK29" s="17" t="n">
        <f aca="false">AK5</f>
        <v>65269.3920812553</v>
      </c>
      <c r="AL29" s="17" t="n">
        <f aca="false">AL5</f>
        <v>65541.3478815939</v>
      </c>
      <c r="AM29" s="17" t="n">
        <f aca="false">AM5</f>
        <v>65814.4368311005</v>
      </c>
      <c r="AN29" s="17" t="n">
        <f aca="false">AN5</f>
        <v>66088.6636512301</v>
      </c>
      <c r="AO29" s="17" t="n">
        <f aca="false">AO5</f>
        <v>66364.0330831102</v>
      </c>
      <c r="AP29" s="17" t="n">
        <f aca="false">AP5</f>
        <v>66640.5498876232</v>
      </c>
      <c r="AQ29" s="17" t="n">
        <f aca="false">AQ5</f>
        <v>66918.2188454883</v>
      </c>
      <c r="AR29" s="17" t="n">
        <f aca="false">AR5</f>
        <v>67197.0447573445</v>
      </c>
      <c r="AS29" s="17" t="n">
        <f aca="false">AS5</f>
        <v>67477.0324438334</v>
      </c>
      <c r="AT29" s="17" t="n">
        <f aca="false">AT5</f>
        <v>67758.1867456827</v>
      </c>
      <c r="AU29" s="17" t="n">
        <f aca="false">AU5</f>
        <v>68040.5125237897</v>
      </c>
      <c r="AV29" s="17" t="n">
        <f aca="false">AV5</f>
        <v>68324.0146593055</v>
      </c>
      <c r="AW29" s="17" t="n">
        <f aca="false">AW5</f>
        <v>68608.6980537193</v>
      </c>
      <c r="AX29" s="17" t="n">
        <f aca="false">AX5</f>
        <v>68894.5676289431</v>
      </c>
      <c r="AY29" s="17" t="n">
        <f aca="false">AY5</f>
        <v>69181.628327397</v>
      </c>
      <c r="AZ29" s="17" t="n">
        <f aca="false">AZ5</f>
        <v>69469.8851120945</v>
      </c>
      <c r="BA29" s="17" t="n">
        <f aca="false">BA5</f>
        <v>69759.3429667283</v>
      </c>
      <c r="BB29" s="17" t="n">
        <f aca="false">BB5</f>
        <v>70050.0068957563</v>
      </c>
      <c r="BC29" s="17" t="n">
        <f aca="false">BC5</f>
        <v>70341.8819244886</v>
      </c>
      <c r="BD29" s="17" t="n">
        <f aca="false">BD5</f>
        <v>70634.973099174</v>
      </c>
      <c r="BE29" s="17" t="n">
        <f aca="false">BE5</f>
        <v>70929.2854870872</v>
      </c>
      <c r="BF29" s="17" t="n">
        <f aca="false">BF5</f>
        <v>71224.8241766167</v>
      </c>
      <c r="BG29" s="17" t="n">
        <f aca="false">BG5</f>
        <v>71521.5942773526</v>
      </c>
      <c r="BH29" s="17" t="n">
        <f aca="false">BH5</f>
        <v>71819.6009201749</v>
      </c>
      <c r="BI29" s="17" t="n">
        <f aca="false">BI5</f>
        <v>72118.8492573423</v>
      </c>
      <c r="BJ29" s="17" t="n">
        <f aca="false">BJ5</f>
        <v>72419.3444625813</v>
      </c>
    </row>
    <row r="30" customFormat="false" ht="15" hidden="false" customHeight="false" outlineLevel="0" collapsed="false">
      <c r="A30" s="16" t="s">
        <v>86</v>
      </c>
      <c r="C30" s="18" t="n">
        <f aca="false">C27</f>
        <v>44265.9836666667</v>
      </c>
      <c r="D30" s="18" t="n">
        <f aca="false">D27</f>
        <v>44339.7603061111</v>
      </c>
      <c r="E30" s="18" t="n">
        <f aca="false">E27</f>
        <v>44413.6599066213</v>
      </c>
      <c r="F30" s="18" t="n">
        <f aca="false">F27</f>
        <v>44487.6826731323</v>
      </c>
      <c r="G30" s="18" t="n">
        <f aca="false">G27</f>
        <v>44561.8288109209</v>
      </c>
      <c r="H30" s="18" t="n">
        <f aca="false">H27</f>
        <v>44636.0985256058</v>
      </c>
      <c r="I30" s="18" t="n">
        <f aca="false">I27</f>
        <v>44710.4920231485</v>
      </c>
      <c r="J30" s="18" t="n">
        <f aca="false">J27</f>
        <v>44785.0095098537</v>
      </c>
      <c r="K30" s="18" t="n">
        <f aca="false">K27</f>
        <v>44859.6511923701</v>
      </c>
      <c r="L30" s="18" t="n">
        <f aca="false">L27</f>
        <v>44934.4172776907</v>
      </c>
      <c r="M30" s="18" t="n">
        <f aca="false">M27</f>
        <v>45009.3079731536</v>
      </c>
      <c r="N30" s="18" t="n">
        <f aca="false">N27</f>
        <v>45084.3234864422</v>
      </c>
      <c r="O30" s="18" t="n">
        <f aca="false">O27</f>
        <v>45159.4640255862</v>
      </c>
      <c r="P30" s="18" t="n">
        <f aca="false">P27</f>
        <v>45234.7297989622</v>
      </c>
      <c r="Q30" s="18" t="n">
        <f aca="false">Q27</f>
        <v>45310.1210152938</v>
      </c>
      <c r="R30" s="18" t="n">
        <f aca="false">R27</f>
        <v>45385.6378836526</v>
      </c>
      <c r="S30" s="18" t="n">
        <f aca="false">S27</f>
        <v>45461.2806134587</v>
      </c>
      <c r="T30" s="18" t="n">
        <f aca="false">T27</f>
        <v>45537.0494144812</v>
      </c>
      <c r="U30" s="18" t="n">
        <f aca="false">U27</f>
        <v>45612.9444968386</v>
      </c>
      <c r="V30" s="18" t="n">
        <f aca="false">V27</f>
        <v>45688.966071</v>
      </c>
      <c r="W30" s="18" t="n">
        <f aca="false">W27</f>
        <v>45765.114347785</v>
      </c>
      <c r="X30" s="18" t="n">
        <f aca="false">X27</f>
        <v>45841.3895383647</v>
      </c>
      <c r="Y30" s="18" t="n">
        <f aca="false">Y27</f>
        <v>45917.7918542619</v>
      </c>
      <c r="Z30" s="18" t="n">
        <f aca="false">Z27</f>
        <v>45994.3215073524</v>
      </c>
      <c r="AA30" s="18" t="n">
        <f aca="false">AA27</f>
        <v>46070.9787098646</v>
      </c>
      <c r="AB30" s="18" t="n">
        <f aca="false">AB27</f>
        <v>46147.7636743811</v>
      </c>
      <c r="AC30" s="18" t="n">
        <f aca="false">AC27</f>
        <v>46224.6766138384</v>
      </c>
      <c r="AD30" s="18" t="n">
        <f aca="false">AD27</f>
        <v>46301.7177415281</v>
      </c>
      <c r="AE30" s="18" t="n">
        <f aca="false">AE27</f>
        <v>46378.8872710973</v>
      </c>
      <c r="AF30" s="18" t="n">
        <f aca="false">AF27</f>
        <v>46456.1854165492</v>
      </c>
      <c r="AG30" s="18" t="n">
        <f aca="false">AG27</f>
        <v>46533.6123922434</v>
      </c>
      <c r="AH30" s="18" t="n">
        <f aca="false">AH27</f>
        <v>46611.1684128972</v>
      </c>
      <c r="AI30" s="18" t="n">
        <f aca="false">AI27</f>
        <v>46688.8536935853</v>
      </c>
      <c r="AJ30" s="18" t="n">
        <f aca="false">AJ27</f>
        <v>46766.6684497413</v>
      </c>
      <c r="AK30" s="18" t="n">
        <f aca="false">AK27</f>
        <v>46844.6128971575</v>
      </c>
      <c r="AL30" s="18" t="n">
        <f aca="false">AL27</f>
        <v>46922.6872519861</v>
      </c>
      <c r="AM30" s="18" t="n">
        <f aca="false">AM27</f>
        <v>47000.8917307395</v>
      </c>
      <c r="AN30" s="18" t="n">
        <f aca="false">AN27</f>
        <v>47079.2265502907</v>
      </c>
      <c r="AO30" s="18" t="n">
        <f aca="false">AO27</f>
        <v>47157.6919278745</v>
      </c>
      <c r="AP30" s="18" t="n">
        <f aca="false">AP27</f>
        <v>47236.2880810876</v>
      </c>
      <c r="AQ30" s="18" t="n">
        <f aca="false">AQ27</f>
        <v>47315.0152278894</v>
      </c>
      <c r="AR30" s="18" t="n">
        <f aca="false">AR27</f>
        <v>47393.8735866026</v>
      </c>
      <c r="AS30" s="18" t="n">
        <f aca="false">AS27</f>
        <v>47472.8633759136</v>
      </c>
      <c r="AT30" s="18" t="n">
        <f aca="false">AT27</f>
        <v>47551.9848148735</v>
      </c>
      <c r="AU30" s="18" t="n">
        <f aca="false">AU27</f>
        <v>47631.2381228983</v>
      </c>
      <c r="AV30" s="18" t="n">
        <f aca="false">AV27</f>
        <v>47710.6235197697</v>
      </c>
      <c r="AW30" s="18" t="n">
        <f aca="false">AW27</f>
        <v>47790.141225636</v>
      </c>
      <c r="AX30" s="18" t="n">
        <f aca="false">AX27</f>
        <v>47869.7914610121</v>
      </c>
      <c r="AY30" s="18" t="n">
        <f aca="false">AY27</f>
        <v>47949.5744467804</v>
      </c>
      <c r="AZ30" s="18" t="n">
        <f aca="false">AZ27</f>
        <v>48029.4904041917</v>
      </c>
      <c r="BA30" s="18" t="n">
        <f aca="false">BA27</f>
        <v>48109.5395548654</v>
      </c>
      <c r="BB30" s="18" t="n">
        <f aca="false">BB27</f>
        <v>48189.7221207902</v>
      </c>
      <c r="BC30" s="18" t="n">
        <f aca="false">BC27</f>
        <v>48270.0383243248</v>
      </c>
      <c r="BD30" s="18" t="n">
        <f aca="false">BD27</f>
        <v>48350.4883881987</v>
      </c>
      <c r="BE30" s="18" t="n">
        <f aca="false">BE27</f>
        <v>48431.0725355124</v>
      </c>
      <c r="BF30" s="18" t="n">
        <f aca="false">BF27</f>
        <v>48511.7909897382</v>
      </c>
      <c r="BG30" s="18" t="n">
        <f aca="false">BG27</f>
        <v>48592.6439747211</v>
      </c>
      <c r="BH30" s="18" t="n">
        <f aca="false">BH27</f>
        <v>48673.631714679</v>
      </c>
      <c r="BI30" s="18" t="n">
        <f aca="false">BI27</f>
        <v>48754.7544342035</v>
      </c>
      <c r="BJ30" s="18" t="n">
        <f aca="false">BJ27</f>
        <v>48836.0123582605</v>
      </c>
    </row>
    <row r="31" customFormat="false" ht="15" hidden="false" customHeight="false" outlineLevel="0" collapsed="false">
      <c r="A31" s="16" t="s">
        <v>87</v>
      </c>
      <c r="C31" s="11" t="n">
        <f aca="false">C29-C30</f>
        <v>12398.683</v>
      </c>
      <c r="D31" s="11" t="n">
        <f aca="false">D29-D30</f>
        <v>12561.0091383333</v>
      </c>
      <c r="E31" s="11" t="n">
        <f aca="false">E29-E30</f>
        <v>12724.196077175</v>
      </c>
      <c r="F31" s="11" t="n">
        <f aca="false">F29-F30</f>
        <v>12888.2477105964</v>
      </c>
      <c r="G31" s="11" t="n">
        <f aca="false">G29-G30</f>
        <v>13053.1679494067</v>
      </c>
      <c r="H31" s="11" t="n">
        <f aca="false">H29-H30</f>
        <v>13218.9607212232</v>
      </c>
      <c r="I31" s="11" t="n">
        <f aca="false">I29-I30</f>
        <v>13385.6299705423</v>
      </c>
      <c r="J31" s="11" t="n">
        <f aca="false">J29-J30</f>
        <v>13553.1796588108</v>
      </c>
      <c r="K31" s="11" t="n">
        <f aca="false">K29-K30</f>
        <v>13721.6137644971</v>
      </c>
      <c r="L31" s="11" t="n">
        <f aca="false">L29-L30</f>
        <v>13890.9362831635</v>
      </c>
      <c r="M31" s="11" t="n">
        <f aca="false">M29-M30</f>
        <v>14061.1512275376</v>
      </c>
      <c r="N31" s="11" t="n">
        <f aca="false">N29-N30</f>
        <v>14232.2626275852</v>
      </c>
      <c r="O31" s="11" t="n">
        <f aca="false">O29-O30</f>
        <v>14404.2745305829</v>
      </c>
      <c r="P31" s="11" t="n">
        <f aca="false">P29-P30</f>
        <v>14577.1910011909</v>
      </c>
      <c r="Q31" s="11" t="n">
        <f aca="false">Q29-Q30</f>
        <v>14751.0161215266</v>
      </c>
      <c r="R31" s="11" t="n">
        <f aca="false">R29-R30</f>
        <v>14925.7539912379</v>
      </c>
      <c r="S31" s="11" t="n">
        <f aca="false">S29-S30</f>
        <v>15101.4087275772</v>
      </c>
      <c r="T31" s="11" t="n">
        <f aca="false">T29-T30</f>
        <v>15277.9844654757</v>
      </c>
      <c r="U31" s="11" t="n">
        <f aca="false">U29-U30</f>
        <v>15455.4853576181</v>
      </c>
      <c r="V31" s="11" t="n">
        <f aca="false">V29-V30</f>
        <v>15633.9155745169</v>
      </c>
      <c r="W31" s="11" t="n">
        <f aca="false">W29-W30</f>
        <v>15813.2793045882</v>
      </c>
      <c r="X31" s="11" t="n">
        <f aca="false">X29-X30</f>
        <v>15993.5807542268</v>
      </c>
      <c r="Y31" s="11" t="n">
        <f aca="false">Y29-Y30</f>
        <v>16174.824147882</v>
      </c>
      <c r="Z31" s="11" t="n">
        <f aca="false">Z29-Z30</f>
        <v>16357.0137281338</v>
      </c>
      <c r="AA31" s="11" t="n">
        <f aca="false">AA29-AA30</f>
        <v>16540.1537557694</v>
      </c>
      <c r="AB31" s="11" t="n">
        <f aca="false">AB29-AB30</f>
        <v>16724.2485098598</v>
      </c>
      <c r="AC31" s="11" t="n">
        <f aca="false">AC29-AC30</f>
        <v>16909.3022878368</v>
      </c>
      <c r="AD31" s="11" t="n">
        <f aca="false">AD29-AD30</f>
        <v>17095.3194055707</v>
      </c>
      <c r="AE31" s="11" t="n">
        <f aca="false">AE29-AE30</f>
        <v>17282.3041974478</v>
      </c>
      <c r="AF31" s="11" t="n">
        <f aca="false">AF29-AF30</f>
        <v>17470.2610164482</v>
      </c>
      <c r="AG31" s="11" t="n">
        <f aca="false">AG29-AG30</f>
        <v>17659.1942342248</v>
      </c>
      <c r="AH31" s="11" t="n">
        <f aca="false">AH29-AH30</f>
        <v>17849.1082411813</v>
      </c>
      <c r="AI31" s="11" t="n">
        <f aca="false">AI29-AI30</f>
        <v>18040.0074465518</v>
      </c>
      <c r="AJ31" s="11" t="n">
        <f aca="false">AJ29-AJ30</f>
        <v>18231.8962784797</v>
      </c>
      <c r="AK31" s="11" t="n">
        <f aca="false">AK29-AK30</f>
        <v>18424.7791840978</v>
      </c>
      <c r="AL31" s="11" t="n">
        <f aca="false">AL29-AL30</f>
        <v>18618.6606296077</v>
      </c>
      <c r="AM31" s="11" t="n">
        <f aca="false">AM29-AM30</f>
        <v>18813.545100361</v>
      </c>
      <c r="AN31" s="11" t="n">
        <f aca="false">AN29-AN30</f>
        <v>19009.4371009394</v>
      </c>
      <c r="AO31" s="11" t="n">
        <f aca="false">AO29-AO30</f>
        <v>19206.3411552357</v>
      </c>
      <c r="AP31" s="11" t="n">
        <f aca="false">AP29-AP30</f>
        <v>19404.2618065355</v>
      </c>
      <c r="AQ31" s="11" t="n">
        <f aca="false">AQ29-AQ30</f>
        <v>19603.2036175988</v>
      </c>
      <c r="AR31" s="11" t="n">
        <f aca="false">AR29-AR30</f>
        <v>19803.1711707419</v>
      </c>
      <c r="AS31" s="11" t="n">
        <f aca="false">AS29-AS30</f>
        <v>20004.1690679198</v>
      </c>
      <c r="AT31" s="11" t="n">
        <f aca="false">AT29-AT30</f>
        <v>20206.2019308092</v>
      </c>
      <c r="AU31" s="11" t="n">
        <f aca="false">AU29-AU30</f>
        <v>20409.2744008915</v>
      </c>
      <c r="AV31" s="11" t="n">
        <f aca="false">AV29-AV30</f>
        <v>20613.3911395358</v>
      </c>
      <c r="AW31" s="11" t="n">
        <f aca="false">AW29-AW30</f>
        <v>20818.5568280833</v>
      </c>
      <c r="AX31" s="11" t="n">
        <f aca="false">AX29-AX30</f>
        <v>21024.776167931</v>
      </c>
      <c r="AY31" s="11" t="n">
        <f aca="false">AY29-AY30</f>
        <v>21232.0538806166</v>
      </c>
      <c r="AZ31" s="11" t="n">
        <f aca="false">AZ29-AZ30</f>
        <v>21440.3947079028</v>
      </c>
      <c r="BA31" s="11" t="n">
        <f aca="false">BA29-BA30</f>
        <v>21649.8034118629</v>
      </c>
      <c r="BB31" s="11" t="n">
        <f aca="false">BB29-BB30</f>
        <v>21860.2847749661</v>
      </c>
      <c r="BC31" s="11" t="n">
        <f aca="false">BC29-BC30</f>
        <v>22071.8436001638</v>
      </c>
      <c r="BD31" s="11" t="n">
        <f aca="false">BD29-BD30</f>
        <v>22284.4847109753</v>
      </c>
      <c r="BE31" s="11" t="n">
        <f aca="false">BE29-BE30</f>
        <v>22498.2129515748</v>
      </c>
      <c r="BF31" s="11" t="n">
        <f aca="false">BF29-BF30</f>
        <v>22713.0331868785</v>
      </c>
      <c r="BG31" s="11" t="n">
        <f aca="false">BG29-BG30</f>
        <v>22928.9503026315</v>
      </c>
      <c r="BH31" s="11" t="n">
        <f aca="false">BH29-BH30</f>
        <v>23145.9692054959</v>
      </c>
      <c r="BI31" s="11" t="n">
        <f aca="false">BI29-BI30</f>
        <v>23364.0948231389</v>
      </c>
      <c r="BJ31" s="11" t="n">
        <f aca="false">BJ29-BJ30</f>
        <v>23583.3321043208</v>
      </c>
    </row>
    <row r="34" customFormat="false" ht="15" hidden="false" customHeight="false" outlineLevel="0" collapsed="false">
      <c r="A34" s="16" t="s">
        <v>88</v>
      </c>
      <c r="C34" s="17" t="n">
        <f aca="false">C29</f>
        <v>56664.6666666667</v>
      </c>
      <c r="D34" s="17" t="n">
        <f aca="false">D29</f>
        <v>56900.7694444444</v>
      </c>
      <c r="E34" s="17" t="n">
        <f aca="false">E29</f>
        <v>57137.8559837963</v>
      </c>
      <c r="F34" s="17" t="n">
        <f aca="false">F29</f>
        <v>57375.9303837288</v>
      </c>
      <c r="G34" s="17" t="n">
        <f aca="false">G29</f>
        <v>57614.9967603276</v>
      </c>
      <c r="H34" s="17" t="n">
        <f aca="false">H29</f>
        <v>57855.059246829</v>
      </c>
      <c r="I34" s="17" t="n">
        <f aca="false">I29</f>
        <v>58096.1219936908</v>
      </c>
      <c r="J34" s="17" t="n">
        <f aca="false">J29</f>
        <v>58338.1891686645</v>
      </c>
      <c r="K34" s="17" t="n">
        <f aca="false">K29</f>
        <v>58581.2649568673</v>
      </c>
      <c r="L34" s="17" t="n">
        <f aca="false">L29</f>
        <v>58825.3535608542</v>
      </c>
      <c r="M34" s="17" t="n">
        <f aca="false">M29</f>
        <v>59070.4592006911</v>
      </c>
      <c r="N34" s="17" t="n">
        <f aca="false">N29</f>
        <v>59316.5861140273</v>
      </c>
      <c r="O34" s="17" t="n">
        <f aca="false">O29</f>
        <v>59563.7385561691</v>
      </c>
      <c r="P34" s="17" t="n">
        <f aca="false">P29</f>
        <v>59811.9208001531</v>
      </c>
      <c r="Q34" s="17" t="n">
        <f aca="false">Q29</f>
        <v>60061.1371368204</v>
      </c>
      <c r="R34" s="17" t="n">
        <f aca="false">R29</f>
        <v>60311.3918748905</v>
      </c>
      <c r="S34" s="17" t="n">
        <f aca="false">S29</f>
        <v>60562.6893410359</v>
      </c>
      <c r="T34" s="17" t="n">
        <f aca="false">T29</f>
        <v>60815.0338799569</v>
      </c>
      <c r="U34" s="17" t="n">
        <f aca="false">U29</f>
        <v>61068.4298544567</v>
      </c>
      <c r="V34" s="17" t="n">
        <f aca="false">V29</f>
        <v>61322.8816455169</v>
      </c>
      <c r="W34" s="17" t="n">
        <f aca="false">W29</f>
        <v>61578.3936523733</v>
      </c>
      <c r="X34" s="17" t="n">
        <f aca="false">X29</f>
        <v>61834.9702925915</v>
      </c>
      <c r="Y34" s="17" t="n">
        <f aca="false">Y29</f>
        <v>62092.6160021439</v>
      </c>
      <c r="Z34" s="17" t="n">
        <f aca="false">Z29</f>
        <v>62351.3352354862</v>
      </c>
      <c r="AA34" s="17" t="n">
        <f aca="false">AA29</f>
        <v>62611.1324656341</v>
      </c>
      <c r="AB34" s="17" t="n">
        <f aca="false">AB29</f>
        <v>62872.0121842409</v>
      </c>
      <c r="AC34" s="17" t="n">
        <f aca="false">AC29</f>
        <v>63133.9789016752</v>
      </c>
      <c r="AD34" s="17" t="n">
        <f aca="false">AD29</f>
        <v>63397.0371470989</v>
      </c>
      <c r="AE34" s="17" t="n">
        <f aca="false">AE29</f>
        <v>63661.1914685451</v>
      </c>
      <c r="AF34" s="17" t="n">
        <f aca="false">AF29</f>
        <v>63926.4464329974</v>
      </c>
      <c r="AG34" s="17" t="n">
        <f aca="false">AG29</f>
        <v>64192.8066264682</v>
      </c>
      <c r="AH34" s="17" t="n">
        <f aca="false">AH29</f>
        <v>64460.2766540785</v>
      </c>
      <c r="AI34" s="17" t="n">
        <f aca="false">AI29</f>
        <v>64728.8611401372</v>
      </c>
      <c r="AJ34" s="17" t="n">
        <f aca="false">AJ29</f>
        <v>64998.564728221</v>
      </c>
      <c r="AK34" s="17" t="n">
        <f aca="false">AK29</f>
        <v>65269.3920812553</v>
      </c>
      <c r="AL34" s="17" t="n">
        <f aca="false">AL29</f>
        <v>65541.3478815939</v>
      </c>
      <c r="AM34" s="17" t="n">
        <f aca="false">AM29</f>
        <v>65814.4368311005</v>
      </c>
      <c r="AN34" s="17" t="n">
        <f aca="false">AN29</f>
        <v>66088.6636512301</v>
      </c>
      <c r="AO34" s="17" t="n">
        <f aca="false">AO29</f>
        <v>66364.0330831102</v>
      </c>
      <c r="AP34" s="17" t="n">
        <f aca="false">AP29</f>
        <v>66640.5498876232</v>
      </c>
      <c r="AQ34" s="17" t="n">
        <f aca="false">AQ29</f>
        <v>66918.2188454883</v>
      </c>
      <c r="AR34" s="17" t="n">
        <f aca="false">AR29</f>
        <v>67197.0447573445</v>
      </c>
      <c r="AS34" s="17" t="n">
        <f aca="false">AS29</f>
        <v>67477.0324438334</v>
      </c>
      <c r="AT34" s="17" t="n">
        <f aca="false">AT29</f>
        <v>67758.1867456827</v>
      </c>
      <c r="AU34" s="17" t="n">
        <f aca="false">AU29</f>
        <v>68040.5125237897</v>
      </c>
      <c r="AV34" s="17" t="n">
        <f aca="false">AV29</f>
        <v>68324.0146593055</v>
      </c>
      <c r="AW34" s="17" t="n">
        <f aca="false">AW29</f>
        <v>68608.6980537193</v>
      </c>
      <c r="AX34" s="17" t="n">
        <f aca="false">AX29</f>
        <v>68894.5676289431</v>
      </c>
      <c r="AY34" s="17" t="n">
        <f aca="false">AY29</f>
        <v>69181.628327397</v>
      </c>
      <c r="AZ34" s="17" t="n">
        <f aca="false">AZ29</f>
        <v>69469.8851120945</v>
      </c>
      <c r="BA34" s="17" t="n">
        <f aca="false">BA29</f>
        <v>69759.3429667283</v>
      </c>
      <c r="BB34" s="17" t="n">
        <f aca="false">BB29</f>
        <v>70050.0068957563</v>
      </c>
      <c r="BC34" s="17" t="n">
        <f aca="false">BC29</f>
        <v>70341.8819244886</v>
      </c>
      <c r="BD34" s="17" t="n">
        <f aca="false">BD29</f>
        <v>70634.973099174</v>
      </c>
      <c r="BE34" s="17" t="n">
        <f aca="false">BE29</f>
        <v>70929.2854870872</v>
      </c>
      <c r="BF34" s="17" t="n">
        <f aca="false">BF29</f>
        <v>71224.8241766167</v>
      </c>
      <c r="BG34" s="17" t="n">
        <f aca="false">BG29</f>
        <v>71521.5942773526</v>
      </c>
      <c r="BH34" s="17" t="n">
        <f aca="false">BH29</f>
        <v>71819.6009201749</v>
      </c>
      <c r="BI34" s="17" t="n">
        <f aca="false">BI29</f>
        <v>72118.8492573423</v>
      </c>
      <c r="BJ34" s="17" t="n">
        <f aca="false">BJ29</f>
        <v>72419.3444625813</v>
      </c>
    </row>
    <row r="35" customFormat="false" ht="15" hidden="false" customHeight="false" outlineLevel="0" collapsed="false">
      <c r="A35" s="16" t="s">
        <v>89</v>
      </c>
      <c r="C35" s="18" t="n">
        <f aca="false">C30</f>
        <v>44265.9836666667</v>
      </c>
      <c r="D35" s="18" t="n">
        <f aca="false">D30</f>
        <v>44339.7603061111</v>
      </c>
      <c r="E35" s="18" t="n">
        <f aca="false">E30</f>
        <v>44413.6599066213</v>
      </c>
      <c r="F35" s="18" t="n">
        <f aca="false">F30</f>
        <v>44487.6826731323</v>
      </c>
      <c r="G35" s="18" t="n">
        <f aca="false">G30</f>
        <v>44561.8288109209</v>
      </c>
      <c r="H35" s="18" t="n">
        <f aca="false">H30</f>
        <v>44636.0985256058</v>
      </c>
      <c r="I35" s="18" t="n">
        <f aca="false">I30</f>
        <v>44710.4920231485</v>
      </c>
      <c r="J35" s="18" t="n">
        <f aca="false">J30</f>
        <v>44785.0095098537</v>
      </c>
      <c r="K35" s="18" t="n">
        <f aca="false">K30</f>
        <v>44859.6511923701</v>
      </c>
      <c r="L35" s="18" t="n">
        <f aca="false">L30</f>
        <v>44934.4172776907</v>
      </c>
      <c r="M35" s="18" t="n">
        <f aca="false">M30</f>
        <v>45009.3079731536</v>
      </c>
      <c r="N35" s="18" t="n">
        <f aca="false">N30</f>
        <v>45084.3234864422</v>
      </c>
      <c r="O35" s="18" t="n">
        <f aca="false">O30</f>
        <v>45159.4640255862</v>
      </c>
      <c r="P35" s="18" t="n">
        <f aca="false">P30</f>
        <v>45234.7297989622</v>
      </c>
      <c r="Q35" s="18" t="n">
        <f aca="false">Q30</f>
        <v>45310.1210152938</v>
      </c>
      <c r="R35" s="18" t="n">
        <f aca="false">R30</f>
        <v>45385.6378836526</v>
      </c>
      <c r="S35" s="18" t="n">
        <f aca="false">S30</f>
        <v>45461.2806134587</v>
      </c>
      <c r="T35" s="18" t="n">
        <f aca="false">T30</f>
        <v>45537.0494144812</v>
      </c>
      <c r="U35" s="18" t="n">
        <f aca="false">U30</f>
        <v>45612.9444968386</v>
      </c>
      <c r="V35" s="18" t="n">
        <f aca="false">V30</f>
        <v>45688.966071</v>
      </c>
      <c r="W35" s="18" t="n">
        <f aca="false">W30</f>
        <v>45765.114347785</v>
      </c>
      <c r="X35" s="18" t="n">
        <f aca="false">X30</f>
        <v>45841.3895383647</v>
      </c>
      <c r="Y35" s="18" t="n">
        <f aca="false">Y30</f>
        <v>45917.7918542619</v>
      </c>
      <c r="Z35" s="18" t="n">
        <f aca="false">Z30</f>
        <v>45994.3215073524</v>
      </c>
      <c r="AA35" s="18" t="n">
        <f aca="false">AA30</f>
        <v>46070.9787098646</v>
      </c>
      <c r="AB35" s="18" t="n">
        <f aca="false">AB30</f>
        <v>46147.7636743811</v>
      </c>
      <c r="AC35" s="18" t="n">
        <f aca="false">AC30</f>
        <v>46224.6766138384</v>
      </c>
      <c r="AD35" s="18" t="n">
        <f aca="false">AD30</f>
        <v>46301.7177415281</v>
      </c>
      <c r="AE35" s="18" t="n">
        <f aca="false">AE30</f>
        <v>46378.8872710973</v>
      </c>
      <c r="AF35" s="18" t="n">
        <f aca="false">AF30</f>
        <v>46456.1854165492</v>
      </c>
      <c r="AG35" s="18" t="n">
        <f aca="false">AG30</f>
        <v>46533.6123922434</v>
      </c>
      <c r="AH35" s="18" t="n">
        <f aca="false">AH30</f>
        <v>46611.1684128972</v>
      </c>
      <c r="AI35" s="18" t="n">
        <f aca="false">AI30</f>
        <v>46688.8536935853</v>
      </c>
      <c r="AJ35" s="18" t="n">
        <f aca="false">AJ30</f>
        <v>46766.6684497413</v>
      </c>
      <c r="AK35" s="18" t="n">
        <f aca="false">AK30</f>
        <v>46844.6128971575</v>
      </c>
      <c r="AL35" s="18" t="n">
        <f aca="false">AL30</f>
        <v>46922.6872519861</v>
      </c>
      <c r="AM35" s="18" t="n">
        <f aca="false">AM30</f>
        <v>47000.8917307395</v>
      </c>
      <c r="AN35" s="18" t="n">
        <f aca="false">AN30</f>
        <v>47079.2265502907</v>
      </c>
      <c r="AO35" s="18" t="n">
        <f aca="false">AO30</f>
        <v>47157.6919278745</v>
      </c>
      <c r="AP35" s="18" t="n">
        <f aca="false">AP30</f>
        <v>47236.2880810876</v>
      </c>
      <c r="AQ35" s="18" t="n">
        <f aca="false">AQ30</f>
        <v>47315.0152278894</v>
      </c>
      <c r="AR35" s="18" t="n">
        <f aca="false">AR30</f>
        <v>47393.8735866026</v>
      </c>
      <c r="AS35" s="18" t="n">
        <f aca="false">AS30</f>
        <v>47472.8633759136</v>
      </c>
      <c r="AT35" s="18" t="n">
        <f aca="false">AT30</f>
        <v>47551.9848148735</v>
      </c>
      <c r="AU35" s="18" t="n">
        <f aca="false">AU30</f>
        <v>47631.2381228983</v>
      </c>
      <c r="AV35" s="18" t="n">
        <f aca="false">AV30</f>
        <v>47710.6235197697</v>
      </c>
      <c r="AW35" s="18" t="n">
        <f aca="false">AW30</f>
        <v>47790.141225636</v>
      </c>
      <c r="AX35" s="18" t="n">
        <f aca="false">AX30</f>
        <v>47869.7914610121</v>
      </c>
      <c r="AY35" s="18" t="n">
        <f aca="false">AY30</f>
        <v>47949.5744467804</v>
      </c>
      <c r="AZ35" s="18" t="n">
        <f aca="false">AZ30</f>
        <v>48029.4904041917</v>
      </c>
      <c r="BA35" s="18" t="n">
        <f aca="false">BA30</f>
        <v>48109.5395548654</v>
      </c>
      <c r="BB35" s="18" t="n">
        <f aca="false">BB30</f>
        <v>48189.7221207902</v>
      </c>
      <c r="BC35" s="18" t="n">
        <f aca="false">BC30</f>
        <v>48270.0383243248</v>
      </c>
      <c r="BD35" s="18" t="n">
        <f aca="false">BD30</f>
        <v>48350.4883881987</v>
      </c>
      <c r="BE35" s="18" t="n">
        <f aca="false">BE30</f>
        <v>48431.0725355124</v>
      </c>
      <c r="BF35" s="18" t="n">
        <f aca="false">BF30</f>
        <v>48511.7909897382</v>
      </c>
      <c r="BG35" s="18" t="n">
        <f aca="false">BG30</f>
        <v>48592.6439747211</v>
      </c>
      <c r="BH35" s="18" t="n">
        <f aca="false">BH30</f>
        <v>48673.631714679</v>
      </c>
      <c r="BI35" s="18" t="n">
        <f aca="false">BI30</f>
        <v>48754.7544342035</v>
      </c>
      <c r="BJ35" s="18" t="n">
        <f aca="false">BJ30</f>
        <v>48836.0123582605</v>
      </c>
    </row>
    <row r="36" customFormat="false" ht="15" hidden="false" customHeight="false" outlineLevel="0" collapsed="false">
      <c r="A36" s="16" t="s">
        <v>90</v>
      </c>
      <c r="C36" s="19" t="n">
        <f aca="false">C34-C35</f>
        <v>12398.683</v>
      </c>
      <c r="D36" s="19" t="n">
        <f aca="false">D34-D35</f>
        <v>12561.0091383333</v>
      </c>
      <c r="E36" s="19" t="n">
        <f aca="false">E34-E35</f>
        <v>12724.196077175</v>
      </c>
      <c r="F36" s="19" t="n">
        <f aca="false">F34-F35</f>
        <v>12888.2477105964</v>
      </c>
      <c r="G36" s="19" t="n">
        <f aca="false">G34-G35</f>
        <v>13053.1679494067</v>
      </c>
      <c r="H36" s="19" t="n">
        <f aca="false">H34-H35</f>
        <v>13218.9607212232</v>
      </c>
      <c r="I36" s="19" t="n">
        <f aca="false">I34-I35</f>
        <v>13385.6299705423</v>
      </c>
      <c r="J36" s="19" t="n">
        <f aca="false">J34-J35</f>
        <v>13553.1796588108</v>
      </c>
      <c r="K36" s="19" t="n">
        <f aca="false">K34-K35</f>
        <v>13721.6137644971</v>
      </c>
      <c r="L36" s="19" t="n">
        <f aca="false">L34-L35</f>
        <v>13890.9362831635</v>
      </c>
      <c r="M36" s="19" t="n">
        <f aca="false">M34-M35</f>
        <v>14061.1512275376</v>
      </c>
      <c r="N36" s="19" t="n">
        <f aca="false">N34-N35</f>
        <v>14232.2626275852</v>
      </c>
      <c r="O36" s="19" t="n">
        <f aca="false">O34-O35</f>
        <v>14404.2745305829</v>
      </c>
      <c r="P36" s="19" t="n">
        <f aca="false">P34-P35</f>
        <v>14577.1910011909</v>
      </c>
      <c r="Q36" s="19" t="n">
        <f aca="false">Q34-Q35</f>
        <v>14751.0161215266</v>
      </c>
      <c r="R36" s="19" t="n">
        <f aca="false">R34-R35</f>
        <v>14925.7539912379</v>
      </c>
      <c r="S36" s="19" t="n">
        <f aca="false">S34-S35</f>
        <v>15101.4087275772</v>
      </c>
      <c r="T36" s="19" t="n">
        <f aca="false">T34-T35</f>
        <v>15277.9844654757</v>
      </c>
      <c r="U36" s="19" t="n">
        <f aca="false">U34-U35</f>
        <v>15455.4853576181</v>
      </c>
      <c r="V36" s="19" t="n">
        <f aca="false">V34-V35</f>
        <v>15633.9155745169</v>
      </c>
      <c r="W36" s="19" t="n">
        <f aca="false">W34-W35</f>
        <v>15813.2793045882</v>
      </c>
      <c r="X36" s="19" t="n">
        <f aca="false">X34-X35</f>
        <v>15993.5807542268</v>
      </c>
      <c r="Y36" s="19" t="n">
        <f aca="false">Y34-Y35</f>
        <v>16174.824147882</v>
      </c>
      <c r="Z36" s="19" t="n">
        <f aca="false">Z34-Z35</f>
        <v>16357.0137281338</v>
      </c>
      <c r="AA36" s="19" t="n">
        <f aca="false">AA34-AA35</f>
        <v>16540.1537557694</v>
      </c>
      <c r="AB36" s="19" t="n">
        <f aca="false">AB34-AB35</f>
        <v>16724.2485098598</v>
      </c>
      <c r="AC36" s="19" t="n">
        <f aca="false">AC34-AC35</f>
        <v>16909.3022878368</v>
      </c>
      <c r="AD36" s="19" t="n">
        <f aca="false">AD34-AD35</f>
        <v>17095.3194055707</v>
      </c>
      <c r="AE36" s="19" t="n">
        <f aca="false">AE34-AE35</f>
        <v>17282.3041974478</v>
      </c>
      <c r="AF36" s="19" t="n">
        <f aca="false">AF34-AF35</f>
        <v>17470.2610164482</v>
      </c>
      <c r="AG36" s="19" t="n">
        <f aca="false">AG34-AG35</f>
        <v>17659.1942342248</v>
      </c>
      <c r="AH36" s="19" t="n">
        <f aca="false">AH34-AH35</f>
        <v>17849.1082411813</v>
      </c>
      <c r="AI36" s="19" t="n">
        <f aca="false">AI34-AI35</f>
        <v>18040.0074465518</v>
      </c>
      <c r="AJ36" s="19" t="n">
        <f aca="false">AJ34-AJ35</f>
        <v>18231.8962784797</v>
      </c>
      <c r="AK36" s="19" t="n">
        <f aca="false">AK34-AK35</f>
        <v>18424.7791840978</v>
      </c>
      <c r="AL36" s="19" t="n">
        <f aca="false">AL34-AL35</f>
        <v>18618.6606296077</v>
      </c>
      <c r="AM36" s="19" t="n">
        <f aca="false">AM34-AM35</f>
        <v>18813.545100361</v>
      </c>
      <c r="AN36" s="19" t="n">
        <f aca="false">AN34-AN35</f>
        <v>19009.4371009394</v>
      </c>
      <c r="AO36" s="19" t="n">
        <f aca="false">AO34-AO35</f>
        <v>19206.3411552357</v>
      </c>
      <c r="AP36" s="19" t="n">
        <f aca="false">AP34-AP35</f>
        <v>19404.2618065355</v>
      </c>
      <c r="AQ36" s="19" t="n">
        <f aca="false">AQ34-AQ35</f>
        <v>19603.2036175988</v>
      </c>
      <c r="AR36" s="19" t="n">
        <f aca="false">AR34-AR35</f>
        <v>19803.1711707419</v>
      </c>
      <c r="AS36" s="19" t="n">
        <f aca="false">AS34-AS35</f>
        <v>20004.1690679198</v>
      </c>
      <c r="AT36" s="19" t="n">
        <f aca="false">AT34-AT35</f>
        <v>20206.2019308092</v>
      </c>
      <c r="AU36" s="19" t="n">
        <f aca="false">AU34-AU35</f>
        <v>20409.2744008915</v>
      </c>
      <c r="AV36" s="19" t="n">
        <f aca="false">AV34-AV35</f>
        <v>20613.3911395358</v>
      </c>
      <c r="AW36" s="19" t="n">
        <f aca="false">AW34-AW35</f>
        <v>20818.5568280833</v>
      </c>
      <c r="AX36" s="19" t="n">
        <f aca="false">AX34-AX35</f>
        <v>21024.776167931</v>
      </c>
      <c r="AY36" s="19" t="n">
        <f aca="false">AY34-AY35</f>
        <v>21232.0538806166</v>
      </c>
      <c r="AZ36" s="19" t="n">
        <f aca="false">AZ34-AZ35</f>
        <v>21440.3947079028</v>
      </c>
      <c r="BA36" s="19" t="n">
        <f aca="false">BA34-BA35</f>
        <v>21649.8034118629</v>
      </c>
      <c r="BB36" s="19" t="n">
        <f aca="false">BB34-BB35</f>
        <v>21860.2847749661</v>
      </c>
      <c r="BC36" s="19" t="n">
        <f aca="false">BC34-BC35</f>
        <v>22071.8436001638</v>
      </c>
      <c r="BD36" s="19" t="n">
        <f aca="false">BD34-BD35</f>
        <v>22284.4847109753</v>
      </c>
      <c r="BE36" s="19" t="n">
        <f aca="false">BE34-BE35</f>
        <v>22498.2129515748</v>
      </c>
      <c r="BF36" s="19" t="n">
        <f aca="false">BF34-BF35</f>
        <v>22713.0331868785</v>
      </c>
      <c r="BG36" s="19" t="n">
        <f aca="false">BG34-BG35</f>
        <v>22928.9503026315</v>
      </c>
      <c r="BH36" s="19" t="n">
        <f aca="false">BH34-BH35</f>
        <v>23145.9692054959</v>
      </c>
      <c r="BI36" s="19" t="n">
        <f aca="false">BI34-BI35</f>
        <v>23364.0948231389</v>
      </c>
      <c r="BJ36" s="19" t="n">
        <f aca="false">BJ34-BJ35</f>
        <v>23583.3321043208</v>
      </c>
    </row>
    <row r="37" customFormat="false" ht="15" hidden="false" customHeight="false" outlineLevel="0" collapsed="false">
      <c r="A37" s="16"/>
    </row>
    <row r="38" customFormat="false" ht="15" hidden="false" customHeight="false" outlineLevel="0" collapsed="false">
      <c r="A38" s="16" t="s">
        <v>91</v>
      </c>
      <c r="C38" s="20" t="n">
        <v>50000</v>
      </c>
      <c r="D38" s="19" t="n">
        <f aca="false">C41</f>
        <v>62398.683</v>
      </c>
      <c r="E38" s="19" t="n">
        <f aca="false">D41</f>
        <v>74959.6921383333</v>
      </c>
      <c r="F38" s="19" t="n">
        <f aca="false">E41</f>
        <v>87683.8882155083</v>
      </c>
      <c r="G38" s="19" t="n">
        <f aca="false">F41</f>
        <v>100572.135926105</v>
      </c>
      <c r="H38" s="19" t="n">
        <f aca="false">G41</f>
        <v>113625.303875511</v>
      </c>
      <c r="I38" s="19" t="n">
        <f aca="false">H41</f>
        <v>126844.264596735</v>
      </c>
      <c r="J38" s="19" t="n">
        <f aca="false">I41</f>
        <v>140229.894567277</v>
      </c>
      <c r="K38" s="19" t="n">
        <f aca="false">J41</f>
        <v>153783.074226088</v>
      </c>
      <c r="L38" s="19" t="n">
        <f aca="false">K41</f>
        <v>167504.687990585</v>
      </c>
      <c r="M38" s="19" t="n">
        <f aca="false">L41</f>
        <v>181395.624273748</v>
      </c>
      <c r="N38" s="19" t="n">
        <f aca="false">M41</f>
        <v>195456.775501286</v>
      </c>
      <c r="O38" s="19" t="n">
        <f aca="false">N41</f>
        <v>209689.038128871</v>
      </c>
      <c r="P38" s="19" t="n">
        <f aca="false">O41</f>
        <v>224093.312659454</v>
      </c>
      <c r="Q38" s="19" t="n">
        <f aca="false">P41</f>
        <v>238670.503660645</v>
      </c>
      <c r="R38" s="19" t="n">
        <f aca="false">Q41</f>
        <v>253421.519782172</v>
      </c>
      <c r="S38" s="19" t="n">
        <f aca="false">R41</f>
        <v>268347.27377341</v>
      </c>
      <c r="T38" s="19" t="n">
        <f aca="false">S41</f>
        <v>283448.682500987</v>
      </c>
      <c r="U38" s="19" t="n">
        <f aca="false">T41</f>
        <v>298726.666966462</v>
      </c>
      <c r="V38" s="19" t="n">
        <f aca="false">U41</f>
        <v>314182.15232408</v>
      </c>
      <c r="W38" s="19" t="n">
        <f aca="false">V41</f>
        <v>329816.067898597</v>
      </c>
      <c r="X38" s="19" t="n">
        <f aca="false">W41</f>
        <v>345629.347203186</v>
      </c>
      <c r="Y38" s="19" t="n">
        <f aca="false">X41</f>
        <v>361622.927957412</v>
      </c>
      <c r="Z38" s="19" t="n">
        <f aca="false">Y41</f>
        <v>377797.752105295</v>
      </c>
      <c r="AA38" s="19" t="n">
        <f aca="false">Z41</f>
        <v>394154.765833428</v>
      </c>
      <c r="AB38" s="19" t="n">
        <f aca="false">AA41</f>
        <v>410694.919589198</v>
      </c>
      <c r="AC38" s="19" t="n">
        <f aca="false">AB41</f>
        <v>427419.168099058</v>
      </c>
      <c r="AD38" s="19" t="n">
        <f aca="false">AC41</f>
        <v>444328.470386894</v>
      </c>
      <c r="AE38" s="19" t="n">
        <f aca="false">AD41</f>
        <v>461423.789792465</v>
      </c>
      <c r="AF38" s="19" t="n">
        <f aca="false">AE41</f>
        <v>478706.093989913</v>
      </c>
      <c r="AG38" s="19" t="n">
        <f aca="false">AF41</f>
        <v>496176.355006361</v>
      </c>
      <c r="AH38" s="19" t="n">
        <f aca="false">AG41</f>
        <v>513835.549240586</v>
      </c>
      <c r="AI38" s="19" t="n">
        <f aca="false">AH41</f>
        <v>531684.657481767</v>
      </c>
      <c r="AJ38" s="19" t="n">
        <f aca="false">AI41</f>
        <v>549724.664928319</v>
      </c>
      <c r="AK38" s="19" t="n">
        <f aca="false">AJ41</f>
        <v>567956.561206799</v>
      </c>
      <c r="AL38" s="19" t="n">
        <f aca="false">AK41</f>
        <v>586381.340390897</v>
      </c>
      <c r="AM38" s="19" t="n">
        <f aca="false">AL41</f>
        <v>605000.001020504</v>
      </c>
      <c r="AN38" s="19" t="n">
        <f aca="false">AM41</f>
        <v>623813.546120865</v>
      </c>
      <c r="AO38" s="19" t="n">
        <f aca="false">AN41</f>
        <v>642822.983221805</v>
      </c>
      <c r="AP38" s="19" t="n">
        <f aca="false">AO41</f>
        <v>662029.32437704</v>
      </c>
      <c r="AQ38" s="19" t="n">
        <f aca="false">AP41</f>
        <v>681433.586183576</v>
      </c>
      <c r="AR38" s="19" t="n">
        <f aca="false">AQ41</f>
        <v>701036.789801175</v>
      </c>
      <c r="AS38" s="19" t="n">
        <f aca="false">AR41</f>
        <v>720839.960971917</v>
      </c>
      <c r="AT38" s="19" t="n">
        <f aca="false">AS41</f>
        <v>740844.130039837</v>
      </c>
      <c r="AU38" s="19" t="n">
        <f aca="false">AT41</f>
        <v>761050.331970646</v>
      </c>
      <c r="AV38" s="19" t="n">
        <f aca="false">AU41</f>
        <v>781459.606371537</v>
      </c>
      <c r="AW38" s="19" t="n">
        <f aca="false">AV41</f>
        <v>802072.997511073</v>
      </c>
      <c r="AX38" s="19" t="n">
        <f aca="false">AW41</f>
        <v>822891.554339156</v>
      </c>
      <c r="AY38" s="19" t="n">
        <f aca="false">AX41</f>
        <v>843916.330507087</v>
      </c>
      <c r="AZ38" s="19" t="n">
        <f aca="false">AY41</f>
        <v>865148.384387704</v>
      </c>
      <c r="BA38" s="19" t="n">
        <f aca="false">AZ41</f>
        <v>886588.779095607</v>
      </c>
      <c r="BB38" s="19" t="n">
        <f aca="false">BA41</f>
        <v>908238.582507469</v>
      </c>
      <c r="BC38" s="19" t="n">
        <f aca="false">BB41</f>
        <v>930098.867282436</v>
      </c>
      <c r="BD38" s="19" t="n">
        <f aca="false">BC41</f>
        <v>952170.710882599</v>
      </c>
      <c r="BE38" s="19" t="n">
        <f aca="false">BD41</f>
        <v>974455.195593574</v>
      </c>
      <c r="BF38" s="19" t="n">
        <f aca="false">BE41</f>
        <v>996953.408545149</v>
      </c>
      <c r="BG38" s="19" t="n">
        <f aca="false">BF41</f>
        <v>1019666.44173203</v>
      </c>
      <c r="BH38" s="19" t="n">
        <f aca="false">BG41</f>
        <v>1042595.39203466</v>
      </c>
      <c r="BI38" s="19" t="n">
        <f aca="false">BH41</f>
        <v>1065741.36124016</v>
      </c>
      <c r="BJ38" s="19" t="n">
        <f aca="false">BI41</f>
        <v>1089105.45606329</v>
      </c>
    </row>
    <row r="39" customFormat="false" ht="15" hidden="false" customHeight="false" outlineLevel="0" collapsed="false">
      <c r="A39" s="16" t="s">
        <v>92</v>
      </c>
      <c r="C39" s="19" t="n">
        <f aca="false">C34</f>
        <v>56664.6666666667</v>
      </c>
      <c r="D39" s="19" t="n">
        <f aca="false">D34</f>
        <v>56900.7694444444</v>
      </c>
      <c r="E39" s="19" t="n">
        <f aca="false">E34</f>
        <v>57137.8559837963</v>
      </c>
      <c r="F39" s="19" t="n">
        <f aca="false">F34</f>
        <v>57375.9303837288</v>
      </c>
      <c r="G39" s="19" t="n">
        <f aca="false">G34</f>
        <v>57614.9967603276</v>
      </c>
      <c r="H39" s="19" t="n">
        <f aca="false">H34</f>
        <v>57855.059246829</v>
      </c>
      <c r="I39" s="19" t="n">
        <f aca="false">I34</f>
        <v>58096.1219936908</v>
      </c>
      <c r="J39" s="19" t="n">
        <f aca="false">J34</f>
        <v>58338.1891686645</v>
      </c>
      <c r="K39" s="19" t="n">
        <f aca="false">K34</f>
        <v>58581.2649568673</v>
      </c>
      <c r="L39" s="19" t="n">
        <f aca="false">L34</f>
        <v>58825.3535608542</v>
      </c>
      <c r="M39" s="19" t="n">
        <f aca="false">M34</f>
        <v>59070.4592006911</v>
      </c>
      <c r="N39" s="19" t="n">
        <f aca="false">N34</f>
        <v>59316.5861140273</v>
      </c>
      <c r="O39" s="19" t="n">
        <f aca="false">O34</f>
        <v>59563.7385561691</v>
      </c>
      <c r="P39" s="19" t="n">
        <f aca="false">P34</f>
        <v>59811.9208001531</v>
      </c>
      <c r="Q39" s="19" t="n">
        <f aca="false">Q34</f>
        <v>60061.1371368204</v>
      </c>
      <c r="R39" s="19" t="n">
        <f aca="false">R34</f>
        <v>60311.3918748905</v>
      </c>
      <c r="S39" s="19" t="n">
        <f aca="false">S34</f>
        <v>60562.6893410359</v>
      </c>
      <c r="T39" s="19" t="n">
        <f aca="false">T34</f>
        <v>60815.0338799569</v>
      </c>
      <c r="U39" s="19" t="n">
        <f aca="false">U34</f>
        <v>61068.4298544567</v>
      </c>
      <c r="V39" s="19" t="n">
        <f aca="false">V34</f>
        <v>61322.8816455169</v>
      </c>
      <c r="W39" s="19" t="n">
        <f aca="false">W34</f>
        <v>61578.3936523733</v>
      </c>
      <c r="X39" s="19" t="n">
        <f aca="false">X34</f>
        <v>61834.9702925915</v>
      </c>
      <c r="Y39" s="19" t="n">
        <f aca="false">Y34</f>
        <v>62092.6160021439</v>
      </c>
      <c r="Z39" s="19" t="n">
        <f aca="false">Z34</f>
        <v>62351.3352354862</v>
      </c>
      <c r="AA39" s="19" t="n">
        <f aca="false">AA34</f>
        <v>62611.1324656341</v>
      </c>
      <c r="AB39" s="19" t="n">
        <f aca="false">AB34</f>
        <v>62872.0121842409</v>
      </c>
      <c r="AC39" s="19" t="n">
        <f aca="false">AC34</f>
        <v>63133.9789016752</v>
      </c>
      <c r="AD39" s="19" t="n">
        <f aca="false">AD34</f>
        <v>63397.0371470989</v>
      </c>
      <c r="AE39" s="19" t="n">
        <f aca="false">AE34</f>
        <v>63661.1914685451</v>
      </c>
      <c r="AF39" s="19" t="n">
        <f aca="false">AF34</f>
        <v>63926.4464329974</v>
      </c>
      <c r="AG39" s="19" t="n">
        <f aca="false">AG34</f>
        <v>64192.8066264682</v>
      </c>
      <c r="AH39" s="19" t="n">
        <f aca="false">AH34</f>
        <v>64460.2766540785</v>
      </c>
      <c r="AI39" s="19" t="n">
        <f aca="false">AI34</f>
        <v>64728.8611401372</v>
      </c>
      <c r="AJ39" s="19" t="n">
        <f aca="false">AJ34</f>
        <v>64998.564728221</v>
      </c>
      <c r="AK39" s="19" t="n">
        <f aca="false">AK34</f>
        <v>65269.3920812553</v>
      </c>
      <c r="AL39" s="19" t="n">
        <f aca="false">AL34</f>
        <v>65541.3478815939</v>
      </c>
      <c r="AM39" s="19" t="n">
        <f aca="false">AM34</f>
        <v>65814.4368311005</v>
      </c>
      <c r="AN39" s="19" t="n">
        <f aca="false">AN34</f>
        <v>66088.6636512301</v>
      </c>
      <c r="AO39" s="19" t="n">
        <f aca="false">AO34</f>
        <v>66364.0330831102</v>
      </c>
      <c r="AP39" s="19" t="n">
        <f aca="false">AP34</f>
        <v>66640.5498876232</v>
      </c>
      <c r="AQ39" s="19" t="n">
        <f aca="false">AQ34</f>
        <v>66918.2188454883</v>
      </c>
      <c r="AR39" s="19" t="n">
        <f aca="false">AR34</f>
        <v>67197.0447573445</v>
      </c>
      <c r="AS39" s="19" t="n">
        <f aca="false">AS34</f>
        <v>67477.0324438334</v>
      </c>
      <c r="AT39" s="19" t="n">
        <f aca="false">AT34</f>
        <v>67758.1867456827</v>
      </c>
      <c r="AU39" s="19" t="n">
        <f aca="false">AU34</f>
        <v>68040.5125237897</v>
      </c>
      <c r="AV39" s="19" t="n">
        <f aca="false">AV34</f>
        <v>68324.0146593055</v>
      </c>
      <c r="AW39" s="19" t="n">
        <f aca="false">AW34</f>
        <v>68608.6980537193</v>
      </c>
      <c r="AX39" s="19" t="n">
        <f aca="false">AX34</f>
        <v>68894.5676289431</v>
      </c>
      <c r="AY39" s="19" t="n">
        <f aca="false">AY34</f>
        <v>69181.628327397</v>
      </c>
      <c r="AZ39" s="19" t="n">
        <f aca="false">AZ34</f>
        <v>69469.8851120945</v>
      </c>
      <c r="BA39" s="19" t="n">
        <f aca="false">BA34</f>
        <v>69759.3429667283</v>
      </c>
      <c r="BB39" s="19" t="n">
        <f aca="false">BB34</f>
        <v>70050.0068957563</v>
      </c>
      <c r="BC39" s="19" t="n">
        <f aca="false">BC34</f>
        <v>70341.8819244886</v>
      </c>
      <c r="BD39" s="19" t="n">
        <f aca="false">BD34</f>
        <v>70634.973099174</v>
      </c>
      <c r="BE39" s="19" t="n">
        <f aca="false">BE34</f>
        <v>70929.2854870872</v>
      </c>
      <c r="BF39" s="19" t="n">
        <f aca="false">BF34</f>
        <v>71224.8241766167</v>
      </c>
      <c r="BG39" s="19" t="n">
        <f aca="false">BG34</f>
        <v>71521.5942773526</v>
      </c>
      <c r="BH39" s="19" t="n">
        <f aca="false">BH34</f>
        <v>71819.6009201749</v>
      </c>
      <c r="BI39" s="19" t="n">
        <f aca="false">BI34</f>
        <v>72118.8492573423</v>
      </c>
      <c r="BJ39" s="19" t="n">
        <f aca="false">BJ34</f>
        <v>72419.3444625813</v>
      </c>
    </row>
    <row r="40" customFormat="false" ht="15" hidden="false" customHeight="false" outlineLevel="0" collapsed="false">
      <c r="A40" s="16" t="s">
        <v>93</v>
      </c>
      <c r="C40" s="21" t="n">
        <f aca="false">-C35</f>
        <v>-44265.9836666667</v>
      </c>
      <c r="D40" s="21" t="n">
        <f aca="false">-D35</f>
        <v>-44339.7603061111</v>
      </c>
      <c r="E40" s="21" t="n">
        <f aca="false">-E35</f>
        <v>-44413.6599066213</v>
      </c>
      <c r="F40" s="21" t="n">
        <f aca="false">-F35</f>
        <v>-44487.6826731323</v>
      </c>
      <c r="G40" s="21" t="n">
        <f aca="false">-G35</f>
        <v>-44561.8288109209</v>
      </c>
      <c r="H40" s="21" t="n">
        <f aca="false">-H35</f>
        <v>-44636.0985256058</v>
      </c>
      <c r="I40" s="21" t="n">
        <f aca="false">-I35</f>
        <v>-44710.4920231485</v>
      </c>
      <c r="J40" s="21" t="n">
        <f aca="false">-J35</f>
        <v>-44785.0095098537</v>
      </c>
      <c r="K40" s="21" t="n">
        <f aca="false">-K35</f>
        <v>-44859.6511923701</v>
      </c>
      <c r="L40" s="21" t="n">
        <f aca="false">-L35</f>
        <v>-44934.4172776907</v>
      </c>
      <c r="M40" s="21" t="n">
        <f aca="false">-M35</f>
        <v>-45009.3079731536</v>
      </c>
      <c r="N40" s="21" t="n">
        <f aca="false">-N35</f>
        <v>-45084.3234864422</v>
      </c>
      <c r="O40" s="21" t="n">
        <f aca="false">-O35</f>
        <v>-45159.4640255862</v>
      </c>
      <c r="P40" s="21" t="n">
        <f aca="false">-P35</f>
        <v>-45234.7297989622</v>
      </c>
      <c r="Q40" s="21" t="n">
        <f aca="false">-Q35</f>
        <v>-45310.1210152938</v>
      </c>
      <c r="R40" s="21" t="n">
        <f aca="false">-R35</f>
        <v>-45385.6378836526</v>
      </c>
      <c r="S40" s="21" t="n">
        <f aca="false">-S35</f>
        <v>-45461.2806134587</v>
      </c>
      <c r="T40" s="21" t="n">
        <f aca="false">-T35</f>
        <v>-45537.0494144812</v>
      </c>
      <c r="U40" s="21" t="n">
        <f aca="false">-U35</f>
        <v>-45612.9444968386</v>
      </c>
      <c r="V40" s="21" t="n">
        <f aca="false">-V35</f>
        <v>-45688.966071</v>
      </c>
      <c r="W40" s="21" t="n">
        <f aca="false">-W35</f>
        <v>-45765.114347785</v>
      </c>
      <c r="X40" s="21" t="n">
        <f aca="false">-X35</f>
        <v>-45841.3895383647</v>
      </c>
      <c r="Y40" s="21" t="n">
        <f aca="false">-Y35</f>
        <v>-45917.7918542619</v>
      </c>
      <c r="Z40" s="21" t="n">
        <f aca="false">-Z35</f>
        <v>-45994.3215073524</v>
      </c>
      <c r="AA40" s="21" t="n">
        <f aca="false">-AA35</f>
        <v>-46070.9787098646</v>
      </c>
      <c r="AB40" s="21" t="n">
        <f aca="false">-AB35</f>
        <v>-46147.7636743811</v>
      </c>
      <c r="AC40" s="21" t="n">
        <f aca="false">-AC35</f>
        <v>-46224.6766138384</v>
      </c>
      <c r="AD40" s="21" t="n">
        <f aca="false">-AD35</f>
        <v>-46301.7177415281</v>
      </c>
      <c r="AE40" s="21" t="n">
        <f aca="false">-AE35</f>
        <v>-46378.8872710973</v>
      </c>
      <c r="AF40" s="21" t="n">
        <f aca="false">-AF35</f>
        <v>-46456.1854165492</v>
      </c>
      <c r="AG40" s="21" t="n">
        <f aca="false">-AG35</f>
        <v>-46533.6123922434</v>
      </c>
      <c r="AH40" s="21" t="n">
        <f aca="false">-AH35</f>
        <v>-46611.1684128972</v>
      </c>
      <c r="AI40" s="21" t="n">
        <f aca="false">-AI35</f>
        <v>-46688.8536935853</v>
      </c>
      <c r="AJ40" s="21" t="n">
        <f aca="false">-AJ35</f>
        <v>-46766.6684497413</v>
      </c>
      <c r="AK40" s="21" t="n">
        <f aca="false">-AK35</f>
        <v>-46844.6128971575</v>
      </c>
      <c r="AL40" s="21" t="n">
        <f aca="false">-AL35</f>
        <v>-46922.6872519861</v>
      </c>
      <c r="AM40" s="21" t="n">
        <f aca="false">-AM35</f>
        <v>-47000.8917307395</v>
      </c>
      <c r="AN40" s="21" t="n">
        <f aca="false">-AN35</f>
        <v>-47079.2265502907</v>
      </c>
      <c r="AO40" s="21" t="n">
        <f aca="false">-AO35</f>
        <v>-47157.6919278745</v>
      </c>
      <c r="AP40" s="21" t="n">
        <f aca="false">-AP35</f>
        <v>-47236.2880810876</v>
      </c>
      <c r="AQ40" s="21" t="n">
        <f aca="false">-AQ35</f>
        <v>-47315.0152278894</v>
      </c>
      <c r="AR40" s="21" t="n">
        <f aca="false">-AR35</f>
        <v>-47393.8735866026</v>
      </c>
      <c r="AS40" s="21" t="n">
        <f aca="false">-AS35</f>
        <v>-47472.8633759136</v>
      </c>
      <c r="AT40" s="21" t="n">
        <f aca="false">-AT35</f>
        <v>-47551.9848148735</v>
      </c>
      <c r="AU40" s="21" t="n">
        <f aca="false">-AU35</f>
        <v>-47631.2381228983</v>
      </c>
      <c r="AV40" s="21" t="n">
        <f aca="false">-AV35</f>
        <v>-47710.6235197697</v>
      </c>
      <c r="AW40" s="21" t="n">
        <f aca="false">-AW35</f>
        <v>-47790.141225636</v>
      </c>
      <c r="AX40" s="21" t="n">
        <f aca="false">-AX35</f>
        <v>-47869.7914610121</v>
      </c>
      <c r="AY40" s="21" t="n">
        <f aca="false">-AY35</f>
        <v>-47949.5744467804</v>
      </c>
      <c r="AZ40" s="21" t="n">
        <f aca="false">-AZ35</f>
        <v>-48029.4904041917</v>
      </c>
      <c r="BA40" s="21" t="n">
        <f aca="false">-BA35</f>
        <v>-48109.5395548654</v>
      </c>
      <c r="BB40" s="21" t="n">
        <f aca="false">-BB35</f>
        <v>-48189.7221207902</v>
      </c>
      <c r="BC40" s="21" t="n">
        <f aca="false">-BC35</f>
        <v>-48270.0383243248</v>
      </c>
      <c r="BD40" s="21" t="n">
        <f aca="false">-BD35</f>
        <v>-48350.4883881987</v>
      </c>
      <c r="BE40" s="21" t="n">
        <f aca="false">-BE35</f>
        <v>-48431.0725355124</v>
      </c>
      <c r="BF40" s="21" t="n">
        <f aca="false">-BF35</f>
        <v>-48511.7909897382</v>
      </c>
      <c r="BG40" s="21" t="n">
        <f aca="false">-BG35</f>
        <v>-48592.6439747211</v>
      </c>
      <c r="BH40" s="21" t="n">
        <f aca="false">-BH35</f>
        <v>-48673.631714679</v>
      </c>
      <c r="BI40" s="21" t="n">
        <f aca="false">-BI35</f>
        <v>-48754.7544342035</v>
      </c>
      <c r="BJ40" s="21" t="n">
        <f aca="false">-BJ35</f>
        <v>-48836.0123582605</v>
      </c>
    </row>
    <row r="41" customFormat="false" ht="15" hidden="false" customHeight="false" outlineLevel="0" collapsed="false">
      <c r="A41" s="16" t="s">
        <v>94</v>
      </c>
      <c r="C41" s="19" t="n">
        <f aca="false">C38+C39+C40</f>
        <v>62398.683</v>
      </c>
      <c r="D41" s="19" t="n">
        <f aca="false">D38+D39+D40</f>
        <v>74959.6921383333</v>
      </c>
      <c r="E41" s="19" t="n">
        <f aca="false">E38+E39+E40</f>
        <v>87683.8882155083</v>
      </c>
      <c r="F41" s="19" t="n">
        <f aca="false">F38+F39+F40</f>
        <v>100572.135926105</v>
      </c>
      <c r="G41" s="19" t="n">
        <f aca="false">G38+G39+G40</f>
        <v>113625.303875511</v>
      </c>
      <c r="H41" s="19" t="n">
        <f aca="false">H38+H39+H40</f>
        <v>126844.264596735</v>
      </c>
      <c r="I41" s="19" t="n">
        <f aca="false">I38+I39+I40</f>
        <v>140229.894567277</v>
      </c>
      <c r="J41" s="19" t="n">
        <f aca="false">J38+J39+J40</f>
        <v>153783.074226088</v>
      </c>
      <c r="K41" s="19" t="n">
        <f aca="false">K38+K39+K40</f>
        <v>167504.687990585</v>
      </c>
      <c r="L41" s="19" t="n">
        <f aca="false">L38+L39+L40</f>
        <v>181395.624273748</v>
      </c>
      <c r="M41" s="19" t="n">
        <f aca="false">M38+M39+M40</f>
        <v>195456.775501286</v>
      </c>
      <c r="N41" s="19" t="n">
        <f aca="false">N38+N39+N40</f>
        <v>209689.038128871</v>
      </c>
      <c r="O41" s="19" t="n">
        <f aca="false">O38+O39+O40</f>
        <v>224093.312659454</v>
      </c>
      <c r="P41" s="19" t="n">
        <f aca="false">P38+P39+P40</f>
        <v>238670.503660645</v>
      </c>
      <c r="Q41" s="19" t="n">
        <f aca="false">Q38+Q39+Q40</f>
        <v>253421.519782172</v>
      </c>
      <c r="R41" s="19" t="n">
        <f aca="false">R38+R39+R40</f>
        <v>268347.27377341</v>
      </c>
      <c r="S41" s="19" t="n">
        <f aca="false">S38+S39+S40</f>
        <v>283448.682500987</v>
      </c>
      <c r="T41" s="19" t="n">
        <f aca="false">T38+T39+T40</f>
        <v>298726.666966462</v>
      </c>
      <c r="U41" s="19" t="n">
        <f aca="false">U38+U39+U40</f>
        <v>314182.15232408</v>
      </c>
      <c r="V41" s="19" t="n">
        <f aca="false">V38+V39+V40</f>
        <v>329816.067898597</v>
      </c>
      <c r="W41" s="19" t="n">
        <f aca="false">W38+W39+W40</f>
        <v>345629.347203186</v>
      </c>
      <c r="X41" s="19" t="n">
        <f aca="false">X38+X39+X40</f>
        <v>361622.927957412</v>
      </c>
      <c r="Y41" s="19" t="n">
        <f aca="false">Y38+Y39+Y40</f>
        <v>377797.752105295</v>
      </c>
      <c r="Z41" s="19" t="n">
        <f aca="false">Z38+Z39+Z40</f>
        <v>394154.765833428</v>
      </c>
      <c r="AA41" s="19" t="n">
        <f aca="false">AA38+AA39+AA40</f>
        <v>410694.919589198</v>
      </c>
      <c r="AB41" s="19" t="n">
        <f aca="false">AB38+AB39+AB40</f>
        <v>427419.168099058</v>
      </c>
      <c r="AC41" s="19" t="n">
        <f aca="false">AC38+AC39+AC40</f>
        <v>444328.470386894</v>
      </c>
      <c r="AD41" s="19" t="n">
        <f aca="false">AD38+AD39+AD40</f>
        <v>461423.789792465</v>
      </c>
      <c r="AE41" s="19" t="n">
        <f aca="false">AE38+AE39+AE40</f>
        <v>478706.093989913</v>
      </c>
      <c r="AF41" s="19" t="n">
        <f aca="false">AF38+AF39+AF40</f>
        <v>496176.355006361</v>
      </c>
      <c r="AG41" s="19" t="n">
        <f aca="false">AG38+AG39+AG40</f>
        <v>513835.549240586</v>
      </c>
      <c r="AH41" s="19" t="n">
        <f aca="false">AH38+AH39+AH40</f>
        <v>531684.657481767</v>
      </c>
      <c r="AI41" s="19" t="n">
        <f aca="false">AI38+AI39+AI40</f>
        <v>549724.664928319</v>
      </c>
      <c r="AJ41" s="19" t="n">
        <f aca="false">AJ38+AJ39+AJ40</f>
        <v>567956.561206799</v>
      </c>
      <c r="AK41" s="19" t="n">
        <f aca="false">AK38+AK39+AK40</f>
        <v>586381.340390897</v>
      </c>
      <c r="AL41" s="19" t="n">
        <f aca="false">AL38+AL39+AL40</f>
        <v>605000.001020504</v>
      </c>
      <c r="AM41" s="19" t="n">
        <f aca="false">AM38+AM39+AM40</f>
        <v>623813.546120865</v>
      </c>
      <c r="AN41" s="19" t="n">
        <f aca="false">AN38+AN39+AN40</f>
        <v>642822.983221805</v>
      </c>
      <c r="AO41" s="19" t="n">
        <f aca="false">AO38+AO39+AO40</f>
        <v>662029.32437704</v>
      </c>
      <c r="AP41" s="19" t="n">
        <f aca="false">AP38+AP39+AP40</f>
        <v>681433.586183576</v>
      </c>
      <c r="AQ41" s="19" t="n">
        <f aca="false">AQ38+AQ39+AQ40</f>
        <v>701036.789801175</v>
      </c>
      <c r="AR41" s="19" t="n">
        <f aca="false">AR38+AR39+AR40</f>
        <v>720839.960971917</v>
      </c>
      <c r="AS41" s="19" t="n">
        <f aca="false">AS38+AS39+AS40</f>
        <v>740844.130039837</v>
      </c>
      <c r="AT41" s="19" t="n">
        <f aca="false">AT38+AT39+AT40</f>
        <v>761050.331970646</v>
      </c>
      <c r="AU41" s="19" t="n">
        <f aca="false">AU38+AU39+AU40</f>
        <v>781459.606371537</v>
      </c>
      <c r="AV41" s="19" t="n">
        <f aca="false">AV38+AV39+AV40</f>
        <v>802072.997511073</v>
      </c>
      <c r="AW41" s="19" t="n">
        <f aca="false">AW38+AW39+AW40</f>
        <v>822891.554339156</v>
      </c>
      <c r="AX41" s="19" t="n">
        <f aca="false">AX38+AX39+AX40</f>
        <v>843916.330507087</v>
      </c>
      <c r="AY41" s="19" t="n">
        <f aca="false">AY38+AY39+AY40</f>
        <v>865148.384387704</v>
      </c>
      <c r="AZ41" s="19" t="n">
        <f aca="false">AZ38+AZ39+AZ40</f>
        <v>886588.779095607</v>
      </c>
      <c r="BA41" s="19" t="n">
        <f aca="false">BA38+BA39+BA40</f>
        <v>908238.582507469</v>
      </c>
      <c r="BB41" s="19" t="n">
        <f aca="false">BB38+BB39+BB40</f>
        <v>930098.867282436</v>
      </c>
      <c r="BC41" s="19" t="n">
        <f aca="false">BC38+BC39+BC40</f>
        <v>952170.710882599</v>
      </c>
      <c r="BD41" s="19" t="n">
        <f aca="false">BD38+BD39+BD40</f>
        <v>974455.195593574</v>
      </c>
      <c r="BE41" s="19" t="n">
        <f aca="false">BE38+BE39+BE40</f>
        <v>996953.408545149</v>
      </c>
      <c r="BF41" s="19" t="n">
        <f aca="false">BF38+BF39+BF40</f>
        <v>1019666.44173203</v>
      </c>
      <c r="BG41" s="19" t="n">
        <f aca="false">BG38+BG39+BG40</f>
        <v>1042595.39203466</v>
      </c>
      <c r="BH41" s="19" t="n">
        <f aca="false">BH38+BH39+BH40</f>
        <v>1065741.36124016</v>
      </c>
      <c r="BI41" s="19" t="n">
        <f aca="false">BI38+BI39+BI40</f>
        <v>1089105.45606329</v>
      </c>
      <c r="BJ41" s="19" t="n">
        <f aca="false">BJ38+BJ39+BJ40</f>
        <v>1112688.78816761</v>
      </c>
    </row>
    <row r="42" customFormat="false" ht="15.75" hidden="false" customHeight="false" outlineLevel="0" collapsed="false">
      <c r="A42" s="16" t="s">
        <v>95</v>
      </c>
      <c r="C42" s="22" t="n">
        <v>20000</v>
      </c>
      <c r="D42" s="23" t="n">
        <f aca="false">C42</f>
        <v>20000</v>
      </c>
      <c r="E42" s="23" t="n">
        <f aca="false">D42</f>
        <v>20000</v>
      </c>
      <c r="F42" s="23" t="n">
        <f aca="false">E42</f>
        <v>20000</v>
      </c>
      <c r="G42" s="23" t="n">
        <f aca="false">F42</f>
        <v>20000</v>
      </c>
      <c r="H42" s="23" t="n">
        <f aca="false">G42</f>
        <v>20000</v>
      </c>
      <c r="I42" s="23" t="n">
        <f aca="false">H42</f>
        <v>20000</v>
      </c>
      <c r="J42" s="23" t="n">
        <f aca="false">I42</f>
        <v>20000</v>
      </c>
      <c r="K42" s="23" t="n">
        <f aca="false">J42</f>
        <v>20000</v>
      </c>
      <c r="L42" s="23" t="n">
        <f aca="false">K42</f>
        <v>20000</v>
      </c>
      <c r="M42" s="23" t="n">
        <f aca="false">L42</f>
        <v>20000</v>
      </c>
      <c r="N42" s="23" t="n">
        <f aca="false">M42</f>
        <v>20000</v>
      </c>
      <c r="O42" s="23" t="n">
        <f aca="false">N42</f>
        <v>20000</v>
      </c>
      <c r="P42" s="23" t="n">
        <f aca="false">O42</f>
        <v>20000</v>
      </c>
      <c r="Q42" s="23" t="n">
        <f aca="false">P42</f>
        <v>20000</v>
      </c>
      <c r="R42" s="23" t="n">
        <f aca="false">Q42</f>
        <v>20000</v>
      </c>
      <c r="S42" s="23" t="n">
        <f aca="false">R42</f>
        <v>20000</v>
      </c>
      <c r="T42" s="23" t="n">
        <f aca="false">S42</f>
        <v>20000</v>
      </c>
      <c r="U42" s="23" t="n">
        <f aca="false">T42</f>
        <v>20000</v>
      </c>
      <c r="V42" s="23" t="n">
        <f aca="false">U42</f>
        <v>20000</v>
      </c>
      <c r="W42" s="23" t="n">
        <f aca="false">V42</f>
        <v>20000</v>
      </c>
      <c r="X42" s="23" t="n">
        <f aca="false">W42</f>
        <v>20000</v>
      </c>
      <c r="Y42" s="23" t="n">
        <f aca="false">X42</f>
        <v>20000</v>
      </c>
      <c r="Z42" s="23" t="n">
        <f aca="false">Y42</f>
        <v>20000</v>
      </c>
      <c r="AA42" s="23" t="n">
        <f aca="false">Z42</f>
        <v>20000</v>
      </c>
      <c r="AB42" s="23" t="n">
        <f aca="false">AA42</f>
        <v>20000</v>
      </c>
      <c r="AC42" s="23" t="n">
        <f aca="false">AB42</f>
        <v>20000</v>
      </c>
      <c r="AD42" s="23" t="n">
        <f aca="false">AC42</f>
        <v>20000</v>
      </c>
      <c r="AE42" s="23" t="n">
        <f aca="false">AD42</f>
        <v>20000</v>
      </c>
      <c r="AF42" s="23" t="n">
        <f aca="false">AE42</f>
        <v>20000</v>
      </c>
      <c r="AG42" s="23" t="n">
        <f aca="false">AF42</f>
        <v>20000</v>
      </c>
      <c r="AH42" s="23" t="n">
        <f aca="false">AG42</f>
        <v>20000</v>
      </c>
      <c r="AI42" s="23" t="n">
        <f aca="false">AH42</f>
        <v>20000</v>
      </c>
      <c r="AJ42" s="23" t="n">
        <f aca="false">AI42</f>
        <v>20000</v>
      </c>
      <c r="AK42" s="23" t="n">
        <f aca="false">AJ42</f>
        <v>20000</v>
      </c>
      <c r="AL42" s="23" t="n">
        <f aca="false">AK42</f>
        <v>20000</v>
      </c>
      <c r="AM42" s="23" t="n">
        <f aca="false">AL42</f>
        <v>20000</v>
      </c>
      <c r="AN42" s="23" t="n">
        <f aca="false">AM42</f>
        <v>20000</v>
      </c>
      <c r="AO42" s="23" t="n">
        <f aca="false">AN42</f>
        <v>20000</v>
      </c>
      <c r="AP42" s="23" t="n">
        <f aca="false">AO42</f>
        <v>20000</v>
      </c>
      <c r="AQ42" s="23" t="n">
        <f aca="false">AP42</f>
        <v>20000</v>
      </c>
      <c r="AR42" s="23" t="n">
        <f aca="false">AQ42</f>
        <v>20000</v>
      </c>
      <c r="AS42" s="23" t="n">
        <f aca="false">AR42</f>
        <v>20000</v>
      </c>
      <c r="AT42" s="23" t="n">
        <f aca="false">AS42</f>
        <v>20000</v>
      </c>
      <c r="AU42" s="23" t="n">
        <f aca="false">AT42</f>
        <v>20000</v>
      </c>
      <c r="AV42" s="23" t="n">
        <f aca="false">AU42</f>
        <v>20000</v>
      </c>
      <c r="AW42" s="23" t="n">
        <f aca="false">AV42</f>
        <v>20000</v>
      </c>
      <c r="AX42" s="23" t="n">
        <f aca="false">AW42</f>
        <v>20000</v>
      </c>
      <c r="AY42" s="23" t="n">
        <f aca="false">AX42</f>
        <v>20000</v>
      </c>
      <c r="AZ42" s="23" t="n">
        <f aca="false">AY42</f>
        <v>20000</v>
      </c>
      <c r="BA42" s="23" t="n">
        <f aca="false">AZ42</f>
        <v>20000</v>
      </c>
      <c r="BB42" s="23" t="n">
        <f aca="false">BA42</f>
        <v>20000</v>
      </c>
      <c r="BC42" s="23" t="n">
        <f aca="false">BB42</f>
        <v>20000</v>
      </c>
      <c r="BD42" s="23" t="n">
        <f aca="false">BC42</f>
        <v>20000</v>
      </c>
      <c r="BE42" s="23" t="n">
        <f aca="false">BD42</f>
        <v>20000</v>
      </c>
      <c r="BF42" s="23" t="n">
        <f aca="false">BE42</f>
        <v>20000</v>
      </c>
      <c r="BG42" s="23" t="n">
        <f aca="false">BF42</f>
        <v>20000</v>
      </c>
      <c r="BH42" s="23" t="n">
        <f aca="false">BG42</f>
        <v>20000</v>
      </c>
      <c r="BI42" s="23" t="n">
        <f aca="false">BH42</f>
        <v>20000</v>
      </c>
      <c r="BJ42" s="23" t="n">
        <f aca="false">BI42</f>
        <v>20000</v>
      </c>
    </row>
    <row r="43" customFormat="false" ht="15.75" hidden="false" customHeight="false" outlineLevel="0" collapsed="false">
      <c r="A43" s="16" t="s">
        <v>96</v>
      </c>
      <c r="C43" s="19" t="n">
        <f aca="false">C41-C42</f>
        <v>42398.683</v>
      </c>
      <c r="D43" s="19" t="n">
        <f aca="false">D41-D42</f>
        <v>54959.6921383333</v>
      </c>
      <c r="E43" s="19" t="n">
        <f aca="false">E41-E42</f>
        <v>67683.8882155083</v>
      </c>
      <c r="F43" s="19" t="n">
        <f aca="false">F41-F42</f>
        <v>80572.1359261047</v>
      </c>
      <c r="G43" s="19" t="n">
        <f aca="false">G41-G42</f>
        <v>93625.3038755115</v>
      </c>
      <c r="H43" s="19" t="n">
        <f aca="false">H41-H42</f>
        <v>106844.264596735</v>
      </c>
      <c r="I43" s="19" t="n">
        <f aca="false">I41-I42</f>
        <v>120229.894567277</v>
      </c>
      <c r="J43" s="19" t="n">
        <f aca="false">J41-J42</f>
        <v>133783.074226088</v>
      </c>
      <c r="K43" s="19" t="n">
        <f aca="false">K41-K42</f>
        <v>147504.687990585</v>
      </c>
      <c r="L43" s="19" t="n">
        <f aca="false">L41-L42</f>
        <v>161395.624273749</v>
      </c>
      <c r="M43" s="19" t="n">
        <f aca="false">M41-M42</f>
        <v>175456.775501286</v>
      </c>
      <c r="N43" s="19" t="n">
        <f aca="false">N41-N42</f>
        <v>189689.038128871</v>
      </c>
      <c r="O43" s="19" t="n">
        <f aca="false">O41-O42</f>
        <v>204093.312659454</v>
      </c>
      <c r="P43" s="19" t="n">
        <f aca="false">P41-P42</f>
        <v>218670.503660645</v>
      </c>
      <c r="Q43" s="19" t="n">
        <f aca="false">Q41-Q42</f>
        <v>233421.519782172</v>
      </c>
      <c r="R43" s="19" t="n">
        <f aca="false">R41-R42</f>
        <v>248347.27377341</v>
      </c>
      <c r="S43" s="19" t="n">
        <f aca="false">S41-S42</f>
        <v>263448.682500987</v>
      </c>
      <c r="T43" s="19" t="n">
        <f aca="false">T41-T42</f>
        <v>278726.666966462</v>
      </c>
      <c r="U43" s="19" t="n">
        <f aca="false">U41-U42</f>
        <v>294182.152324081</v>
      </c>
      <c r="V43" s="19" t="n">
        <f aca="false">V41-V42</f>
        <v>309816.067898597</v>
      </c>
      <c r="W43" s="19" t="n">
        <f aca="false">W41-W42</f>
        <v>325629.347203186</v>
      </c>
      <c r="X43" s="19" t="n">
        <f aca="false">X41-X42</f>
        <v>341622.927957413</v>
      </c>
      <c r="Y43" s="19" t="n">
        <f aca="false">Y41-Y42</f>
        <v>357797.752105294</v>
      </c>
      <c r="Z43" s="19" t="n">
        <f aca="false">Z41-Z42</f>
        <v>374154.765833428</v>
      </c>
      <c r="AA43" s="19" t="n">
        <f aca="false">AA41-AA42</f>
        <v>390694.919589198</v>
      </c>
      <c r="AB43" s="19" t="n">
        <f aca="false">AB41-AB42</f>
        <v>407419.168099058</v>
      </c>
      <c r="AC43" s="19" t="n">
        <f aca="false">AC41-AC42</f>
        <v>424328.470386894</v>
      </c>
      <c r="AD43" s="19" t="n">
        <f aca="false">AD41-AD42</f>
        <v>441423.789792465</v>
      </c>
      <c r="AE43" s="19" t="n">
        <f aca="false">AE41-AE42</f>
        <v>458706.093989913</v>
      </c>
      <c r="AF43" s="19" t="n">
        <f aca="false">AF41-AF42</f>
        <v>476176.355006361</v>
      </c>
      <c r="AG43" s="19" t="n">
        <f aca="false">AG41-AG42</f>
        <v>493835.549240586</v>
      </c>
      <c r="AH43" s="19" t="n">
        <f aca="false">AH41-AH42</f>
        <v>511684.657481767</v>
      </c>
      <c r="AI43" s="19" t="n">
        <f aca="false">AI41-AI42</f>
        <v>529724.664928319</v>
      </c>
      <c r="AJ43" s="19" t="n">
        <f aca="false">AJ41-AJ42</f>
        <v>547956.561206799</v>
      </c>
      <c r="AK43" s="19" t="n">
        <f aca="false">AK41-AK42</f>
        <v>566381.340390897</v>
      </c>
      <c r="AL43" s="19" t="n">
        <f aca="false">AL41-AL42</f>
        <v>585000.001020504</v>
      </c>
      <c r="AM43" s="19" t="n">
        <f aca="false">AM41-AM42</f>
        <v>603813.546120865</v>
      </c>
      <c r="AN43" s="19" t="n">
        <f aca="false">AN41-AN42</f>
        <v>622822.983221805</v>
      </c>
      <c r="AO43" s="19" t="n">
        <f aca="false">AO41-AO42</f>
        <v>642029.32437704</v>
      </c>
      <c r="AP43" s="19" t="n">
        <f aca="false">AP41-AP42</f>
        <v>661433.586183576</v>
      </c>
      <c r="AQ43" s="19" t="n">
        <f aca="false">AQ41-AQ42</f>
        <v>681036.789801175</v>
      </c>
      <c r="AR43" s="19" t="n">
        <f aca="false">AR41-AR42</f>
        <v>700839.960971917</v>
      </c>
      <c r="AS43" s="19" t="n">
        <f aca="false">AS41-AS42</f>
        <v>720844.130039837</v>
      </c>
      <c r="AT43" s="19" t="n">
        <f aca="false">AT41-AT42</f>
        <v>741050.331970646</v>
      </c>
      <c r="AU43" s="19" t="n">
        <f aca="false">AU41-AU42</f>
        <v>761459.606371537</v>
      </c>
      <c r="AV43" s="19" t="n">
        <f aca="false">AV41-AV42</f>
        <v>782072.997511073</v>
      </c>
      <c r="AW43" s="19" t="n">
        <f aca="false">AW41-AW42</f>
        <v>802891.554339156</v>
      </c>
      <c r="AX43" s="19" t="n">
        <f aca="false">AX41-AX42</f>
        <v>823916.330507087</v>
      </c>
      <c r="AY43" s="19" t="n">
        <f aca="false">AY41-AY42</f>
        <v>845148.384387704</v>
      </c>
      <c r="AZ43" s="19" t="n">
        <f aca="false">AZ41-AZ42</f>
        <v>866588.779095607</v>
      </c>
      <c r="BA43" s="19" t="n">
        <f aca="false">BA41-BA42</f>
        <v>888238.582507469</v>
      </c>
      <c r="BB43" s="19" t="n">
        <f aca="false">BB41-BB42</f>
        <v>910098.867282435</v>
      </c>
      <c r="BC43" s="19" t="n">
        <f aca="false">BC41-BC42</f>
        <v>932170.710882599</v>
      </c>
      <c r="BD43" s="19" t="n">
        <f aca="false">BD41-BD42</f>
        <v>954455.195593575</v>
      </c>
      <c r="BE43" s="19" t="n">
        <f aca="false">BE41-BE42</f>
        <v>976953.408545149</v>
      </c>
      <c r="BF43" s="19" t="n">
        <f aca="false">BF41-BF42</f>
        <v>999666.441732028</v>
      </c>
      <c r="BG43" s="19" t="n">
        <f aca="false">BG41-BG42</f>
        <v>1022595.39203466</v>
      </c>
      <c r="BH43" s="19" t="n">
        <f aca="false">BH41-BH42</f>
        <v>1045741.36124016</v>
      </c>
      <c r="BI43" s="19" t="n">
        <f aca="false">BI41-BI42</f>
        <v>1069105.45606329</v>
      </c>
      <c r="BJ43" s="19" t="n">
        <f aca="false">BJ41-BJ42</f>
        <v>1092688.78816761</v>
      </c>
    </row>
    <row r="44" customFormat="false" ht="15" hidden="false" customHeight="false" outlineLevel="0" collapsed="false">
      <c r="A44" s="16" t="s">
        <v>97</v>
      </c>
    </row>
    <row r="45" customFormat="false" ht="15" hidden="false" customHeight="false" outlineLevel="0" collapsed="false">
      <c r="A45" s="16" t="s">
        <v>98</v>
      </c>
      <c r="C45" s="24" t="n">
        <f aca="false">MIN(C43:BJ43)</f>
        <v>42398.683</v>
      </c>
    </row>
    <row r="47" customFormat="false" ht="15" hidden="false" customHeight="false" outlineLevel="0" collapsed="false">
      <c r="A47" s="16" t="s">
        <v>99</v>
      </c>
      <c r="B47" s="5" t="n">
        <v>10000</v>
      </c>
    </row>
    <row r="48" customFormat="false" ht="15" hidden="false" customHeight="false" outlineLevel="0" collapsed="false">
      <c r="C48" s="3" t="s">
        <v>100</v>
      </c>
      <c r="D48" s="3" t="s">
        <v>101</v>
      </c>
      <c r="E48" s="3" t="s">
        <v>102</v>
      </c>
      <c r="F48" s="3" t="s">
        <v>103</v>
      </c>
      <c r="G48" s="3" t="s">
        <v>104</v>
      </c>
    </row>
    <row r="49" customFormat="false" ht="15" hidden="false" customHeight="false" outlineLevel="0" collapsed="false">
      <c r="A49" s="16" t="s">
        <v>90</v>
      </c>
      <c r="C49" s="25" t="n">
        <f aca="false">SUM(C36:N36)</f>
        <v>159689.038128871</v>
      </c>
      <c r="D49" s="19" t="n">
        <f aca="false">SUM(O36:Z36)</f>
        <v>184465.727704557</v>
      </c>
      <c r="E49" s="19" t="n">
        <f aca="false">SUM(AA36:AL36)</f>
        <v>210845.235187076</v>
      </c>
      <c r="F49" s="19" t="n">
        <f aca="false">SUM(AM36:AX36)</f>
        <v>238916.329486583</v>
      </c>
      <c r="G49" s="19" t="n">
        <f aca="false">SUM(AY36:BJ36)</f>
        <v>268772.457660528</v>
      </c>
    </row>
    <row r="50" customFormat="false" ht="15" hidden="false" customHeight="false" outlineLevel="0" collapsed="false">
      <c r="A50" s="16" t="s">
        <v>105</v>
      </c>
      <c r="B50" s="26" t="n">
        <v>8</v>
      </c>
      <c r="C50" s="17"/>
      <c r="G50" s="21" t="n">
        <f aca="false">G49*B50</f>
        <v>2150179.66128422</v>
      </c>
    </row>
    <row r="51" customFormat="false" ht="15" hidden="false" customHeight="false" outlineLevel="0" collapsed="false">
      <c r="A51" s="16" t="s">
        <v>106</v>
      </c>
      <c r="C51" s="19" t="n">
        <f aca="false">SUM(C49:C50)</f>
        <v>159689.038128871</v>
      </c>
      <c r="D51" s="19" t="n">
        <f aca="false">SUM(D49:D50)</f>
        <v>184465.727704557</v>
      </c>
      <c r="E51" s="19" t="n">
        <f aca="false">SUM(E49:E50)</f>
        <v>210845.235187076</v>
      </c>
      <c r="F51" s="19" t="n">
        <f aca="false">SUM(F49:F50)</f>
        <v>238916.329486583</v>
      </c>
      <c r="G51" s="19" t="n">
        <f aca="false">SUM(G49:G50)</f>
        <v>2418952.11894475</v>
      </c>
    </row>
    <row r="52" customFormat="false" ht="15" hidden="false" customHeight="false" outlineLevel="0" collapsed="false">
      <c r="H52" s="0" t="s">
        <v>107</v>
      </c>
    </row>
    <row r="53" customFormat="false" ht="15" hidden="false" customHeight="false" outlineLevel="0" collapsed="false">
      <c r="E53" s="16" t="s">
        <v>108</v>
      </c>
      <c r="F53" s="4" t="n">
        <v>0.1</v>
      </c>
      <c r="G53" s="19" t="n">
        <f aca="false">NPV(F53,C51:G51)</f>
        <v>2121196.03122961</v>
      </c>
      <c r="H53" s="27" t="n">
        <f aca="false">G53/$B$47</f>
        <v>212.119603122961</v>
      </c>
    </row>
    <row r="54" customFormat="false" ht="15" hidden="false" customHeight="false" outlineLevel="0" collapsed="false">
      <c r="E54" s="16" t="s">
        <v>109</v>
      </c>
      <c r="F54" s="4" t="n">
        <v>0.25</v>
      </c>
      <c r="G54" s="19" t="n">
        <f aca="false">NPV(F54,C51:G51)</f>
        <v>1244264.41554332</v>
      </c>
      <c r="H54" s="27" t="n">
        <f aca="false">G54/$B$47</f>
        <v>124.426441554332</v>
      </c>
    </row>
    <row r="55" customFormat="false" ht="15" hidden="false" customHeight="false" outlineLevel="0" collapsed="false">
      <c r="E55" s="16" t="s">
        <v>109</v>
      </c>
      <c r="F55" s="4" t="n">
        <v>0.5</v>
      </c>
      <c r="G55" s="19" t="n">
        <f aca="false">NPV(F55,C51:G51)</f>
        <v>616655.272938382</v>
      </c>
      <c r="H55" s="27" t="n">
        <f aca="false">G55/$B$47</f>
        <v>61.6655272938382</v>
      </c>
    </row>
    <row r="58" customFormat="false" ht="15" hidden="false" customHeight="false" outlineLevel="0" collapsed="false">
      <c r="C58" s="3" t="s">
        <v>100</v>
      </c>
      <c r="D58" s="3" t="s">
        <v>101</v>
      </c>
      <c r="E58" s="3" t="s">
        <v>102</v>
      </c>
      <c r="F58" s="3" t="s">
        <v>103</v>
      </c>
      <c r="G58" s="3" t="s">
        <v>104</v>
      </c>
    </row>
    <row r="59" customFormat="false" ht="15" hidden="false" customHeight="false" outlineLevel="0" collapsed="false">
      <c r="A59" s="16" t="s">
        <v>90</v>
      </c>
      <c r="C59" s="25" t="n">
        <f aca="false">C49</f>
        <v>159689.038128871</v>
      </c>
      <c r="D59" s="25" t="n">
        <f aca="false">D49</f>
        <v>184465.727704557</v>
      </c>
      <c r="E59" s="25" t="n">
        <f aca="false">E49</f>
        <v>210845.235187076</v>
      </c>
      <c r="F59" s="25" t="n">
        <f aca="false">F49</f>
        <v>238916.329486583</v>
      </c>
      <c r="G59" s="25" t="n">
        <f aca="false">G49</f>
        <v>268772.457660528</v>
      </c>
    </row>
    <row r="60" customFormat="false" ht="15" hidden="false" customHeight="false" outlineLevel="0" collapsed="false">
      <c r="A60" s="16" t="s">
        <v>110</v>
      </c>
      <c r="B60" s="4" t="n">
        <v>0.05</v>
      </c>
      <c r="C60" s="17"/>
      <c r="G60" s="21" t="n">
        <f aca="false">(G59*(1+B60))/(F63-B60)</f>
        <v>5644221.61087109</v>
      </c>
    </row>
    <row r="61" customFormat="false" ht="15" hidden="false" customHeight="false" outlineLevel="0" collapsed="false">
      <c r="A61" s="16" t="s">
        <v>106</v>
      </c>
      <c r="C61" s="19" t="n">
        <f aca="false">SUM(C59:C60)</f>
        <v>159689.038128871</v>
      </c>
      <c r="D61" s="19" t="n">
        <f aca="false">SUM(D59:D60)</f>
        <v>184465.727704557</v>
      </c>
      <c r="E61" s="19" t="n">
        <f aca="false">SUM(E59:E60)</f>
        <v>210845.235187076</v>
      </c>
      <c r="F61" s="19" t="n">
        <f aca="false">SUM(F59:F60)</f>
        <v>238916.329486583</v>
      </c>
      <c r="G61" s="19" t="n">
        <f aca="false">SUM(G59:G60)</f>
        <v>5912994.06853161</v>
      </c>
      <c r="H61" s="27"/>
    </row>
    <row r="62" customFormat="false" ht="15" hidden="false" customHeight="false" outlineLevel="0" collapsed="false">
      <c r="A62" s="16"/>
      <c r="B62" s="27"/>
    </row>
    <row r="63" customFormat="false" ht="15" hidden="false" customHeight="false" outlineLevel="0" collapsed="false">
      <c r="E63" s="16" t="s">
        <v>108</v>
      </c>
      <c r="F63" s="4" t="n">
        <v>0.1</v>
      </c>
      <c r="G63" s="19" t="n">
        <f aca="false">NPV(F63,C61:G61)</f>
        <v>4290721.18139127</v>
      </c>
      <c r="H63" s="27" t="n">
        <f aca="false">G63/$B$47</f>
        <v>429.072118139127</v>
      </c>
    </row>
    <row r="64" customFormat="false" ht="15" hidden="false" customHeight="false" outlineLevel="0" collapsed="false">
      <c r="E64" s="16"/>
      <c r="F64" s="28"/>
      <c r="G64" s="19"/>
    </row>
    <row r="65" customFormat="false" ht="15" hidden="false" customHeight="false" outlineLevel="0" collapsed="false">
      <c r="C65" s="3" t="s">
        <v>100</v>
      </c>
      <c r="D65" s="3" t="s">
        <v>101</v>
      </c>
      <c r="E65" s="3" t="s">
        <v>102</v>
      </c>
      <c r="F65" s="3" t="s">
        <v>103</v>
      </c>
      <c r="G65" s="3" t="s">
        <v>104</v>
      </c>
    </row>
    <row r="66" customFormat="false" ht="15" hidden="false" customHeight="false" outlineLevel="0" collapsed="false">
      <c r="A66" s="16" t="s">
        <v>90</v>
      </c>
      <c r="C66" s="25" t="n">
        <f aca="false">C59</f>
        <v>159689.038128871</v>
      </c>
      <c r="D66" s="25" t="n">
        <f aca="false">D59</f>
        <v>184465.727704557</v>
      </c>
      <c r="E66" s="25" t="n">
        <f aca="false">E59</f>
        <v>210845.235187076</v>
      </c>
      <c r="F66" s="25" t="n">
        <f aca="false">F59</f>
        <v>238916.329486583</v>
      </c>
      <c r="G66" s="25" t="n">
        <f aca="false">G59</f>
        <v>268772.457660528</v>
      </c>
    </row>
    <row r="67" customFormat="false" ht="15" hidden="false" customHeight="false" outlineLevel="0" collapsed="false">
      <c r="A67" s="16" t="s">
        <v>110</v>
      </c>
      <c r="B67" s="4" t="n">
        <v>0.05</v>
      </c>
      <c r="C67" s="17"/>
      <c r="G67" s="21" t="n">
        <f aca="false">(G66*(1+B67))/(F70-B67)</f>
        <v>1411055.40271777</v>
      </c>
    </row>
    <row r="68" customFormat="false" ht="15" hidden="false" customHeight="false" outlineLevel="0" collapsed="false">
      <c r="A68" s="16" t="s">
        <v>106</v>
      </c>
      <c r="C68" s="19" t="n">
        <f aca="false">SUM(C66:C67)</f>
        <v>159689.038128871</v>
      </c>
      <c r="D68" s="19" t="n">
        <f aca="false">SUM(D66:D67)</f>
        <v>184465.727704557</v>
      </c>
      <c r="E68" s="19" t="n">
        <f aca="false">SUM(E66:E67)</f>
        <v>210845.235187076</v>
      </c>
      <c r="F68" s="19" t="n">
        <f aca="false">SUM(F66:F67)</f>
        <v>238916.329486583</v>
      </c>
      <c r="G68" s="19" t="n">
        <f aca="false">SUM(G66:G67)</f>
        <v>1679827.8603783</v>
      </c>
    </row>
    <row r="69" customFormat="false" ht="15" hidden="false" customHeight="false" outlineLevel="0" collapsed="false">
      <c r="A69" s="16"/>
      <c r="B69" s="27"/>
    </row>
    <row r="70" customFormat="false" ht="15" hidden="false" customHeight="false" outlineLevel="0" collapsed="false">
      <c r="E70" s="16" t="s">
        <v>108</v>
      </c>
      <c r="F70" s="4" t="n">
        <v>0.25</v>
      </c>
      <c r="G70" s="19" t="n">
        <f aca="false">NPV(F70,C68:G68)</f>
        <v>1002068.17849626</v>
      </c>
      <c r="H70" s="27" t="n">
        <f aca="false">G70/$B$47</f>
        <v>100.206817849626</v>
      </c>
    </row>
    <row r="72" customFormat="false" ht="15" hidden="false" customHeight="false" outlineLevel="0" collapsed="false">
      <c r="C72" s="3" t="s">
        <v>100</v>
      </c>
      <c r="D72" s="3" t="s">
        <v>101</v>
      </c>
      <c r="E72" s="3" t="s">
        <v>102</v>
      </c>
      <c r="F72" s="3" t="s">
        <v>103</v>
      </c>
      <c r="G72" s="3" t="s">
        <v>104</v>
      </c>
    </row>
    <row r="73" customFormat="false" ht="15" hidden="false" customHeight="false" outlineLevel="0" collapsed="false">
      <c r="A73" s="16" t="s">
        <v>90</v>
      </c>
      <c r="C73" s="25" t="n">
        <f aca="false">C66</f>
        <v>159689.038128871</v>
      </c>
      <c r="D73" s="25" t="n">
        <f aca="false">D66</f>
        <v>184465.727704557</v>
      </c>
      <c r="E73" s="25" t="n">
        <f aca="false">E66</f>
        <v>210845.235187076</v>
      </c>
      <c r="F73" s="25" t="n">
        <f aca="false">F66</f>
        <v>238916.329486583</v>
      </c>
      <c r="G73" s="25" t="n">
        <f aca="false">G66</f>
        <v>268772.457660528</v>
      </c>
    </row>
    <row r="74" customFormat="false" ht="15" hidden="false" customHeight="false" outlineLevel="0" collapsed="false">
      <c r="A74" s="16" t="s">
        <v>110</v>
      </c>
      <c r="B74" s="4" t="n">
        <v>0.05</v>
      </c>
      <c r="C74" s="17"/>
      <c r="G74" s="21" t="n">
        <f aca="false">(G73*(1+B74))/(F77-B74)</f>
        <v>627135.734541232</v>
      </c>
    </row>
    <row r="75" customFormat="false" ht="15" hidden="false" customHeight="false" outlineLevel="0" collapsed="false">
      <c r="A75" s="16" t="s">
        <v>106</v>
      </c>
      <c r="C75" s="19" t="n">
        <f aca="false">SUM(C73:C74)</f>
        <v>159689.038128871</v>
      </c>
      <c r="D75" s="19" t="n">
        <f aca="false">SUM(D73:D74)</f>
        <v>184465.727704557</v>
      </c>
      <c r="E75" s="19" t="n">
        <f aca="false">SUM(E73:E74)</f>
        <v>210845.235187076</v>
      </c>
      <c r="F75" s="19" t="n">
        <f aca="false">SUM(F73:F74)</f>
        <v>238916.329486583</v>
      </c>
      <c r="G75" s="19" t="n">
        <f aca="false">SUM(G73:G74)</f>
        <v>895908.19220176</v>
      </c>
    </row>
    <row r="76" customFormat="false" ht="15" hidden="false" customHeight="false" outlineLevel="0" collapsed="false">
      <c r="A76" s="16"/>
      <c r="B76" s="27"/>
    </row>
    <row r="77" customFormat="false" ht="15" hidden="false" customHeight="false" outlineLevel="0" collapsed="false">
      <c r="E77" s="16" t="s">
        <v>108</v>
      </c>
      <c r="F77" s="4" t="n">
        <v>0.5</v>
      </c>
      <c r="G77" s="19" t="n">
        <f aca="false">NPV(F77,C75:G75)</f>
        <v>416089.817564819</v>
      </c>
      <c r="H77" s="27" t="n">
        <f aca="false">G77/$B$47</f>
        <v>41.6089817564819</v>
      </c>
    </row>
  </sheetData>
  <conditionalFormatting sqref="C31:BJ31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  <Company>Texas State University - San Marcos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2015-11-24T17:20:02Z</dcterms:created>
  <dc:creator>William T Chittenden</dc:creator>
  <dc:description/>
  <dc:language>en-US</dc:language>
  <cp:lastModifiedBy/>
  <dcterms:modified xsi:type="dcterms:W3CDTF">2019-11-06T17:58:45Z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State University - San Marcos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