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J:\Ferizaj\Greme\KADASTR0ALE\2171-0-Tahir-Shehu\cd\"/>
    </mc:Choice>
  </mc:AlternateContent>
  <bookViews>
    <workbookView xWindow="-120" yWindow="-120" windowWidth="29040" windowHeight="15840"/>
  </bookViews>
  <sheets>
    <sheet name="dorzim-2171" sheetId="4" r:id="rId1"/>
    <sheet name="dorzim-2180" sheetId="1" r:id="rId2"/>
    <sheet name="src" sheetId="2" r:id="rId3"/>
    <sheet name="Sheet1" sheetId="3" r:id="rId4"/>
  </sheets>
  <definedNames>
    <definedName name="_xlnm.Print_Area" localSheetId="0">'dorzim-2171'!$A$1:$J$46</definedName>
    <definedName name="_xlnm.Print_Area" localSheetId="1">'dorzim-2180'!$A$1:$J$65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8" i="2" l="1"/>
  <c r="AA51" i="2" s="1"/>
  <c r="X51" i="2"/>
  <c r="AA41" i="2"/>
  <c r="AA44" i="2" s="1"/>
  <c r="X44" i="2"/>
  <c r="H54" i="1" l="1"/>
  <c r="G54" i="1"/>
  <c r="F54" i="1"/>
  <c r="H53" i="1"/>
  <c r="G53" i="1"/>
  <c r="F53" i="1"/>
  <c r="H52" i="1"/>
  <c r="G52" i="1"/>
  <c r="F52" i="1"/>
  <c r="H46" i="1"/>
  <c r="G46" i="1"/>
  <c r="I46" i="1" s="1"/>
  <c r="H44" i="1"/>
  <c r="G44" i="1"/>
  <c r="I44" i="1" s="1"/>
  <c r="H42" i="1"/>
  <c r="G42" i="1"/>
  <c r="I42" i="1" s="1"/>
  <c r="AA35" i="2" l="1"/>
  <c r="X35" i="2"/>
  <c r="AA34" i="2"/>
  <c r="X34" i="2"/>
  <c r="AA33" i="2"/>
  <c r="X33" i="2"/>
  <c r="AA30" i="2"/>
  <c r="X30" i="2"/>
  <c r="AA21" i="2"/>
  <c r="AA20" i="2"/>
  <c r="AA19" i="2"/>
  <c r="X21" i="2"/>
  <c r="X20" i="2"/>
  <c r="X19" i="2"/>
  <c r="AA16" i="2"/>
  <c r="X16" i="2"/>
  <c r="AA36" i="2" l="1"/>
  <c r="X36" i="2"/>
  <c r="AA22" i="2"/>
  <c r="X22" i="2"/>
  <c r="X8" i="2"/>
</calcChain>
</file>

<file path=xl/sharedStrings.xml><?xml version="1.0" encoding="utf-8"?>
<sst xmlns="http://schemas.openxmlformats.org/spreadsheetml/2006/main" count="490" uniqueCount="210">
  <si>
    <t>Nr</t>
  </si>
  <si>
    <t>Y</t>
  </si>
  <si>
    <t>X</t>
  </si>
  <si>
    <t>H</t>
  </si>
  <si>
    <t>Kodi</t>
  </si>
  <si>
    <t>Përshkrimi</t>
  </si>
  <si>
    <t>Monoment</t>
  </si>
  <si>
    <t>Kunjë - shtyllë metalik</t>
  </si>
  <si>
    <t>Burimi</t>
  </si>
  <si>
    <t xml:space="preserve">Gjeodeti / Kompania gjeodete e licencuar:  </t>
  </si>
  <si>
    <t>Numri i licencës</t>
  </si>
  <si>
    <t>Nënshkrimi dhe vula:</t>
  </si>
  <si>
    <t>PM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</si>
  <si>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AGJENCIA KADASTRALE E KOSOVËS/KOSOVSKA KATASTARSKA AGENCIJA/ KOSOVO CADASTRAL AGENCY
</t>
  </si>
  <si>
    <t>Pikat e matura me gps (matjet origjinale)</t>
  </si>
  <si>
    <t xml:space="preserve"> Lista e koordinatave, kodi dhe përshkrimi i tyre / Lista koordinata, kod i njihov opis</t>
  </si>
  <si>
    <t>Nr.Parc</t>
  </si>
  <si>
    <t>Siperfaqia</t>
  </si>
  <si>
    <t>y</t>
  </si>
  <si>
    <t>x</t>
  </si>
  <si>
    <t>Karakteri</t>
  </si>
  <si>
    <t>Data/koha</t>
  </si>
  <si>
    <t>h</t>
  </si>
  <si>
    <t>Δ GPS</t>
  </si>
  <si>
    <t>-</t>
  </si>
  <si>
    <t>Gjithsej</t>
  </si>
  <si>
    <t>m²</t>
  </si>
  <si>
    <t>Sead Prushi</t>
  </si>
  <si>
    <t>Pikat zyrtare 2171-0</t>
  </si>
  <si>
    <t>Pikat zyrtare 2172-0</t>
  </si>
  <si>
    <t>Pikat zyrtare 2173-1</t>
  </si>
  <si>
    <t>Pikat zyrtare 2180-0</t>
  </si>
  <si>
    <t>Pikat zyrtare 2183-6</t>
  </si>
  <si>
    <t>Pikat zyrtare 2181-1</t>
  </si>
  <si>
    <t>4687290.023 7512107.339</t>
  </si>
  <si>
    <t>4687331.331 7512122.279</t>
  </si>
  <si>
    <t>4687349.57 7512129.829</t>
  </si>
  <si>
    <t>4687358.36 7512132.449</t>
  </si>
  <si>
    <t>4687361.559 7512136.449</t>
  </si>
  <si>
    <t>4687364.759 7512145.759</t>
  </si>
  <si>
    <t>4687368.739 7512152.799</t>
  </si>
  <si>
    <t>4687376.218 7512170.739</t>
  </si>
  <si>
    <t>4687385.528 7512188.899</t>
  </si>
  <si>
    <t>4687394.437 7512208.739</t>
  </si>
  <si>
    <t>4687403.216 7512223.009</t>
  </si>
  <si>
    <t>4687414.235 7512233.739</t>
  </si>
  <si>
    <t>4687423.385 7512245.389</t>
  </si>
  <si>
    <t>4687435.154 7512260.119</t>
  </si>
  <si>
    <t>4687450.803 7512282.029</t>
  </si>
  <si>
    <t>4687481.141 7512295.709</t>
  </si>
  <si>
    <t>4687507.96 7512295.909</t>
  </si>
  <si>
    <t>4687512.31 7512296.709</t>
  </si>
  <si>
    <t>4687515.01 7512296.629</t>
  </si>
  <si>
    <t>4687518.1 7512310.769</t>
  </si>
  <si>
    <t>4687534.009 7512325.73</t>
  </si>
  <si>
    <t>4687551.498 7512350.171</t>
  </si>
  <si>
    <t>4687542.927 7512316.079</t>
  </si>
  <si>
    <t>4687529.299 7512305.925</t>
  </si>
  <si>
    <t>4687502.688 7512301.587</t>
  </si>
  <si>
    <t>4687492.345 7512284.349</t>
  </si>
  <si>
    <t>4687463.922 7512258.843</t>
  </si>
  <si>
    <t>4687429.217 7512245.989</t>
  </si>
  <si>
    <t>4687417.244 7512235.519</t>
  </si>
  <si>
    <t>4687409.955 7512217.474</t>
  </si>
  <si>
    <t>4687396.952 7512187.186</t>
  </si>
  <si>
    <t>4687381.178 7512167.509</t>
  </si>
  <si>
    <t>4687370.028 7512137.987</t>
  </si>
  <si>
    <t>4687349.836 7512122.919</t>
  </si>
  <si>
    <t>4687332.281 7512114.579</t>
  </si>
  <si>
    <t>4687309.652 7512108.559</t>
  </si>
  <si>
    <t>4687301.252 7512093.608</t>
  </si>
  <si>
    <t>4687265.114 7512079.108</t>
  </si>
  <si>
    <t>4687204.856 7512073.978</t>
  </si>
  <si>
    <t>4687194.706 7512065.637</t>
  </si>
  <si>
    <t>4687179.177 7512064.497</t>
  </si>
  <si>
    <t>4687169.817 7512026.507</t>
  </si>
  <si>
    <t>4687131.83 7512003.927</t>
  </si>
  <si>
    <t>4687118.711 7512001.988</t>
  </si>
  <si>
    <t>4687122.741 7511977.258</t>
  </si>
  <si>
    <t>4687118.981 7511955.448</t>
  </si>
  <si>
    <t>4687114.982 7511920.179</t>
  </si>
  <si>
    <t>4687106.763 7511887.349</t>
  </si>
  <si>
    <t>4687100.835 7511864.639</t>
  </si>
  <si>
    <t>4687091.945 7511847.399</t>
  </si>
  <si>
    <t>4687087.036 7511826.05</t>
  </si>
  <si>
    <t>4687076.977 7511812.58</t>
  </si>
  <si>
    <t>4687070.128 7511814.13</t>
  </si>
  <si>
    <t>4687077.377 7511824.18</t>
  </si>
  <si>
    <t>4687081.717 7511846.45</t>
  </si>
  <si>
    <t>4687093.606 7511867.099</t>
  </si>
  <si>
    <t>4687101.125 7511885.599</t>
  </si>
  <si>
    <t>4687109.704 7511915.149</t>
  </si>
  <si>
    <t>4687115.073 7511943.439</t>
  </si>
  <si>
    <t>4687125.502 7511965.448</t>
  </si>
  <si>
    <t>4687132.921 7511995.378</t>
  </si>
  <si>
    <t>4687133.18 7512009.178</t>
  </si>
  <si>
    <t>4687140.14 7512032.688</t>
  </si>
  <si>
    <t>4687158.059 7512045.698</t>
  </si>
  <si>
    <t>4687172.548 7512058.598</t>
  </si>
  <si>
    <t>4687190.707 7512065.438</t>
  </si>
  <si>
    <t>4687210.896 7512068.939</t>
  </si>
  <si>
    <t>4687222.934 7512075.358</t>
  </si>
  <si>
    <t>4687245.015 7512082.889</t>
  </si>
  <si>
    <t>4687271.954 7512091.709</t>
  </si>
  <si>
    <t>2171-0</t>
  </si>
  <si>
    <t>2172-0</t>
  </si>
  <si>
    <t>2173-1</t>
  </si>
  <si>
    <t>Gjendja e vjetër</t>
  </si>
  <si>
    <t>Gjendja e re</t>
  </si>
  <si>
    <t>Diferenca</t>
  </si>
  <si>
    <t>Toleranca</t>
  </si>
  <si>
    <t>2181-1</t>
  </si>
  <si>
    <t>2180-0</t>
  </si>
  <si>
    <t>2183-6</t>
  </si>
  <si>
    <t>47049_stk</t>
  </si>
  <si>
    <t>|47049</t>
  </si>
  <si>
    <t>47048_stk</t>
  </si>
  <si>
    <t>|47048</t>
  </si>
  <si>
    <t>47047_stk</t>
  </si>
  <si>
    <t>|47047</t>
  </si>
  <si>
    <t>47046_stk</t>
  </si>
  <si>
    <t>|47046</t>
  </si>
  <si>
    <t>32116_stk</t>
  </si>
  <si>
    <t>|32116</t>
  </si>
  <si>
    <t>32117_stk</t>
  </si>
  <si>
    <t>|32117</t>
  </si>
  <si>
    <t>A32117</t>
  </si>
  <si>
    <t>32118_stk</t>
  </si>
  <si>
    <t>|32118</t>
  </si>
  <si>
    <t>32119_stk</t>
  </si>
  <si>
    <t>|32119</t>
  </si>
  <si>
    <t>32120_stk</t>
  </si>
  <si>
    <t>|32120</t>
  </si>
  <si>
    <t>47045_stk</t>
  </si>
  <si>
    <t>|47045</t>
  </si>
  <si>
    <t>A47045</t>
  </si>
  <si>
    <t>47062_stk</t>
  </si>
  <si>
    <t>|47062</t>
  </si>
  <si>
    <t>47044_stk</t>
  </si>
  <si>
    <t>|47044</t>
  </si>
  <si>
    <t>A32181</t>
  </si>
  <si>
    <t>A32182</t>
  </si>
  <si>
    <t>A32183</t>
  </si>
  <si>
    <t>47061_stk</t>
  </si>
  <si>
    <t>|47061</t>
  </si>
  <si>
    <t>47060_stk</t>
  </si>
  <si>
    <t>|47060</t>
  </si>
  <si>
    <t>31203_stk</t>
  </si>
  <si>
    <t>|31203</t>
  </si>
  <si>
    <t>31204_stk</t>
  </si>
  <si>
    <t>|31204</t>
  </si>
  <si>
    <t>31205_stk</t>
  </si>
  <si>
    <t>|31205</t>
  </si>
  <si>
    <t>31179_stk</t>
  </si>
  <si>
    <t>|31179</t>
  </si>
  <si>
    <t>A31179</t>
  </si>
  <si>
    <t>31180_stk</t>
  </si>
  <si>
    <t>|31180</t>
  </si>
  <si>
    <t>32116_stk1</t>
  </si>
  <si>
    <t>32117_stk1</t>
  </si>
  <si>
    <t>32118_stk1</t>
  </si>
  <si>
    <t>47128_stk</t>
  </si>
  <si>
    <t>|47128</t>
  </si>
  <si>
    <t>31147_stk</t>
  </si>
  <si>
    <t>|31147</t>
  </si>
  <si>
    <t>47127_stk</t>
  </si>
  <si>
    <t>|47127</t>
  </si>
  <si>
    <t>31136_stk</t>
  </si>
  <si>
    <t>|31136</t>
  </si>
  <si>
    <t>A31137</t>
  </si>
  <si>
    <t>31137_stk</t>
  </si>
  <si>
    <t>|31137</t>
  </si>
  <si>
    <t>1_stk</t>
  </si>
  <si>
    <t>|1</t>
  </si>
  <si>
    <t>1_2_stk</t>
  </si>
  <si>
    <t>31138_stk</t>
  </si>
  <si>
    <t>|31138</t>
  </si>
  <si>
    <t>A31138</t>
  </si>
  <si>
    <t>B31138</t>
  </si>
  <si>
    <t>31139_stk</t>
  </si>
  <si>
    <t>|31139</t>
  </si>
  <si>
    <t>31140_stk</t>
  </si>
  <si>
    <t>|31140</t>
  </si>
  <si>
    <t>30685_stk</t>
  </si>
  <si>
    <t>|30685</t>
  </si>
  <si>
    <t>46938_stk</t>
  </si>
  <si>
    <t>|46938</t>
  </si>
  <si>
    <t>31165_stk</t>
  </si>
  <si>
    <t>|31165</t>
  </si>
  <si>
    <t>31166_stk</t>
  </si>
  <si>
    <t>|31166</t>
  </si>
  <si>
    <t>2_stk</t>
  </si>
  <si>
    <t>|2</t>
  </si>
  <si>
    <t>47024_stk</t>
  </si>
  <si>
    <t>|47024</t>
  </si>
  <si>
    <t>31148_stk</t>
  </si>
  <si>
    <t>|31148</t>
  </si>
  <si>
    <t>47023_stk</t>
  </si>
  <si>
    <t>|47023</t>
  </si>
  <si>
    <t>Matja e pikave në dy seri</t>
  </si>
  <si>
    <t>Seria</t>
  </si>
  <si>
    <t>Nr. Pikës</t>
  </si>
  <si>
    <t>ΔY</t>
  </si>
  <si>
    <t>ΔX</t>
  </si>
  <si>
    <t>ΔP</t>
  </si>
  <si>
    <t>I</t>
  </si>
  <si>
    <t>II</t>
  </si>
  <si>
    <t>Koordinatat përfundimtare</t>
  </si>
  <si>
    <t>3321-0</t>
  </si>
  <si>
    <t>3322-0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</si>
</sst>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4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name val="Times New Roman"/>
      <family val="1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sz val="13"/>
      <name val="Times New Roman"/>
      <family val="1"/>
    </font>
    <font>
      <sz val="11"/>
      <color rgb="FFD4D4D4"/>
      <name val="CascadiaCode Nerd Font"/>
      <family val="3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3" fillId="0" borderId="0" xfId="0" applyFont="1"/>
    <xf numFmtId="2" fontId="5" fillId="0" borderId="2" xfId="0" applyNumberFormat="1" applyFont="1" applyBorder="1"/>
    <xf numFmtId="2" fontId="5" fillId="0" borderId="3" xfId="0" applyNumberFormat="1" applyFont="1" applyBorder="1"/>
    <xf numFmtId="164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22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2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21" fontId="0" fillId="0" borderId="0" xfId="0" applyNumberForma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2" fillId="0" borderId="0" xfId="0" applyFont="1"/>
    <xf numFmtId="164" fontId="12" fillId="0" borderId="1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1" fillId="0" borderId="0" xfId="0" applyFont="1" applyBorder="1" applyAlignment="1">
      <alignment vertical="center"/>
    </xf>
    <xf numFmtId="164" fontId="12" fillId="0" borderId="0" xfId="0" applyNumberFormat="1" applyFont="1" applyBorder="1" applyAlignment="1">
      <alignment horizontal="center"/>
    </xf>
    <xf numFmtId="164" fontId="1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/>
    <xf numFmtId="165" fontId="12" fillId="0" borderId="0" xfId="0" applyNumberFormat="1" applyFont="1" applyBorder="1" applyAlignment="1">
      <alignment vertical="center"/>
    </xf>
    <xf numFmtId="0" fontId="0" fillId="0" borderId="0" xfId="0" applyBorder="1" applyAlignment="1"/>
    <xf numFmtId="0" fontId="11" fillId="0" borderId="1" xfId="0" applyFont="1" applyBorder="1" applyAlignment="1">
      <alignment vertical="center"/>
    </xf>
    <xf numFmtId="164" fontId="1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5" fillId="0" borderId="18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2" fontId="5" fillId="0" borderId="1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left"/>
    </xf>
    <xf numFmtId="2" fontId="5" fillId="0" borderId="6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0385" y="207219"/>
          <a:ext cx="920289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25769" y="2318188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		</a:t>
          </a:r>
        </a:p>
      </xdr:txBody>
    </xdr:sp>
    <xdr:clientData/>
  </xdr:oneCellAnchor>
  <xdr:oneCellAnchor>
    <xdr:from>
      <xdr:col>5</xdr:col>
      <xdr:colOff>839686</xdr:colOff>
      <xdr:row>7</xdr:row>
      <xdr:rowOff>43127</xdr:rowOff>
    </xdr:from>
    <xdr:ext cx="2953749" cy="71173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81007" y="2356341"/>
          <a:ext cx="2953749" cy="7117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Greme</a:t>
          </a:r>
        </a:p>
        <a:p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597118</xdr:colOff>
      <xdr:row>8</xdr:row>
      <xdr:rowOff>51238</xdr:rowOff>
    </xdr:from>
    <xdr:ext cx="3734036" cy="47102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06718" y="2546788"/>
          <a:ext cx="3734036" cy="471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12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2171-0 2172-0 </a:t>
          </a:r>
          <a:r>
            <a:rPr lang="en-US" sz="12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2173-1</a:t>
          </a:r>
          <a:endParaRPr lang="en-US" sz="1400" b="0" i="0" u="none" strike="noStrike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400" b="0" i="0" u="none" strike="noStrike" baseline="0" smtClean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5</xdr:col>
      <xdr:colOff>842998</xdr:colOff>
      <xdr:row>8</xdr:row>
      <xdr:rowOff>105246</xdr:rowOff>
    </xdr:from>
    <xdr:ext cx="3051603" cy="2988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72073" y="260079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		</a:t>
          </a:r>
        </a:p>
      </xdr:txBody>
    </xdr:sp>
    <xdr:clientData/>
  </xdr:oneCellAnchor>
  <xdr:oneCellAnchor>
    <xdr:from>
      <xdr:col>5</xdr:col>
      <xdr:colOff>839686</xdr:colOff>
      <xdr:row>7</xdr:row>
      <xdr:rowOff>43127</xdr:rowOff>
    </xdr:from>
    <xdr:ext cx="2953749" cy="50526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81007" y="2356341"/>
          <a:ext cx="2953749" cy="5052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Greme</a:t>
          </a:r>
        </a:p>
        <a:p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734036" cy="47102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734036" cy="471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1100" b="0" i="0" u="none" strike="noStrike" baseline="0" smtClean="0">
              <a:solidFill>
                <a:schemeClr val="tx1"/>
              </a:solidFill>
              <a:latin typeface="+mn-lt"/>
              <a:ea typeface="+mn-ea"/>
              <a:cs typeface="+mn-cs"/>
            </a:rPr>
            <a:t>2181-1 ,2180-0,2183-6</a:t>
          </a:r>
        </a:p>
      </xdr:txBody>
    </xdr:sp>
    <xdr:clientData/>
  </xdr:oneCellAnchor>
  <xdr:oneCellAnchor>
    <xdr:from>
      <xdr:col>5</xdr:col>
      <xdr:colOff>842998</xdr:colOff>
      <xdr:row>8</xdr:row>
      <xdr:rowOff>105246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586737" y="259831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view="pageBreakPreview" zoomScaleNormal="100" zoomScaleSheetLayoutView="100" workbookViewId="0">
      <selection activeCell="D16" sqref="C14:I35"/>
    </sheetView>
  </sheetViews>
  <sheetFormatPr defaultRowHeight="15" x14ac:dyDescent="0.25"/>
  <cols>
    <col min="3" max="3" width="12.42578125" customWidth="1"/>
    <col min="4" max="5" width="14.85546875" bestFit="1" customWidth="1"/>
    <col min="6" max="6" width="15" bestFit="1" customWidth="1"/>
    <col min="7" max="7" width="16.140625" customWidth="1"/>
    <col min="8" max="8" width="26.85546875" bestFit="1" customWidth="1"/>
    <col min="9" max="9" width="11" customWidth="1"/>
    <col min="10" max="10" width="12.5703125" bestFit="1" customWidth="1"/>
    <col min="13" max="13" width="9.42578125" bestFit="1" customWidth="1"/>
    <col min="15" max="15" width="16" bestFit="1" customWidth="1"/>
  </cols>
  <sheetData>
    <row r="1" spans="1:10" ht="1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</row>
    <row r="2" spans="1:10" ht="62.25" customHeight="1" x14ac:dyDescent="0.25">
      <c r="A2" s="70"/>
      <c r="B2" s="70"/>
      <c r="C2" s="70"/>
      <c r="D2" s="70"/>
      <c r="E2" s="70"/>
      <c r="F2" s="70"/>
      <c r="G2" s="70"/>
      <c r="H2" s="70"/>
      <c r="I2" s="70"/>
      <c r="J2" s="70"/>
    </row>
    <row r="3" spans="1:10" ht="15" customHeight="1" x14ac:dyDescent="0.25">
      <c r="A3" s="71" t="s">
        <v>13</v>
      </c>
      <c r="B3" s="71"/>
      <c r="C3" s="71"/>
      <c r="D3" s="71"/>
      <c r="E3" s="71"/>
      <c r="F3" s="71"/>
      <c r="G3" s="71"/>
      <c r="H3" s="71"/>
      <c r="I3" s="71"/>
      <c r="J3" s="71"/>
    </row>
    <row r="4" spans="1:10" ht="28.5" customHeight="1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</row>
    <row r="5" spans="1:10" x14ac:dyDescent="0.25">
      <c r="A5" s="71"/>
      <c r="B5" s="71"/>
      <c r="C5" s="71"/>
      <c r="D5" s="71"/>
      <c r="E5" s="71"/>
      <c r="F5" s="71"/>
      <c r="G5" s="71"/>
      <c r="H5" s="71"/>
      <c r="I5" s="71"/>
      <c r="J5" s="71"/>
    </row>
    <row r="6" spans="1:10" ht="30" customHeight="1" x14ac:dyDescent="0.25">
      <c r="A6" s="71"/>
      <c r="B6" s="71"/>
      <c r="C6" s="71"/>
      <c r="D6" s="71"/>
      <c r="E6" s="71"/>
      <c r="F6" s="71"/>
      <c r="G6" s="71"/>
      <c r="H6" s="71"/>
      <c r="I6" s="71"/>
      <c r="J6" s="71"/>
    </row>
    <row r="7" spans="1:10" ht="15.75" thickBot="1" x14ac:dyDescent="0.3"/>
    <row r="8" spans="1:10" x14ac:dyDescent="0.25">
      <c r="C8" s="72"/>
      <c r="D8" s="73"/>
      <c r="E8" s="73"/>
      <c r="F8" s="73"/>
      <c r="G8" s="73"/>
      <c r="H8" s="73"/>
      <c r="I8" s="74"/>
    </row>
    <row r="9" spans="1:10" x14ac:dyDescent="0.25">
      <c r="C9" s="75"/>
      <c r="D9" s="76"/>
      <c r="E9" s="76"/>
      <c r="F9" s="76"/>
      <c r="G9" s="76"/>
      <c r="H9" s="76"/>
      <c r="I9" s="77"/>
    </row>
    <row r="10" spans="1:10" x14ac:dyDescent="0.25">
      <c r="C10" s="75"/>
      <c r="D10" s="76"/>
      <c r="E10" s="76"/>
      <c r="F10" s="76"/>
      <c r="G10" s="76"/>
      <c r="H10" s="76"/>
      <c r="I10" s="77"/>
    </row>
    <row r="11" spans="1:10" ht="15.75" thickBot="1" x14ac:dyDescent="0.3">
      <c r="C11" s="78"/>
      <c r="D11" s="79"/>
      <c r="E11" s="79"/>
      <c r="F11" s="79"/>
      <c r="G11" s="79"/>
      <c r="H11" s="79"/>
      <c r="I11" s="80"/>
    </row>
    <row r="14" spans="1:10" ht="16.5" x14ac:dyDescent="0.25">
      <c r="C14" s="35" t="s">
        <v>0</v>
      </c>
      <c r="D14" s="44" t="s">
        <v>1</v>
      </c>
      <c r="E14" s="44" t="s">
        <v>2</v>
      </c>
      <c r="F14" s="44" t="s">
        <v>3</v>
      </c>
      <c r="G14" s="31" t="s">
        <v>4</v>
      </c>
      <c r="H14" s="35" t="s">
        <v>5</v>
      </c>
      <c r="I14" s="35" t="s">
        <v>8</v>
      </c>
    </row>
    <row r="15" spans="1:10" ht="16.5" x14ac:dyDescent="0.25">
      <c r="C15" s="33" t="s">
        <v>24</v>
      </c>
      <c r="D15" s="32" t="s">
        <v>24</v>
      </c>
      <c r="E15" s="32" t="s">
        <v>24</v>
      </c>
      <c r="F15" s="32" t="s">
        <v>24</v>
      </c>
      <c r="G15" s="30">
        <v>11</v>
      </c>
      <c r="H15" s="33" t="s">
        <v>6</v>
      </c>
      <c r="I15" s="33" t="s">
        <v>12</v>
      </c>
    </row>
    <row r="16" spans="1:10" ht="16.5" x14ac:dyDescent="0.25">
      <c r="C16" s="38">
        <v>30685</v>
      </c>
      <c r="D16" s="36">
        <v>7512258.8430000003</v>
      </c>
      <c r="E16" s="36">
        <v>4687429.2170000002</v>
      </c>
      <c r="F16" s="36">
        <v>638.24400000000003</v>
      </c>
      <c r="G16" s="37">
        <v>2</v>
      </c>
      <c r="H16" s="38" t="s">
        <v>7</v>
      </c>
      <c r="I16" s="38" t="s">
        <v>12</v>
      </c>
    </row>
    <row r="17" spans="3:16" ht="16.5" x14ac:dyDescent="0.25">
      <c r="C17" s="38">
        <v>30686</v>
      </c>
      <c r="D17" s="36">
        <v>7512245.9890000001</v>
      </c>
      <c r="E17" s="36">
        <v>4687417.2439999999</v>
      </c>
      <c r="F17" s="36">
        <v>0</v>
      </c>
      <c r="G17" s="37" t="s">
        <v>24</v>
      </c>
      <c r="H17" s="38" t="s">
        <v>24</v>
      </c>
      <c r="I17" s="38" t="s">
        <v>24</v>
      </c>
      <c r="M17" s="28"/>
      <c r="N17" s="28"/>
      <c r="O17" s="28"/>
      <c r="P17" s="28"/>
    </row>
    <row r="18" spans="3:16" ht="16.5" x14ac:dyDescent="0.25">
      <c r="C18" s="38">
        <v>30687</v>
      </c>
      <c r="D18" s="36">
        <v>7512235.5190000003</v>
      </c>
      <c r="E18" s="36">
        <v>4687409.9550000001</v>
      </c>
      <c r="F18" s="36">
        <v>0</v>
      </c>
      <c r="G18" s="37" t="s">
        <v>24</v>
      </c>
      <c r="H18" s="38" t="s">
        <v>24</v>
      </c>
      <c r="I18" s="38" t="s">
        <v>24</v>
      </c>
      <c r="M18" s="28"/>
      <c r="N18" s="28"/>
      <c r="O18" s="28"/>
      <c r="P18" s="28"/>
    </row>
    <row r="19" spans="3:16" ht="16.5" x14ac:dyDescent="0.25">
      <c r="C19" s="38">
        <v>31136</v>
      </c>
      <c r="D19" s="36">
        <v>7512420.9950000001</v>
      </c>
      <c r="E19" s="36">
        <v>4687394.07</v>
      </c>
      <c r="F19" s="36">
        <v>630.19399999999996</v>
      </c>
      <c r="G19" s="37">
        <v>2</v>
      </c>
      <c r="H19" s="38" t="s">
        <v>7</v>
      </c>
      <c r="I19" s="38" t="s">
        <v>12</v>
      </c>
    </row>
    <row r="20" spans="3:16" ht="16.5" x14ac:dyDescent="0.25">
      <c r="C20" s="38">
        <v>31137</v>
      </c>
      <c r="D20" s="36">
        <v>7512386.7359999996</v>
      </c>
      <c r="E20" s="36">
        <v>4687397.1509999996</v>
      </c>
      <c r="F20" s="36">
        <v>632.62900000000002</v>
      </c>
      <c r="G20" s="37">
        <v>2</v>
      </c>
      <c r="H20" s="38" t="s">
        <v>7</v>
      </c>
      <c r="I20" s="38" t="s">
        <v>12</v>
      </c>
    </row>
    <row r="21" spans="3:16" ht="16.5" x14ac:dyDescent="0.25">
      <c r="C21" s="35">
        <v>31138</v>
      </c>
      <c r="D21" s="34">
        <v>7512341.557</v>
      </c>
      <c r="E21" s="34">
        <v>4687408.4220000003</v>
      </c>
      <c r="F21" s="34">
        <v>635.06700000000001</v>
      </c>
      <c r="G21" s="31">
        <v>2</v>
      </c>
      <c r="H21" s="35" t="s">
        <v>7</v>
      </c>
      <c r="I21" s="35" t="s">
        <v>12</v>
      </c>
      <c r="M21" s="28"/>
      <c r="N21" s="28"/>
      <c r="O21" s="28"/>
      <c r="P21" s="28"/>
    </row>
    <row r="22" spans="3:16" ht="16.5" x14ac:dyDescent="0.25">
      <c r="C22" s="35">
        <v>31139</v>
      </c>
      <c r="D22" s="34">
        <v>7512312.5580000002</v>
      </c>
      <c r="E22" s="34">
        <v>4687414.07</v>
      </c>
      <c r="F22" s="34">
        <v>635.47</v>
      </c>
      <c r="G22" s="31">
        <v>2</v>
      </c>
      <c r="H22" s="35" t="s">
        <v>7</v>
      </c>
      <c r="I22" s="35" t="s">
        <v>12</v>
      </c>
    </row>
    <row r="23" spans="3:16" ht="16.5" x14ac:dyDescent="0.25">
      <c r="C23" s="35">
        <v>31140</v>
      </c>
      <c r="D23" s="34">
        <v>7512264.2779999999</v>
      </c>
      <c r="E23" s="34">
        <v>4687425.8940000003</v>
      </c>
      <c r="F23" s="34">
        <v>637.76199999999994</v>
      </c>
      <c r="G23" s="31">
        <v>2</v>
      </c>
      <c r="H23" s="35" t="s">
        <v>7</v>
      </c>
      <c r="I23" s="35" t="s">
        <v>12</v>
      </c>
    </row>
    <row r="24" spans="3:16" ht="16.5" x14ac:dyDescent="0.25">
      <c r="C24" s="35">
        <v>31147</v>
      </c>
      <c r="D24" s="34">
        <v>7512421.9249999998</v>
      </c>
      <c r="E24" s="34">
        <v>4687353.7810000004</v>
      </c>
      <c r="F24" s="34">
        <v>629.46900000000005</v>
      </c>
      <c r="G24" s="31">
        <v>2</v>
      </c>
      <c r="H24" s="35" t="s">
        <v>7</v>
      </c>
      <c r="I24" s="35" t="s">
        <v>12</v>
      </c>
    </row>
    <row r="25" spans="3:16" ht="16.5" x14ac:dyDescent="0.25">
      <c r="C25" s="35">
        <v>31148</v>
      </c>
      <c r="D25" s="34">
        <v>7512380.8159999996</v>
      </c>
      <c r="E25" s="34">
        <v>4687361.2019999996</v>
      </c>
      <c r="F25" s="34">
        <v>631.60799999999995</v>
      </c>
      <c r="G25" s="31">
        <v>2</v>
      </c>
      <c r="H25" s="35" t="s">
        <v>7</v>
      </c>
      <c r="I25" s="35" t="s">
        <v>12</v>
      </c>
    </row>
    <row r="26" spans="3:16" ht="16.5" x14ac:dyDescent="0.25">
      <c r="C26" s="35">
        <v>31149</v>
      </c>
      <c r="D26" s="34">
        <v>7512383.216</v>
      </c>
      <c r="E26" s="34">
        <v>4687377.3020000001</v>
      </c>
      <c r="F26" s="34">
        <v>0</v>
      </c>
      <c r="G26" s="31" t="s">
        <v>24</v>
      </c>
      <c r="H26" s="35" t="s">
        <v>24</v>
      </c>
      <c r="I26" s="35" t="s">
        <v>24</v>
      </c>
      <c r="M26" s="29"/>
      <c r="N26" s="29"/>
      <c r="O26" s="29"/>
      <c r="P26" s="29"/>
    </row>
    <row r="27" spans="3:16" ht="16.5" x14ac:dyDescent="0.25">
      <c r="C27" s="35">
        <v>31150</v>
      </c>
      <c r="D27" s="34">
        <v>7512384.8159999996</v>
      </c>
      <c r="E27" s="34">
        <v>4687387.2410000004</v>
      </c>
      <c r="F27" s="34">
        <v>0</v>
      </c>
      <c r="G27" s="31" t="s">
        <v>24</v>
      </c>
      <c r="H27" s="35" t="s">
        <v>24</v>
      </c>
      <c r="I27" s="35" t="s">
        <v>24</v>
      </c>
      <c r="M27" s="29"/>
      <c r="N27" s="29"/>
      <c r="O27" s="29"/>
      <c r="P27" s="29"/>
    </row>
    <row r="28" spans="3:16" ht="16.5" x14ac:dyDescent="0.25">
      <c r="C28" s="35">
        <v>31165</v>
      </c>
      <c r="D28" s="34">
        <v>7512289.9570000004</v>
      </c>
      <c r="E28" s="34">
        <v>4687386.8339999998</v>
      </c>
      <c r="F28" s="34">
        <v>635.10199999999998</v>
      </c>
      <c r="G28" s="31">
        <v>2</v>
      </c>
      <c r="H28" s="35" t="s">
        <v>7</v>
      </c>
      <c r="I28" s="35" t="s">
        <v>12</v>
      </c>
    </row>
    <row r="29" spans="3:16" ht="16.5" x14ac:dyDescent="0.25">
      <c r="C29" s="35">
        <v>31166</v>
      </c>
      <c r="D29" s="34">
        <v>7512336.426</v>
      </c>
      <c r="E29" s="34">
        <v>4687372.4330000002</v>
      </c>
      <c r="F29" s="34">
        <v>633.49699999999996</v>
      </c>
      <c r="G29" s="31">
        <v>2</v>
      </c>
      <c r="H29" s="35" t="s">
        <v>7</v>
      </c>
      <c r="I29" s="35" t="s">
        <v>12</v>
      </c>
    </row>
    <row r="30" spans="3:16" ht="16.5" x14ac:dyDescent="0.25">
      <c r="C30" s="35">
        <v>32210</v>
      </c>
      <c r="D30" s="34">
        <v>7512310.0470000003</v>
      </c>
      <c r="E30" s="34">
        <v>4687396.4230000004</v>
      </c>
      <c r="F30" s="34">
        <v>0</v>
      </c>
      <c r="G30" s="31">
        <v>2</v>
      </c>
      <c r="H30" s="35" t="s">
        <v>7</v>
      </c>
      <c r="I30" s="35" t="s">
        <v>12</v>
      </c>
      <c r="M30" s="28"/>
      <c r="N30" s="28"/>
      <c r="O30" s="28"/>
      <c r="P30" s="28"/>
    </row>
    <row r="31" spans="3:16" ht="16.5" x14ac:dyDescent="0.25">
      <c r="C31" s="35">
        <v>46938</v>
      </c>
      <c r="D31" s="34">
        <v>7512276.5750000002</v>
      </c>
      <c r="E31" s="34">
        <v>4687392.517</v>
      </c>
      <c r="F31" s="34">
        <v>635.87599999999998</v>
      </c>
      <c r="G31" s="31">
        <v>2</v>
      </c>
      <c r="H31" s="35" t="s">
        <v>7</v>
      </c>
      <c r="I31" s="35" t="s">
        <v>12</v>
      </c>
    </row>
    <row r="32" spans="3:16" ht="16.5" x14ac:dyDescent="0.25">
      <c r="C32" s="35">
        <v>47023</v>
      </c>
      <c r="D32" s="34">
        <v>7512412.443</v>
      </c>
      <c r="E32" s="34">
        <v>4687355.4929999998</v>
      </c>
      <c r="F32" s="34">
        <v>629.97400000000005</v>
      </c>
      <c r="G32" s="31">
        <v>2</v>
      </c>
      <c r="H32" s="35" t="s">
        <v>7</v>
      </c>
      <c r="I32" s="35" t="s">
        <v>12</v>
      </c>
    </row>
    <row r="33" spans="1:16" ht="15.75" customHeight="1" x14ac:dyDescent="0.3">
      <c r="A33" s="1"/>
      <c r="C33" s="35">
        <v>47024</v>
      </c>
      <c r="D33" s="34">
        <v>7512343.9579999996</v>
      </c>
      <c r="E33" s="34">
        <v>4687370.5279999999</v>
      </c>
      <c r="F33" s="34">
        <v>633.178</v>
      </c>
      <c r="G33" s="31">
        <v>2</v>
      </c>
      <c r="H33" s="35" t="s">
        <v>7</v>
      </c>
      <c r="I33" s="35" t="s">
        <v>12</v>
      </c>
    </row>
    <row r="34" spans="1:16" ht="18.75" x14ac:dyDescent="0.3">
      <c r="A34" s="1"/>
      <c r="C34" s="35">
        <v>47127</v>
      </c>
      <c r="D34" s="34">
        <v>7512423.0870000003</v>
      </c>
      <c r="E34" s="34">
        <v>4687392.9840000002</v>
      </c>
      <c r="F34" s="34">
        <v>630.61800000000005</v>
      </c>
      <c r="G34" s="31">
        <v>2</v>
      </c>
      <c r="H34" s="35" t="s">
        <v>7</v>
      </c>
      <c r="I34" s="35" t="s">
        <v>12</v>
      </c>
      <c r="M34" s="29"/>
      <c r="N34" s="29"/>
      <c r="O34" s="29"/>
      <c r="P34" s="29"/>
    </row>
    <row r="35" spans="1:16" ht="18.75" x14ac:dyDescent="0.3">
      <c r="A35" s="1"/>
      <c r="C35" s="35">
        <v>47128</v>
      </c>
      <c r="D35" s="34">
        <v>7512422.0659999996</v>
      </c>
      <c r="E35" s="34">
        <v>4687353.8159999996</v>
      </c>
      <c r="F35" s="34">
        <v>629.46900000000005</v>
      </c>
      <c r="G35" s="31">
        <v>2</v>
      </c>
      <c r="H35" s="35" t="s">
        <v>7</v>
      </c>
      <c r="I35" s="35" t="s">
        <v>12</v>
      </c>
      <c r="M35" s="29"/>
      <c r="O35" s="29"/>
      <c r="P35" s="29"/>
    </row>
    <row r="36" spans="1:16" ht="15" customHeight="1" x14ac:dyDescent="0.3">
      <c r="A36" s="1"/>
    </row>
    <row r="37" spans="1:16" ht="18.7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6" ht="18.7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6" ht="18.7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6" ht="18.7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6" ht="18.7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6" ht="18.7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6" ht="18.7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6" ht="19.5" thickBo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6" ht="18.75" x14ac:dyDescent="0.3">
      <c r="A45" s="2" t="s">
        <v>9</v>
      </c>
      <c r="B45" s="3"/>
      <c r="C45" s="3"/>
      <c r="D45" s="3"/>
      <c r="E45" s="81" t="s">
        <v>27</v>
      </c>
      <c r="F45" s="81"/>
      <c r="G45" s="82"/>
      <c r="H45" s="83" t="s">
        <v>11</v>
      </c>
      <c r="I45" s="84"/>
      <c r="J45" s="87"/>
    </row>
    <row r="46" spans="1:16" ht="19.5" thickBot="1" x14ac:dyDescent="0.35">
      <c r="A46" s="89" t="s">
        <v>10</v>
      </c>
      <c r="B46" s="90"/>
      <c r="C46" s="90"/>
      <c r="D46" s="90"/>
      <c r="E46" s="91">
        <v>152</v>
      </c>
      <c r="F46" s="91"/>
      <c r="G46" s="92"/>
      <c r="H46" s="85"/>
      <c r="I46" s="86"/>
      <c r="J46" s="88"/>
    </row>
    <row r="47" spans="1:16" ht="18.7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6" ht="18.7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8.7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</row>
  </sheetData>
  <mergeCells count="8">
    <mergeCell ref="A1:J2"/>
    <mergeCell ref="A3:J6"/>
    <mergeCell ref="C8:I11"/>
    <mergeCell ref="E45:G45"/>
    <mergeCell ref="H45:I46"/>
    <mergeCell ref="J45:J46"/>
    <mergeCell ref="A46:D46"/>
    <mergeCell ref="E46:G46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view="pageBreakPreview" topLeftCell="A21" zoomScale="115" zoomScaleNormal="100" zoomScaleSheetLayoutView="115" workbookViewId="0">
      <selection activeCell="D16" sqref="C14:I38"/>
    </sheetView>
  </sheetViews>
  <sheetFormatPr defaultRowHeight="15" x14ac:dyDescent="0.25"/>
  <cols>
    <col min="3" max="3" width="12.42578125" customWidth="1"/>
    <col min="4" max="5" width="14.85546875" bestFit="1" customWidth="1"/>
    <col min="6" max="6" width="15" bestFit="1" customWidth="1"/>
    <col min="7" max="7" width="16.140625" customWidth="1"/>
    <col min="8" max="8" width="26.85546875" bestFit="1" customWidth="1"/>
    <col min="9" max="9" width="11" customWidth="1"/>
    <col min="10" max="10" width="12.5703125" bestFit="1" customWidth="1"/>
    <col min="13" max="13" width="9.42578125" bestFit="1" customWidth="1"/>
    <col min="15" max="15" width="16" bestFit="1" customWidth="1"/>
  </cols>
  <sheetData>
    <row r="1" spans="1:23" ht="15" customHeight="1" x14ac:dyDescent="0.25">
      <c r="A1" s="70"/>
      <c r="B1" s="70"/>
      <c r="C1" s="70"/>
      <c r="D1" s="70"/>
      <c r="E1" s="70"/>
      <c r="F1" s="70"/>
      <c r="G1" s="70"/>
      <c r="H1" s="70"/>
      <c r="I1" s="70"/>
      <c r="J1" s="70"/>
    </row>
    <row r="2" spans="1:23" ht="62.25" customHeight="1" x14ac:dyDescent="0.25">
      <c r="A2" s="70"/>
      <c r="B2" s="70"/>
      <c r="C2" s="70"/>
      <c r="D2" s="70"/>
      <c r="E2" s="70"/>
      <c r="F2" s="70"/>
      <c r="G2" s="70"/>
      <c r="H2" s="70"/>
      <c r="I2" s="70"/>
      <c r="J2" s="70"/>
    </row>
    <row r="3" spans="1:23" ht="15" customHeight="1" x14ac:dyDescent="0.25">
      <c r="A3" s="71" t="s">
        <v>13</v>
      </c>
      <c r="B3" s="71"/>
      <c r="C3" s="71"/>
      <c r="D3" s="71"/>
      <c r="E3" s="71"/>
      <c r="F3" s="71"/>
      <c r="G3" s="71"/>
      <c r="H3" s="71"/>
      <c r="I3" s="71"/>
      <c r="J3" s="71"/>
    </row>
    <row r="4" spans="1:23" ht="28.5" customHeight="1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</row>
    <row r="5" spans="1:23" x14ac:dyDescent="0.25">
      <c r="A5" s="71"/>
      <c r="B5" s="71"/>
      <c r="C5" s="71"/>
      <c r="D5" s="71"/>
      <c r="E5" s="71"/>
      <c r="F5" s="71"/>
      <c r="G5" s="71"/>
      <c r="H5" s="71"/>
      <c r="I5" s="71"/>
      <c r="J5" s="71"/>
      <c r="N5" s="60"/>
      <c r="O5" s="60"/>
      <c r="P5" s="60"/>
      <c r="Q5" s="60"/>
      <c r="R5" s="60"/>
      <c r="S5" s="60"/>
      <c r="T5" s="60"/>
      <c r="U5" s="60"/>
      <c r="V5" s="60"/>
      <c r="W5" s="65"/>
    </row>
    <row r="6" spans="1:23" ht="30" customHeight="1" x14ac:dyDescent="0.25">
      <c r="A6" s="71"/>
      <c r="B6" s="71"/>
      <c r="C6" s="71"/>
      <c r="D6" s="71"/>
      <c r="E6" s="71"/>
      <c r="F6" s="71"/>
      <c r="G6" s="71"/>
      <c r="H6" s="71"/>
      <c r="I6" s="71"/>
      <c r="J6" s="71"/>
      <c r="N6" s="52"/>
      <c r="O6" s="52"/>
      <c r="P6" s="52"/>
      <c r="Q6" s="52"/>
      <c r="R6" s="52"/>
      <c r="S6" s="63"/>
      <c r="T6" s="53"/>
      <c r="U6" s="53"/>
      <c r="V6" s="53"/>
      <c r="W6" s="65"/>
    </row>
    <row r="7" spans="1:23" ht="15.75" thickBot="1" x14ac:dyDescent="0.3">
      <c r="N7" s="54"/>
      <c r="O7" s="54"/>
      <c r="P7" s="55"/>
      <c r="Q7" s="55"/>
      <c r="R7" s="55"/>
      <c r="S7" s="63"/>
      <c r="T7" s="64"/>
      <c r="U7" s="64"/>
      <c r="V7" s="64"/>
      <c r="W7" s="65"/>
    </row>
    <row r="8" spans="1:23" x14ac:dyDescent="0.25">
      <c r="C8" s="72"/>
      <c r="D8" s="73"/>
      <c r="E8" s="73"/>
      <c r="F8" s="73"/>
      <c r="G8" s="73"/>
      <c r="H8" s="73"/>
      <c r="I8" s="74"/>
      <c r="N8" s="56"/>
      <c r="O8" s="56"/>
      <c r="P8" s="55"/>
      <c r="Q8" s="55"/>
      <c r="R8" s="55"/>
      <c r="S8" s="63"/>
      <c r="T8" s="64"/>
      <c r="U8" s="64"/>
      <c r="V8" s="64"/>
      <c r="W8" s="65"/>
    </row>
    <row r="9" spans="1:23" x14ac:dyDescent="0.25">
      <c r="C9" s="75"/>
      <c r="D9" s="76"/>
      <c r="E9" s="76"/>
      <c r="F9" s="76"/>
      <c r="G9" s="76"/>
      <c r="H9" s="76"/>
      <c r="I9" s="77"/>
      <c r="N9" s="54"/>
      <c r="O9" s="56"/>
      <c r="P9" s="57"/>
      <c r="Q9" s="57"/>
      <c r="R9" s="58"/>
      <c r="S9" s="63"/>
      <c r="T9" s="64"/>
      <c r="U9" s="64"/>
      <c r="V9" s="64"/>
      <c r="W9" s="65"/>
    </row>
    <row r="10" spans="1:23" x14ac:dyDescent="0.25">
      <c r="C10" s="75"/>
      <c r="D10" s="76"/>
      <c r="E10" s="76"/>
      <c r="F10" s="76"/>
      <c r="G10" s="76"/>
      <c r="H10" s="76"/>
      <c r="I10" s="77"/>
      <c r="N10" s="56"/>
      <c r="O10" s="56"/>
      <c r="P10" s="57"/>
      <c r="Q10" s="57"/>
      <c r="R10" s="58"/>
      <c r="S10" s="63"/>
      <c r="T10" s="64"/>
      <c r="U10" s="64"/>
      <c r="V10" s="64"/>
      <c r="W10" s="65"/>
    </row>
    <row r="11" spans="1:23" ht="15.75" thickBot="1" x14ac:dyDescent="0.3">
      <c r="C11" s="78"/>
      <c r="D11" s="79"/>
      <c r="E11" s="79"/>
      <c r="F11" s="79"/>
      <c r="G11" s="79"/>
      <c r="H11" s="79"/>
      <c r="I11" s="80"/>
      <c r="N11" s="54"/>
      <c r="O11" s="54"/>
      <c r="P11" s="55"/>
      <c r="Q11" s="55"/>
      <c r="R11" s="55"/>
      <c r="S11" s="63"/>
      <c r="T11" s="64"/>
      <c r="U11" s="64"/>
      <c r="V11" s="64"/>
      <c r="W11" s="65"/>
    </row>
    <row r="12" spans="1:23" x14ac:dyDescent="0.25">
      <c r="N12" s="56"/>
      <c r="O12" s="56"/>
      <c r="P12" s="55"/>
      <c r="Q12" s="55"/>
      <c r="R12" s="55"/>
      <c r="S12" s="63"/>
      <c r="T12" s="64"/>
      <c r="U12" s="64"/>
      <c r="V12" s="64"/>
      <c r="W12" s="65"/>
    </row>
    <row r="13" spans="1:23" x14ac:dyDescent="0.25">
      <c r="N13" s="54"/>
      <c r="O13" s="56"/>
      <c r="P13" s="57"/>
      <c r="Q13" s="57"/>
      <c r="R13" s="58"/>
      <c r="S13" s="63"/>
      <c r="T13" s="64"/>
      <c r="U13" s="64"/>
      <c r="V13" s="64"/>
      <c r="W13" s="65"/>
    </row>
    <row r="14" spans="1:23" ht="16.5" x14ac:dyDescent="0.25">
      <c r="C14" s="35" t="s">
        <v>0</v>
      </c>
      <c r="D14" s="44" t="s">
        <v>1</v>
      </c>
      <c r="E14" s="44" t="s">
        <v>2</v>
      </c>
      <c r="F14" s="44" t="s">
        <v>3</v>
      </c>
      <c r="G14" s="31" t="s">
        <v>4</v>
      </c>
      <c r="H14" s="35" t="s">
        <v>5</v>
      </c>
      <c r="I14" s="35" t="s">
        <v>8</v>
      </c>
      <c r="N14" s="56"/>
      <c r="O14" s="56"/>
      <c r="P14" s="57"/>
      <c r="Q14" s="57"/>
      <c r="R14" s="58"/>
      <c r="S14" s="63"/>
      <c r="T14" s="64"/>
      <c r="U14" s="64"/>
      <c r="V14" s="64"/>
      <c r="W14" s="65"/>
    </row>
    <row r="15" spans="1:23" ht="16.5" x14ac:dyDescent="0.25">
      <c r="C15" s="33" t="s">
        <v>24</v>
      </c>
      <c r="D15" s="32" t="s">
        <v>24</v>
      </c>
      <c r="E15" s="32" t="s">
        <v>24</v>
      </c>
      <c r="F15" s="32" t="s">
        <v>24</v>
      </c>
      <c r="G15" s="30">
        <v>11</v>
      </c>
      <c r="H15" s="33" t="s">
        <v>6</v>
      </c>
      <c r="I15" s="33" t="s">
        <v>12</v>
      </c>
      <c r="N15" s="54"/>
      <c r="O15" s="59"/>
      <c r="P15" s="59"/>
      <c r="Q15" s="59"/>
      <c r="R15" s="59"/>
      <c r="S15" s="63"/>
      <c r="T15" s="64"/>
      <c r="U15" s="64"/>
      <c r="V15" s="64"/>
      <c r="W15" s="65"/>
    </row>
    <row r="16" spans="1:23" ht="16.5" x14ac:dyDescent="0.25">
      <c r="C16" s="38">
        <v>31179</v>
      </c>
      <c r="D16" s="36">
        <v>7512361.4129999997</v>
      </c>
      <c r="E16" s="36">
        <v>4687217.6770000001</v>
      </c>
      <c r="F16" s="36">
        <v>624.64400000000001</v>
      </c>
      <c r="G16" s="37">
        <v>2</v>
      </c>
      <c r="H16" s="38" t="s">
        <v>7</v>
      </c>
      <c r="I16" s="38" t="s">
        <v>12</v>
      </c>
      <c r="N16" s="56"/>
      <c r="O16" s="59"/>
      <c r="P16" s="59"/>
      <c r="Q16" s="59"/>
      <c r="R16" s="59"/>
      <c r="S16" s="63"/>
      <c r="T16" s="64"/>
      <c r="U16" s="64"/>
      <c r="V16" s="64"/>
      <c r="W16" s="65"/>
    </row>
    <row r="17" spans="3:23" ht="16.5" x14ac:dyDescent="0.25">
      <c r="C17" s="38">
        <v>31180</v>
      </c>
      <c r="D17" s="36">
        <v>7512359.4529999997</v>
      </c>
      <c r="E17" s="36">
        <v>4687204.6179999998</v>
      </c>
      <c r="F17" s="36">
        <v>624.11900000000003</v>
      </c>
      <c r="G17" s="37">
        <v>2</v>
      </c>
      <c r="H17" s="38" t="s">
        <v>7</v>
      </c>
      <c r="I17" s="38" t="s">
        <v>12</v>
      </c>
      <c r="M17" s="28"/>
      <c r="N17" s="63"/>
      <c r="O17" s="63"/>
      <c r="P17" s="63"/>
      <c r="Q17" s="63"/>
      <c r="R17" s="63"/>
      <c r="S17" s="63"/>
      <c r="T17" s="63"/>
      <c r="U17" s="63"/>
      <c r="V17" s="63"/>
      <c r="W17" s="65"/>
    </row>
    <row r="18" spans="3:23" ht="16.5" x14ac:dyDescent="0.25">
      <c r="C18" s="38">
        <v>31203</v>
      </c>
      <c r="D18" s="36">
        <v>7512495.6619999995</v>
      </c>
      <c r="E18" s="36">
        <v>4687235.0429999996</v>
      </c>
      <c r="F18" s="36">
        <v>619.65499999999997</v>
      </c>
      <c r="G18" s="37">
        <v>2</v>
      </c>
      <c r="H18" s="38" t="s">
        <v>7</v>
      </c>
      <c r="I18" s="38" t="s">
        <v>12</v>
      </c>
      <c r="M18" s="28"/>
      <c r="N18" s="63"/>
      <c r="O18" s="63"/>
      <c r="P18" s="63"/>
      <c r="Q18" s="63"/>
      <c r="R18" s="63"/>
      <c r="S18" s="63"/>
      <c r="T18" s="63"/>
      <c r="U18" s="63"/>
      <c r="V18" s="63"/>
      <c r="W18" s="65"/>
    </row>
    <row r="19" spans="3:23" ht="16.5" x14ac:dyDescent="0.25">
      <c r="C19" s="38">
        <v>31204</v>
      </c>
      <c r="D19" s="36">
        <v>7512474.5319999997</v>
      </c>
      <c r="E19" s="36">
        <v>4687228.9840000002</v>
      </c>
      <c r="F19" s="36">
        <v>620.58799999999997</v>
      </c>
      <c r="G19" s="37">
        <v>2</v>
      </c>
      <c r="H19" s="38" t="s">
        <v>7</v>
      </c>
      <c r="I19" s="38" t="s">
        <v>12</v>
      </c>
      <c r="N19" s="63"/>
      <c r="O19" s="63"/>
      <c r="P19" s="63"/>
      <c r="Q19" s="63"/>
      <c r="R19" s="60"/>
      <c r="S19" s="60"/>
      <c r="T19" s="60"/>
      <c r="U19" s="60"/>
      <c r="V19" s="63"/>
      <c r="W19" s="65"/>
    </row>
    <row r="20" spans="3:23" ht="16.5" x14ac:dyDescent="0.25">
      <c r="C20" s="38">
        <v>31205</v>
      </c>
      <c r="D20" s="36">
        <v>7512422.0429999996</v>
      </c>
      <c r="E20" s="36">
        <v>4687221.4450000003</v>
      </c>
      <c r="F20" s="36">
        <v>622.98500000000001</v>
      </c>
      <c r="G20" s="37">
        <v>2</v>
      </c>
      <c r="H20" s="38" t="s">
        <v>7</v>
      </c>
      <c r="I20" s="38" t="s">
        <v>12</v>
      </c>
      <c r="N20" s="63"/>
      <c r="O20" s="63"/>
      <c r="P20" s="63"/>
      <c r="Q20" s="63"/>
      <c r="R20" s="60"/>
      <c r="S20" s="60"/>
      <c r="T20" s="60"/>
      <c r="U20" s="60"/>
      <c r="V20" s="63"/>
      <c r="W20" s="65"/>
    </row>
    <row r="21" spans="3:23" ht="16.5" x14ac:dyDescent="0.25">
      <c r="C21" s="35">
        <v>31212</v>
      </c>
      <c r="D21" s="34">
        <v>7512499.9110000003</v>
      </c>
      <c r="E21" s="34">
        <v>4687219.1030000001</v>
      </c>
      <c r="F21" s="34">
        <v>0</v>
      </c>
      <c r="G21" s="31" t="s">
        <v>24</v>
      </c>
      <c r="H21" s="35" t="s">
        <v>24</v>
      </c>
      <c r="I21" s="35" t="s">
        <v>24</v>
      </c>
      <c r="M21" s="28"/>
      <c r="N21" s="63"/>
      <c r="O21" s="63"/>
      <c r="P21" s="63"/>
      <c r="Q21" s="63"/>
      <c r="R21" s="57"/>
      <c r="S21" s="61"/>
      <c r="T21" s="61"/>
      <c r="U21" s="62"/>
      <c r="V21" s="63"/>
      <c r="W21" s="65"/>
    </row>
    <row r="22" spans="3:23" ht="16.5" x14ac:dyDescent="0.25">
      <c r="C22" s="35">
        <v>31213</v>
      </c>
      <c r="D22" s="34">
        <v>7512498.4309999999</v>
      </c>
      <c r="E22" s="34">
        <v>4687227.1030000001</v>
      </c>
      <c r="F22" s="34">
        <v>0</v>
      </c>
      <c r="G22" s="31" t="s">
        <v>24</v>
      </c>
      <c r="H22" s="35" t="s">
        <v>24</v>
      </c>
      <c r="I22" s="35" t="s">
        <v>24</v>
      </c>
      <c r="N22" s="63"/>
      <c r="O22" s="63"/>
      <c r="P22" s="63"/>
      <c r="Q22" s="63"/>
      <c r="R22" s="57"/>
      <c r="S22" s="61"/>
      <c r="T22" s="61"/>
      <c r="U22" s="62"/>
      <c r="V22" s="63"/>
      <c r="W22" s="65"/>
    </row>
    <row r="23" spans="3:23" ht="16.5" x14ac:dyDescent="0.25">
      <c r="C23" s="35">
        <v>32116</v>
      </c>
      <c r="D23" s="34">
        <v>7512385.273</v>
      </c>
      <c r="E23" s="34">
        <v>4687195.3669999996</v>
      </c>
      <c r="F23" s="34">
        <v>623.49350000000004</v>
      </c>
      <c r="G23" s="31">
        <v>2</v>
      </c>
      <c r="H23" s="35" t="s">
        <v>7</v>
      </c>
      <c r="I23" s="35" t="s">
        <v>12</v>
      </c>
      <c r="N23" s="63"/>
      <c r="O23" s="63"/>
      <c r="P23" s="63"/>
      <c r="Q23" s="63"/>
      <c r="R23" s="57"/>
      <c r="S23" s="61"/>
      <c r="T23" s="61"/>
      <c r="U23" s="61"/>
      <c r="V23" s="63"/>
      <c r="W23" s="65"/>
    </row>
    <row r="24" spans="3:23" ht="16.5" x14ac:dyDescent="0.25">
      <c r="C24" s="35">
        <v>32117</v>
      </c>
      <c r="D24" s="34">
        <v>7512430.8119999999</v>
      </c>
      <c r="E24" s="34">
        <v>4687198.6859999998</v>
      </c>
      <c r="F24" s="34">
        <v>621.38300000000004</v>
      </c>
      <c r="G24" s="31">
        <v>2</v>
      </c>
      <c r="H24" s="35" t="s">
        <v>7</v>
      </c>
      <c r="I24" s="35" t="s">
        <v>12</v>
      </c>
      <c r="N24" s="63"/>
      <c r="O24" s="63"/>
      <c r="P24" s="63"/>
      <c r="Q24" s="63"/>
      <c r="R24" s="57"/>
      <c r="S24" s="61"/>
      <c r="T24" s="61"/>
      <c r="U24" s="61"/>
      <c r="V24" s="63"/>
      <c r="W24" s="65"/>
    </row>
    <row r="25" spans="3:23" ht="16.5" x14ac:dyDescent="0.25">
      <c r="C25" s="35">
        <v>32118</v>
      </c>
      <c r="D25" s="34">
        <v>7512460.0520000001</v>
      </c>
      <c r="E25" s="34">
        <v>4687200.2850000001</v>
      </c>
      <c r="F25" s="34">
        <v>620.05799999999999</v>
      </c>
      <c r="G25" s="31">
        <v>2</v>
      </c>
      <c r="H25" s="35" t="s">
        <v>7</v>
      </c>
      <c r="I25" s="35" t="s">
        <v>12</v>
      </c>
      <c r="N25" s="63"/>
      <c r="O25" s="63"/>
      <c r="P25" s="63"/>
      <c r="Q25" s="63"/>
      <c r="R25" s="57"/>
      <c r="S25" s="61"/>
      <c r="T25" s="61"/>
      <c r="U25" s="61"/>
      <c r="V25" s="63"/>
      <c r="W25" s="65"/>
    </row>
    <row r="26" spans="3:23" ht="16.5" x14ac:dyDescent="0.25">
      <c r="C26" s="35">
        <v>32119</v>
      </c>
      <c r="D26" s="34">
        <v>7512487.7410000004</v>
      </c>
      <c r="E26" s="34">
        <v>4687204.2740000002</v>
      </c>
      <c r="F26" s="34">
        <v>618.822</v>
      </c>
      <c r="G26" s="31">
        <v>2</v>
      </c>
      <c r="H26" s="35" t="s">
        <v>7</v>
      </c>
      <c r="I26" s="35" t="s">
        <v>12</v>
      </c>
      <c r="M26" s="29"/>
      <c r="N26" s="29"/>
      <c r="O26" s="29"/>
      <c r="P26" s="29"/>
    </row>
    <row r="27" spans="3:23" ht="16.5" x14ac:dyDescent="0.25">
      <c r="C27" s="35">
        <v>32120</v>
      </c>
      <c r="D27" s="34">
        <v>7512512.0410000002</v>
      </c>
      <c r="E27" s="34">
        <v>4687209.3930000002</v>
      </c>
      <c r="F27" s="34">
        <v>617.79300000000001</v>
      </c>
      <c r="G27" s="31">
        <v>2</v>
      </c>
      <c r="H27" s="35" t="s">
        <v>7</v>
      </c>
      <c r="I27" s="35" t="s">
        <v>12</v>
      </c>
      <c r="M27" s="29"/>
      <c r="N27" s="29"/>
      <c r="O27" s="29"/>
      <c r="P27" s="29"/>
    </row>
    <row r="28" spans="3:23" ht="16.5" x14ac:dyDescent="0.25">
      <c r="C28" s="35">
        <v>32124</v>
      </c>
      <c r="D28" s="34">
        <v>7512456.2220000001</v>
      </c>
      <c r="E28" s="34">
        <v>4687210.8949999996</v>
      </c>
      <c r="F28" s="34">
        <v>0</v>
      </c>
      <c r="G28" s="31" t="s">
        <v>24</v>
      </c>
      <c r="H28" s="35" t="s">
        <v>24</v>
      </c>
      <c r="I28" s="35" t="s">
        <v>24</v>
      </c>
    </row>
    <row r="29" spans="3:23" ht="16.5" x14ac:dyDescent="0.25">
      <c r="C29" s="35">
        <v>32125</v>
      </c>
      <c r="D29" s="34">
        <v>7512474.9519999996</v>
      </c>
      <c r="E29" s="34">
        <v>4687214.0939999996</v>
      </c>
      <c r="F29" s="34">
        <v>0</v>
      </c>
      <c r="G29" s="31" t="s">
        <v>24</v>
      </c>
      <c r="H29" s="35" t="s">
        <v>24</v>
      </c>
      <c r="I29" s="35" t="s">
        <v>24</v>
      </c>
    </row>
    <row r="30" spans="3:23" ht="16.5" x14ac:dyDescent="0.25">
      <c r="C30" s="35">
        <v>47044</v>
      </c>
      <c r="D30" s="34">
        <v>7512516.1710000001</v>
      </c>
      <c r="E30" s="34">
        <v>4687224.5520000001</v>
      </c>
      <c r="F30" s="34">
        <v>0</v>
      </c>
      <c r="G30" s="31" t="s">
        <v>24</v>
      </c>
      <c r="H30" s="35" t="s">
        <v>24</v>
      </c>
      <c r="I30" s="35" t="s">
        <v>24</v>
      </c>
      <c r="M30" s="28"/>
      <c r="N30" s="28"/>
      <c r="O30" s="28"/>
      <c r="P30" s="28"/>
    </row>
    <row r="31" spans="3:23" ht="16.5" x14ac:dyDescent="0.25">
      <c r="C31" s="35">
        <v>47045</v>
      </c>
      <c r="D31" s="34">
        <v>7512519.2089999998</v>
      </c>
      <c r="E31" s="34">
        <v>4687211.4369999999</v>
      </c>
      <c r="F31" s="34">
        <v>617.524</v>
      </c>
      <c r="G31" s="31">
        <v>2</v>
      </c>
      <c r="H31" s="35" t="s">
        <v>7</v>
      </c>
      <c r="I31" s="35" t="s">
        <v>12</v>
      </c>
    </row>
    <row r="32" spans="3:23" ht="16.5" x14ac:dyDescent="0.25">
      <c r="C32" s="35">
        <v>47046</v>
      </c>
      <c r="D32" s="34">
        <v>7512375.3609999996</v>
      </c>
      <c r="E32" s="34">
        <v>4687194.6670000004</v>
      </c>
      <c r="F32" s="34">
        <v>623.81799999999998</v>
      </c>
      <c r="G32" s="31">
        <v>2</v>
      </c>
      <c r="H32" s="35" t="s">
        <v>7</v>
      </c>
      <c r="I32" s="35" t="s">
        <v>12</v>
      </c>
    </row>
    <row r="33" spans="1:16" ht="15.75" customHeight="1" x14ac:dyDescent="0.3">
      <c r="A33" s="1"/>
      <c r="C33" s="35">
        <v>47047</v>
      </c>
      <c r="D33" s="34">
        <v>7512370.3430000003</v>
      </c>
      <c r="E33" s="34">
        <v>4687194.9450000003</v>
      </c>
      <c r="F33" s="34">
        <v>624.95699999999999</v>
      </c>
      <c r="G33" s="31">
        <v>2</v>
      </c>
      <c r="H33" s="35" t="s">
        <v>7</v>
      </c>
      <c r="I33" s="35" t="s">
        <v>12</v>
      </c>
    </row>
    <row r="34" spans="1:16" ht="18.75" x14ac:dyDescent="0.3">
      <c r="A34" s="1"/>
      <c r="C34" s="35">
        <v>47048</v>
      </c>
      <c r="D34" s="34">
        <v>7512359.7479999997</v>
      </c>
      <c r="E34" s="34">
        <v>4687195.4589999998</v>
      </c>
      <c r="F34" s="34">
        <v>623.55999999999995</v>
      </c>
      <c r="G34" s="31">
        <v>2</v>
      </c>
      <c r="H34" s="35" t="s">
        <v>7</v>
      </c>
      <c r="I34" s="35" t="s">
        <v>12</v>
      </c>
      <c r="M34" s="29"/>
      <c r="N34" s="29"/>
      <c r="O34" s="29"/>
      <c r="P34" s="29"/>
    </row>
    <row r="35" spans="1:16" ht="18.75" x14ac:dyDescent="0.3">
      <c r="A35" s="1"/>
      <c r="C35" s="35">
        <v>47049</v>
      </c>
      <c r="D35" s="34">
        <v>7512356.9050000003</v>
      </c>
      <c r="E35" s="34">
        <v>4687195.5650000004</v>
      </c>
      <c r="F35" s="34">
        <v>623.43899999999996</v>
      </c>
      <c r="G35" s="31">
        <v>2</v>
      </c>
      <c r="H35" s="35" t="s">
        <v>7</v>
      </c>
      <c r="I35" s="35" t="s">
        <v>12</v>
      </c>
      <c r="M35" s="29"/>
      <c r="O35" s="29"/>
      <c r="P35" s="29"/>
    </row>
    <row r="36" spans="1:16" ht="18.75" x14ac:dyDescent="0.3">
      <c r="A36" s="1"/>
      <c r="C36" s="35">
        <v>47060</v>
      </c>
      <c r="D36" s="34">
        <v>7512512.5460000001</v>
      </c>
      <c r="E36" s="34">
        <v>4687240.0760000004</v>
      </c>
      <c r="F36" s="34">
        <v>618.70299999999997</v>
      </c>
      <c r="G36" s="31">
        <v>2</v>
      </c>
      <c r="H36" s="34" t="s">
        <v>7</v>
      </c>
      <c r="I36" s="34" t="s">
        <v>12</v>
      </c>
    </row>
    <row r="37" spans="1:16" ht="18.75" x14ac:dyDescent="0.3">
      <c r="A37" s="1"/>
      <c r="C37" s="35">
        <v>47061</v>
      </c>
      <c r="D37" s="34">
        <v>7512515.4270000001</v>
      </c>
      <c r="E37" s="34">
        <v>4687227.7640000004</v>
      </c>
      <c r="F37" s="34">
        <v>618.39</v>
      </c>
      <c r="G37" s="31">
        <v>2</v>
      </c>
      <c r="H37" s="34" t="s">
        <v>7</v>
      </c>
      <c r="I37" s="34" t="s">
        <v>12</v>
      </c>
    </row>
    <row r="38" spans="1:16" ht="18.75" x14ac:dyDescent="0.3">
      <c r="A38" s="1"/>
      <c r="C38" s="35">
        <v>47062</v>
      </c>
      <c r="D38" s="34">
        <v>7512516.1710000001</v>
      </c>
      <c r="E38" s="34">
        <v>4687224.5520000001</v>
      </c>
      <c r="F38" s="34">
        <v>618.12</v>
      </c>
      <c r="G38" s="31">
        <v>2</v>
      </c>
      <c r="H38" s="34" t="s">
        <v>7</v>
      </c>
      <c r="I38" s="34" t="s">
        <v>12</v>
      </c>
    </row>
    <row r="39" spans="1:16" ht="18.7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6" x14ac:dyDescent="0.25">
      <c r="A40" s="93" t="s">
        <v>199</v>
      </c>
      <c r="B40" s="93"/>
      <c r="C40" s="93"/>
      <c r="D40" s="93"/>
      <c r="E40" s="93"/>
      <c r="F40" s="93"/>
      <c r="G40" s="93"/>
      <c r="H40" s="93"/>
      <c r="I40" s="93"/>
    </row>
    <row r="41" spans="1:16" x14ac:dyDescent="0.25">
      <c r="A41" s="68" t="s">
        <v>200</v>
      </c>
      <c r="B41" s="68" t="s">
        <v>201</v>
      </c>
      <c r="C41" s="68" t="s">
        <v>1</v>
      </c>
      <c r="D41" s="68" t="s">
        <v>2</v>
      </c>
      <c r="E41" s="68" t="s">
        <v>3</v>
      </c>
      <c r="F41" s="94"/>
      <c r="G41" s="69" t="s">
        <v>202</v>
      </c>
      <c r="H41" s="69" t="s">
        <v>203</v>
      </c>
      <c r="I41" s="69" t="s">
        <v>204</v>
      </c>
    </row>
    <row r="42" spans="1:16" x14ac:dyDescent="0.25">
      <c r="A42" s="45" t="s">
        <v>205</v>
      </c>
      <c r="B42" s="45">
        <v>32116</v>
      </c>
      <c r="C42" s="46">
        <v>7512385.2549999999</v>
      </c>
      <c r="D42" s="46">
        <v>4687195.2769999998</v>
      </c>
      <c r="E42" s="46">
        <v>623.59199999999998</v>
      </c>
      <c r="F42" s="94"/>
      <c r="G42" s="95">
        <f>C42-C43</f>
        <v>-2.0000003278255463E-3</v>
      </c>
      <c r="H42" s="95">
        <f>D42-D43</f>
        <v>-3.2000000588595867E-2</v>
      </c>
      <c r="I42" s="95">
        <f>SQRT(G42^2+H42^2)</f>
        <v>3.2062439691661615E-2</v>
      </c>
    </row>
    <row r="43" spans="1:16" x14ac:dyDescent="0.25">
      <c r="A43" s="47" t="s">
        <v>206</v>
      </c>
      <c r="B43" s="47">
        <v>32116</v>
      </c>
      <c r="C43" s="46">
        <v>7512385.2570000002</v>
      </c>
      <c r="D43" s="46">
        <v>4687195.3090000004</v>
      </c>
      <c r="E43" s="46">
        <v>623.39499999999998</v>
      </c>
      <c r="F43" s="94"/>
      <c r="G43" s="95"/>
      <c r="H43" s="95"/>
      <c r="I43" s="95"/>
    </row>
    <row r="44" spans="1:16" x14ac:dyDescent="0.25">
      <c r="A44" s="45" t="s">
        <v>205</v>
      </c>
      <c r="B44" s="47">
        <v>32117</v>
      </c>
      <c r="C44" s="48">
        <v>7512430.8470000001</v>
      </c>
      <c r="D44" s="48">
        <v>4687198.682</v>
      </c>
      <c r="E44" s="49">
        <v>621.39700000000005</v>
      </c>
      <c r="F44" s="94"/>
      <c r="G44" s="95">
        <f>C44-C45</f>
        <v>3.899999987334013E-2</v>
      </c>
      <c r="H44" s="95">
        <f>D44-D45</f>
        <v>1.6999999992549419E-2</v>
      </c>
      <c r="I44" s="95">
        <f>SQRT(G44^2+H44^2)</f>
        <v>4.254409465327956E-2</v>
      </c>
    </row>
    <row r="45" spans="1:16" x14ac:dyDescent="0.25">
      <c r="A45" s="47" t="s">
        <v>206</v>
      </c>
      <c r="B45" s="47">
        <v>32117</v>
      </c>
      <c r="C45" s="48">
        <v>7512430.8080000002</v>
      </c>
      <c r="D45" s="48">
        <v>4687198.665</v>
      </c>
      <c r="E45" s="49">
        <v>621.36900000000003</v>
      </c>
      <c r="F45" s="94"/>
      <c r="G45" s="95"/>
      <c r="H45" s="95"/>
      <c r="I45" s="95"/>
    </row>
    <row r="46" spans="1:16" x14ac:dyDescent="0.25">
      <c r="A46" s="45" t="s">
        <v>205</v>
      </c>
      <c r="B46" s="45">
        <v>32118</v>
      </c>
      <c r="C46" s="46">
        <v>7512460.0310000004</v>
      </c>
      <c r="D46" s="46">
        <v>4687200.301</v>
      </c>
      <c r="E46" s="46">
        <v>620.03499999999997</v>
      </c>
      <c r="F46" s="94"/>
      <c r="G46" s="95">
        <f>C46-C47</f>
        <v>1.0000000707805157E-2</v>
      </c>
      <c r="H46" s="95">
        <f>D46-D47</f>
        <v>-9.9999997764825821E-3</v>
      </c>
      <c r="I46" s="95">
        <f>SQRT(G46^2+H46^2)</f>
        <v>1.414213596617411E-2</v>
      </c>
    </row>
    <row r="47" spans="1:16" x14ac:dyDescent="0.25">
      <c r="A47" s="47" t="s">
        <v>206</v>
      </c>
      <c r="B47" s="47">
        <v>32118</v>
      </c>
      <c r="C47" s="46">
        <v>7512460.0209999997</v>
      </c>
      <c r="D47" s="46">
        <v>4687200.3109999998</v>
      </c>
      <c r="E47" s="46">
        <v>620.08100000000002</v>
      </c>
      <c r="F47" s="94"/>
      <c r="G47" s="95"/>
      <c r="H47" s="95"/>
      <c r="I47" s="95"/>
    </row>
    <row r="48" spans="1:16" x14ac:dyDescent="0.25">
      <c r="A48" s="50"/>
      <c r="B48" s="50"/>
      <c r="C48" s="50"/>
      <c r="D48" s="50"/>
      <c r="E48" s="50"/>
      <c r="F48" s="50"/>
      <c r="G48" s="50"/>
      <c r="H48" s="50"/>
      <c r="I48" s="50"/>
    </row>
    <row r="49" spans="1:10" x14ac:dyDescent="0.25">
      <c r="A49" s="50"/>
      <c r="B49" s="50"/>
      <c r="C49" s="50"/>
      <c r="D49" s="50"/>
      <c r="E49" s="50"/>
      <c r="F49" s="50"/>
      <c r="G49" s="50"/>
      <c r="H49" s="50"/>
      <c r="I49" s="50"/>
    </row>
    <row r="50" spans="1:10" x14ac:dyDescent="0.25">
      <c r="A50" s="50"/>
      <c r="B50" s="50"/>
      <c r="C50" s="50"/>
      <c r="D50" s="50"/>
      <c r="E50" s="93" t="s">
        <v>207</v>
      </c>
      <c r="F50" s="93"/>
      <c r="G50" s="93"/>
      <c r="H50" s="93"/>
      <c r="I50" s="50"/>
    </row>
    <row r="51" spans="1:10" x14ac:dyDescent="0.25">
      <c r="A51" s="50"/>
      <c r="B51" s="50"/>
      <c r="C51" s="50"/>
      <c r="D51" s="50"/>
      <c r="E51" s="66" t="s">
        <v>0</v>
      </c>
      <c r="F51" s="66" t="s">
        <v>1</v>
      </c>
      <c r="G51" s="66" t="s">
        <v>2</v>
      </c>
      <c r="H51" s="66" t="s">
        <v>3</v>
      </c>
      <c r="I51" s="50"/>
    </row>
    <row r="52" spans="1:10" x14ac:dyDescent="0.25">
      <c r="A52" s="50"/>
      <c r="B52" s="50"/>
      <c r="C52" s="50"/>
      <c r="D52" s="50"/>
      <c r="E52" s="48">
        <v>32116</v>
      </c>
      <c r="F52" s="51">
        <f>(C42+C43)/2</f>
        <v>7512385.2560000001</v>
      </c>
      <c r="G52" s="51">
        <f>(D42+D43)/2</f>
        <v>4687195.2929999996</v>
      </c>
      <c r="H52" s="67">
        <f>(E42+E43)/2</f>
        <v>623.49350000000004</v>
      </c>
      <c r="I52" s="50"/>
    </row>
    <row r="53" spans="1:10" x14ac:dyDescent="0.25">
      <c r="A53" s="50"/>
      <c r="B53" s="50"/>
      <c r="C53" s="50"/>
      <c r="D53" s="50"/>
      <c r="E53" s="48">
        <v>32117</v>
      </c>
      <c r="F53" s="51">
        <f>(C44+C45)/2</f>
        <v>7512430.8275000006</v>
      </c>
      <c r="G53" s="51">
        <f>(D44+D45)/2</f>
        <v>4687198.6734999996</v>
      </c>
      <c r="H53" s="67">
        <f>(E44+E45)/2</f>
        <v>621.38300000000004</v>
      </c>
      <c r="I53" s="50"/>
    </row>
    <row r="54" spans="1:10" x14ac:dyDescent="0.25">
      <c r="A54" s="50"/>
      <c r="B54" s="50"/>
      <c r="C54" s="50"/>
      <c r="D54" s="50"/>
      <c r="E54" s="48">
        <v>32118</v>
      </c>
      <c r="F54" s="51">
        <f>(C46+C47)/2</f>
        <v>7512460.0260000005</v>
      </c>
      <c r="G54" s="51">
        <f>(D46+D47)/2</f>
        <v>4687200.3059999999</v>
      </c>
      <c r="H54" s="51">
        <f>(E46+E47)/2</f>
        <v>620.05799999999999</v>
      </c>
      <c r="I54" s="50"/>
    </row>
    <row r="55" spans="1:10" ht="18.7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ht="18.7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ht="18.7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ht="18.7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18.7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18.7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ht="18.7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18.7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19.5" thickBo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t="18.75" x14ac:dyDescent="0.3">
      <c r="A64" s="2" t="s">
        <v>9</v>
      </c>
      <c r="B64" s="3"/>
      <c r="C64" s="3"/>
      <c r="D64" s="3"/>
      <c r="E64" s="81" t="s">
        <v>27</v>
      </c>
      <c r="F64" s="81"/>
      <c r="G64" s="82"/>
      <c r="H64" s="83" t="s">
        <v>11</v>
      </c>
      <c r="I64" s="84"/>
      <c r="J64" s="87"/>
    </row>
    <row r="65" spans="1:10" ht="19.5" thickBot="1" x14ac:dyDescent="0.35">
      <c r="A65" s="89" t="s">
        <v>10</v>
      </c>
      <c r="B65" s="90"/>
      <c r="C65" s="90"/>
      <c r="D65" s="90"/>
      <c r="E65" s="91">
        <v>152</v>
      </c>
      <c r="F65" s="91"/>
      <c r="G65" s="92"/>
      <c r="H65" s="85"/>
      <c r="I65" s="86"/>
      <c r="J65" s="88"/>
    </row>
    <row r="66" spans="1:10" ht="18.7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ht="18.7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8.7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</row>
  </sheetData>
  <mergeCells count="20">
    <mergeCell ref="A3:J6"/>
    <mergeCell ref="A1:J2"/>
    <mergeCell ref="C8:I11"/>
    <mergeCell ref="H64:I65"/>
    <mergeCell ref="J64:J65"/>
    <mergeCell ref="E64:G64"/>
    <mergeCell ref="A65:D65"/>
    <mergeCell ref="E65:G65"/>
    <mergeCell ref="E50:H50"/>
    <mergeCell ref="A40:I40"/>
    <mergeCell ref="F41:F47"/>
    <mergeCell ref="G42:G43"/>
    <mergeCell ref="H42:H43"/>
    <mergeCell ref="I42:I43"/>
    <mergeCell ref="G44:G45"/>
    <mergeCell ref="H44:H45"/>
    <mergeCell ref="I44:I45"/>
    <mergeCell ref="G46:G47"/>
    <mergeCell ref="H46:H47"/>
    <mergeCell ref="I46:I47"/>
  </mergeCells>
  <pageMargins left="0.7" right="0.7" top="0.75" bottom="0.75" header="0.3" footer="0.3"/>
  <pageSetup paperSize="9" scale="58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93"/>
  <sheetViews>
    <sheetView topLeftCell="B22" zoomScaleNormal="100" workbookViewId="0">
      <selection activeCell="Z51" sqref="W46:AB51"/>
    </sheetView>
  </sheetViews>
  <sheetFormatPr defaultRowHeight="15" x14ac:dyDescent="0.25"/>
  <cols>
    <col min="3" max="4" width="11.5703125" bestFit="1" customWidth="1"/>
    <col min="7" max="7" width="14.28515625" bestFit="1" customWidth="1"/>
    <col min="8" max="8" width="10.140625" bestFit="1" customWidth="1"/>
    <col min="9" max="9" width="13.85546875" bestFit="1" customWidth="1"/>
    <col min="10" max="11" width="11.5703125" bestFit="1" customWidth="1"/>
    <col min="25" max="25" width="3.42578125" bestFit="1" customWidth="1"/>
    <col min="26" max="26" width="12.28515625" bestFit="1" customWidth="1"/>
    <col min="28" max="28" width="3.42578125" bestFit="1" customWidth="1"/>
    <col min="29" max="30" width="10.7109375" bestFit="1" customWidth="1"/>
    <col min="31" max="31" width="3.42578125" bestFit="1" customWidth="1"/>
  </cols>
  <sheetData>
    <row r="2" spans="2:28" x14ac:dyDescent="0.25">
      <c r="B2" s="96" t="s">
        <v>28</v>
      </c>
      <c r="C2" s="96"/>
      <c r="D2" s="96"/>
      <c r="E2" s="96"/>
      <c r="G2" s="96" t="s">
        <v>14</v>
      </c>
      <c r="H2" s="96"/>
      <c r="I2" s="96"/>
      <c r="J2" s="96"/>
      <c r="K2" s="96"/>
      <c r="L2" s="96"/>
      <c r="M2" s="96"/>
      <c r="N2" s="96"/>
      <c r="O2" s="4"/>
      <c r="P2" s="98" t="s">
        <v>15</v>
      </c>
      <c r="Q2" s="98"/>
      <c r="R2" s="98"/>
      <c r="S2" s="98"/>
      <c r="T2" s="98"/>
      <c r="U2" s="98"/>
      <c r="W2" s="5" t="s">
        <v>16</v>
      </c>
      <c r="X2" s="97" t="s">
        <v>17</v>
      </c>
      <c r="Y2" s="97"/>
    </row>
    <row r="3" spans="2:28" x14ac:dyDescent="0.25">
      <c r="B3" s="26" t="s">
        <v>0</v>
      </c>
      <c r="C3" s="7" t="s">
        <v>18</v>
      </c>
      <c r="D3" s="7" t="s">
        <v>19</v>
      </c>
      <c r="E3" s="26" t="s">
        <v>3</v>
      </c>
      <c r="G3" s="6" t="s">
        <v>0</v>
      </c>
      <c r="H3" s="6" t="s">
        <v>20</v>
      </c>
      <c r="I3" s="6" t="s">
        <v>21</v>
      </c>
      <c r="J3" s="6" t="s">
        <v>1</v>
      </c>
      <c r="K3" s="6" t="s">
        <v>2</v>
      </c>
      <c r="L3" s="6" t="s">
        <v>22</v>
      </c>
      <c r="M3" s="6" t="s">
        <v>4</v>
      </c>
      <c r="N3" s="6" t="s">
        <v>23</v>
      </c>
      <c r="O3" s="4"/>
      <c r="P3" s="5" t="s">
        <v>0</v>
      </c>
      <c r="Q3" s="5" t="s">
        <v>1</v>
      </c>
      <c r="R3" s="8" t="s">
        <v>2</v>
      </c>
      <c r="S3" s="5" t="s">
        <v>3</v>
      </c>
      <c r="T3" s="5" t="s">
        <v>4</v>
      </c>
      <c r="U3" s="5" t="s">
        <v>5</v>
      </c>
      <c r="W3" s="9"/>
      <c r="X3" s="10"/>
      <c r="Y3" s="11"/>
    </row>
    <row r="4" spans="2:28" x14ac:dyDescent="0.25">
      <c r="B4" s="9">
        <v>30685</v>
      </c>
      <c r="C4" s="12">
        <v>7512258.8430000003</v>
      </c>
      <c r="D4" s="12">
        <v>4687429.2170000002</v>
      </c>
      <c r="E4" s="13"/>
      <c r="G4" s="14"/>
      <c r="H4" s="9"/>
      <c r="I4" s="15"/>
      <c r="J4" s="12"/>
      <c r="K4" s="12"/>
      <c r="L4" s="13"/>
      <c r="M4" s="13"/>
      <c r="N4" s="13"/>
      <c r="O4" s="4"/>
      <c r="P4" s="9"/>
      <c r="Q4" s="12"/>
      <c r="R4" s="12"/>
      <c r="S4" s="12"/>
      <c r="T4" s="16"/>
      <c r="U4" s="16"/>
      <c r="W4" s="9"/>
      <c r="X4" s="10"/>
      <c r="Y4" s="11"/>
    </row>
    <row r="5" spans="2:28" x14ac:dyDescent="0.25">
      <c r="B5" s="9">
        <v>30686</v>
      </c>
      <c r="C5" s="12">
        <v>7512245.9890000001</v>
      </c>
      <c r="D5" s="12">
        <v>4687417.2439999999</v>
      </c>
      <c r="E5" s="13"/>
      <c r="G5" s="14"/>
      <c r="H5" s="9"/>
      <c r="I5" s="15"/>
      <c r="J5" s="12"/>
      <c r="K5" s="12"/>
      <c r="L5" s="13"/>
      <c r="M5" s="13"/>
      <c r="N5" s="13"/>
      <c r="O5" s="4"/>
      <c r="P5" s="9"/>
      <c r="Q5" s="12"/>
      <c r="R5" s="12"/>
      <c r="S5" s="12"/>
      <c r="T5" s="16"/>
      <c r="U5" s="16"/>
      <c r="W5" s="9"/>
      <c r="X5" s="10"/>
      <c r="Y5" s="11"/>
    </row>
    <row r="6" spans="2:28" x14ac:dyDescent="0.25">
      <c r="B6" s="9">
        <v>31137</v>
      </c>
      <c r="C6" s="12">
        <v>7512386.7359999996</v>
      </c>
      <c r="D6" s="12">
        <v>4687397.1509999996</v>
      </c>
      <c r="E6" s="13"/>
      <c r="G6" s="14"/>
      <c r="H6" s="9"/>
      <c r="I6" s="15"/>
      <c r="J6" s="12"/>
      <c r="K6" s="12"/>
      <c r="L6" s="13"/>
      <c r="M6" s="13"/>
      <c r="N6" s="13"/>
      <c r="O6" s="4"/>
      <c r="P6" s="9"/>
      <c r="Q6" s="12"/>
      <c r="R6" s="12"/>
      <c r="S6" s="12"/>
      <c r="T6" s="16"/>
      <c r="U6" s="16"/>
      <c r="W6" s="9"/>
      <c r="X6" s="10"/>
      <c r="Y6" s="11"/>
    </row>
    <row r="7" spans="2:28" x14ac:dyDescent="0.25">
      <c r="B7" s="9">
        <v>31138</v>
      </c>
      <c r="C7" s="12">
        <v>7512341.557</v>
      </c>
      <c r="D7" s="12">
        <v>4687408.4220000003</v>
      </c>
      <c r="E7" s="13"/>
      <c r="G7" s="14"/>
      <c r="H7" s="9"/>
      <c r="I7" s="15"/>
      <c r="J7" s="12"/>
      <c r="K7" s="12"/>
      <c r="L7" s="13"/>
      <c r="M7" s="13"/>
      <c r="N7" s="13"/>
      <c r="O7" s="4"/>
      <c r="P7" s="9"/>
      <c r="Q7" s="12"/>
      <c r="R7" s="12"/>
      <c r="S7" s="12"/>
      <c r="T7" s="16"/>
      <c r="U7" s="16"/>
      <c r="W7" s="9"/>
      <c r="X7" s="10"/>
      <c r="Y7" s="11"/>
    </row>
    <row r="8" spans="2:28" x14ac:dyDescent="0.25">
      <c r="B8" s="9">
        <v>31139</v>
      </c>
      <c r="C8" s="12">
        <v>7512312.5580000002</v>
      </c>
      <c r="D8" s="12">
        <v>4687414.07</v>
      </c>
      <c r="E8" s="13"/>
      <c r="G8" s="14"/>
      <c r="H8" s="9"/>
      <c r="I8" s="15"/>
      <c r="J8" s="12"/>
      <c r="K8" s="12"/>
      <c r="L8" s="13"/>
      <c r="M8" s="13"/>
      <c r="N8" s="13"/>
      <c r="O8" s="4"/>
      <c r="P8" s="9"/>
      <c r="Q8" s="12"/>
      <c r="R8" s="12"/>
      <c r="S8" s="12"/>
      <c r="T8" s="16"/>
      <c r="U8" s="16"/>
      <c r="W8" s="6" t="s">
        <v>25</v>
      </c>
      <c r="X8" s="17">
        <f>SUM(X3:X7)</f>
        <v>0</v>
      </c>
      <c r="Y8" s="6" t="s">
        <v>26</v>
      </c>
    </row>
    <row r="9" spans="2:28" x14ac:dyDescent="0.25">
      <c r="B9" s="9">
        <v>31140</v>
      </c>
      <c r="C9" s="12">
        <v>7512264.2779999999</v>
      </c>
      <c r="D9" s="12">
        <v>4687425.8940000003</v>
      </c>
      <c r="E9" s="13"/>
      <c r="G9" s="14"/>
      <c r="H9" s="9"/>
      <c r="I9" s="15"/>
      <c r="J9" s="12"/>
      <c r="K9" s="12"/>
      <c r="L9" s="13"/>
      <c r="M9" s="13"/>
      <c r="N9" s="13"/>
      <c r="P9" s="9"/>
      <c r="Q9" s="12"/>
      <c r="R9" s="12"/>
      <c r="S9" s="12"/>
      <c r="T9" s="16"/>
      <c r="U9" s="16"/>
    </row>
    <row r="10" spans="2:28" x14ac:dyDescent="0.25">
      <c r="B10" s="9">
        <v>31149</v>
      </c>
      <c r="C10" s="12">
        <v>7512383.216</v>
      </c>
      <c r="D10" s="12">
        <v>4687377.3020000001</v>
      </c>
      <c r="E10" s="13"/>
      <c r="G10" s="14"/>
      <c r="H10" s="9"/>
      <c r="I10" s="15"/>
      <c r="J10" s="12"/>
      <c r="K10" s="12"/>
      <c r="L10" s="13"/>
      <c r="M10" s="13"/>
      <c r="N10" s="13"/>
      <c r="O10" s="4"/>
      <c r="P10" s="18"/>
      <c r="Q10" s="19"/>
      <c r="R10" s="19"/>
      <c r="S10" s="12"/>
      <c r="T10" s="16"/>
      <c r="U10" s="16"/>
    </row>
    <row r="11" spans="2:28" x14ac:dyDescent="0.25">
      <c r="B11" s="9">
        <v>31150</v>
      </c>
      <c r="C11" s="12">
        <v>7512384.8159999996</v>
      </c>
      <c r="D11" s="12">
        <v>4687387.2410000004</v>
      </c>
      <c r="E11" s="13"/>
      <c r="G11" s="14"/>
      <c r="H11" s="9"/>
      <c r="I11" s="15"/>
      <c r="J11" s="12"/>
      <c r="K11" s="12"/>
      <c r="L11" s="13"/>
      <c r="M11" s="13"/>
      <c r="N11" s="13"/>
      <c r="O11" s="4"/>
      <c r="P11" s="18"/>
      <c r="Q11" s="19"/>
      <c r="R11" s="19"/>
      <c r="S11" s="12"/>
      <c r="T11" s="16"/>
      <c r="U11" s="16"/>
      <c r="W11" s="96" t="s">
        <v>107</v>
      </c>
      <c r="X11" s="96"/>
      <c r="Y11" s="96"/>
      <c r="Z11" s="96" t="s">
        <v>108</v>
      </c>
      <c r="AA11" s="96"/>
      <c r="AB11" s="96"/>
    </row>
    <row r="12" spans="2:28" x14ac:dyDescent="0.25">
      <c r="B12" s="9">
        <v>32210</v>
      </c>
      <c r="C12" s="12">
        <v>7512310.0470000003</v>
      </c>
      <c r="D12" s="12">
        <v>4687396.4230000004</v>
      </c>
      <c r="E12" s="13"/>
      <c r="G12" s="14"/>
      <c r="H12" s="9"/>
      <c r="I12" s="15"/>
      <c r="J12" s="12"/>
      <c r="K12" s="12"/>
      <c r="L12" s="13"/>
      <c r="M12" s="13"/>
      <c r="N12" s="13"/>
      <c r="O12" s="4"/>
      <c r="W12" s="27" t="s">
        <v>16</v>
      </c>
      <c r="X12" s="97" t="s">
        <v>17</v>
      </c>
      <c r="Y12" s="97"/>
      <c r="Z12" s="27" t="s">
        <v>16</v>
      </c>
      <c r="AA12" s="97" t="s">
        <v>17</v>
      </c>
      <c r="AB12" s="97"/>
    </row>
    <row r="13" spans="2:28" x14ac:dyDescent="0.25">
      <c r="B13" s="22"/>
      <c r="C13" s="24"/>
      <c r="D13" s="24"/>
      <c r="E13" s="25"/>
      <c r="G13" s="21"/>
      <c r="H13" s="22"/>
      <c r="I13" s="23"/>
      <c r="J13" s="24"/>
      <c r="K13" s="24"/>
      <c r="L13" s="25"/>
      <c r="M13" s="25"/>
      <c r="N13" s="25"/>
      <c r="O13" s="4"/>
      <c r="W13" s="9" t="s">
        <v>104</v>
      </c>
      <c r="X13" s="10">
        <v>2421</v>
      </c>
      <c r="Y13" s="11" t="s">
        <v>26</v>
      </c>
      <c r="Z13" s="9" t="s">
        <v>104</v>
      </c>
      <c r="AA13" s="10">
        <v>2431.9810000000002</v>
      </c>
      <c r="AB13" s="11" t="s">
        <v>26</v>
      </c>
    </row>
    <row r="14" spans="2:28" x14ac:dyDescent="0.25">
      <c r="B14" s="96" t="s">
        <v>29</v>
      </c>
      <c r="C14" s="96"/>
      <c r="D14" s="96"/>
      <c r="E14" s="96"/>
      <c r="G14" t="s">
        <v>114</v>
      </c>
      <c r="H14">
        <v>7512356.9550000001</v>
      </c>
      <c r="I14">
        <v>4687195.5999999996</v>
      </c>
      <c r="J14">
        <v>623.43899999999996</v>
      </c>
      <c r="K14" t="s">
        <v>115</v>
      </c>
      <c r="L14">
        <v>0.159</v>
      </c>
      <c r="M14">
        <v>0.16700000000000001</v>
      </c>
      <c r="N14" s="41">
        <v>0.48387731481481483</v>
      </c>
      <c r="O14" s="20">
        <v>36966</v>
      </c>
      <c r="P14">
        <v>4.3949999999999996</v>
      </c>
      <c r="Q14">
        <v>4.7049E-4</v>
      </c>
      <c r="W14" s="9" t="s">
        <v>105</v>
      </c>
      <c r="X14" s="10">
        <v>2171</v>
      </c>
      <c r="Y14" s="11" t="s">
        <v>26</v>
      </c>
      <c r="Z14" s="9" t="s">
        <v>105</v>
      </c>
      <c r="AA14" s="10">
        <v>2199.4490000000001</v>
      </c>
      <c r="AB14" s="11" t="s">
        <v>26</v>
      </c>
    </row>
    <row r="15" spans="2:28" x14ac:dyDescent="0.25">
      <c r="B15" s="26" t="s">
        <v>0</v>
      </c>
      <c r="C15" s="7" t="s">
        <v>18</v>
      </c>
      <c r="D15" s="7" t="s">
        <v>19</v>
      </c>
      <c r="E15" s="26" t="s">
        <v>3</v>
      </c>
      <c r="G15" t="s">
        <v>116</v>
      </c>
      <c r="H15">
        <v>7512359.7439999999</v>
      </c>
      <c r="I15">
        <v>4687195.3269999996</v>
      </c>
      <c r="J15">
        <v>623.55999999999995</v>
      </c>
      <c r="K15" t="s">
        <v>117</v>
      </c>
      <c r="L15">
        <v>9.5000000000000001E-2</v>
      </c>
      <c r="M15">
        <v>0.115</v>
      </c>
      <c r="N15" s="41">
        <v>0.48474537037037035</v>
      </c>
      <c r="O15" s="20">
        <v>36966</v>
      </c>
      <c r="P15">
        <v>3.1930000000000001</v>
      </c>
      <c r="Q15">
        <v>4.7048000000000001E-4</v>
      </c>
      <c r="W15" s="9" t="s">
        <v>106</v>
      </c>
      <c r="X15" s="10">
        <v>1500</v>
      </c>
      <c r="Y15" s="11" t="s">
        <v>26</v>
      </c>
      <c r="Z15" s="9" t="s">
        <v>106</v>
      </c>
      <c r="AA15" s="10">
        <v>1500.0830000000001</v>
      </c>
      <c r="AB15" s="11" t="s">
        <v>26</v>
      </c>
    </row>
    <row r="16" spans="2:28" x14ac:dyDescent="0.25">
      <c r="B16" s="9">
        <v>30686</v>
      </c>
      <c r="C16" s="12">
        <v>7512245.9890000001</v>
      </c>
      <c r="D16" s="12">
        <v>4687417.2439999999</v>
      </c>
      <c r="E16" s="13"/>
      <c r="G16" t="s">
        <v>118</v>
      </c>
      <c r="H16">
        <v>7512370.4019999998</v>
      </c>
      <c r="I16">
        <v>4687194.95</v>
      </c>
      <c r="J16">
        <v>624.95699999999999</v>
      </c>
      <c r="K16" t="s">
        <v>119</v>
      </c>
      <c r="L16">
        <v>2.1999999999999999E-2</v>
      </c>
      <c r="M16">
        <v>3.9E-2</v>
      </c>
      <c r="N16" s="41">
        <v>0.48555555555555557</v>
      </c>
      <c r="O16" s="20">
        <v>36966</v>
      </c>
      <c r="P16">
        <v>1.0109999999999999</v>
      </c>
      <c r="Q16">
        <v>4.7047000000000001E-4</v>
      </c>
      <c r="W16" s="26" t="s">
        <v>25</v>
      </c>
      <c r="X16" s="17">
        <f>SUM(X13:X15)</f>
        <v>6092</v>
      </c>
      <c r="Y16" s="26" t="s">
        <v>26</v>
      </c>
      <c r="Z16" s="26" t="s">
        <v>25</v>
      </c>
      <c r="AA16" s="17">
        <f>SUM(AA13:AA15)</f>
        <v>6131.5130000000008</v>
      </c>
      <c r="AB16" s="26" t="s">
        <v>26</v>
      </c>
    </row>
    <row r="17" spans="2:28" x14ac:dyDescent="0.25">
      <c r="B17" s="9">
        <v>30687</v>
      </c>
      <c r="C17" s="12">
        <v>7512235.5190000003</v>
      </c>
      <c r="D17" s="12">
        <v>4687409.9550000001</v>
      </c>
      <c r="E17" s="13"/>
      <c r="G17" t="s">
        <v>120</v>
      </c>
      <c r="H17">
        <v>7512377</v>
      </c>
      <c r="I17">
        <v>4687194.7479999997</v>
      </c>
      <c r="J17">
        <v>623.81799999999998</v>
      </c>
      <c r="K17" t="s">
        <v>121</v>
      </c>
      <c r="L17">
        <v>0.02</v>
      </c>
      <c r="M17">
        <v>3.6999999999999998E-2</v>
      </c>
      <c r="N17" s="41">
        <v>0.48623842592592598</v>
      </c>
      <c r="O17" s="20">
        <v>36966</v>
      </c>
      <c r="P17">
        <v>1.0089999999999999</v>
      </c>
      <c r="Q17">
        <v>4.7046000000000002E-4</v>
      </c>
      <c r="W17" s="96" t="s">
        <v>109</v>
      </c>
      <c r="X17" s="96"/>
      <c r="Y17" s="96"/>
      <c r="Z17" s="96" t="s">
        <v>110</v>
      </c>
      <c r="AA17" s="96"/>
      <c r="AB17" s="96"/>
    </row>
    <row r="18" spans="2:28" x14ac:dyDescent="0.25">
      <c r="B18" s="9">
        <v>31148</v>
      </c>
      <c r="C18" s="12">
        <v>7512380.8159999996</v>
      </c>
      <c r="D18" s="12">
        <v>4687361.2019999996</v>
      </c>
      <c r="E18" s="13"/>
      <c r="G18" t="s">
        <v>122</v>
      </c>
      <c r="H18">
        <v>7512385.2549999999</v>
      </c>
      <c r="I18">
        <v>4687195.2769999998</v>
      </c>
      <c r="J18">
        <v>623.59199999999998</v>
      </c>
      <c r="K18" t="s">
        <v>123</v>
      </c>
      <c r="L18">
        <v>0.126</v>
      </c>
      <c r="M18">
        <v>0.14899999999999999</v>
      </c>
      <c r="N18" s="41">
        <v>0.48716435185185186</v>
      </c>
      <c r="O18" s="20">
        <v>36966</v>
      </c>
      <c r="P18">
        <v>6.0229999999999997</v>
      </c>
      <c r="Q18">
        <v>3.2116000000000002E-4</v>
      </c>
      <c r="V18" s="20"/>
      <c r="W18" s="27" t="s">
        <v>16</v>
      </c>
      <c r="X18" s="97" t="s">
        <v>17</v>
      </c>
      <c r="Y18" s="97"/>
      <c r="Z18" s="27" t="s">
        <v>16</v>
      </c>
      <c r="AA18" s="97" t="s">
        <v>17</v>
      </c>
      <c r="AB18" s="97"/>
    </row>
    <row r="19" spans="2:28" x14ac:dyDescent="0.25">
      <c r="B19" s="9">
        <v>31149</v>
      </c>
      <c r="C19" s="12">
        <v>7512383.216</v>
      </c>
      <c r="D19" s="12">
        <v>4687377.3020000001</v>
      </c>
      <c r="E19" s="13"/>
      <c r="G19">
        <v>100</v>
      </c>
      <c r="H19">
        <v>7512396.176</v>
      </c>
      <c r="I19">
        <v>4687195.1969999997</v>
      </c>
      <c r="J19">
        <v>623.029</v>
      </c>
      <c r="L19">
        <v>2.9000000000000001E-2</v>
      </c>
      <c r="M19">
        <v>4.8000000000000001E-2</v>
      </c>
      <c r="N19" s="41">
        <v>0.48802083333333335</v>
      </c>
      <c r="O19" s="20">
        <v>36966</v>
      </c>
      <c r="P19">
        <v>0.97399999999999998</v>
      </c>
      <c r="Q19">
        <v>0</v>
      </c>
      <c r="V19" s="20"/>
      <c r="W19" s="9" t="s">
        <v>104</v>
      </c>
      <c r="X19" s="10">
        <f>AA13-X13</f>
        <v>10.981000000000222</v>
      </c>
      <c r="Y19" s="11" t="s">
        <v>26</v>
      </c>
      <c r="Z19" s="9" t="s">
        <v>104</v>
      </c>
      <c r="AA19" s="10">
        <f>SQRT(X13)</f>
        <v>49.203658400570177</v>
      </c>
      <c r="AB19" s="11" t="s">
        <v>26</v>
      </c>
    </row>
    <row r="20" spans="2:28" x14ac:dyDescent="0.25">
      <c r="B20" s="9">
        <v>31165</v>
      </c>
      <c r="C20" s="12">
        <v>7512289.9570000004</v>
      </c>
      <c r="D20" s="12">
        <v>4687386.8339999998</v>
      </c>
      <c r="E20" s="13"/>
      <c r="G20" t="s">
        <v>124</v>
      </c>
      <c r="H20">
        <v>7512430.8080000002</v>
      </c>
      <c r="I20">
        <v>4687198.665</v>
      </c>
      <c r="J20">
        <v>621.36900000000003</v>
      </c>
      <c r="K20" t="s">
        <v>125</v>
      </c>
      <c r="L20">
        <v>2.9000000000000001E-2</v>
      </c>
      <c r="M20">
        <v>4.5999999999999999E-2</v>
      </c>
      <c r="N20" s="41">
        <v>0.4888657407407408</v>
      </c>
      <c r="O20" s="20">
        <v>36966</v>
      </c>
      <c r="P20">
        <v>0.97099999999999997</v>
      </c>
      <c r="Q20">
        <v>3.2117000000000002E-4</v>
      </c>
      <c r="V20" s="20"/>
      <c r="W20" s="9" t="s">
        <v>105</v>
      </c>
      <c r="X20" s="10">
        <f>AA14-X14</f>
        <v>28.449000000000069</v>
      </c>
      <c r="Y20" s="11" t="s">
        <v>26</v>
      </c>
      <c r="Z20" s="9" t="s">
        <v>105</v>
      </c>
      <c r="AA20" s="10">
        <f>SQRT(X14)</f>
        <v>46.593991028886975</v>
      </c>
      <c r="AB20" s="11" t="s">
        <v>26</v>
      </c>
    </row>
    <row r="21" spans="2:28" x14ac:dyDescent="0.25">
      <c r="B21" s="9">
        <v>31166</v>
      </c>
      <c r="C21" s="12">
        <v>7512336.426</v>
      </c>
      <c r="D21" s="12">
        <v>4687372.4330000002</v>
      </c>
      <c r="E21" s="13"/>
      <c r="G21" t="s">
        <v>126</v>
      </c>
      <c r="H21">
        <v>7512430.932</v>
      </c>
      <c r="I21">
        <v>4687197.5269999998</v>
      </c>
      <c r="J21">
        <v>621.32500000000005</v>
      </c>
      <c r="L21">
        <v>1.4999999999999999E-2</v>
      </c>
      <c r="M21">
        <v>2.5999999999999999E-2</v>
      </c>
      <c r="N21" s="41">
        <v>0.48959490740740735</v>
      </c>
      <c r="O21" s="20">
        <v>36966</v>
      </c>
      <c r="P21">
        <v>0.96899999999999997</v>
      </c>
      <c r="Q21">
        <v>0</v>
      </c>
      <c r="V21" s="20"/>
      <c r="W21" s="9" t="s">
        <v>106</v>
      </c>
      <c r="X21" s="10">
        <f>AA15-X15</f>
        <v>8.3000000000083674E-2</v>
      </c>
      <c r="Y21" s="11" t="s">
        <v>26</v>
      </c>
      <c r="Z21" s="9" t="s">
        <v>106</v>
      </c>
      <c r="AA21" s="10">
        <f>SQRT(X15)</f>
        <v>38.729833462074168</v>
      </c>
      <c r="AB21" s="11" t="s">
        <v>26</v>
      </c>
    </row>
    <row r="22" spans="2:28" x14ac:dyDescent="0.25">
      <c r="B22" s="9">
        <v>32210</v>
      </c>
      <c r="C22" s="12">
        <v>7512310.0470000003</v>
      </c>
      <c r="D22" s="12">
        <v>4687396.4230000004</v>
      </c>
      <c r="E22" s="13"/>
      <c r="G22" t="s">
        <v>127</v>
      </c>
      <c r="H22">
        <v>7512460.0310000004</v>
      </c>
      <c r="I22">
        <v>4687200.301</v>
      </c>
      <c r="J22">
        <v>620.03499999999997</v>
      </c>
      <c r="K22" t="s">
        <v>128</v>
      </c>
      <c r="L22">
        <v>1.0999999999999999E-2</v>
      </c>
      <c r="M22">
        <v>1.7999999999999999E-2</v>
      </c>
      <c r="N22" s="41">
        <v>0.49056712962962962</v>
      </c>
      <c r="O22" s="20">
        <v>36966</v>
      </c>
      <c r="P22">
        <v>0.90200000000000002</v>
      </c>
      <c r="Q22">
        <v>3.2118000000000001E-4</v>
      </c>
      <c r="W22" s="26" t="s">
        <v>25</v>
      </c>
      <c r="X22" s="17">
        <f>SUM(X19:X21)</f>
        <v>39.513000000000375</v>
      </c>
      <c r="Y22" s="26" t="s">
        <v>26</v>
      </c>
      <c r="Z22" s="26" t="s">
        <v>25</v>
      </c>
      <c r="AA22" s="17">
        <f>SUM(AA19:AA21)</f>
        <v>134.52748289153132</v>
      </c>
      <c r="AB22" s="26" t="s">
        <v>26</v>
      </c>
    </row>
    <row r="23" spans="2:28" x14ac:dyDescent="0.25">
      <c r="B23" s="9">
        <v>46938</v>
      </c>
      <c r="C23" s="12">
        <v>7512276.5750000002</v>
      </c>
      <c r="D23" s="12">
        <v>4687392.517</v>
      </c>
      <c r="E23" s="13"/>
      <c r="G23" t="s">
        <v>129</v>
      </c>
      <c r="H23">
        <v>7512487.7889999999</v>
      </c>
      <c r="I23">
        <v>4687204.2709999997</v>
      </c>
      <c r="J23">
        <v>618.822</v>
      </c>
      <c r="K23" t="s">
        <v>130</v>
      </c>
      <c r="L23">
        <v>1.2999999999999999E-2</v>
      </c>
      <c r="M23">
        <v>2.1999999999999999E-2</v>
      </c>
      <c r="N23" s="41">
        <v>0.49172453703703706</v>
      </c>
      <c r="O23" s="20">
        <v>36966</v>
      </c>
      <c r="P23">
        <v>0.90100000000000002</v>
      </c>
      <c r="Q23">
        <v>3.2119000000000001E-4</v>
      </c>
    </row>
    <row r="24" spans="2:28" x14ac:dyDescent="0.25">
      <c r="B24" s="9">
        <v>47024</v>
      </c>
      <c r="C24" s="12">
        <v>7512343.9579999996</v>
      </c>
      <c r="D24" s="12">
        <v>4687370.5279999999</v>
      </c>
      <c r="E24" s="13"/>
      <c r="G24" t="s">
        <v>131</v>
      </c>
      <c r="H24">
        <v>7512512.0049999999</v>
      </c>
      <c r="I24">
        <v>4687209.392</v>
      </c>
      <c r="J24">
        <v>617.79300000000001</v>
      </c>
      <c r="K24" t="s">
        <v>132</v>
      </c>
      <c r="L24">
        <v>1.4999999999999999E-2</v>
      </c>
      <c r="M24">
        <v>2.5999999999999999E-2</v>
      </c>
      <c r="N24" s="41">
        <v>0.49251157407407403</v>
      </c>
      <c r="O24" s="20">
        <v>36966</v>
      </c>
      <c r="P24">
        <v>0.9</v>
      </c>
      <c r="Q24">
        <v>3.212E-4</v>
      </c>
    </row>
    <row r="25" spans="2:28" x14ac:dyDescent="0.25">
      <c r="G25" t="s">
        <v>133</v>
      </c>
      <c r="H25">
        <v>7512519.1670000004</v>
      </c>
      <c r="I25">
        <v>4687211.3509999998</v>
      </c>
      <c r="J25">
        <v>617.524</v>
      </c>
      <c r="K25" t="s">
        <v>134</v>
      </c>
      <c r="L25">
        <v>2.5999999999999999E-2</v>
      </c>
      <c r="M25">
        <v>4.2999999999999997E-2</v>
      </c>
      <c r="N25" s="41">
        <v>0.49355324074074075</v>
      </c>
      <c r="O25" s="20">
        <v>36966</v>
      </c>
      <c r="P25">
        <v>0.82199999999999995</v>
      </c>
      <c r="Q25">
        <v>4.7045000000000002E-4</v>
      </c>
      <c r="W25" s="96" t="s">
        <v>107</v>
      </c>
      <c r="X25" s="96"/>
      <c r="Y25" s="96"/>
      <c r="Z25" s="96" t="s">
        <v>108</v>
      </c>
      <c r="AA25" s="96"/>
      <c r="AB25" s="96"/>
    </row>
    <row r="26" spans="2:28" x14ac:dyDescent="0.25">
      <c r="B26" s="96" t="s">
        <v>30</v>
      </c>
      <c r="C26" s="96"/>
      <c r="D26" s="96"/>
      <c r="E26" s="96"/>
      <c r="G26" t="s">
        <v>135</v>
      </c>
      <c r="H26">
        <v>7512519.2439999999</v>
      </c>
      <c r="I26">
        <v>4687210.7419999996</v>
      </c>
      <c r="J26">
        <v>617.52</v>
      </c>
      <c r="L26">
        <v>1.7000000000000001E-2</v>
      </c>
      <c r="M26">
        <v>0.03</v>
      </c>
      <c r="N26" s="41">
        <v>0.49409722222222219</v>
      </c>
      <c r="O26" s="20">
        <v>36966</v>
      </c>
      <c r="P26">
        <v>0.82099999999999995</v>
      </c>
      <c r="Q26">
        <v>0</v>
      </c>
      <c r="W26" s="27" t="s">
        <v>16</v>
      </c>
      <c r="X26" s="97" t="s">
        <v>17</v>
      </c>
      <c r="Y26" s="97"/>
      <c r="Z26" s="27" t="s">
        <v>16</v>
      </c>
      <c r="AA26" s="97" t="s">
        <v>17</v>
      </c>
      <c r="AB26" s="97"/>
    </row>
    <row r="27" spans="2:28" x14ac:dyDescent="0.25">
      <c r="B27" s="26" t="s">
        <v>0</v>
      </c>
      <c r="C27" s="7" t="s">
        <v>18</v>
      </c>
      <c r="D27" s="7" t="s">
        <v>19</v>
      </c>
      <c r="E27" s="26" t="s">
        <v>3</v>
      </c>
      <c r="G27" t="s">
        <v>136</v>
      </c>
      <c r="H27">
        <v>7512516.1490000002</v>
      </c>
      <c r="I27">
        <v>4687224.5049999999</v>
      </c>
      <c r="J27">
        <v>618.12</v>
      </c>
      <c r="K27" t="s">
        <v>137</v>
      </c>
      <c r="L27">
        <v>3.6999999999999998E-2</v>
      </c>
      <c r="M27">
        <v>7.0999999999999994E-2</v>
      </c>
      <c r="N27" s="41">
        <v>0.49508101851851855</v>
      </c>
      <c r="O27" s="20">
        <v>36966</v>
      </c>
      <c r="P27">
        <v>1.272</v>
      </c>
      <c r="Q27">
        <v>4.7061999999999999E-4</v>
      </c>
      <c r="W27" s="9" t="s">
        <v>112</v>
      </c>
      <c r="X27" s="10">
        <v>1916</v>
      </c>
      <c r="Y27" s="11" t="s">
        <v>26</v>
      </c>
      <c r="Z27" s="9" t="s">
        <v>112</v>
      </c>
      <c r="AA27" s="10">
        <v>1929.1030000000001</v>
      </c>
      <c r="AB27" s="11" t="s">
        <v>26</v>
      </c>
    </row>
    <row r="28" spans="2:28" x14ac:dyDescent="0.25">
      <c r="B28" s="9">
        <v>31136</v>
      </c>
      <c r="C28" s="12">
        <v>7512420.9950000001</v>
      </c>
      <c r="D28" s="12">
        <v>4687394.07</v>
      </c>
      <c r="E28" s="13"/>
      <c r="G28" t="s">
        <v>138</v>
      </c>
      <c r="H28">
        <v>7512516.0800000001</v>
      </c>
      <c r="I28">
        <v>4687224.6880000001</v>
      </c>
      <c r="J28">
        <v>618.17899999999997</v>
      </c>
      <c r="K28" t="s">
        <v>139</v>
      </c>
      <c r="L28">
        <v>3.7999999999999999E-2</v>
      </c>
      <c r="M28">
        <v>6.9000000000000006E-2</v>
      </c>
      <c r="N28" s="41">
        <v>0.4954513888888889</v>
      </c>
      <c r="O28" s="20">
        <v>36966</v>
      </c>
      <c r="P28">
        <v>1.2749999999999999</v>
      </c>
      <c r="Q28">
        <v>4.7043999999999997E-4</v>
      </c>
      <c r="W28" s="9" t="s">
        <v>111</v>
      </c>
      <c r="X28" s="10">
        <v>276</v>
      </c>
      <c r="Y28" s="11" t="s">
        <v>26</v>
      </c>
      <c r="Z28" s="9" t="s">
        <v>111</v>
      </c>
      <c r="AA28" s="10">
        <v>276.19099999999997</v>
      </c>
      <c r="AB28" s="11" t="s">
        <v>26</v>
      </c>
    </row>
    <row r="29" spans="2:28" x14ac:dyDescent="0.25">
      <c r="B29" s="9">
        <v>31137</v>
      </c>
      <c r="C29" s="12">
        <v>7512386.7359999996</v>
      </c>
      <c r="D29" s="12">
        <v>4687397.1509999996</v>
      </c>
      <c r="E29" s="13"/>
      <c r="G29" t="s">
        <v>140</v>
      </c>
      <c r="H29">
        <v>7512457.3799999999</v>
      </c>
      <c r="I29">
        <v>4687200.0259999996</v>
      </c>
      <c r="J29">
        <v>620.29100000000005</v>
      </c>
      <c r="L29">
        <v>1.7999999999999999E-2</v>
      </c>
      <c r="M29">
        <v>3.1E-2</v>
      </c>
      <c r="N29" s="41">
        <v>0.54659722222222229</v>
      </c>
      <c r="O29" s="20">
        <v>36966</v>
      </c>
      <c r="P29">
        <v>1.032</v>
      </c>
      <c r="Q29">
        <v>0</v>
      </c>
      <c r="W29" s="9" t="s">
        <v>113</v>
      </c>
      <c r="X29" s="10">
        <v>1794</v>
      </c>
      <c r="Y29" s="11" t="s">
        <v>26</v>
      </c>
      <c r="Z29" s="9" t="s">
        <v>113</v>
      </c>
      <c r="AA29" s="10">
        <v>1794.386</v>
      </c>
      <c r="AB29" s="11" t="s">
        <v>26</v>
      </c>
    </row>
    <row r="30" spans="2:28" x14ac:dyDescent="0.25">
      <c r="B30" s="9">
        <v>31147</v>
      </c>
      <c r="C30" s="12">
        <v>7512421.9249999998</v>
      </c>
      <c r="D30" s="12">
        <v>4687353.7810000004</v>
      </c>
      <c r="E30" s="13"/>
      <c r="G30" t="s">
        <v>141</v>
      </c>
      <c r="H30">
        <v>7512470.8360000001</v>
      </c>
      <c r="I30">
        <v>4687201.5520000001</v>
      </c>
      <c r="J30">
        <v>619.596</v>
      </c>
      <c r="L30">
        <v>0.02</v>
      </c>
      <c r="M30">
        <v>3.7999999999999999E-2</v>
      </c>
      <c r="N30" s="41">
        <v>0.54716435185185186</v>
      </c>
      <c r="O30" s="20">
        <v>36966</v>
      </c>
      <c r="P30">
        <v>1.1339999999999999</v>
      </c>
      <c r="Q30">
        <v>0</v>
      </c>
      <c r="W30" s="26" t="s">
        <v>25</v>
      </c>
      <c r="X30" s="17">
        <f>SUM(X27:X29)</f>
        <v>3986</v>
      </c>
      <c r="Y30" s="26" t="s">
        <v>26</v>
      </c>
      <c r="Z30" s="26" t="s">
        <v>25</v>
      </c>
      <c r="AA30" s="17">
        <f>SUM(AA27:AA29)</f>
        <v>3999.68</v>
      </c>
      <c r="AB30" s="26" t="s">
        <v>26</v>
      </c>
    </row>
    <row r="31" spans="2:28" x14ac:dyDescent="0.25">
      <c r="B31" s="9">
        <v>31148</v>
      </c>
      <c r="C31" s="12">
        <v>7512380.8159999996</v>
      </c>
      <c r="D31" s="12">
        <v>4687361.2019999996</v>
      </c>
      <c r="E31" s="13"/>
      <c r="G31" t="s">
        <v>142</v>
      </c>
      <c r="H31">
        <v>7512506.8269999996</v>
      </c>
      <c r="I31">
        <v>4687207.7039999999</v>
      </c>
      <c r="J31">
        <v>617.99599999999998</v>
      </c>
      <c r="L31">
        <v>2.1999999999999999E-2</v>
      </c>
      <c r="M31">
        <v>4.2000000000000003E-2</v>
      </c>
      <c r="N31" s="41">
        <v>0.54832175925925919</v>
      </c>
      <c r="O31" s="20">
        <v>36966</v>
      </c>
      <c r="P31">
        <v>1.1339999999999999</v>
      </c>
      <c r="Q31">
        <v>0</v>
      </c>
      <c r="W31" s="96" t="s">
        <v>109</v>
      </c>
      <c r="X31" s="96"/>
      <c r="Y31" s="96"/>
      <c r="Z31" s="96" t="s">
        <v>110</v>
      </c>
      <c r="AA31" s="96"/>
      <c r="AB31" s="96"/>
    </row>
    <row r="32" spans="2:28" x14ac:dyDescent="0.25">
      <c r="B32" s="9">
        <v>31149</v>
      </c>
      <c r="C32" s="12">
        <v>7512383.216</v>
      </c>
      <c r="D32" s="12">
        <v>4687377.3020000001</v>
      </c>
      <c r="E32" s="13"/>
      <c r="G32" t="s">
        <v>143</v>
      </c>
      <c r="H32">
        <v>7512515.3959999997</v>
      </c>
      <c r="I32">
        <v>4687227.7920000004</v>
      </c>
      <c r="J32">
        <v>618.39</v>
      </c>
      <c r="K32" t="s">
        <v>144</v>
      </c>
      <c r="L32">
        <v>0.04</v>
      </c>
      <c r="M32">
        <v>7.8E-2</v>
      </c>
      <c r="N32" s="41">
        <v>0.55230324074074078</v>
      </c>
      <c r="O32" s="20">
        <v>36966</v>
      </c>
      <c r="P32">
        <v>1.4259999999999999</v>
      </c>
      <c r="Q32">
        <v>4.7061E-4</v>
      </c>
      <c r="W32" s="27" t="s">
        <v>16</v>
      </c>
      <c r="X32" s="97" t="s">
        <v>17</v>
      </c>
      <c r="Y32" s="97"/>
      <c r="Z32" s="27" t="s">
        <v>16</v>
      </c>
      <c r="AA32" s="97" t="s">
        <v>17</v>
      </c>
      <c r="AB32" s="97"/>
    </row>
    <row r="33" spans="2:28" x14ac:dyDescent="0.25">
      <c r="B33" s="9">
        <v>31150</v>
      </c>
      <c r="C33" s="12">
        <v>7512384.8159999996</v>
      </c>
      <c r="D33" s="12">
        <v>4687387.2410000004</v>
      </c>
      <c r="E33" s="13"/>
      <c r="G33" t="s">
        <v>145</v>
      </c>
      <c r="H33">
        <v>7512512.5489999996</v>
      </c>
      <c r="I33">
        <v>4687240.0120000001</v>
      </c>
      <c r="J33">
        <v>618.70299999999997</v>
      </c>
      <c r="K33" t="s">
        <v>146</v>
      </c>
      <c r="L33">
        <v>1.6E-2</v>
      </c>
      <c r="M33">
        <v>3.2000000000000001E-2</v>
      </c>
      <c r="N33" s="41">
        <v>0.55300925925925926</v>
      </c>
      <c r="O33" s="20">
        <v>36966</v>
      </c>
      <c r="P33">
        <v>2.2229999999999999</v>
      </c>
      <c r="Q33">
        <v>4.706E-4</v>
      </c>
      <c r="W33" s="9" t="s">
        <v>112</v>
      </c>
      <c r="X33" s="10">
        <f>AA27-X27</f>
        <v>13.103000000000065</v>
      </c>
      <c r="Y33" s="11" t="s">
        <v>26</v>
      </c>
      <c r="Z33" s="9" t="s">
        <v>112</v>
      </c>
      <c r="AA33" s="10">
        <f>SQRT(X27)</f>
        <v>43.77213725647858</v>
      </c>
      <c r="AB33" s="11" t="s">
        <v>26</v>
      </c>
    </row>
    <row r="34" spans="2:28" x14ac:dyDescent="0.25">
      <c r="B34" s="9">
        <v>47023</v>
      </c>
      <c r="C34" s="12">
        <v>7512412.443</v>
      </c>
      <c r="D34" s="12">
        <v>4687355.4929999998</v>
      </c>
      <c r="E34" s="13"/>
      <c r="G34" t="s">
        <v>147</v>
      </c>
      <c r="H34">
        <v>7512495.6569999997</v>
      </c>
      <c r="I34">
        <v>4687235.051</v>
      </c>
      <c r="J34">
        <v>619.65499999999997</v>
      </c>
      <c r="K34" t="s">
        <v>148</v>
      </c>
      <c r="L34">
        <v>1.6E-2</v>
      </c>
      <c r="M34">
        <v>3.2000000000000001E-2</v>
      </c>
      <c r="N34" s="41">
        <v>0.5543865740740741</v>
      </c>
      <c r="O34" s="20">
        <v>36966</v>
      </c>
      <c r="P34">
        <v>1.101</v>
      </c>
      <c r="Q34">
        <v>3.1202999999999998E-4</v>
      </c>
      <c r="W34" s="9" t="s">
        <v>111</v>
      </c>
      <c r="X34" s="10">
        <f>AA28-X28</f>
        <v>0.19099999999997408</v>
      </c>
      <c r="Y34" s="11" t="s">
        <v>26</v>
      </c>
      <c r="Z34" s="9" t="s">
        <v>112</v>
      </c>
      <c r="AA34" s="10">
        <f>SQRT(X28)</f>
        <v>16.61324772583615</v>
      </c>
      <c r="AB34" s="11" t="s">
        <v>26</v>
      </c>
    </row>
    <row r="35" spans="2:28" x14ac:dyDescent="0.25">
      <c r="B35" s="9">
        <v>47127</v>
      </c>
      <c r="C35" s="12">
        <v>7512423.0870000003</v>
      </c>
      <c r="D35" s="12">
        <v>4687392.9840000002</v>
      </c>
      <c r="E35" s="13"/>
      <c r="G35" t="s">
        <v>149</v>
      </c>
      <c r="H35">
        <v>7512474.5329999998</v>
      </c>
      <c r="I35">
        <v>4687228.93</v>
      </c>
      <c r="J35">
        <v>620.58799999999997</v>
      </c>
      <c r="K35" t="s">
        <v>150</v>
      </c>
      <c r="L35">
        <v>2.5000000000000001E-2</v>
      </c>
      <c r="M35">
        <v>0.03</v>
      </c>
      <c r="N35" s="41">
        <v>0.55561342592592589</v>
      </c>
      <c r="O35" s="20">
        <v>36966</v>
      </c>
      <c r="P35">
        <v>1.4670000000000001</v>
      </c>
      <c r="Q35">
        <v>3.1203999999999997E-4</v>
      </c>
      <c r="W35" s="9" t="s">
        <v>113</v>
      </c>
      <c r="X35" s="10">
        <f>AA29-X29</f>
        <v>0.38599999999996726</v>
      </c>
      <c r="Y35" s="11" t="s">
        <v>26</v>
      </c>
      <c r="Z35" s="9" t="s">
        <v>112</v>
      </c>
      <c r="AA35" s="10">
        <f>SQRT(X29)</f>
        <v>42.355637169094742</v>
      </c>
      <c r="AB35" s="11" t="s">
        <v>26</v>
      </c>
    </row>
    <row r="36" spans="2:28" x14ac:dyDescent="0.25">
      <c r="B36" s="9">
        <v>47128</v>
      </c>
      <c r="C36" s="12">
        <v>7512422.0659999996</v>
      </c>
      <c r="D36" s="12">
        <v>4687353.8159999996</v>
      </c>
      <c r="E36" s="13"/>
      <c r="G36" t="s">
        <v>151</v>
      </c>
      <c r="H36">
        <v>7512422.0520000001</v>
      </c>
      <c r="I36">
        <v>4687221.4790000003</v>
      </c>
      <c r="J36">
        <v>622.98500000000001</v>
      </c>
      <c r="K36" t="s">
        <v>152</v>
      </c>
      <c r="L36">
        <v>3.1E-2</v>
      </c>
      <c r="M36">
        <v>5.7000000000000002E-2</v>
      </c>
      <c r="N36" s="41">
        <v>0.55709490740740741</v>
      </c>
      <c r="O36" s="20">
        <v>36966</v>
      </c>
      <c r="P36">
        <v>0.99299999999999999</v>
      </c>
      <c r="Q36">
        <v>3.1205000000000002E-4</v>
      </c>
      <c r="W36" s="26" t="s">
        <v>25</v>
      </c>
      <c r="X36" s="17">
        <f>SUM(X33:X35)</f>
        <v>13.680000000000007</v>
      </c>
      <c r="Y36" s="26" t="s">
        <v>26</v>
      </c>
      <c r="Z36" s="26" t="s">
        <v>25</v>
      </c>
      <c r="AA36" s="17">
        <f>SUM(AA33:AA35)</f>
        <v>102.74102215140948</v>
      </c>
      <c r="AB36" s="26" t="s">
        <v>26</v>
      </c>
    </row>
    <row r="37" spans="2:28" x14ac:dyDescent="0.25">
      <c r="G37" t="s">
        <v>153</v>
      </c>
      <c r="H37">
        <v>7512361.4189999998</v>
      </c>
      <c r="I37">
        <v>4687217.7110000001</v>
      </c>
      <c r="J37">
        <v>624.64400000000001</v>
      </c>
      <c r="K37" t="s">
        <v>154</v>
      </c>
      <c r="L37">
        <v>0.03</v>
      </c>
      <c r="M37">
        <v>0.05</v>
      </c>
      <c r="N37" s="41">
        <v>0.55984953703703699</v>
      </c>
      <c r="O37" s="20">
        <v>36966</v>
      </c>
      <c r="P37">
        <v>1.1739999999999999</v>
      </c>
      <c r="Q37">
        <v>3.1178999999999999E-4</v>
      </c>
    </row>
    <row r="38" spans="2:28" x14ac:dyDescent="0.25">
      <c r="B38" s="96" t="s">
        <v>31</v>
      </c>
      <c r="C38" s="96"/>
      <c r="D38" s="96"/>
      <c r="E38" s="96"/>
      <c r="G38" t="s">
        <v>155</v>
      </c>
      <c r="H38">
        <v>7512362.0049999999</v>
      </c>
      <c r="I38">
        <v>4687217.9519999996</v>
      </c>
      <c r="J38">
        <v>624.721</v>
      </c>
      <c r="L38">
        <v>4.2000000000000003E-2</v>
      </c>
      <c r="M38">
        <v>6.7000000000000004E-2</v>
      </c>
      <c r="N38" s="41">
        <v>0.56016203703703704</v>
      </c>
      <c r="O38" s="20">
        <v>36966</v>
      </c>
      <c r="P38">
        <v>1.018</v>
      </c>
      <c r="Q38">
        <v>0</v>
      </c>
    </row>
    <row r="39" spans="2:28" x14ac:dyDescent="0.25">
      <c r="B39" s="26" t="s">
        <v>0</v>
      </c>
      <c r="C39" s="7" t="s">
        <v>18</v>
      </c>
      <c r="D39" s="7" t="s">
        <v>19</v>
      </c>
      <c r="E39" s="26" t="s">
        <v>3</v>
      </c>
      <c r="G39" t="s">
        <v>156</v>
      </c>
      <c r="H39">
        <v>7512359.483</v>
      </c>
      <c r="I39">
        <v>4687204.6430000002</v>
      </c>
      <c r="J39">
        <v>624.11900000000003</v>
      </c>
      <c r="K39" t="s">
        <v>157</v>
      </c>
      <c r="L39">
        <v>1.7999999999999999E-2</v>
      </c>
      <c r="M39">
        <v>3.5000000000000003E-2</v>
      </c>
      <c r="N39" s="41">
        <v>0.56112268518518515</v>
      </c>
      <c r="O39" s="20">
        <v>36966</v>
      </c>
      <c r="P39">
        <v>0.80900000000000005</v>
      </c>
      <c r="Q39">
        <v>3.1179999999999999E-4</v>
      </c>
      <c r="W39" s="96" t="s">
        <v>107</v>
      </c>
      <c r="X39" s="96"/>
      <c r="Y39" s="96"/>
      <c r="Z39" s="96" t="s">
        <v>108</v>
      </c>
      <c r="AA39" s="96"/>
      <c r="AB39" s="96"/>
    </row>
    <row r="40" spans="2:28" x14ac:dyDescent="0.25">
      <c r="B40" s="9">
        <v>31179</v>
      </c>
      <c r="C40" s="12">
        <v>7512361.4129999997</v>
      </c>
      <c r="D40" s="12">
        <v>4687217.6770000001</v>
      </c>
      <c r="E40" s="13"/>
      <c r="G40" t="s">
        <v>158</v>
      </c>
      <c r="H40">
        <v>7512385.2570000002</v>
      </c>
      <c r="I40">
        <v>4687195.3090000004</v>
      </c>
      <c r="J40">
        <v>623.39499999999998</v>
      </c>
      <c r="K40" t="s">
        <v>123</v>
      </c>
      <c r="L40">
        <v>3.4000000000000002E-2</v>
      </c>
      <c r="M40">
        <v>5.2999999999999999E-2</v>
      </c>
      <c r="N40" s="41">
        <v>0.56202546296296296</v>
      </c>
      <c r="O40" s="20">
        <v>36966</v>
      </c>
      <c r="P40">
        <v>1.143</v>
      </c>
      <c r="Q40">
        <v>3.2116000000000002E-4</v>
      </c>
      <c r="W40" s="43" t="s">
        <v>16</v>
      </c>
      <c r="X40" s="97" t="s">
        <v>17</v>
      </c>
      <c r="Y40" s="97"/>
      <c r="Z40" s="43" t="s">
        <v>16</v>
      </c>
      <c r="AA40" s="97" t="s">
        <v>17</v>
      </c>
      <c r="AB40" s="97"/>
    </row>
    <row r="41" spans="2:28" x14ac:dyDescent="0.25">
      <c r="B41" s="9">
        <v>31180</v>
      </c>
      <c r="C41" s="12">
        <v>7512359.4529999997</v>
      </c>
      <c r="D41" s="12">
        <v>4687204.6179999998</v>
      </c>
      <c r="E41" s="13"/>
      <c r="G41" t="s">
        <v>159</v>
      </c>
      <c r="H41">
        <v>7512430.8470000001</v>
      </c>
      <c r="I41">
        <v>4687198.682</v>
      </c>
      <c r="J41">
        <v>621.39700000000005</v>
      </c>
      <c r="K41" t="s">
        <v>125</v>
      </c>
      <c r="L41">
        <v>1.7000000000000001E-2</v>
      </c>
      <c r="M41">
        <v>3.5000000000000003E-2</v>
      </c>
      <c r="N41" s="41">
        <v>0.56305555555555553</v>
      </c>
      <c r="O41" s="20">
        <v>36966</v>
      </c>
      <c r="P41">
        <v>0.69399999999999995</v>
      </c>
      <c r="Q41">
        <v>3.2117000000000002E-4</v>
      </c>
      <c r="W41" s="9" t="s">
        <v>104</v>
      </c>
      <c r="X41" s="10">
        <v>2431.9810000000002</v>
      </c>
      <c r="Y41" s="11" t="s">
        <v>26</v>
      </c>
      <c r="Z41" s="99" t="s">
        <v>208</v>
      </c>
      <c r="AA41" s="102">
        <f>X44</f>
        <v>6131.5130000000008</v>
      </c>
      <c r="AB41" s="99" t="s">
        <v>26</v>
      </c>
    </row>
    <row r="42" spans="2:28" x14ac:dyDescent="0.25">
      <c r="B42" s="9">
        <v>31203</v>
      </c>
      <c r="C42" s="12">
        <v>7512495.6619999995</v>
      </c>
      <c r="D42" s="12">
        <v>4687235.0429999996</v>
      </c>
      <c r="E42" s="13"/>
      <c r="G42" t="s">
        <v>160</v>
      </c>
      <c r="H42">
        <v>7512460.0209999997</v>
      </c>
      <c r="I42">
        <v>4687200.3109999998</v>
      </c>
      <c r="J42">
        <v>620.08100000000002</v>
      </c>
      <c r="K42" t="s">
        <v>128</v>
      </c>
      <c r="L42">
        <v>1.7999999999999999E-2</v>
      </c>
      <c r="M42">
        <v>3.5999999999999997E-2</v>
      </c>
      <c r="N42" s="41">
        <v>0.5634837962962963</v>
      </c>
      <c r="O42" s="20">
        <v>36966</v>
      </c>
      <c r="P42">
        <v>0.81699999999999995</v>
      </c>
      <c r="Q42">
        <v>3.2118000000000001E-4</v>
      </c>
      <c r="W42" s="9" t="s">
        <v>105</v>
      </c>
      <c r="X42" s="10">
        <v>2199.4490000000001</v>
      </c>
      <c r="Y42" s="11" t="s">
        <v>26</v>
      </c>
      <c r="Z42" s="100"/>
      <c r="AA42" s="100">
        <v>2199.4490000000001</v>
      </c>
      <c r="AB42" s="100" t="s">
        <v>26</v>
      </c>
    </row>
    <row r="43" spans="2:28" x14ac:dyDescent="0.25">
      <c r="B43" s="9">
        <v>31204</v>
      </c>
      <c r="C43" s="12">
        <v>7512474.5319999997</v>
      </c>
      <c r="D43" s="12">
        <v>4687228.9840000002</v>
      </c>
      <c r="E43" s="13"/>
      <c r="G43" t="s">
        <v>161</v>
      </c>
      <c r="H43">
        <v>7512422.1310000001</v>
      </c>
      <c r="I43">
        <v>4687353.7170000002</v>
      </c>
      <c r="J43">
        <v>629.40700000000004</v>
      </c>
      <c r="K43" t="s">
        <v>162</v>
      </c>
      <c r="L43">
        <v>1.4E-2</v>
      </c>
      <c r="M43">
        <v>3.9E-2</v>
      </c>
      <c r="N43" s="41">
        <v>0.56905092592592588</v>
      </c>
      <c r="O43" s="20">
        <v>36966</v>
      </c>
      <c r="P43">
        <v>1.7789999999999999</v>
      </c>
      <c r="Q43">
        <v>4.7127999999999997E-4</v>
      </c>
      <c r="W43" s="9" t="s">
        <v>106</v>
      </c>
      <c r="X43" s="10">
        <v>1500.0830000000001</v>
      </c>
      <c r="Y43" s="11" t="s">
        <v>26</v>
      </c>
      <c r="Z43" s="101"/>
      <c r="AA43" s="101">
        <v>1500.0830000000001</v>
      </c>
      <c r="AB43" s="101" t="s">
        <v>26</v>
      </c>
    </row>
    <row r="44" spans="2:28" x14ac:dyDescent="0.25">
      <c r="B44" s="9">
        <v>31205</v>
      </c>
      <c r="C44" s="12">
        <v>7512422.0429999996</v>
      </c>
      <c r="D44" s="12">
        <v>4687221.4450000003</v>
      </c>
      <c r="E44" s="13"/>
      <c r="G44" t="s">
        <v>163</v>
      </c>
      <c r="H44">
        <v>7512421.966</v>
      </c>
      <c r="I44">
        <v>4687353.7350000003</v>
      </c>
      <c r="J44">
        <v>629.46900000000005</v>
      </c>
      <c r="K44" t="s">
        <v>164</v>
      </c>
      <c r="L44">
        <v>2.4E-2</v>
      </c>
      <c r="M44">
        <v>7.0999999999999994E-2</v>
      </c>
      <c r="N44" s="41">
        <v>0.56987268518518519</v>
      </c>
      <c r="O44" s="20">
        <v>36966</v>
      </c>
      <c r="P44">
        <v>1.7569999999999999</v>
      </c>
      <c r="Q44">
        <v>3.1147E-4</v>
      </c>
      <c r="W44" s="42" t="s">
        <v>25</v>
      </c>
      <c r="X44" s="17">
        <f>SUM(X41:X43)</f>
        <v>6131.5130000000008</v>
      </c>
      <c r="Y44" s="42" t="s">
        <v>26</v>
      </c>
      <c r="Z44" s="42" t="s">
        <v>25</v>
      </c>
      <c r="AA44" s="17">
        <f>AA41</f>
        <v>6131.5130000000008</v>
      </c>
      <c r="AB44" s="42" t="s">
        <v>26</v>
      </c>
    </row>
    <row r="45" spans="2:28" x14ac:dyDescent="0.25">
      <c r="B45" s="9">
        <v>31212</v>
      </c>
      <c r="C45" s="12">
        <v>7512499.9110000003</v>
      </c>
      <c r="D45" s="12">
        <v>4687219.1030000001</v>
      </c>
      <c r="E45" s="13"/>
      <c r="G45" t="s">
        <v>165</v>
      </c>
      <c r="H45">
        <v>7512423.074</v>
      </c>
      <c r="I45">
        <v>4687392.9369999999</v>
      </c>
      <c r="J45">
        <v>630.61800000000005</v>
      </c>
      <c r="K45" t="s">
        <v>166</v>
      </c>
      <c r="L45">
        <v>1.2E-2</v>
      </c>
      <c r="M45">
        <v>2.5000000000000001E-2</v>
      </c>
      <c r="N45" s="41">
        <v>0.57155092592592593</v>
      </c>
      <c r="O45" s="20">
        <v>36966</v>
      </c>
      <c r="P45">
        <v>0.70199999999999996</v>
      </c>
      <c r="Q45">
        <v>4.7126999999999998E-4</v>
      </c>
    </row>
    <row r="46" spans="2:28" x14ac:dyDescent="0.25">
      <c r="B46" s="9">
        <v>31213</v>
      </c>
      <c r="C46" s="12">
        <v>7512498.4309999999</v>
      </c>
      <c r="D46" s="12">
        <v>4687227.1030000001</v>
      </c>
      <c r="E46" s="13"/>
      <c r="G46" t="s">
        <v>167</v>
      </c>
      <c r="H46">
        <v>7512420.9929999998</v>
      </c>
      <c r="I46">
        <v>4687394.0319999997</v>
      </c>
      <c r="J46">
        <v>630.19399999999996</v>
      </c>
      <c r="K46" t="s">
        <v>168</v>
      </c>
      <c r="L46">
        <v>1.4999999999999999E-2</v>
      </c>
      <c r="M46">
        <v>2.7E-2</v>
      </c>
      <c r="N46" s="41">
        <v>0.57251157407407405</v>
      </c>
      <c r="O46" s="20">
        <v>36966</v>
      </c>
      <c r="P46">
        <v>0.67400000000000004</v>
      </c>
      <c r="Q46">
        <v>3.1136E-4</v>
      </c>
      <c r="W46" s="96" t="s">
        <v>107</v>
      </c>
      <c r="X46" s="96"/>
      <c r="Y46" s="96"/>
      <c r="Z46" s="96" t="s">
        <v>108</v>
      </c>
      <c r="AA46" s="96"/>
      <c r="AB46" s="96"/>
    </row>
    <row r="47" spans="2:28" x14ac:dyDescent="0.25">
      <c r="B47" s="9">
        <v>32124</v>
      </c>
      <c r="C47" s="12">
        <v>7512456.2220000001</v>
      </c>
      <c r="D47" s="12">
        <v>4687210.8949999996</v>
      </c>
      <c r="E47" s="13"/>
      <c r="G47" t="s">
        <v>169</v>
      </c>
      <c r="H47">
        <v>7512388.267</v>
      </c>
      <c r="I47">
        <v>4687397.6370000001</v>
      </c>
      <c r="J47">
        <v>631.73599999999999</v>
      </c>
      <c r="L47">
        <v>1.4E-2</v>
      </c>
      <c r="M47">
        <v>2.9000000000000001E-2</v>
      </c>
      <c r="N47" s="41">
        <v>0.57373842592592594</v>
      </c>
      <c r="O47" s="20">
        <v>36966</v>
      </c>
      <c r="P47">
        <v>0.74299999999999999</v>
      </c>
      <c r="Q47">
        <v>0</v>
      </c>
      <c r="W47" s="43" t="s">
        <v>16</v>
      </c>
      <c r="X47" s="97" t="s">
        <v>17</v>
      </c>
      <c r="Y47" s="97"/>
      <c r="Z47" s="43" t="s">
        <v>16</v>
      </c>
      <c r="AA47" s="97" t="s">
        <v>17</v>
      </c>
      <c r="AB47" s="97"/>
    </row>
    <row r="48" spans="2:28" x14ac:dyDescent="0.25">
      <c r="B48" s="9">
        <v>32125</v>
      </c>
      <c r="C48" s="12">
        <v>7512474.9519999996</v>
      </c>
      <c r="D48" s="12">
        <v>4687214.0939999996</v>
      </c>
      <c r="E48" s="13"/>
      <c r="G48" t="s">
        <v>170</v>
      </c>
      <c r="H48">
        <v>7512386.7050000001</v>
      </c>
      <c r="I48">
        <v>4687397.176</v>
      </c>
      <c r="J48">
        <v>632.62900000000002</v>
      </c>
      <c r="K48" t="s">
        <v>171</v>
      </c>
      <c r="L48">
        <v>1.6E-2</v>
      </c>
      <c r="M48">
        <v>3.4000000000000002E-2</v>
      </c>
      <c r="N48" s="41">
        <v>0.57434027777777774</v>
      </c>
      <c r="O48" s="20">
        <v>36966</v>
      </c>
      <c r="P48">
        <v>0.82199999999999995</v>
      </c>
      <c r="Q48">
        <v>3.1137E-4</v>
      </c>
      <c r="W48" s="9" t="s">
        <v>112</v>
      </c>
      <c r="X48" s="10">
        <v>1929.1030000000001</v>
      </c>
      <c r="Y48" s="11" t="s">
        <v>26</v>
      </c>
      <c r="Z48" s="99" t="s">
        <v>209</v>
      </c>
      <c r="AA48" s="102">
        <f>X51</f>
        <v>3999.68</v>
      </c>
      <c r="AB48" s="99" t="s">
        <v>26</v>
      </c>
    </row>
    <row r="49" spans="2:28" x14ac:dyDescent="0.25">
      <c r="G49" t="s">
        <v>172</v>
      </c>
      <c r="H49">
        <v>7512347.8629999999</v>
      </c>
      <c r="I49">
        <v>4687406.8119999999</v>
      </c>
      <c r="J49">
        <v>634.13099999999997</v>
      </c>
      <c r="K49" t="s">
        <v>173</v>
      </c>
      <c r="L49">
        <v>0.02</v>
      </c>
      <c r="M49">
        <v>3.5000000000000003E-2</v>
      </c>
      <c r="N49" s="41">
        <v>0.57589120370370372</v>
      </c>
      <c r="O49" s="20">
        <v>36966</v>
      </c>
      <c r="P49">
        <v>0.90800000000000003</v>
      </c>
      <c r="Q49">
        <v>1E-4</v>
      </c>
      <c r="W49" s="9" t="s">
        <v>111</v>
      </c>
      <c r="X49" s="10">
        <v>276.19099999999997</v>
      </c>
      <c r="Y49" s="11" t="s">
        <v>26</v>
      </c>
      <c r="Z49" s="100" t="s">
        <v>111</v>
      </c>
      <c r="AA49" s="100">
        <v>276.19099999999997</v>
      </c>
      <c r="AB49" s="100" t="s">
        <v>26</v>
      </c>
    </row>
    <row r="50" spans="2:28" x14ac:dyDescent="0.25">
      <c r="B50" s="96" t="s">
        <v>32</v>
      </c>
      <c r="C50" s="96"/>
      <c r="D50" s="96"/>
      <c r="E50" s="96"/>
      <c r="G50" t="s">
        <v>174</v>
      </c>
      <c r="H50">
        <v>7512347.5060000001</v>
      </c>
      <c r="I50">
        <v>4687405.5279999999</v>
      </c>
      <c r="J50">
        <v>633.33299999999997</v>
      </c>
      <c r="K50" t="s">
        <v>173</v>
      </c>
      <c r="L50">
        <v>2.5000000000000001E-2</v>
      </c>
      <c r="M50">
        <v>4.2999999999999997E-2</v>
      </c>
      <c r="N50" s="41">
        <v>0.57688657407407407</v>
      </c>
      <c r="O50" s="20">
        <v>36966</v>
      </c>
      <c r="P50">
        <v>0.99</v>
      </c>
      <c r="Q50">
        <v>1E-4</v>
      </c>
      <c r="W50" s="9" t="s">
        <v>113</v>
      </c>
      <c r="X50" s="10">
        <v>1794.386</v>
      </c>
      <c r="Y50" s="11" t="s">
        <v>26</v>
      </c>
      <c r="Z50" s="101" t="s">
        <v>113</v>
      </c>
      <c r="AA50" s="101">
        <v>1794.386</v>
      </c>
      <c r="AB50" s="101" t="s">
        <v>26</v>
      </c>
    </row>
    <row r="51" spans="2:28" x14ac:dyDescent="0.25">
      <c r="B51" s="26" t="s">
        <v>0</v>
      </c>
      <c r="C51" s="7" t="s">
        <v>18</v>
      </c>
      <c r="D51" s="7" t="s">
        <v>19</v>
      </c>
      <c r="E51" s="39" t="s">
        <v>3</v>
      </c>
      <c r="G51" t="s">
        <v>175</v>
      </c>
      <c r="H51">
        <v>7512341.7120000003</v>
      </c>
      <c r="I51">
        <v>4687408.33</v>
      </c>
      <c r="J51">
        <v>635.06700000000001</v>
      </c>
      <c r="K51" t="s">
        <v>176</v>
      </c>
      <c r="L51">
        <v>1.6E-2</v>
      </c>
      <c r="M51">
        <v>2.5000000000000001E-2</v>
      </c>
      <c r="N51" s="41">
        <v>0.57934027777777775</v>
      </c>
      <c r="O51" s="20">
        <v>36966</v>
      </c>
      <c r="P51">
        <v>0.83399999999999996</v>
      </c>
      <c r="Q51">
        <v>3.1137999999999999E-4</v>
      </c>
      <c r="W51" s="42" t="s">
        <v>25</v>
      </c>
      <c r="X51" s="17">
        <f>SUM(X48:X50)</f>
        <v>3999.68</v>
      </c>
      <c r="Y51" s="42" t="s">
        <v>26</v>
      </c>
      <c r="Z51" s="42" t="s">
        <v>25</v>
      </c>
      <c r="AA51" s="17">
        <f>AA48</f>
        <v>3999.68</v>
      </c>
      <c r="AB51" s="42" t="s">
        <v>26</v>
      </c>
    </row>
    <row r="52" spans="2:28" x14ac:dyDescent="0.25">
      <c r="B52" s="9">
        <v>31180</v>
      </c>
      <c r="C52" s="12">
        <v>7512359.4529999997</v>
      </c>
      <c r="D52" s="12">
        <v>4687204.6179999998</v>
      </c>
      <c r="E52" s="13"/>
      <c r="G52" t="s">
        <v>177</v>
      </c>
      <c r="H52">
        <v>7512340.9129999997</v>
      </c>
      <c r="I52">
        <v>4687407.358</v>
      </c>
      <c r="J52">
        <v>633.97199999999998</v>
      </c>
      <c r="L52">
        <v>1.6E-2</v>
      </c>
      <c r="M52">
        <v>2.5999999999999999E-2</v>
      </c>
      <c r="N52" s="41">
        <v>0.57991898148148147</v>
      </c>
      <c r="O52" s="20">
        <v>36966</v>
      </c>
      <c r="P52">
        <v>0.89200000000000002</v>
      </c>
      <c r="Q52">
        <v>0</v>
      </c>
    </row>
    <row r="53" spans="2:28" x14ac:dyDescent="0.25">
      <c r="B53" s="9">
        <v>31212</v>
      </c>
      <c r="C53" s="12">
        <v>7512499.9110000003</v>
      </c>
      <c r="D53" s="12">
        <v>4687219.1030000001</v>
      </c>
      <c r="E53" s="13"/>
      <c r="G53" t="s">
        <v>178</v>
      </c>
      <c r="H53">
        <v>7512337.7699999996</v>
      </c>
      <c r="I53">
        <v>4687408.2479999997</v>
      </c>
      <c r="J53">
        <v>634.06100000000004</v>
      </c>
      <c r="L53">
        <v>1.2999999999999999E-2</v>
      </c>
      <c r="M53">
        <v>2.1000000000000001E-2</v>
      </c>
      <c r="N53" s="41">
        <v>0.58064814814814814</v>
      </c>
      <c r="O53" s="20">
        <v>36966</v>
      </c>
      <c r="P53">
        <v>0.85599999999999998</v>
      </c>
      <c r="Q53">
        <v>0</v>
      </c>
    </row>
    <row r="54" spans="2:28" x14ac:dyDescent="0.25">
      <c r="B54" s="9">
        <v>32116</v>
      </c>
      <c r="C54" s="12">
        <v>7512385.273</v>
      </c>
      <c r="D54" s="12">
        <v>4687195.3669999996</v>
      </c>
      <c r="E54" s="13"/>
      <c r="G54" t="s">
        <v>179</v>
      </c>
      <c r="H54">
        <v>7512312.557</v>
      </c>
      <c r="I54">
        <v>4687414.0049999999</v>
      </c>
      <c r="J54">
        <v>635.47</v>
      </c>
      <c r="K54" t="s">
        <v>180</v>
      </c>
      <c r="L54">
        <v>4.3999999999999997E-2</v>
      </c>
      <c r="M54">
        <v>6.7000000000000004E-2</v>
      </c>
      <c r="N54" s="41">
        <v>0.58172453703703708</v>
      </c>
      <c r="O54" s="20">
        <v>36966</v>
      </c>
      <c r="P54">
        <v>1.337</v>
      </c>
      <c r="Q54">
        <v>3.1138999999999998E-4</v>
      </c>
    </row>
    <row r="55" spans="2:28" x14ac:dyDescent="0.25">
      <c r="B55" s="9">
        <v>32117</v>
      </c>
      <c r="C55" s="12">
        <v>7512430.8119999999</v>
      </c>
      <c r="D55" s="12">
        <v>4687198.6859999998</v>
      </c>
      <c r="E55" s="13"/>
      <c r="G55" t="s">
        <v>181</v>
      </c>
      <c r="H55">
        <v>7512264.29</v>
      </c>
      <c r="I55">
        <v>4687425.8890000004</v>
      </c>
      <c r="J55">
        <v>637.76199999999994</v>
      </c>
      <c r="K55" t="s">
        <v>182</v>
      </c>
      <c r="L55">
        <v>2.8000000000000001E-2</v>
      </c>
      <c r="M55">
        <v>4.1000000000000002E-2</v>
      </c>
      <c r="N55" s="41">
        <v>0.58299768518518513</v>
      </c>
      <c r="O55" s="20">
        <v>36966</v>
      </c>
      <c r="P55">
        <v>1.234</v>
      </c>
      <c r="Q55">
        <v>3.1139999999999998E-4</v>
      </c>
    </row>
    <row r="56" spans="2:28" x14ac:dyDescent="0.25">
      <c r="B56" s="9">
        <v>32118</v>
      </c>
      <c r="C56" s="12">
        <v>7512460.0520000001</v>
      </c>
      <c r="D56" s="12">
        <v>4687200.2850000001</v>
      </c>
      <c r="E56" s="13"/>
      <c r="G56" t="s">
        <v>183</v>
      </c>
      <c r="H56">
        <v>7512259.8770000003</v>
      </c>
      <c r="I56">
        <v>4687428.2139999997</v>
      </c>
      <c r="J56">
        <v>638.24400000000003</v>
      </c>
      <c r="K56" t="s">
        <v>184</v>
      </c>
      <c r="L56">
        <v>3.5999999999999997E-2</v>
      </c>
      <c r="M56">
        <v>4.9000000000000002E-2</v>
      </c>
      <c r="N56" s="41">
        <v>0.58471064814814822</v>
      </c>
      <c r="O56" s="20">
        <v>36966</v>
      </c>
      <c r="P56">
        <v>1.321</v>
      </c>
      <c r="Q56">
        <v>3.0685E-4</v>
      </c>
    </row>
    <row r="57" spans="2:28" x14ac:dyDescent="0.25">
      <c r="B57" s="9">
        <v>32119</v>
      </c>
      <c r="C57" s="12">
        <v>7512487.7410000004</v>
      </c>
      <c r="D57" s="12">
        <v>4687204.2740000002</v>
      </c>
      <c r="E57" s="13"/>
      <c r="G57" t="s">
        <v>185</v>
      </c>
      <c r="H57">
        <v>7512276.5389999999</v>
      </c>
      <c r="I57">
        <v>4687392.4670000002</v>
      </c>
      <c r="J57">
        <v>635.87599999999998</v>
      </c>
      <c r="K57" t="s">
        <v>186</v>
      </c>
      <c r="L57">
        <v>1.2E-2</v>
      </c>
      <c r="M57">
        <v>1.7000000000000001E-2</v>
      </c>
      <c r="N57" s="41">
        <v>0.58849537037037036</v>
      </c>
      <c r="O57" s="20">
        <v>36966</v>
      </c>
      <c r="P57">
        <v>1.228</v>
      </c>
      <c r="Q57">
        <v>4.6937999999999998E-4</v>
      </c>
    </row>
    <row r="58" spans="2:28" x14ac:dyDescent="0.25">
      <c r="B58" s="9">
        <v>32120</v>
      </c>
      <c r="C58" s="12">
        <v>7512512.0410000002</v>
      </c>
      <c r="D58" s="12">
        <v>4687209.3930000002</v>
      </c>
      <c r="E58" s="13"/>
      <c r="G58" t="s">
        <v>187</v>
      </c>
      <c r="H58">
        <v>7512290.0039999997</v>
      </c>
      <c r="I58">
        <v>4687386.83</v>
      </c>
      <c r="J58">
        <v>635.10199999999998</v>
      </c>
      <c r="K58" t="s">
        <v>188</v>
      </c>
      <c r="L58">
        <v>3.3000000000000002E-2</v>
      </c>
      <c r="M58">
        <v>0.04</v>
      </c>
      <c r="N58" s="41">
        <v>0.58969907407407407</v>
      </c>
      <c r="O58" s="20">
        <v>36966</v>
      </c>
      <c r="P58">
        <v>1.8280000000000001</v>
      </c>
      <c r="Q58">
        <v>3.1165000000000001E-4</v>
      </c>
    </row>
    <row r="59" spans="2:28" x14ac:dyDescent="0.25">
      <c r="B59" s="9">
        <v>32124</v>
      </c>
      <c r="C59" s="12">
        <v>7512456.2220000001</v>
      </c>
      <c r="D59" s="12">
        <v>4687210.8949999996</v>
      </c>
      <c r="E59" s="13"/>
      <c r="G59" t="s">
        <v>189</v>
      </c>
      <c r="H59">
        <v>7512336.4179999996</v>
      </c>
      <c r="I59">
        <v>4687372.426</v>
      </c>
      <c r="J59">
        <v>633.49699999999996</v>
      </c>
      <c r="K59" t="s">
        <v>190</v>
      </c>
      <c r="L59">
        <v>3.5999999999999997E-2</v>
      </c>
      <c r="M59">
        <v>4.1000000000000002E-2</v>
      </c>
      <c r="N59" s="41">
        <v>0.59055555555555561</v>
      </c>
      <c r="O59" s="20">
        <v>36966</v>
      </c>
      <c r="P59">
        <v>1.8420000000000001</v>
      </c>
      <c r="Q59">
        <v>3.1166000000000001E-4</v>
      </c>
    </row>
    <row r="60" spans="2:28" x14ac:dyDescent="0.25">
      <c r="B60" s="9">
        <v>32125</v>
      </c>
      <c r="C60" s="12">
        <v>7512474.9519999996</v>
      </c>
      <c r="D60" s="12">
        <v>4687214.0939999996</v>
      </c>
      <c r="E60" s="13"/>
      <c r="G60" t="s">
        <v>191</v>
      </c>
      <c r="H60">
        <v>7512339.0789999999</v>
      </c>
      <c r="I60">
        <v>4687371.7379999999</v>
      </c>
      <c r="J60">
        <v>633.39700000000005</v>
      </c>
      <c r="K60" t="s">
        <v>192</v>
      </c>
      <c r="L60">
        <v>2.1999999999999999E-2</v>
      </c>
      <c r="M60">
        <v>2.9000000000000001E-2</v>
      </c>
      <c r="N60" s="41">
        <v>0.59134259259259259</v>
      </c>
      <c r="O60" s="20">
        <v>36966</v>
      </c>
      <c r="P60">
        <v>1.5840000000000001</v>
      </c>
      <c r="Q60">
        <v>2.0000000000000001E-4</v>
      </c>
    </row>
    <row r="61" spans="2:28" x14ac:dyDescent="0.25">
      <c r="B61" s="9">
        <v>47044</v>
      </c>
      <c r="C61" s="12">
        <v>7512516.1710000001</v>
      </c>
      <c r="D61" s="12">
        <v>4687224.5520000001</v>
      </c>
      <c r="E61" s="13"/>
      <c r="G61" t="s">
        <v>193</v>
      </c>
      <c r="H61">
        <v>7512343.9790000003</v>
      </c>
      <c r="I61">
        <v>4687370.5480000004</v>
      </c>
      <c r="J61">
        <v>633.178</v>
      </c>
      <c r="K61" t="s">
        <v>194</v>
      </c>
      <c r="L61">
        <v>1.4E-2</v>
      </c>
      <c r="M61">
        <v>2.1999999999999999E-2</v>
      </c>
      <c r="N61" s="41">
        <v>0.59174768518518517</v>
      </c>
      <c r="O61" s="20">
        <v>36966</v>
      </c>
      <c r="P61">
        <v>1.411</v>
      </c>
      <c r="Q61">
        <v>4.7024000000000002E-4</v>
      </c>
    </row>
    <row r="62" spans="2:28" x14ac:dyDescent="0.25">
      <c r="B62" s="9">
        <v>47045</v>
      </c>
      <c r="C62" s="12">
        <v>7512519.2089999998</v>
      </c>
      <c r="D62" s="12">
        <v>4687211.4369999999</v>
      </c>
      <c r="E62" s="13"/>
      <c r="G62" t="s">
        <v>195</v>
      </c>
      <c r="H62">
        <v>7512380.8119999999</v>
      </c>
      <c r="I62">
        <v>4687361.1679999996</v>
      </c>
      <c r="J62">
        <v>631.60799999999995</v>
      </c>
      <c r="K62" t="s">
        <v>196</v>
      </c>
      <c r="L62">
        <v>2.1999999999999999E-2</v>
      </c>
      <c r="M62">
        <v>3.1E-2</v>
      </c>
      <c r="N62" s="41">
        <v>0.5926851851851852</v>
      </c>
      <c r="O62" s="20">
        <v>36966</v>
      </c>
      <c r="P62">
        <v>1.1120000000000001</v>
      </c>
      <c r="Q62">
        <v>3.1147999999999999E-4</v>
      </c>
    </row>
    <row r="63" spans="2:28" x14ac:dyDescent="0.25">
      <c r="B63" s="9">
        <v>47046</v>
      </c>
      <c r="C63" s="12">
        <v>7512375.3609999996</v>
      </c>
      <c r="D63" s="12">
        <v>4687194.6670000004</v>
      </c>
      <c r="E63" s="13"/>
      <c r="G63" t="s">
        <v>197</v>
      </c>
      <c r="H63">
        <v>7512412.4780000001</v>
      </c>
      <c r="I63">
        <v>4687355.4749999996</v>
      </c>
      <c r="J63">
        <v>629.97400000000005</v>
      </c>
      <c r="K63" t="s">
        <v>198</v>
      </c>
      <c r="L63">
        <v>2.1000000000000001E-2</v>
      </c>
      <c r="M63">
        <v>2.7E-2</v>
      </c>
      <c r="N63" s="41">
        <v>0.59357638888888886</v>
      </c>
      <c r="O63" s="20">
        <v>36966</v>
      </c>
      <c r="P63">
        <v>1.123</v>
      </c>
      <c r="Q63">
        <v>4.7022999999999998E-4</v>
      </c>
    </row>
    <row r="64" spans="2:28" x14ac:dyDescent="0.25">
      <c r="B64" s="9">
        <v>47047</v>
      </c>
      <c r="C64" s="12">
        <v>7512370.3430000003</v>
      </c>
      <c r="D64" s="12">
        <v>4687194.9450000003</v>
      </c>
      <c r="E64" s="13"/>
    </row>
    <row r="65" spans="2:14" x14ac:dyDescent="0.25">
      <c r="B65" s="9">
        <v>47048</v>
      </c>
      <c r="C65" s="12">
        <v>7512359.7479999997</v>
      </c>
      <c r="D65" s="12">
        <v>4687195.4589999998</v>
      </c>
      <c r="E65" s="13"/>
    </row>
    <row r="66" spans="2:14" x14ac:dyDescent="0.25">
      <c r="B66" s="9">
        <v>47049</v>
      </c>
      <c r="C66" s="12">
        <v>7512356.9050000003</v>
      </c>
      <c r="D66" s="12">
        <v>4687195.5650000004</v>
      </c>
      <c r="E66" s="13"/>
    </row>
    <row r="67" spans="2:14" x14ac:dyDescent="0.25">
      <c r="B67" s="9">
        <v>47062</v>
      </c>
      <c r="C67" s="12">
        <v>7512516.1710000001</v>
      </c>
      <c r="D67" s="12">
        <v>4687224.5520000001</v>
      </c>
      <c r="E67" s="13"/>
    </row>
    <row r="69" spans="2:14" x14ac:dyDescent="0.25">
      <c r="B69" s="96" t="s">
        <v>33</v>
      </c>
      <c r="C69" s="96"/>
      <c r="D69" s="96"/>
      <c r="E69" s="96"/>
    </row>
    <row r="70" spans="2:14" x14ac:dyDescent="0.25">
      <c r="B70" s="26" t="s">
        <v>0</v>
      </c>
      <c r="C70" s="7" t="s">
        <v>18</v>
      </c>
      <c r="D70" s="7" t="s">
        <v>19</v>
      </c>
      <c r="E70" s="39" t="s">
        <v>3</v>
      </c>
      <c r="G70">
        <v>2180</v>
      </c>
    </row>
    <row r="71" spans="2:14" x14ac:dyDescent="0.25">
      <c r="B71" s="9">
        <v>31203</v>
      </c>
      <c r="C71" s="12">
        <v>7512495.6619999995</v>
      </c>
      <c r="D71" s="12">
        <v>4687235.0429999996</v>
      </c>
      <c r="E71" s="13"/>
      <c r="G71">
        <v>31179</v>
      </c>
      <c r="K71">
        <v>31179</v>
      </c>
      <c r="L71">
        <v>7512361.4129999997</v>
      </c>
      <c r="M71">
        <v>4687217.6770000001</v>
      </c>
      <c r="N71">
        <v>624.64400000000001</v>
      </c>
    </row>
    <row r="72" spans="2:14" x14ac:dyDescent="0.25">
      <c r="B72" s="9">
        <v>31212</v>
      </c>
      <c r="C72" s="12">
        <v>7512499.9110000003</v>
      </c>
      <c r="D72" s="12">
        <v>4687219.1030000001</v>
      </c>
      <c r="E72" s="13"/>
      <c r="G72">
        <v>31180</v>
      </c>
      <c r="K72">
        <v>31180</v>
      </c>
      <c r="L72">
        <v>7512359.4529999997</v>
      </c>
      <c r="M72">
        <v>4687204.6179999998</v>
      </c>
      <c r="N72">
        <v>624.11900000000003</v>
      </c>
    </row>
    <row r="73" spans="2:14" x14ac:dyDescent="0.25">
      <c r="B73" s="9">
        <v>31213</v>
      </c>
      <c r="C73" s="12">
        <v>7512498.4309999999</v>
      </c>
      <c r="D73" s="12">
        <v>4687227.1030000001</v>
      </c>
      <c r="E73" s="13"/>
      <c r="G73">
        <v>31203</v>
      </c>
      <c r="K73">
        <v>31203</v>
      </c>
      <c r="L73">
        <v>7512495.6619999995</v>
      </c>
      <c r="M73">
        <v>4687235.0429999996</v>
      </c>
      <c r="N73">
        <v>619.65499999999997</v>
      </c>
    </row>
    <row r="74" spans="2:14" x14ac:dyDescent="0.25">
      <c r="B74" s="9">
        <v>47044</v>
      </c>
      <c r="C74" s="12">
        <v>7512516.1710000001</v>
      </c>
      <c r="D74" s="12">
        <v>4687224.5520000001</v>
      </c>
      <c r="E74" s="13"/>
      <c r="G74">
        <v>31204</v>
      </c>
      <c r="K74">
        <v>31204</v>
      </c>
      <c r="L74">
        <v>7512474.5319999997</v>
      </c>
      <c r="M74">
        <v>4687228.9840000002</v>
      </c>
      <c r="N74">
        <v>620.58799999999997</v>
      </c>
    </row>
    <row r="75" spans="2:14" x14ac:dyDescent="0.25">
      <c r="B75" s="9">
        <v>47060</v>
      </c>
      <c r="C75" s="12">
        <v>7512512.5460000001</v>
      </c>
      <c r="D75" s="12">
        <v>4687240.0760000004</v>
      </c>
      <c r="E75" s="13"/>
      <c r="G75">
        <v>31205</v>
      </c>
      <c r="K75">
        <v>31205</v>
      </c>
      <c r="L75">
        <v>7512422.0429999996</v>
      </c>
      <c r="M75">
        <v>4687221.4450000003</v>
      </c>
      <c r="N75">
        <v>622.98500000000001</v>
      </c>
    </row>
    <row r="76" spans="2:14" x14ac:dyDescent="0.25">
      <c r="B76" s="9">
        <v>47061</v>
      </c>
      <c r="C76" s="12">
        <v>7512515.4270000001</v>
      </c>
      <c r="D76" s="12">
        <v>4687227.7640000004</v>
      </c>
      <c r="E76" s="13"/>
      <c r="G76">
        <v>31212</v>
      </c>
      <c r="K76">
        <v>31212</v>
      </c>
      <c r="L76">
        <v>7512499.9110000003</v>
      </c>
      <c r="M76">
        <v>4687219.1030000001</v>
      </c>
      <c r="N76">
        <v>0</v>
      </c>
    </row>
    <row r="77" spans="2:14" x14ac:dyDescent="0.25">
      <c r="B77" s="9">
        <v>47062</v>
      </c>
      <c r="C77" s="12">
        <v>7512516.1710000001</v>
      </c>
      <c r="D77" s="12">
        <v>4687224.5520000001</v>
      </c>
      <c r="E77" s="13"/>
      <c r="G77">
        <v>31213</v>
      </c>
      <c r="K77">
        <v>31213</v>
      </c>
      <c r="L77">
        <v>7512498.4309999999</v>
      </c>
      <c r="M77">
        <v>4687227.1030000001</v>
      </c>
      <c r="N77">
        <v>0</v>
      </c>
    </row>
    <row r="78" spans="2:14" x14ac:dyDescent="0.25">
      <c r="G78">
        <v>32116</v>
      </c>
      <c r="K78">
        <v>32116</v>
      </c>
      <c r="L78">
        <v>7512385.273</v>
      </c>
      <c r="M78">
        <v>4687195.3669999996</v>
      </c>
      <c r="N78">
        <v>623.39499999999998</v>
      </c>
    </row>
    <row r="79" spans="2:14" x14ac:dyDescent="0.25">
      <c r="G79">
        <v>32117</v>
      </c>
      <c r="K79">
        <v>32117</v>
      </c>
      <c r="L79">
        <v>7512430.8119999999</v>
      </c>
      <c r="M79">
        <v>4687198.6859999998</v>
      </c>
      <c r="N79">
        <v>621.39700000000005</v>
      </c>
    </row>
    <row r="80" spans="2:14" x14ac:dyDescent="0.25">
      <c r="G80">
        <v>32118</v>
      </c>
      <c r="K80">
        <v>32118</v>
      </c>
      <c r="L80">
        <v>7512460.0520000001</v>
      </c>
      <c r="M80">
        <v>4687200.2850000001</v>
      </c>
      <c r="N80">
        <v>620.08100000000002</v>
      </c>
    </row>
    <row r="81" spans="7:14" x14ac:dyDescent="0.25">
      <c r="G81">
        <v>32119</v>
      </c>
      <c r="K81">
        <v>32119</v>
      </c>
      <c r="L81">
        <v>7512487.7410000004</v>
      </c>
      <c r="M81">
        <v>4687204.2740000002</v>
      </c>
      <c r="N81">
        <v>618.822</v>
      </c>
    </row>
    <row r="82" spans="7:14" x14ac:dyDescent="0.25">
      <c r="G82">
        <v>32120</v>
      </c>
      <c r="K82">
        <v>32120</v>
      </c>
      <c r="L82">
        <v>7512512.0410000002</v>
      </c>
      <c r="M82">
        <v>4687209.3930000002</v>
      </c>
      <c r="N82">
        <v>617.79300000000001</v>
      </c>
    </row>
    <row r="83" spans="7:14" x14ac:dyDescent="0.25">
      <c r="G83">
        <v>32124</v>
      </c>
      <c r="K83">
        <v>32124</v>
      </c>
      <c r="L83">
        <v>7512456.2220000001</v>
      </c>
      <c r="M83">
        <v>4687210.8949999996</v>
      </c>
      <c r="N83">
        <v>0</v>
      </c>
    </row>
    <row r="84" spans="7:14" x14ac:dyDescent="0.25">
      <c r="G84">
        <v>32125</v>
      </c>
      <c r="K84">
        <v>32125</v>
      </c>
      <c r="L84">
        <v>7512474.9519999996</v>
      </c>
      <c r="M84">
        <v>4687214.0939999996</v>
      </c>
      <c r="N84">
        <v>0</v>
      </c>
    </row>
    <row r="85" spans="7:14" x14ac:dyDescent="0.25">
      <c r="G85">
        <v>47044</v>
      </c>
      <c r="K85">
        <v>47044</v>
      </c>
      <c r="L85">
        <v>7512516.1710000001</v>
      </c>
      <c r="M85">
        <v>4687224.5520000001</v>
      </c>
      <c r="N85">
        <v>0</v>
      </c>
    </row>
    <row r="86" spans="7:14" x14ac:dyDescent="0.25">
      <c r="G86">
        <v>47045</v>
      </c>
      <c r="K86">
        <v>47045</v>
      </c>
      <c r="L86">
        <v>7512519.2089999998</v>
      </c>
      <c r="M86">
        <v>4687211.4369999999</v>
      </c>
      <c r="N86">
        <v>617.524</v>
      </c>
    </row>
    <row r="87" spans="7:14" x14ac:dyDescent="0.25">
      <c r="G87">
        <v>47046</v>
      </c>
      <c r="K87">
        <v>47046</v>
      </c>
      <c r="L87">
        <v>7512375.3609999996</v>
      </c>
      <c r="M87">
        <v>4687194.6670000004</v>
      </c>
      <c r="N87">
        <v>623.81799999999998</v>
      </c>
    </row>
    <row r="88" spans="7:14" x14ac:dyDescent="0.25">
      <c r="G88">
        <v>47047</v>
      </c>
      <c r="K88">
        <v>47047</v>
      </c>
      <c r="L88">
        <v>7512370.3430000003</v>
      </c>
      <c r="M88">
        <v>4687194.9450000003</v>
      </c>
      <c r="N88">
        <v>624.95699999999999</v>
      </c>
    </row>
    <row r="89" spans="7:14" x14ac:dyDescent="0.25">
      <c r="G89">
        <v>47048</v>
      </c>
      <c r="K89">
        <v>47048</v>
      </c>
      <c r="L89">
        <v>7512359.7479999997</v>
      </c>
      <c r="M89">
        <v>4687195.4589999998</v>
      </c>
      <c r="N89">
        <v>623.55999999999995</v>
      </c>
    </row>
    <row r="90" spans="7:14" x14ac:dyDescent="0.25">
      <c r="G90">
        <v>47049</v>
      </c>
      <c r="K90">
        <v>47049</v>
      </c>
      <c r="L90">
        <v>7512356.9050000003</v>
      </c>
      <c r="M90">
        <v>4687195.5650000004</v>
      </c>
      <c r="N90">
        <v>623.43899999999996</v>
      </c>
    </row>
    <row r="91" spans="7:14" x14ac:dyDescent="0.25">
      <c r="G91">
        <v>47060</v>
      </c>
      <c r="K91">
        <v>47060</v>
      </c>
      <c r="L91">
        <v>7512512.5460000001</v>
      </c>
      <c r="M91">
        <v>4687240.0760000004</v>
      </c>
      <c r="N91">
        <v>618.70299999999997</v>
      </c>
    </row>
    <row r="92" spans="7:14" x14ac:dyDescent="0.25">
      <c r="G92">
        <v>47061</v>
      </c>
      <c r="K92">
        <v>47061</v>
      </c>
      <c r="L92">
        <v>7512515.4270000001</v>
      </c>
      <c r="M92">
        <v>4687227.7640000004</v>
      </c>
      <c r="N92">
        <v>618.39</v>
      </c>
    </row>
    <row r="93" spans="7:14" x14ac:dyDescent="0.25">
      <c r="G93">
        <v>47062</v>
      </c>
      <c r="K93">
        <v>47062</v>
      </c>
      <c r="L93">
        <v>7512516.1710000001</v>
      </c>
      <c r="M93">
        <v>4687224.5520000001</v>
      </c>
      <c r="N93">
        <v>618.12</v>
      </c>
    </row>
  </sheetData>
  <sortState ref="P25:P27">
    <sortCondition ref="P25"/>
  </sortState>
  <mergeCells count="39">
    <mergeCell ref="Z46:AB46"/>
    <mergeCell ref="X47:Y47"/>
    <mergeCell ref="AA47:AB47"/>
    <mergeCell ref="Z48:Z50"/>
    <mergeCell ref="AA48:AA50"/>
    <mergeCell ref="AB48:AB50"/>
    <mergeCell ref="Z39:AB39"/>
    <mergeCell ref="X40:Y40"/>
    <mergeCell ref="AA40:AB40"/>
    <mergeCell ref="Z41:Z43"/>
    <mergeCell ref="AA41:AA43"/>
    <mergeCell ref="AB41:AB43"/>
    <mergeCell ref="B2:E2"/>
    <mergeCell ref="G2:N2"/>
    <mergeCell ref="P2:U2"/>
    <mergeCell ref="X2:Y2"/>
    <mergeCell ref="B14:E14"/>
    <mergeCell ref="W11:Y11"/>
    <mergeCell ref="B26:E26"/>
    <mergeCell ref="B38:E38"/>
    <mergeCell ref="B50:E50"/>
    <mergeCell ref="B69:E69"/>
    <mergeCell ref="X12:Y12"/>
    <mergeCell ref="W31:Y31"/>
    <mergeCell ref="W39:Y39"/>
    <mergeCell ref="W46:Y46"/>
    <mergeCell ref="Z31:AB31"/>
    <mergeCell ref="X32:Y32"/>
    <mergeCell ref="AA32:AB32"/>
    <mergeCell ref="Z11:AB11"/>
    <mergeCell ref="W25:Y25"/>
    <mergeCell ref="Z25:AB25"/>
    <mergeCell ref="X26:Y26"/>
    <mergeCell ref="AA26:AB26"/>
    <mergeCell ref="AA12:AB12"/>
    <mergeCell ref="X18:Y18"/>
    <mergeCell ref="AA18:AB18"/>
    <mergeCell ref="W17:Y17"/>
    <mergeCell ref="Z17:AB17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BX76"/>
  <sheetViews>
    <sheetView topLeftCell="AV1" workbookViewId="0">
      <selection activeCell="BM19" sqref="BM19"/>
    </sheetView>
  </sheetViews>
  <sheetFormatPr defaultRowHeight="15" x14ac:dyDescent="0.25"/>
  <sheetData>
    <row r="4" spans="5:76" x14ac:dyDescent="0.25">
      <c r="E4" s="40">
        <v>7512091.7089999998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t="s">
        <v>43</v>
      </c>
      <c r="P4" t="s">
        <v>44</v>
      </c>
      <c r="Q4" t="s">
        <v>45</v>
      </c>
      <c r="R4" t="s">
        <v>46</v>
      </c>
      <c r="S4" t="s">
        <v>47</v>
      </c>
      <c r="T4" t="s">
        <v>48</v>
      </c>
      <c r="U4" t="s">
        <v>49</v>
      </c>
      <c r="V4" t="s">
        <v>50</v>
      </c>
      <c r="W4" t="s">
        <v>51</v>
      </c>
      <c r="X4" t="s">
        <v>52</v>
      </c>
      <c r="Y4" t="s">
        <v>53</v>
      </c>
      <c r="Z4" t="s">
        <v>54</v>
      </c>
      <c r="AA4" t="s">
        <v>55</v>
      </c>
      <c r="AB4" t="s">
        <v>56</v>
      </c>
      <c r="AC4" t="s">
        <v>57</v>
      </c>
      <c r="AD4" t="s">
        <v>58</v>
      </c>
      <c r="AE4" t="s">
        <v>59</v>
      </c>
      <c r="AF4" t="s">
        <v>60</v>
      </c>
      <c r="AG4" t="s">
        <v>61</v>
      </c>
      <c r="AH4" t="s">
        <v>62</v>
      </c>
      <c r="AI4" t="s">
        <v>63</v>
      </c>
      <c r="AJ4" t="s">
        <v>64</v>
      </c>
      <c r="AK4" t="s">
        <v>65</v>
      </c>
      <c r="AL4" t="s">
        <v>66</v>
      </c>
      <c r="AM4" t="s">
        <v>67</v>
      </c>
      <c r="AN4" t="s">
        <v>68</v>
      </c>
      <c r="AO4" t="s">
        <v>69</v>
      </c>
      <c r="AP4" t="s">
        <v>70</v>
      </c>
      <c r="AQ4" t="s">
        <v>71</v>
      </c>
      <c r="AR4" t="s">
        <v>72</v>
      </c>
      <c r="AS4" t="s">
        <v>73</v>
      </c>
      <c r="AT4" t="s">
        <v>74</v>
      </c>
      <c r="AU4" t="s">
        <v>75</v>
      </c>
      <c r="AV4" t="s">
        <v>76</v>
      </c>
      <c r="AW4" t="s">
        <v>77</v>
      </c>
      <c r="AX4" t="s">
        <v>78</v>
      </c>
      <c r="AY4" t="s">
        <v>79</v>
      </c>
      <c r="AZ4" t="s">
        <v>80</v>
      </c>
      <c r="BA4" t="s">
        <v>81</v>
      </c>
      <c r="BB4" t="s">
        <v>82</v>
      </c>
      <c r="BC4" t="s">
        <v>83</v>
      </c>
      <c r="BD4" t="s">
        <v>84</v>
      </c>
      <c r="BE4" t="s">
        <v>85</v>
      </c>
      <c r="BF4" t="s">
        <v>86</v>
      </c>
      <c r="BG4" t="s">
        <v>87</v>
      </c>
      <c r="BH4" t="s">
        <v>88</v>
      </c>
      <c r="BI4" t="s">
        <v>89</v>
      </c>
      <c r="BJ4" t="s">
        <v>90</v>
      </c>
      <c r="BK4" t="s">
        <v>91</v>
      </c>
      <c r="BL4" t="s">
        <v>92</v>
      </c>
      <c r="BM4" t="s">
        <v>93</v>
      </c>
      <c r="BN4" t="s">
        <v>94</v>
      </c>
      <c r="BO4" t="s">
        <v>95</v>
      </c>
      <c r="BP4" t="s">
        <v>96</v>
      </c>
      <c r="BQ4" t="s">
        <v>97</v>
      </c>
      <c r="BR4" t="s">
        <v>98</v>
      </c>
      <c r="BS4" t="s">
        <v>99</v>
      </c>
      <c r="BT4" t="s">
        <v>100</v>
      </c>
      <c r="BU4" t="s">
        <v>101</v>
      </c>
      <c r="BV4" t="s">
        <v>102</v>
      </c>
      <c r="BW4" t="s">
        <v>103</v>
      </c>
      <c r="BX4">
        <v>4687290.023</v>
      </c>
    </row>
    <row r="6" spans="5:76" x14ac:dyDescent="0.25">
      <c r="BC6" s="40">
        <v>7512091.7089999998</v>
      </c>
      <c r="BD6">
        <v>4687290.023</v>
      </c>
    </row>
    <row r="7" spans="5:76" x14ac:dyDescent="0.25">
      <c r="BC7">
        <v>7512107.3389999997</v>
      </c>
      <c r="BD7">
        <v>4687331.3310000002</v>
      </c>
    </row>
    <row r="8" spans="5:76" x14ac:dyDescent="0.25">
      <c r="BC8">
        <v>7512122.2790000001</v>
      </c>
      <c r="BD8">
        <v>4687349.57</v>
      </c>
    </row>
    <row r="9" spans="5:76" x14ac:dyDescent="0.25">
      <c r="BC9">
        <v>7512129.8289999999</v>
      </c>
      <c r="BD9">
        <v>4687358.3600000003</v>
      </c>
    </row>
    <row r="10" spans="5:76" x14ac:dyDescent="0.25">
      <c r="BC10">
        <v>7512132.449</v>
      </c>
      <c r="BD10">
        <v>4687361.5590000004</v>
      </c>
    </row>
    <row r="11" spans="5:76" x14ac:dyDescent="0.25">
      <c r="BC11">
        <v>7512136.449</v>
      </c>
      <c r="BD11">
        <v>4687364.7589999996</v>
      </c>
    </row>
    <row r="12" spans="5:76" x14ac:dyDescent="0.25">
      <c r="BC12">
        <v>7512145.7589999996</v>
      </c>
      <c r="BD12">
        <v>4687368.7390000001</v>
      </c>
    </row>
    <row r="13" spans="5:76" x14ac:dyDescent="0.25">
      <c r="BC13">
        <v>7512152.7989999996</v>
      </c>
      <c r="BD13">
        <v>4687376.2180000003</v>
      </c>
    </row>
    <row r="14" spans="5:76" x14ac:dyDescent="0.25">
      <c r="BC14">
        <v>7512170.7390000001</v>
      </c>
      <c r="BD14">
        <v>4687385.5279999999</v>
      </c>
    </row>
    <row r="15" spans="5:76" x14ac:dyDescent="0.25">
      <c r="BC15">
        <v>7512188.8990000002</v>
      </c>
      <c r="BD15">
        <v>4687394.4369999999</v>
      </c>
    </row>
    <row r="16" spans="5:76" x14ac:dyDescent="0.25">
      <c r="BC16">
        <v>7512208.7390000001</v>
      </c>
      <c r="BD16">
        <v>4687403.216</v>
      </c>
    </row>
    <row r="17" spans="55:56" x14ac:dyDescent="0.25">
      <c r="BC17">
        <v>7512223.0089999996</v>
      </c>
      <c r="BD17">
        <v>4687414.2350000003</v>
      </c>
    </row>
    <row r="18" spans="55:56" x14ac:dyDescent="0.25">
      <c r="BC18">
        <v>7512233.7390000001</v>
      </c>
      <c r="BD18">
        <v>4687423.3849999998</v>
      </c>
    </row>
    <row r="19" spans="55:56" x14ac:dyDescent="0.25">
      <c r="BC19">
        <v>7512245.3890000004</v>
      </c>
      <c r="BD19">
        <v>4687435.1540000001</v>
      </c>
    </row>
    <row r="20" spans="55:56" x14ac:dyDescent="0.25">
      <c r="BC20">
        <v>7512260.1189999999</v>
      </c>
      <c r="BD20">
        <v>4687450.8030000003</v>
      </c>
    </row>
    <row r="21" spans="55:56" x14ac:dyDescent="0.25">
      <c r="BC21">
        <v>7512282.0290000001</v>
      </c>
      <c r="BD21">
        <v>4687481.1409999998</v>
      </c>
    </row>
    <row r="22" spans="55:56" x14ac:dyDescent="0.25">
      <c r="BC22">
        <v>7512295.7089999998</v>
      </c>
      <c r="BD22">
        <v>4687507.96</v>
      </c>
    </row>
    <row r="23" spans="55:56" x14ac:dyDescent="0.25">
      <c r="BC23">
        <v>7512295.909</v>
      </c>
      <c r="BD23">
        <v>4687512.3099999996</v>
      </c>
    </row>
    <row r="24" spans="55:56" x14ac:dyDescent="0.25">
      <c r="BC24">
        <v>7512296.7089999998</v>
      </c>
      <c r="BD24">
        <v>4687515.01</v>
      </c>
    </row>
    <row r="25" spans="55:56" x14ac:dyDescent="0.25">
      <c r="BC25">
        <v>7512296.6289999997</v>
      </c>
      <c r="BD25">
        <v>4687518.0999999996</v>
      </c>
    </row>
    <row r="26" spans="55:56" x14ac:dyDescent="0.25">
      <c r="BC26">
        <v>7512310.7690000003</v>
      </c>
      <c r="BD26">
        <v>4687534.0089999996</v>
      </c>
    </row>
    <row r="27" spans="55:56" x14ac:dyDescent="0.25">
      <c r="BC27">
        <v>7512325.7300000004</v>
      </c>
      <c r="BD27">
        <v>4687551.4979999997</v>
      </c>
    </row>
    <row r="28" spans="55:56" x14ac:dyDescent="0.25">
      <c r="BC28">
        <v>7512350.1710000001</v>
      </c>
      <c r="BD28">
        <v>4687542.9270000001</v>
      </c>
    </row>
    <row r="29" spans="55:56" x14ac:dyDescent="0.25">
      <c r="BC29">
        <v>7512316.0789999999</v>
      </c>
      <c r="BD29">
        <v>4687529.2989999996</v>
      </c>
    </row>
    <row r="30" spans="55:56" x14ac:dyDescent="0.25">
      <c r="BC30">
        <v>7512305.9249999998</v>
      </c>
      <c r="BD30">
        <v>4687502.6880000001</v>
      </c>
    </row>
    <row r="31" spans="55:56" x14ac:dyDescent="0.25">
      <c r="BC31">
        <v>7512301.5870000003</v>
      </c>
      <c r="BD31">
        <v>4687492.3449999997</v>
      </c>
    </row>
    <row r="32" spans="55:56" x14ac:dyDescent="0.25">
      <c r="BC32">
        <v>7512284.3490000004</v>
      </c>
      <c r="BD32">
        <v>4687463.9220000003</v>
      </c>
    </row>
    <row r="33" spans="55:56" x14ac:dyDescent="0.25">
      <c r="BC33">
        <v>7512258.8430000003</v>
      </c>
      <c r="BD33">
        <v>4687429.2170000002</v>
      </c>
    </row>
    <row r="34" spans="55:56" x14ac:dyDescent="0.25">
      <c r="BC34">
        <v>7512245.9890000001</v>
      </c>
      <c r="BD34">
        <v>4687417.2439999999</v>
      </c>
    </row>
    <row r="35" spans="55:56" x14ac:dyDescent="0.25">
      <c r="BC35">
        <v>7512235.5190000003</v>
      </c>
      <c r="BD35">
        <v>4687409.9550000001</v>
      </c>
    </row>
    <row r="36" spans="55:56" x14ac:dyDescent="0.25">
      <c r="BC36">
        <v>7512217.4740000004</v>
      </c>
      <c r="BD36">
        <v>4687396.9519999996</v>
      </c>
    </row>
    <row r="37" spans="55:56" x14ac:dyDescent="0.25">
      <c r="BC37">
        <v>7512187.1859999998</v>
      </c>
      <c r="BD37">
        <v>4687381.1780000003</v>
      </c>
    </row>
    <row r="38" spans="55:56" x14ac:dyDescent="0.25">
      <c r="BC38">
        <v>7512167.5089999996</v>
      </c>
      <c r="BD38">
        <v>4687370.0279999999</v>
      </c>
    </row>
    <row r="39" spans="55:56" x14ac:dyDescent="0.25">
      <c r="BC39">
        <v>7512137.9869999997</v>
      </c>
      <c r="BD39">
        <v>4687349.8360000001</v>
      </c>
    </row>
    <row r="40" spans="55:56" x14ac:dyDescent="0.25">
      <c r="BC40">
        <v>7512122.9189999998</v>
      </c>
      <c r="BD40">
        <v>4687332.2810000004</v>
      </c>
    </row>
    <row r="41" spans="55:56" x14ac:dyDescent="0.25">
      <c r="BC41">
        <v>7512114.5789999999</v>
      </c>
      <c r="BD41">
        <v>4687309.6519999998</v>
      </c>
    </row>
    <row r="42" spans="55:56" x14ac:dyDescent="0.25">
      <c r="BC42">
        <v>7512108.5590000004</v>
      </c>
      <c r="BD42">
        <v>4687301.2520000003</v>
      </c>
    </row>
    <row r="43" spans="55:56" x14ac:dyDescent="0.25">
      <c r="BC43">
        <v>7512093.608</v>
      </c>
      <c r="BD43">
        <v>4687265.1140000001</v>
      </c>
    </row>
    <row r="44" spans="55:56" x14ac:dyDescent="0.25">
      <c r="BC44">
        <v>7512079.108</v>
      </c>
      <c r="BD44">
        <v>4687204.8559999997</v>
      </c>
    </row>
    <row r="45" spans="55:56" x14ac:dyDescent="0.25">
      <c r="BC45">
        <v>7512073.9780000001</v>
      </c>
      <c r="BD45">
        <v>4687194.7060000002</v>
      </c>
    </row>
    <row r="46" spans="55:56" x14ac:dyDescent="0.25">
      <c r="BC46">
        <v>7512065.6370000001</v>
      </c>
      <c r="BD46">
        <v>4687179.1770000001</v>
      </c>
    </row>
    <row r="47" spans="55:56" x14ac:dyDescent="0.25">
      <c r="BC47">
        <v>7512064.4970000004</v>
      </c>
      <c r="BD47">
        <v>4687169.8169999998</v>
      </c>
    </row>
    <row r="48" spans="55:56" x14ac:dyDescent="0.25">
      <c r="BC48">
        <v>7512026.5070000002</v>
      </c>
      <c r="BD48">
        <v>4687131.83</v>
      </c>
    </row>
    <row r="49" spans="55:56" x14ac:dyDescent="0.25">
      <c r="BC49">
        <v>7512003.9270000001</v>
      </c>
      <c r="BD49">
        <v>4687118.7110000001</v>
      </c>
    </row>
    <row r="50" spans="55:56" x14ac:dyDescent="0.25">
      <c r="BC50">
        <v>7512001.9879999999</v>
      </c>
      <c r="BD50">
        <v>4687122.7410000004</v>
      </c>
    </row>
    <row r="51" spans="55:56" x14ac:dyDescent="0.25">
      <c r="BC51">
        <v>7511977.2580000004</v>
      </c>
      <c r="BD51">
        <v>4687118.9809999997</v>
      </c>
    </row>
    <row r="52" spans="55:56" x14ac:dyDescent="0.25">
      <c r="BC52">
        <v>7511955.4479999999</v>
      </c>
      <c r="BD52">
        <v>4687114.9819999998</v>
      </c>
    </row>
    <row r="53" spans="55:56" x14ac:dyDescent="0.25">
      <c r="BC53">
        <v>7511920.1789999995</v>
      </c>
      <c r="BD53">
        <v>4687106.7630000003</v>
      </c>
    </row>
    <row r="54" spans="55:56" x14ac:dyDescent="0.25">
      <c r="BC54">
        <v>7511887.3490000004</v>
      </c>
      <c r="BD54">
        <v>4687100.835</v>
      </c>
    </row>
    <row r="55" spans="55:56" x14ac:dyDescent="0.25">
      <c r="BC55">
        <v>7511864.6390000004</v>
      </c>
      <c r="BD55">
        <v>4687091.9450000003</v>
      </c>
    </row>
    <row r="56" spans="55:56" x14ac:dyDescent="0.25">
      <c r="BC56">
        <v>7511847.3990000002</v>
      </c>
      <c r="BD56">
        <v>4687087.0360000003</v>
      </c>
    </row>
    <row r="57" spans="55:56" x14ac:dyDescent="0.25">
      <c r="BC57">
        <v>7511826.0499999998</v>
      </c>
      <c r="BD57">
        <v>4687076.977</v>
      </c>
    </row>
    <row r="58" spans="55:56" x14ac:dyDescent="0.25">
      <c r="BC58">
        <v>7511812.5800000001</v>
      </c>
      <c r="BD58">
        <v>4687070.1279999996</v>
      </c>
    </row>
    <row r="59" spans="55:56" x14ac:dyDescent="0.25">
      <c r="BC59">
        <v>7511814.1299999999</v>
      </c>
      <c r="BD59">
        <v>4687077.3770000003</v>
      </c>
    </row>
    <row r="60" spans="55:56" x14ac:dyDescent="0.25">
      <c r="BC60">
        <v>7511824.1799999997</v>
      </c>
      <c r="BD60">
        <v>4687081.7170000002</v>
      </c>
    </row>
    <row r="61" spans="55:56" x14ac:dyDescent="0.25">
      <c r="BC61">
        <v>7511846.4500000002</v>
      </c>
      <c r="BD61">
        <v>4687093.6059999997</v>
      </c>
    </row>
    <row r="62" spans="55:56" x14ac:dyDescent="0.25">
      <c r="BC62">
        <v>7511867.0990000004</v>
      </c>
      <c r="BD62">
        <v>4687101.125</v>
      </c>
    </row>
    <row r="63" spans="55:56" x14ac:dyDescent="0.25">
      <c r="BC63">
        <v>7511885.5990000004</v>
      </c>
      <c r="BD63">
        <v>4687109.7039999999</v>
      </c>
    </row>
    <row r="64" spans="55:56" x14ac:dyDescent="0.25">
      <c r="BC64">
        <v>7511915.1490000002</v>
      </c>
      <c r="BD64">
        <v>4687115.0729999999</v>
      </c>
    </row>
    <row r="65" spans="55:56" x14ac:dyDescent="0.25">
      <c r="BC65">
        <v>7511943.4390000002</v>
      </c>
      <c r="BD65">
        <v>4687125.5020000003</v>
      </c>
    </row>
    <row r="66" spans="55:56" x14ac:dyDescent="0.25">
      <c r="BC66">
        <v>7511965.4479999999</v>
      </c>
      <c r="BD66">
        <v>4687132.9210000001</v>
      </c>
    </row>
    <row r="67" spans="55:56" x14ac:dyDescent="0.25">
      <c r="BC67">
        <v>7511995.3779999996</v>
      </c>
      <c r="BD67">
        <v>4687133.18</v>
      </c>
    </row>
    <row r="68" spans="55:56" x14ac:dyDescent="0.25">
      <c r="BC68">
        <v>7512009.1780000003</v>
      </c>
      <c r="BD68">
        <v>4687140.1399999997</v>
      </c>
    </row>
    <row r="69" spans="55:56" x14ac:dyDescent="0.25">
      <c r="BC69">
        <v>7512032.6880000001</v>
      </c>
      <c r="BD69">
        <v>4687158.0590000004</v>
      </c>
    </row>
    <row r="70" spans="55:56" x14ac:dyDescent="0.25">
      <c r="BC70">
        <v>7512045.6979999999</v>
      </c>
      <c r="BD70">
        <v>4687172.5480000004</v>
      </c>
    </row>
    <row r="71" spans="55:56" x14ac:dyDescent="0.25">
      <c r="BC71">
        <v>7512058.5980000002</v>
      </c>
      <c r="BD71">
        <v>4687190.7070000004</v>
      </c>
    </row>
    <row r="72" spans="55:56" x14ac:dyDescent="0.25">
      <c r="BC72">
        <v>7512065.4380000001</v>
      </c>
      <c r="BD72">
        <v>4687210.8959999997</v>
      </c>
    </row>
    <row r="73" spans="55:56" x14ac:dyDescent="0.25">
      <c r="BC73">
        <v>7512068.9390000002</v>
      </c>
      <c r="BD73">
        <v>4687222.9340000004</v>
      </c>
    </row>
    <row r="74" spans="55:56" x14ac:dyDescent="0.25">
      <c r="BC74">
        <v>7512075.358</v>
      </c>
      <c r="BD74">
        <v>4687245.0149999997</v>
      </c>
    </row>
    <row r="75" spans="55:56" x14ac:dyDescent="0.25">
      <c r="BC75">
        <v>7512082.8890000004</v>
      </c>
      <c r="BD75">
        <v>4687271.9539999999</v>
      </c>
    </row>
    <row r="76" spans="55:56" x14ac:dyDescent="0.25">
      <c r="BC76">
        <v>7512091.7089999998</v>
      </c>
      <c r="BD76">
        <v>4687290.023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dorzim-2171</vt:lpstr>
      <vt:lpstr>dorzim-2180</vt:lpstr>
      <vt:lpstr>src</vt:lpstr>
      <vt:lpstr>Sheet1</vt:lpstr>
      <vt:lpstr>'dorzim-2171'!Print_Area</vt:lpstr>
      <vt:lpstr>'dorzim-2180'!Print_Area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2020-07-17T10:02:09Z</cp:lastPrinted>
  <dcterms:created xsi:type="dcterms:W3CDTF">2020-03-18T10:50:04Z</dcterms:created>
  <dcterms:modified xsi:type="dcterms:W3CDTF">2020-10-31T05:35:01Z</dcterms:modified>
</cp:coreProperties>
</file>