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J:\Ferizaj\Jezerc\3583-2-Jezerc-Shefkia\cd\"/>
    </mc:Choice>
  </mc:AlternateContent>
  <bookViews>
    <workbookView xWindow="-120" yWindow="-120" windowWidth="29040" windowHeight="15840" activeTab="1"/>
  </bookViews>
  <sheets>
    <sheet name="dorzim" sheetId="1" r:id="rId1"/>
    <sheet name="src" sheetId="2" r:id="rId2"/>
  </sheets>
  <definedNames>
    <definedName name="_xlnm.Print_Area" localSheetId="0">dorzim!$A$1:$J$62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22" i="2" l="1"/>
  <c r="R23" i="2"/>
  <c r="U17" i="2"/>
  <c r="X8" i="2" l="1"/>
  <c r="H52" i="1" l="1"/>
  <c r="H51" i="1"/>
  <c r="G52" i="1"/>
  <c r="F52" i="1"/>
  <c r="G51" i="1"/>
  <c r="F51" i="1"/>
  <c r="H39" i="1"/>
  <c r="G39" i="1"/>
  <c r="H37" i="1"/>
  <c r="G37" i="1"/>
  <c r="I37" i="1" s="1"/>
  <c r="I39" i="1" l="1"/>
</calcChain>
</file>

<file path=xl/sharedStrings.xml><?xml version="1.0" encoding="utf-8"?>
<sst xmlns="http://schemas.openxmlformats.org/spreadsheetml/2006/main" count="91" uniqueCount="37">
  <si>
    <t>Nr</t>
  </si>
  <si>
    <t>Y</t>
  </si>
  <si>
    <t>X</t>
  </si>
  <si>
    <t>H</t>
  </si>
  <si>
    <t>Kodi</t>
  </si>
  <si>
    <t>Përshkrimi</t>
  </si>
  <si>
    <t>Monoment</t>
  </si>
  <si>
    <t>Kunjë - shtyllë metalik</t>
  </si>
  <si>
    <t>Burimi</t>
  </si>
  <si>
    <t>Seria</t>
  </si>
  <si>
    <t>Nr. Pikës</t>
  </si>
  <si>
    <t>I</t>
  </si>
  <si>
    <t>II</t>
  </si>
  <si>
    <t>Matja e pikave në dy seri</t>
  </si>
  <si>
    <t>ΔY</t>
  </si>
  <si>
    <t>ΔX</t>
  </si>
  <si>
    <t>ΔP</t>
  </si>
  <si>
    <t>Koordinatat përfundimtare</t>
  </si>
  <si>
    <t xml:space="preserve">Gjeodeti / Kompania gjeodete e licencuar:  </t>
  </si>
  <si>
    <t>Numri i licencës</t>
  </si>
  <si>
    <t>Nënshkrimi dhe vula:</t>
  </si>
  <si>
    <t>PM</t>
  </si>
  <si>
    <t xml:space="preserve">Republika e Kosovës
Republika Kosova-Republic of Kosovo
Qeveria e Kosovës- Vlada Kosova- Government of Kosovo 
Ministria e Infrastrukturës dhe Ambientit/ Ministrastvo Infrastrukture i Sredine/ Ministry of Infrastructure and Environment                                                                                                                        AGJENCIA KADASTRALE E KOSOVËS/KOSOVSKA KATASTARSKA AGENCIJA/ KOSOVO CADASTRAL AGENCY
</t>
  </si>
  <si>
    <t>Pikat zyrtare</t>
  </si>
  <si>
    <t>Pikat e matura me gps (matjet origjinale)</t>
  </si>
  <si>
    <t xml:space="preserve"> Lista e koordinatave, kodi dhe përshkrimi i tyre / Lista koordinata, kod i njihov opis</t>
  </si>
  <si>
    <t>Nr.Parc</t>
  </si>
  <si>
    <t>Siperfaqia</t>
  </si>
  <si>
    <t>y</t>
  </si>
  <si>
    <t>x</t>
  </si>
  <si>
    <t>Karakteri</t>
  </si>
  <si>
    <t>Data/koha</t>
  </si>
  <si>
    <t>h</t>
  </si>
  <si>
    <t>Δ GPS</t>
  </si>
  <si>
    <t>-</t>
  </si>
  <si>
    <t>Gjithsej</t>
  </si>
  <si>
    <t>m²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</si>
</sst>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000"/>
  </numFmts>
  <fonts count="13" x14ac:knownFonts="1">
    <font>
      <sz val="11"/>
      <color theme="1"/>
      <name val="Calibri"/>
      <family val="2"/>
      <scheme val="minor"/>
    </font>
    <font>
      <b/>
      <sz val="13"/>
      <color theme="1"/>
      <name val="Times New Roman"/>
      <family val="1"/>
    </font>
    <font>
      <b/>
      <sz val="13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13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sz val="14"/>
      <name val="Times New Roman"/>
      <family val="1"/>
    </font>
    <font>
      <sz val="13"/>
      <color rgb="FFFF0000"/>
      <name val="Times New Roman"/>
      <family val="1"/>
    </font>
    <font>
      <sz val="13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18">
    <xf numFmtId="0" fontId="0" fillId="0" borderId="0" xfId="0"/>
    <xf numFmtId="0" fontId="3" fillId="0" borderId="1" xfId="0" applyFont="1" applyBorder="1"/>
    <xf numFmtId="0" fontId="3" fillId="0" borderId="6" xfId="0" applyFont="1" applyBorder="1" applyAlignment="1">
      <alignment horizontal="center"/>
    </xf>
    <xf numFmtId="0" fontId="4" fillId="0" borderId="5" xfId="0" applyFont="1" applyBorder="1"/>
    <xf numFmtId="0" fontId="3" fillId="0" borderId="1" xfId="0" applyFont="1" applyBorder="1" applyAlignment="1">
      <alignment horizontal="center" vertical="center"/>
    </xf>
    <xf numFmtId="0" fontId="5" fillId="0" borderId="0" xfId="0" applyFont="1"/>
    <xf numFmtId="0" fontId="6" fillId="0" borderId="5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6" fillId="0" borderId="6" xfId="0" applyFont="1" applyFill="1" applyBorder="1" applyAlignment="1">
      <alignment horizontal="center"/>
    </xf>
    <xf numFmtId="0" fontId="7" fillId="0" borderId="5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2" fontId="7" fillId="0" borderId="1" xfId="0" applyNumberFormat="1" applyFont="1" applyBorder="1"/>
    <xf numFmtId="0" fontId="5" fillId="0" borderId="5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/>
    <xf numFmtId="2" fontId="5" fillId="0" borderId="1" xfId="0" applyNumberFormat="1" applyFont="1" applyBorder="1"/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8" xfId="0" applyFont="1" applyBorder="1"/>
    <xf numFmtId="2" fontId="5" fillId="0" borderId="8" xfId="0" applyNumberFormat="1" applyFont="1" applyBorder="1"/>
    <xf numFmtId="0" fontId="6" fillId="0" borderId="5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5" fillId="0" borderId="5" xfId="0" applyFont="1" applyBorder="1"/>
    <xf numFmtId="0" fontId="5" fillId="0" borderId="7" xfId="0" applyFont="1" applyBorder="1"/>
    <xf numFmtId="2" fontId="7" fillId="0" borderId="2" xfId="0" applyNumberFormat="1" applyFont="1" applyBorder="1"/>
    <xf numFmtId="2" fontId="7" fillId="0" borderId="3" xfId="0" applyNumberFormat="1" applyFont="1" applyBorder="1"/>
    <xf numFmtId="0" fontId="4" fillId="0" borderId="2" xfId="0" applyFont="1" applyBorder="1"/>
    <xf numFmtId="2" fontId="4" fillId="0" borderId="3" xfId="0" applyNumberFormat="1" applyFont="1" applyBorder="1"/>
    <xf numFmtId="2" fontId="3" fillId="0" borderId="3" xfId="0" applyNumberFormat="1" applyFont="1" applyBorder="1"/>
    <xf numFmtId="0" fontId="3" fillId="0" borderId="3" xfId="0" applyFont="1" applyBorder="1" applyAlignment="1">
      <alignment horizontal="center" vertical="center"/>
    </xf>
    <xf numFmtId="0" fontId="3" fillId="0" borderId="3" xfId="0" applyFont="1" applyBorder="1"/>
    <xf numFmtId="0" fontId="3" fillId="0" borderId="4" xfId="0" applyFont="1" applyBorder="1" applyAlignment="1">
      <alignment horizontal="center"/>
    </xf>
    <xf numFmtId="0" fontId="4" fillId="0" borderId="7" xfId="0" applyFont="1" applyBorder="1"/>
    <xf numFmtId="0" fontId="3" fillId="0" borderId="8" xfId="0" applyFont="1" applyBorder="1" applyAlignment="1">
      <alignment horizontal="center" vertical="center"/>
    </xf>
    <xf numFmtId="0" fontId="3" fillId="0" borderId="8" xfId="0" applyFont="1" applyBorder="1"/>
    <xf numFmtId="0" fontId="3" fillId="0" borderId="9" xfId="0" applyFont="1" applyBorder="1" applyAlignment="1">
      <alignment horizontal="center"/>
    </xf>
    <xf numFmtId="0" fontId="8" fillId="0" borderId="5" xfId="0" applyFont="1" applyBorder="1"/>
    <xf numFmtId="0" fontId="9" fillId="0" borderId="1" xfId="0" applyFont="1" applyBorder="1" applyAlignment="1">
      <alignment horizontal="center" vertical="center"/>
    </xf>
    <xf numFmtId="0" fontId="9" fillId="0" borderId="1" xfId="0" applyFont="1" applyBorder="1"/>
    <xf numFmtId="0" fontId="9" fillId="0" borderId="6" xfId="0" applyFont="1" applyBorder="1" applyAlignment="1">
      <alignment horizontal="center"/>
    </xf>
    <xf numFmtId="0" fontId="1" fillId="0" borderId="5" xfId="0" applyFont="1" applyBorder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/>
    <xf numFmtId="0" fontId="2" fillId="0" borderId="6" xfId="0" applyFont="1" applyBorder="1" applyAlignment="1">
      <alignment horizontal="center"/>
    </xf>
    <xf numFmtId="164" fontId="1" fillId="0" borderId="1" xfId="0" applyNumberFormat="1" applyFont="1" applyBorder="1"/>
    <xf numFmtId="164" fontId="2" fillId="0" borderId="1" xfId="0" applyNumberFormat="1" applyFont="1" applyBorder="1"/>
    <xf numFmtId="164" fontId="8" fillId="0" borderId="1" xfId="0" applyNumberFormat="1" applyFont="1" applyBorder="1"/>
    <xf numFmtId="164" fontId="9" fillId="0" borderId="1" xfId="0" applyNumberFormat="1" applyFont="1" applyBorder="1"/>
    <xf numFmtId="164" fontId="4" fillId="0" borderId="1" xfId="0" applyNumberFormat="1" applyFont="1" applyBorder="1"/>
    <xf numFmtId="164" fontId="3" fillId="0" borderId="1" xfId="0" applyNumberFormat="1" applyFont="1" applyBorder="1"/>
    <xf numFmtId="164" fontId="4" fillId="0" borderId="8" xfId="0" applyNumberFormat="1" applyFont="1" applyBorder="1"/>
    <xf numFmtId="164" fontId="3" fillId="0" borderId="8" xfId="0" applyNumberFormat="1" applyFont="1" applyBorder="1"/>
    <xf numFmtId="164" fontId="5" fillId="0" borderId="1" xfId="0" applyNumberFormat="1" applyFont="1" applyBorder="1"/>
    <xf numFmtId="164" fontId="5" fillId="0" borderId="6" xfId="0" applyNumberFormat="1" applyFont="1" applyBorder="1" applyAlignment="1">
      <alignment horizontal="center" vertical="center"/>
    </xf>
    <xf numFmtId="164" fontId="5" fillId="0" borderId="8" xfId="0" applyNumberFormat="1" applyFont="1" applyBorder="1"/>
    <xf numFmtId="164" fontId="5" fillId="0" borderId="9" xfId="0" applyNumberFormat="1" applyFont="1" applyBorder="1" applyAlignment="1">
      <alignment horizontal="center" vertical="center"/>
    </xf>
    <xf numFmtId="164" fontId="0" fillId="0" borderId="0" xfId="0" applyNumberFormat="1"/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/>
    </xf>
    <xf numFmtId="164" fontId="10" fillId="0" borderId="1" xfId="0" applyNumberFormat="1" applyFont="1" applyBorder="1" applyAlignment="1">
      <alignment horizontal="center"/>
    </xf>
    <xf numFmtId="22" fontId="10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12" fillId="0" borderId="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left"/>
    </xf>
    <xf numFmtId="2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1" fontId="10" fillId="0" borderId="1" xfId="0" applyNumberFormat="1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/>
    <xf numFmtId="2" fontId="7" fillId="0" borderId="22" xfId="0" applyNumberFormat="1" applyFont="1" applyBorder="1" applyAlignment="1">
      <alignment horizontal="center" vertical="center"/>
    </xf>
    <xf numFmtId="2" fontId="7" fillId="0" borderId="20" xfId="0" applyNumberFormat="1" applyFont="1" applyBorder="1" applyAlignment="1">
      <alignment horizontal="center" vertical="center"/>
    </xf>
    <xf numFmtId="2" fontId="7" fillId="0" borderId="23" xfId="0" applyNumberFormat="1" applyFont="1" applyBorder="1" applyAlignment="1">
      <alignment horizontal="center" vertical="center"/>
    </xf>
    <xf numFmtId="2" fontId="7" fillId="0" borderId="19" xfId="0" applyNumberFormat="1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2" fontId="7" fillId="0" borderId="7" xfId="0" applyNumberFormat="1" applyFont="1" applyBorder="1" applyAlignment="1">
      <alignment horizontal="left"/>
    </xf>
    <xf numFmtId="2" fontId="7" fillId="0" borderId="8" xfId="0" applyNumberFormat="1" applyFont="1" applyBorder="1" applyAlignment="1">
      <alignment horizontal="left"/>
    </xf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165" fontId="5" fillId="0" borderId="26" xfId="0" applyNumberFormat="1" applyFont="1" applyBorder="1" applyAlignment="1">
      <alignment horizontal="center" vertical="center"/>
    </xf>
    <xf numFmtId="165" fontId="5" fillId="0" borderId="19" xfId="0" applyNumberFormat="1" applyFont="1" applyBorder="1" applyAlignment="1">
      <alignment horizontal="center" vertical="center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0" fillId="0" borderId="12" xfId="0" applyBorder="1" applyAlignment="1">
      <alignment horizontal="center" wrapText="1"/>
    </xf>
    <xf numFmtId="0" fontId="0" fillId="0" borderId="13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14" xfId="0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16" xfId="0" applyBorder="1" applyAlignment="1">
      <alignment horizontal="center" wrapText="1"/>
    </xf>
    <xf numFmtId="0" fontId="0" fillId="0" borderId="17" xfId="0" applyBorder="1" applyAlignment="1">
      <alignment horizont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5" fillId="0" borderId="26" xfId="0" applyFont="1" applyBorder="1" applyAlignment="1">
      <alignment horizontal="center"/>
    </xf>
    <xf numFmtId="0" fontId="5" fillId="0" borderId="21" xfId="0" applyFont="1" applyBorder="1" applyAlignment="1">
      <alignment horizontal="center"/>
    </xf>
    <xf numFmtId="0" fontId="5" fillId="0" borderId="19" xfId="0" applyFont="1" applyBorder="1" applyAlignment="1">
      <alignment horizontal="center"/>
    </xf>
    <xf numFmtId="165" fontId="5" fillId="0" borderId="27" xfId="0" applyNumberFormat="1" applyFont="1" applyBorder="1" applyAlignment="1">
      <alignment horizontal="center" vertical="center"/>
    </xf>
    <xf numFmtId="165" fontId="5" fillId="0" borderId="24" xfId="0" applyNumberFormat="1" applyFont="1" applyBorder="1" applyAlignment="1">
      <alignment horizontal="center" vertical="center"/>
    </xf>
    <xf numFmtId="165" fontId="5" fillId="0" borderId="18" xfId="0" applyNumberFormat="1" applyFont="1" applyBorder="1" applyAlignment="1">
      <alignment horizontal="center" vertical="center"/>
    </xf>
    <xf numFmtId="165" fontId="5" fillId="0" borderId="25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451310</xdr:colOff>
      <xdr:row>1</xdr:row>
      <xdr:rowOff>16719</xdr:rowOff>
    </xdr:from>
    <xdr:to>
      <xdr:col>6</xdr:col>
      <xdr:colOff>371474</xdr:colOff>
      <xdr:row>1</xdr:row>
      <xdr:rowOff>685801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F399456-FFFA-4806-B53B-2B24D3A1E2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75610" y="207219"/>
          <a:ext cx="856335" cy="6690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</xdr:col>
      <xdr:colOff>6569</xdr:colOff>
      <xdr:row>7</xdr:row>
      <xdr:rowOff>13138</xdr:rowOff>
    </xdr:from>
    <xdr:ext cx="2975170" cy="29880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E91F6037-E9CB-49EA-8E58-E0677C590B64}"/>
            </a:ext>
          </a:extLst>
        </xdr:cNvPr>
        <xdr:cNvSpPr txBox="1"/>
      </xdr:nvSpPr>
      <xdr:spPr>
        <a:xfrm>
          <a:off x="1232395" y="2315703"/>
          <a:ext cx="2975170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Komuna:</a:t>
          </a:r>
        </a:p>
      </xdr:txBody>
    </xdr:sp>
    <xdr:clientData/>
  </xdr:oneCellAnchor>
  <xdr:oneCellAnchor>
    <xdr:from>
      <xdr:col>5</xdr:col>
      <xdr:colOff>839686</xdr:colOff>
      <xdr:row>7</xdr:row>
      <xdr:rowOff>43127</xdr:rowOff>
    </xdr:from>
    <xdr:ext cx="2953749" cy="29880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7937452-2E79-4669-8F05-2069DFF859A1}"/>
            </a:ext>
          </a:extLst>
        </xdr:cNvPr>
        <xdr:cNvSpPr txBox="1"/>
      </xdr:nvSpPr>
      <xdr:spPr>
        <a:xfrm>
          <a:off x="4583425" y="2345692"/>
          <a:ext cx="2953749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Zona Kadastrale: Talinoc i Jerlive</a:t>
          </a:r>
        </a:p>
      </xdr:txBody>
    </xdr:sp>
    <xdr:clientData/>
  </xdr:oneCellAnchor>
  <xdr:oneCellAnchor>
    <xdr:from>
      <xdr:col>1</xdr:col>
      <xdr:colOff>606643</xdr:colOff>
      <xdr:row>8</xdr:row>
      <xdr:rowOff>89338</xdr:rowOff>
    </xdr:from>
    <xdr:ext cx="3298607" cy="298800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AD9F1684-A2E1-4EF0-89C9-1E368E9A0FDD}"/>
            </a:ext>
          </a:extLst>
        </xdr:cNvPr>
        <xdr:cNvSpPr txBox="1"/>
      </xdr:nvSpPr>
      <xdr:spPr>
        <a:xfrm>
          <a:off x="1218964" y="2593052"/>
          <a:ext cx="3298607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Numri</a:t>
          </a:r>
          <a:r>
            <a:rPr lang="en-US" sz="14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i njësis kadastrale</a:t>
          </a:r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: 00231-0</a:t>
          </a:r>
        </a:p>
      </xdr:txBody>
    </xdr:sp>
    <xdr:clientData/>
  </xdr:oneCellAnchor>
  <xdr:oneCellAnchor>
    <xdr:from>
      <xdr:col>5</xdr:col>
      <xdr:colOff>842998</xdr:colOff>
      <xdr:row>8</xdr:row>
      <xdr:rowOff>105246</xdr:rowOff>
    </xdr:from>
    <xdr:ext cx="3051603" cy="298800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87D2CC83-FE69-4C93-84EB-099D36DB81C5}"/>
            </a:ext>
          </a:extLst>
        </xdr:cNvPr>
        <xdr:cNvSpPr txBox="1"/>
      </xdr:nvSpPr>
      <xdr:spPr>
        <a:xfrm>
          <a:off x="4586737" y="2598311"/>
          <a:ext cx="3051603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Sistemi koordinat: KosovaRef01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5"/>
  <sheetViews>
    <sheetView view="pageBreakPreview" topLeftCell="A40" zoomScaleNormal="100" zoomScaleSheetLayoutView="100" workbookViewId="0">
      <selection activeCell="E48" sqref="E48"/>
    </sheetView>
  </sheetViews>
  <sheetFormatPr defaultRowHeight="15" x14ac:dyDescent="0.25"/>
  <cols>
    <col min="3" max="3" width="12.42578125" customWidth="1"/>
    <col min="4" max="5" width="14.85546875" bestFit="1" customWidth="1"/>
    <col min="6" max="6" width="15" bestFit="1" customWidth="1"/>
    <col min="7" max="7" width="16.140625" customWidth="1"/>
    <col min="8" max="8" width="26.85546875" bestFit="1" customWidth="1"/>
    <col min="9" max="9" width="11" customWidth="1"/>
    <col min="10" max="10" width="12.5703125" bestFit="1" customWidth="1"/>
  </cols>
  <sheetData>
    <row r="1" spans="1:10" ht="15" customHeight="1" x14ac:dyDescent="0.25">
      <c r="A1" s="103"/>
      <c r="B1" s="103"/>
      <c r="C1" s="103"/>
      <c r="D1" s="103"/>
      <c r="E1" s="103"/>
      <c r="F1" s="103"/>
      <c r="G1" s="103"/>
      <c r="H1" s="103"/>
      <c r="I1" s="103"/>
      <c r="J1" s="103"/>
    </row>
    <row r="2" spans="1:10" ht="62.25" customHeight="1" x14ac:dyDescent="0.25">
      <c r="A2" s="103"/>
      <c r="B2" s="103"/>
      <c r="C2" s="103"/>
      <c r="D2" s="103"/>
      <c r="E2" s="103"/>
      <c r="F2" s="103"/>
      <c r="G2" s="103"/>
      <c r="H2" s="103"/>
      <c r="I2" s="103"/>
      <c r="J2" s="103"/>
    </row>
    <row r="3" spans="1:10" ht="15" customHeight="1" x14ac:dyDescent="0.25">
      <c r="A3" s="102" t="s">
        <v>22</v>
      </c>
      <c r="B3" s="102"/>
      <c r="C3" s="102"/>
      <c r="D3" s="102"/>
      <c r="E3" s="102"/>
      <c r="F3" s="102"/>
      <c r="G3" s="102"/>
      <c r="H3" s="102"/>
      <c r="I3" s="102"/>
      <c r="J3" s="102"/>
    </row>
    <row r="4" spans="1:10" ht="28.5" customHeight="1" x14ac:dyDescent="0.25">
      <c r="A4" s="102"/>
      <c r="B4" s="102"/>
      <c r="C4" s="102"/>
      <c r="D4" s="102"/>
      <c r="E4" s="102"/>
      <c r="F4" s="102"/>
      <c r="G4" s="102"/>
      <c r="H4" s="102"/>
      <c r="I4" s="102"/>
      <c r="J4" s="102"/>
    </row>
    <row r="5" spans="1:10" x14ac:dyDescent="0.25">
      <c r="A5" s="102"/>
      <c r="B5" s="102"/>
      <c r="C5" s="102"/>
      <c r="D5" s="102"/>
      <c r="E5" s="102"/>
      <c r="F5" s="102"/>
      <c r="G5" s="102"/>
      <c r="H5" s="102"/>
      <c r="I5" s="102"/>
      <c r="J5" s="102"/>
    </row>
    <row r="6" spans="1:10" ht="30" customHeight="1" x14ac:dyDescent="0.25">
      <c r="A6" s="102"/>
      <c r="B6" s="102"/>
      <c r="C6" s="102"/>
      <c r="D6" s="102"/>
      <c r="E6" s="102"/>
      <c r="F6" s="102"/>
      <c r="G6" s="102"/>
      <c r="H6" s="102"/>
      <c r="I6" s="102"/>
      <c r="J6" s="102"/>
    </row>
    <row r="7" spans="1:10" ht="15.75" thickBot="1" x14ac:dyDescent="0.3"/>
    <row r="8" spans="1:10" x14ac:dyDescent="0.25">
      <c r="C8" s="93"/>
      <c r="D8" s="94"/>
      <c r="E8" s="94"/>
      <c r="F8" s="94"/>
      <c r="G8" s="94"/>
      <c r="H8" s="94"/>
      <c r="I8" s="95"/>
    </row>
    <row r="9" spans="1:10" x14ac:dyDescent="0.25">
      <c r="C9" s="96"/>
      <c r="D9" s="97"/>
      <c r="E9" s="97"/>
      <c r="F9" s="97"/>
      <c r="G9" s="97"/>
      <c r="H9" s="97"/>
      <c r="I9" s="98"/>
    </row>
    <row r="10" spans="1:10" ht="15.75" thickBot="1" x14ac:dyDescent="0.3">
      <c r="C10" s="99"/>
      <c r="D10" s="100"/>
      <c r="E10" s="100"/>
      <c r="F10" s="100"/>
      <c r="G10" s="100"/>
      <c r="H10" s="100"/>
      <c r="I10" s="101"/>
    </row>
    <row r="13" spans="1:10" ht="15.75" thickBot="1" x14ac:dyDescent="0.3"/>
    <row r="14" spans="1:10" ht="17.25" x14ac:dyDescent="0.3">
      <c r="C14" s="28" t="s">
        <v>0</v>
      </c>
      <c r="D14" s="29" t="s">
        <v>1</v>
      </c>
      <c r="E14" s="29" t="s">
        <v>2</v>
      </c>
      <c r="F14" s="30" t="s">
        <v>3</v>
      </c>
      <c r="G14" s="31" t="s">
        <v>4</v>
      </c>
      <c r="H14" s="32" t="s">
        <v>5</v>
      </c>
      <c r="I14" s="33" t="s">
        <v>8</v>
      </c>
    </row>
    <row r="15" spans="1:10" ht="17.25" x14ac:dyDescent="0.3">
      <c r="C15" s="42">
        <v>22086</v>
      </c>
      <c r="D15" s="46">
        <v>7512362.3600000003</v>
      </c>
      <c r="E15" s="46">
        <v>4694374.68</v>
      </c>
      <c r="F15" s="47">
        <v>620.68934999999999</v>
      </c>
      <c r="G15" s="43">
        <v>11</v>
      </c>
      <c r="H15" s="44" t="s">
        <v>6</v>
      </c>
      <c r="I15" s="45" t="s">
        <v>21</v>
      </c>
    </row>
    <row r="16" spans="1:10" ht="17.25" x14ac:dyDescent="0.3">
      <c r="C16" s="38">
        <v>3</v>
      </c>
      <c r="D16" s="48">
        <v>7512443.2367000002</v>
      </c>
      <c r="E16" s="48">
        <v>4694436.0755000003</v>
      </c>
      <c r="F16" s="49">
        <v>619.98699999999997</v>
      </c>
      <c r="G16" s="39">
        <v>2</v>
      </c>
      <c r="H16" s="40" t="s">
        <v>7</v>
      </c>
      <c r="I16" s="41" t="s">
        <v>21</v>
      </c>
    </row>
    <row r="17" spans="1:9" ht="17.25" x14ac:dyDescent="0.3">
      <c r="C17" s="38">
        <v>4</v>
      </c>
      <c r="D17" s="48">
        <v>7512455.5829999996</v>
      </c>
      <c r="E17" s="48">
        <v>4694440.4879999999</v>
      </c>
      <c r="F17" s="49">
        <v>620.06299999999999</v>
      </c>
      <c r="G17" s="39">
        <v>2</v>
      </c>
      <c r="H17" s="40" t="s">
        <v>7</v>
      </c>
      <c r="I17" s="41" t="s">
        <v>21</v>
      </c>
    </row>
    <row r="18" spans="1:9" ht="17.25" x14ac:dyDescent="0.3">
      <c r="C18" s="38">
        <v>5</v>
      </c>
      <c r="D18" s="48">
        <v>7512477.8109999998</v>
      </c>
      <c r="E18" s="48">
        <v>4694447.6160000004</v>
      </c>
      <c r="F18" s="49">
        <v>619.85500000000002</v>
      </c>
      <c r="G18" s="39">
        <v>2</v>
      </c>
      <c r="H18" s="40" t="s">
        <v>7</v>
      </c>
      <c r="I18" s="41" t="s">
        <v>21</v>
      </c>
    </row>
    <row r="19" spans="1:9" ht="17.25" x14ac:dyDescent="0.3">
      <c r="C19" s="38">
        <v>6</v>
      </c>
      <c r="D19" s="48">
        <v>7512487.0047000004</v>
      </c>
      <c r="E19" s="48">
        <v>4694450.4566000002</v>
      </c>
      <c r="F19" s="49">
        <v>619.88</v>
      </c>
      <c r="G19" s="39">
        <v>2</v>
      </c>
      <c r="H19" s="40" t="s">
        <v>7</v>
      </c>
      <c r="I19" s="41" t="s">
        <v>21</v>
      </c>
    </row>
    <row r="20" spans="1:9" ht="17.25" x14ac:dyDescent="0.3">
      <c r="C20" s="38">
        <v>48857</v>
      </c>
      <c r="D20" s="48">
        <v>7512492.3049999997</v>
      </c>
      <c r="E20" s="48">
        <v>4694452.8789999997</v>
      </c>
      <c r="F20" s="49">
        <v>619.654</v>
      </c>
      <c r="G20" s="39">
        <v>2</v>
      </c>
      <c r="H20" s="40" t="s">
        <v>7</v>
      </c>
      <c r="I20" s="41" t="s">
        <v>21</v>
      </c>
    </row>
    <row r="21" spans="1:9" ht="17.25" x14ac:dyDescent="0.3">
      <c r="C21" s="3">
        <v>48858</v>
      </c>
      <c r="D21" s="50">
        <v>7512489.1349999998</v>
      </c>
      <c r="E21" s="50">
        <v>4694460.4380000001</v>
      </c>
      <c r="F21" s="51">
        <v>619.83699999999999</v>
      </c>
      <c r="G21" s="4">
        <v>2</v>
      </c>
      <c r="H21" s="1" t="s">
        <v>7</v>
      </c>
      <c r="I21" s="2" t="s">
        <v>21</v>
      </c>
    </row>
    <row r="22" spans="1:9" ht="17.25" x14ac:dyDescent="0.3">
      <c r="C22" s="3">
        <v>48859</v>
      </c>
      <c r="D22" s="50">
        <v>7512484.8669999996</v>
      </c>
      <c r="E22" s="50">
        <v>4694469.4610000001</v>
      </c>
      <c r="F22" s="51">
        <v>619.86400000000003</v>
      </c>
      <c r="G22" s="4">
        <v>2</v>
      </c>
      <c r="H22" s="1" t="s">
        <v>7</v>
      </c>
      <c r="I22" s="2" t="s">
        <v>21</v>
      </c>
    </row>
    <row r="23" spans="1:9" ht="17.25" x14ac:dyDescent="0.3">
      <c r="C23" s="3">
        <v>48860</v>
      </c>
      <c r="D23" s="50">
        <v>7512475.5060000001</v>
      </c>
      <c r="E23" s="50">
        <v>4694481.5389999999</v>
      </c>
      <c r="F23" s="51">
        <v>619.94899999999996</v>
      </c>
      <c r="G23" s="4">
        <v>2</v>
      </c>
      <c r="H23" s="1" t="s">
        <v>7</v>
      </c>
      <c r="I23" s="2" t="s">
        <v>21</v>
      </c>
    </row>
    <row r="24" spans="1:9" ht="17.25" x14ac:dyDescent="0.3">
      <c r="C24" s="3">
        <v>52475</v>
      </c>
      <c r="D24" s="50">
        <v>7512429.0959999999</v>
      </c>
      <c r="E24" s="50">
        <v>4694465.3810000001</v>
      </c>
      <c r="F24" s="51">
        <v>619.99099999999999</v>
      </c>
      <c r="G24" s="4">
        <v>2</v>
      </c>
      <c r="H24" s="1" t="s">
        <v>7</v>
      </c>
      <c r="I24" s="2" t="s">
        <v>21</v>
      </c>
    </row>
    <row r="25" spans="1:9" ht="17.25" x14ac:dyDescent="0.3">
      <c r="C25" s="3">
        <v>52476</v>
      </c>
      <c r="D25" s="50">
        <v>7512425.7110000001</v>
      </c>
      <c r="E25" s="50">
        <v>4694462.9790000003</v>
      </c>
      <c r="F25" s="51">
        <v>619.995</v>
      </c>
      <c r="G25" s="4">
        <v>2</v>
      </c>
      <c r="H25" s="1" t="s">
        <v>7</v>
      </c>
      <c r="I25" s="2" t="s">
        <v>21</v>
      </c>
    </row>
    <row r="26" spans="1:9" ht="17.25" x14ac:dyDescent="0.3">
      <c r="C26" s="3">
        <v>52512</v>
      </c>
      <c r="D26" s="50">
        <v>7512469.1730000004</v>
      </c>
      <c r="E26" s="50">
        <v>4694476.6260000002</v>
      </c>
      <c r="F26" s="51">
        <v>619.89099999999996</v>
      </c>
      <c r="G26" s="4">
        <v>2</v>
      </c>
      <c r="H26" s="1" t="s">
        <v>7</v>
      </c>
      <c r="I26" s="2" t="s">
        <v>21</v>
      </c>
    </row>
    <row r="27" spans="1:9" ht="15.75" customHeight="1" x14ac:dyDescent="0.3">
      <c r="A27" s="5"/>
      <c r="C27" s="3">
        <v>52513</v>
      </c>
      <c r="D27" s="50">
        <v>7512445.2570000002</v>
      </c>
      <c r="E27" s="50">
        <v>4694471.0580000002</v>
      </c>
      <c r="F27" s="51">
        <v>619.88099999999997</v>
      </c>
      <c r="G27" s="4">
        <v>2</v>
      </c>
      <c r="H27" s="1" t="s">
        <v>7</v>
      </c>
      <c r="I27" s="2" t="s">
        <v>21</v>
      </c>
    </row>
    <row r="28" spans="1:9" ht="18.75" x14ac:dyDescent="0.3">
      <c r="A28" s="5"/>
      <c r="C28" s="3">
        <v>52514</v>
      </c>
      <c r="D28" s="50">
        <v>7512438.3779999996</v>
      </c>
      <c r="E28" s="50">
        <v>4694469.8569999998</v>
      </c>
      <c r="F28" s="51">
        <v>619.90899999999999</v>
      </c>
      <c r="G28" s="4">
        <v>2</v>
      </c>
      <c r="H28" s="1" t="s">
        <v>7</v>
      </c>
      <c r="I28" s="2" t="s">
        <v>21</v>
      </c>
    </row>
    <row r="29" spans="1:9" ht="18.75" x14ac:dyDescent="0.3">
      <c r="A29" s="5"/>
      <c r="C29" s="3">
        <v>52515</v>
      </c>
      <c r="D29" s="50">
        <v>7512459.6260000002</v>
      </c>
      <c r="E29" s="50">
        <v>4694429.47</v>
      </c>
      <c r="F29" s="51">
        <v>619.92200000000003</v>
      </c>
      <c r="G29" s="4">
        <v>2</v>
      </c>
      <c r="H29" s="1" t="s">
        <v>7</v>
      </c>
      <c r="I29" s="2" t="s">
        <v>21</v>
      </c>
    </row>
    <row r="30" spans="1:9" ht="18.75" x14ac:dyDescent="0.3">
      <c r="A30" s="5"/>
      <c r="C30" s="3">
        <v>52516</v>
      </c>
      <c r="D30" s="50">
        <v>7512450.7249999996</v>
      </c>
      <c r="E30" s="50">
        <v>4694423.9850000003</v>
      </c>
      <c r="F30" s="51">
        <v>619.84100000000001</v>
      </c>
      <c r="G30" s="4">
        <v>2</v>
      </c>
      <c r="H30" s="1" t="s">
        <v>7</v>
      </c>
      <c r="I30" s="2" t="s">
        <v>21</v>
      </c>
    </row>
    <row r="31" spans="1:9" ht="18.75" x14ac:dyDescent="0.3">
      <c r="A31" s="5"/>
      <c r="C31" s="3">
        <v>52517</v>
      </c>
      <c r="D31" s="50">
        <v>7512447.3109999998</v>
      </c>
      <c r="E31" s="50">
        <v>4694430.0810000002</v>
      </c>
      <c r="F31" s="51">
        <v>619.84100000000001</v>
      </c>
      <c r="G31" s="4">
        <v>2</v>
      </c>
      <c r="H31" s="1" t="s">
        <v>7</v>
      </c>
      <c r="I31" s="2" t="s">
        <v>21</v>
      </c>
    </row>
    <row r="32" spans="1:9" ht="19.5" thickBot="1" x14ac:dyDescent="0.35">
      <c r="A32" s="5"/>
      <c r="C32" s="34">
        <v>52518</v>
      </c>
      <c r="D32" s="52">
        <v>7512443.409</v>
      </c>
      <c r="E32" s="52">
        <v>4694435.8109999998</v>
      </c>
      <c r="F32" s="53">
        <v>620.04700000000003</v>
      </c>
      <c r="G32" s="35">
        <v>2</v>
      </c>
      <c r="H32" s="36" t="s">
        <v>7</v>
      </c>
      <c r="I32" s="37" t="s">
        <v>21</v>
      </c>
    </row>
    <row r="33" spans="1:10" ht="18.75" x14ac:dyDescent="0.3">
      <c r="A33" s="5"/>
    </row>
    <row r="34" spans="1:10" ht="15" customHeight="1" thickBot="1" x14ac:dyDescent="0.35">
      <c r="A34" s="5"/>
    </row>
    <row r="35" spans="1:10" ht="18.75" x14ac:dyDescent="0.25">
      <c r="A35" s="82" t="s">
        <v>13</v>
      </c>
      <c r="B35" s="83"/>
      <c r="C35" s="83"/>
      <c r="D35" s="83"/>
      <c r="E35" s="83"/>
      <c r="F35" s="83"/>
      <c r="G35" s="83"/>
      <c r="H35" s="83"/>
      <c r="I35" s="84"/>
    </row>
    <row r="36" spans="1:10" ht="18.75" x14ac:dyDescent="0.3">
      <c r="A36" s="6" t="s">
        <v>9</v>
      </c>
      <c r="B36" s="7" t="s">
        <v>10</v>
      </c>
      <c r="C36" s="7" t="s">
        <v>1</v>
      </c>
      <c r="D36" s="7" t="s">
        <v>2</v>
      </c>
      <c r="E36" s="7" t="s">
        <v>3</v>
      </c>
      <c r="F36" s="104"/>
      <c r="G36" s="8" t="s">
        <v>14</v>
      </c>
      <c r="H36" s="8" t="s">
        <v>15</v>
      </c>
      <c r="I36" s="9" t="s">
        <v>16</v>
      </c>
    </row>
    <row r="37" spans="1:10" ht="18.75" x14ac:dyDescent="0.3">
      <c r="A37" s="10" t="s">
        <v>11</v>
      </c>
      <c r="B37" s="11">
        <v>3</v>
      </c>
      <c r="C37" s="12">
        <v>7512443.2230000002</v>
      </c>
      <c r="D37" s="12">
        <v>4694436.0767999999</v>
      </c>
      <c r="E37" s="12">
        <v>619.98699999999997</v>
      </c>
      <c r="F37" s="105"/>
      <c r="G37" s="91">
        <f>C37-C38</f>
        <v>-4.9000000581145287E-3</v>
      </c>
      <c r="H37" s="91">
        <f>D37-D38</f>
        <v>8.8999997824430466E-3</v>
      </c>
      <c r="I37" s="108">
        <f>SQRT(G37^2+H37^2)</f>
        <v>1.0159724243157817E-2</v>
      </c>
    </row>
    <row r="38" spans="1:10" ht="18.75" x14ac:dyDescent="0.3">
      <c r="A38" s="13" t="s">
        <v>12</v>
      </c>
      <c r="B38" s="14">
        <v>3</v>
      </c>
      <c r="C38" s="12">
        <v>7512443.2279000003</v>
      </c>
      <c r="D38" s="12">
        <v>4694436.0679000001</v>
      </c>
      <c r="E38" s="12">
        <v>620.0095</v>
      </c>
      <c r="F38" s="105"/>
      <c r="G38" s="107"/>
      <c r="H38" s="107"/>
      <c r="I38" s="110"/>
    </row>
    <row r="39" spans="1:10" ht="18.75" x14ac:dyDescent="0.3">
      <c r="A39" s="10" t="s">
        <v>11</v>
      </c>
      <c r="B39" s="14">
        <v>6</v>
      </c>
      <c r="C39" s="15">
        <v>7512487.0109999999</v>
      </c>
      <c r="D39" s="15">
        <v>4694450.4741000002</v>
      </c>
      <c r="E39" s="16">
        <v>619.88</v>
      </c>
      <c r="F39" s="105"/>
      <c r="G39" s="91">
        <f>C39-C40</f>
        <v>-8.0000050365924835E-4</v>
      </c>
      <c r="H39" s="91">
        <f>D39-D40</f>
        <v>9.8999999463558197E-3</v>
      </c>
      <c r="I39" s="108">
        <f>SQRT(G39^2+H39^2)</f>
        <v>9.9322706237647534E-3</v>
      </c>
    </row>
    <row r="40" spans="1:10" ht="19.5" thickBot="1" x14ac:dyDescent="0.35">
      <c r="A40" s="17" t="s">
        <v>12</v>
      </c>
      <c r="B40" s="18">
        <v>6</v>
      </c>
      <c r="C40" s="19">
        <v>7512487.0118000004</v>
      </c>
      <c r="D40" s="19">
        <v>4694450.4642000003</v>
      </c>
      <c r="E40" s="20">
        <v>619.84889999999996</v>
      </c>
      <c r="F40" s="106"/>
      <c r="G40" s="92"/>
      <c r="H40" s="92"/>
      <c r="I40" s="109"/>
    </row>
    <row r="41" spans="1:10" ht="18.75" x14ac:dyDescent="0.3">
      <c r="A41" s="5"/>
    </row>
    <row r="42" spans="1:10" ht="18.75" x14ac:dyDescent="0.3">
      <c r="A42" s="5"/>
    </row>
    <row r="43" spans="1:10" ht="18.75" x14ac:dyDescent="0.3">
      <c r="A43" s="5"/>
    </row>
    <row r="44" spans="1:10" ht="18.75" x14ac:dyDescent="0.3">
      <c r="A44" s="5"/>
    </row>
    <row r="45" spans="1:10" ht="18.75" x14ac:dyDescent="0.3">
      <c r="A45" s="5"/>
    </row>
    <row r="46" spans="1:10" ht="18.75" x14ac:dyDescent="0.3">
      <c r="A46" s="5"/>
    </row>
    <row r="47" spans="1:10" ht="18.75" x14ac:dyDescent="0.3">
      <c r="A47" s="5"/>
      <c r="B47" s="5"/>
      <c r="C47" s="5"/>
      <c r="D47" s="5"/>
      <c r="E47" s="5"/>
      <c r="F47" s="5"/>
      <c r="G47" s="5"/>
      <c r="H47" s="5"/>
      <c r="I47" s="5"/>
      <c r="J47" s="5"/>
    </row>
    <row r="48" spans="1:10" ht="19.5" thickBot="1" x14ac:dyDescent="0.35">
      <c r="A48" s="5"/>
      <c r="B48" s="5"/>
      <c r="C48" s="5"/>
      <c r="D48" s="5"/>
      <c r="E48" s="5"/>
      <c r="F48" s="5"/>
      <c r="G48" s="5"/>
      <c r="H48" s="5"/>
      <c r="I48" s="5"/>
      <c r="J48" s="5"/>
    </row>
    <row r="49" spans="1:10" ht="18.75" x14ac:dyDescent="0.3">
      <c r="A49" s="5"/>
      <c r="B49" s="5"/>
      <c r="C49" s="5"/>
      <c r="D49" s="5"/>
      <c r="E49" s="82" t="s">
        <v>17</v>
      </c>
      <c r="F49" s="83"/>
      <c r="G49" s="83"/>
      <c r="H49" s="84"/>
      <c r="I49" s="5"/>
      <c r="J49" s="5"/>
    </row>
    <row r="50" spans="1:10" ht="18.75" x14ac:dyDescent="0.3">
      <c r="A50" s="5"/>
      <c r="B50" s="5"/>
      <c r="C50" s="5"/>
      <c r="D50" s="5"/>
      <c r="E50" s="21" t="s">
        <v>0</v>
      </c>
      <c r="F50" s="22" t="s">
        <v>1</v>
      </c>
      <c r="G50" s="22" t="s">
        <v>2</v>
      </c>
      <c r="H50" s="23" t="s">
        <v>3</v>
      </c>
      <c r="I50" s="5"/>
      <c r="J50" s="5"/>
    </row>
    <row r="51" spans="1:10" ht="18.75" x14ac:dyDescent="0.3">
      <c r="A51" s="5"/>
      <c r="B51" s="5"/>
      <c r="C51" s="5"/>
      <c r="D51" s="5"/>
      <c r="E51" s="24">
        <v>3</v>
      </c>
      <c r="F51" s="54">
        <f>(C37+C38)/2</f>
        <v>7512443.2254499998</v>
      </c>
      <c r="G51" s="54">
        <f>(D37+D38)/2</f>
        <v>4694436.07235</v>
      </c>
      <c r="H51" s="55">
        <f>(E37+E38)/2</f>
        <v>619.99824999999998</v>
      </c>
      <c r="I51" s="5"/>
      <c r="J51" s="5"/>
    </row>
    <row r="52" spans="1:10" ht="19.5" thickBot="1" x14ac:dyDescent="0.35">
      <c r="A52" s="5"/>
      <c r="B52" s="5"/>
      <c r="C52" s="5"/>
      <c r="D52" s="5"/>
      <c r="E52" s="25">
        <v>6</v>
      </c>
      <c r="F52" s="56">
        <f>(C39+C40)/2</f>
        <v>7512487.0114000002</v>
      </c>
      <c r="G52" s="56">
        <f>(D39+D40)/2</f>
        <v>4694450.4691500003</v>
      </c>
      <c r="H52" s="57">
        <f>(E39+E40)/2</f>
        <v>619.86445000000003</v>
      </c>
      <c r="I52" s="5"/>
      <c r="J52" s="5"/>
    </row>
    <row r="53" spans="1:10" ht="18.75" x14ac:dyDescent="0.3">
      <c r="A53" s="5"/>
      <c r="B53" s="5"/>
      <c r="C53" s="5"/>
      <c r="D53" s="5"/>
      <c r="E53" s="5"/>
      <c r="F53" s="5"/>
      <c r="G53" s="5"/>
      <c r="H53" s="5"/>
      <c r="I53" s="5"/>
      <c r="J53" s="5"/>
    </row>
    <row r="54" spans="1:10" ht="18.75" x14ac:dyDescent="0.3">
      <c r="A54" s="5"/>
      <c r="B54" s="5"/>
      <c r="C54" s="5"/>
      <c r="D54" s="5"/>
      <c r="E54" s="5"/>
      <c r="F54" s="5"/>
      <c r="G54" s="5"/>
      <c r="H54" s="5"/>
      <c r="I54" s="5"/>
      <c r="J54" s="5"/>
    </row>
    <row r="55" spans="1:10" ht="18.75" x14ac:dyDescent="0.3">
      <c r="A55" s="5"/>
      <c r="B55" s="5"/>
      <c r="C55" s="5"/>
      <c r="D55" s="5"/>
      <c r="E55" s="5"/>
      <c r="F55" s="5"/>
      <c r="G55" s="5"/>
      <c r="H55" s="5"/>
      <c r="I55" s="5"/>
      <c r="J55" s="5"/>
    </row>
    <row r="56" spans="1:10" ht="18.75" x14ac:dyDescent="0.3">
      <c r="A56" s="5"/>
      <c r="B56" s="5"/>
      <c r="C56" s="5"/>
      <c r="D56" s="5"/>
      <c r="E56" s="5"/>
      <c r="F56" s="5"/>
      <c r="G56" s="5"/>
      <c r="H56" s="5"/>
      <c r="I56" s="5"/>
      <c r="J56" s="5"/>
    </row>
    <row r="57" spans="1:10" ht="18.75" x14ac:dyDescent="0.3">
      <c r="A57" s="5"/>
      <c r="B57" s="5"/>
      <c r="C57" s="5"/>
      <c r="D57" s="5"/>
      <c r="E57" s="5"/>
      <c r="F57" s="5"/>
      <c r="G57" s="5"/>
      <c r="H57" s="5"/>
      <c r="I57" s="5"/>
      <c r="J57" s="5"/>
    </row>
    <row r="58" spans="1:10" ht="18.75" x14ac:dyDescent="0.3">
      <c r="A58" s="5"/>
      <c r="B58" s="5"/>
      <c r="C58" s="5"/>
      <c r="D58" s="5"/>
      <c r="E58" s="5"/>
      <c r="F58" s="5"/>
      <c r="G58" s="5"/>
      <c r="H58" s="5"/>
      <c r="I58" s="5"/>
      <c r="J58" s="5"/>
    </row>
    <row r="59" spans="1:10" ht="18.75" x14ac:dyDescent="0.3">
      <c r="A59" s="5"/>
      <c r="B59" s="5"/>
      <c r="C59" s="5"/>
      <c r="D59" s="5"/>
      <c r="E59" s="5"/>
      <c r="F59" s="5"/>
      <c r="G59" s="5"/>
      <c r="H59" s="5"/>
      <c r="I59" s="5"/>
      <c r="J59" s="5"/>
    </row>
    <row r="60" spans="1:10" ht="19.5" thickBot="1" x14ac:dyDescent="0.35">
      <c r="A60" s="5"/>
      <c r="B60" s="5"/>
      <c r="C60" s="5"/>
      <c r="D60" s="5"/>
      <c r="E60" s="5"/>
      <c r="F60" s="5"/>
      <c r="G60" s="5"/>
      <c r="H60" s="5"/>
      <c r="I60" s="5"/>
      <c r="J60" s="5"/>
    </row>
    <row r="61" spans="1:10" ht="18.75" x14ac:dyDescent="0.3">
      <c r="A61" s="26" t="s">
        <v>18</v>
      </c>
      <c r="B61" s="27"/>
      <c r="C61" s="27"/>
      <c r="D61" s="27"/>
      <c r="E61" s="85"/>
      <c r="F61" s="85"/>
      <c r="G61" s="86"/>
      <c r="H61" s="76" t="s">
        <v>20</v>
      </c>
      <c r="I61" s="77"/>
      <c r="J61" s="80"/>
    </row>
    <row r="62" spans="1:10" ht="19.5" thickBot="1" x14ac:dyDescent="0.35">
      <c r="A62" s="87" t="s">
        <v>19</v>
      </c>
      <c r="B62" s="88"/>
      <c r="C62" s="88"/>
      <c r="D62" s="88"/>
      <c r="E62" s="89"/>
      <c r="F62" s="89"/>
      <c r="G62" s="90"/>
      <c r="H62" s="78"/>
      <c r="I62" s="79"/>
      <c r="J62" s="81"/>
    </row>
    <row r="63" spans="1:10" ht="18.75" x14ac:dyDescent="0.3">
      <c r="A63" s="5"/>
      <c r="B63" s="5"/>
      <c r="C63" s="5"/>
      <c r="D63" s="5"/>
      <c r="E63" s="5"/>
      <c r="F63" s="5"/>
      <c r="G63" s="5"/>
      <c r="H63" s="5"/>
      <c r="I63" s="5"/>
      <c r="J63" s="5"/>
    </row>
    <row r="64" spans="1:10" ht="18.75" x14ac:dyDescent="0.3">
      <c r="A64" s="5"/>
      <c r="B64" s="5"/>
      <c r="C64" s="5"/>
      <c r="D64" s="5"/>
      <c r="E64" s="5"/>
      <c r="F64" s="5"/>
      <c r="G64" s="5"/>
      <c r="H64" s="5"/>
      <c r="I64" s="5"/>
      <c r="J64" s="5"/>
    </row>
    <row r="65" spans="1:10" ht="18.75" x14ac:dyDescent="0.3">
      <c r="A65" s="5"/>
      <c r="B65" s="5"/>
      <c r="C65" s="5"/>
      <c r="D65" s="5"/>
      <c r="E65" s="5"/>
      <c r="F65" s="5"/>
      <c r="G65" s="5"/>
      <c r="H65" s="5"/>
      <c r="I65" s="5"/>
      <c r="J65" s="5"/>
    </row>
  </sheetData>
  <mergeCells count="17">
    <mergeCell ref="G39:G40"/>
    <mergeCell ref="A35:I35"/>
    <mergeCell ref="C8:I10"/>
    <mergeCell ref="A3:J6"/>
    <mergeCell ref="A1:J2"/>
    <mergeCell ref="F36:F40"/>
    <mergeCell ref="G37:G38"/>
    <mergeCell ref="I39:I40"/>
    <mergeCell ref="I37:I38"/>
    <mergeCell ref="H39:H40"/>
    <mergeCell ref="H37:H38"/>
    <mergeCell ref="H61:I62"/>
    <mergeCell ref="J61:J62"/>
    <mergeCell ref="E49:H49"/>
    <mergeCell ref="E61:G61"/>
    <mergeCell ref="A62:D62"/>
    <mergeCell ref="E62:G62"/>
  </mergeCells>
  <pageMargins left="0.7" right="0.7" top="0.75" bottom="0.75" header="0.3" footer="0.3"/>
  <pageSetup paperSize="9" scale="58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Y33"/>
  <sheetViews>
    <sheetView tabSelected="1" workbookViewId="0">
      <selection activeCell="T23" sqref="T23"/>
    </sheetView>
  </sheetViews>
  <sheetFormatPr defaultRowHeight="15" x14ac:dyDescent="0.25"/>
  <cols>
    <col min="3" max="4" width="11.5703125" bestFit="1" customWidth="1"/>
  </cols>
  <sheetData>
    <row r="2" spans="2:25" x14ac:dyDescent="0.25">
      <c r="B2" s="111" t="s">
        <v>23</v>
      </c>
      <c r="C2" s="111"/>
      <c r="D2" s="111"/>
      <c r="E2" s="111"/>
      <c r="G2" s="111" t="s">
        <v>24</v>
      </c>
      <c r="H2" s="111"/>
      <c r="I2" s="111"/>
      <c r="J2" s="111"/>
      <c r="K2" s="111"/>
      <c r="L2" s="111"/>
      <c r="M2" s="111"/>
      <c r="N2" s="111"/>
      <c r="O2" s="58"/>
      <c r="P2" s="112" t="s">
        <v>25</v>
      </c>
      <c r="Q2" s="112"/>
      <c r="R2" s="112"/>
      <c r="S2" s="112"/>
      <c r="T2" s="112"/>
      <c r="U2" s="112"/>
      <c r="W2" s="59" t="s">
        <v>26</v>
      </c>
      <c r="X2" s="113" t="s">
        <v>27</v>
      </c>
      <c r="Y2" s="113"/>
    </row>
    <row r="3" spans="2:25" x14ac:dyDescent="0.25">
      <c r="B3" s="60" t="s">
        <v>0</v>
      </c>
      <c r="C3" s="61" t="s">
        <v>28</v>
      </c>
      <c r="D3" s="61" t="s">
        <v>29</v>
      </c>
      <c r="E3" s="60" t="s">
        <v>3</v>
      </c>
      <c r="G3" s="60" t="s">
        <v>0</v>
      </c>
      <c r="H3" s="60" t="s">
        <v>30</v>
      </c>
      <c r="I3" s="60" t="s">
        <v>31</v>
      </c>
      <c r="J3" s="60" t="s">
        <v>1</v>
      </c>
      <c r="K3" s="60" t="s">
        <v>2</v>
      </c>
      <c r="L3" s="60" t="s">
        <v>32</v>
      </c>
      <c r="M3" s="60" t="s">
        <v>4</v>
      </c>
      <c r="N3" s="60" t="s">
        <v>33</v>
      </c>
      <c r="O3" s="58"/>
      <c r="P3" s="59" t="s">
        <v>0</v>
      </c>
      <c r="Q3" s="59" t="s">
        <v>1</v>
      </c>
      <c r="R3" s="62" t="s">
        <v>2</v>
      </c>
      <c r="S3" s="59" t="s">
        <v>3</v>
      </c>
      <c r="T3" s="59" t="s">
        <v>4</v>
      </c>
      <c r="U3" s="59" t="s">
        <v>5</v>
      </c>
      <c r="W3" s="63"/>
      <c r="X3" s="64"/>
      <c r="Y3" s="65"/>
    </row>
    <row r="4" spans="2:25" x14ac:dyDescent="0.25">
      <c r="B4" s="63">
        <v>739100</v>
      </c>
      <c r="C4" s="66">
        <v>7501839.8940000003</v>
      </c>
      <c r="D4" s="66">
        <v>4691809.8959999997</v>
      </c>
      <c r="E4" s="67" t="s">
        <v>34</v>
      </c>
      <c r="G4" s="68"/>
      <c r="H4" s="63"/>
      <c r="I4" s="69"/>
      <c r="J4" s="66"/>
      <c r="K4" s="66"/>
      <c r="L4" s="67"/>
      <c r="M4" s="67"/>
      <c r="N4" s="67"/>
      <c r="O4" s="58"/>
      <c r="P4" s="63"/>
      <c r="Q4" s="66"/>
      <c r="R4" s="66"/>
      <c r="S4" s="66"/>
      <c r="T4" s="70"/>
      <c r="U4" s="70"/>
      <c r="W4" s="63"/>
      <c r="X4" s="64"/>
      <c r="Y4" s="65"/>
    </row>
    <row r="5" spans="2:25" x14ac:dyDescent="0.25">
      <c r="B5" s="63">
        <v>758612</v>
      </c>
      <c r="C5" s="66">
        <v>7501856.1160000004</v>
      </c>
      <c r="D5" s="66">
        <v>4691786.4630000005</v>
      </c>
      <c r="E5" s="67"/>
      <c r="G5" s="68"/>
      <c r="H5" s="63"/>
      <c r="I5" s="69"/>
      <c r="J5" s="66"/>
      <c r="K5" s="66"/>
      <c r="L5" s="67"/>
      <c r="M5" s="67"/>
      <c r="N5" s="67"/>
      <c r="O5" s="58"/>
      <c r="P5" s="63"/>
      <c r="Q5" s="66"/>
      <c r="R5" s="66"/>
      <c r="S5" s="66"/>
      <c r="T5" s="70"/>
      <c r="U5" s="70"/>
      <c r="W5" s="63"/>
      <c r="X5" s="64"/>
      <c r="Y5" s="65"/>
    </row>
    <row r="6" spans="2:25" x14ac:dyDescent="0.25">
      <c r="B6" s="63">
        <v>758613</v>
      </c>
      <c r="C6" s="66">
        <v>7501803.7170000002</v>
      </c>
      <c r="D6" s="66">
        <v>4691784.8509999998</v>
      </c>
      <c r="E6" s="67"/>
      <c r="G6" s="68"/>
      <c r="H6" s="63"/>
      <c r="I6" s="69"/>
      <c r="J6" s="66"/>
      <c r="K6" s="66"/>
      <c r="L6" s="67"/>
      <c r="M6" s="67"/>
      <c r="N6" s="67"/>
      <c r="O6" s="58"/>
      <c r="P6" s="63"/>
      <c r="Q6" s="66"/>
      <c r="R6" s="66"/>
      <c r="S6" s="66"/>
      <c r="T6" s="70"/>
      <c r="U6" s="70"/>
      <c r="W6" s="63"/>
      <c r="X6" s="64"/>
      <c r="Y6" s="65"/>
    </row>
    <row r="7" spans="2:25" x14ac:dyDescent="0.25">
      <c r="B7" s="63">
        <v>758614</v>
      </c>
      <c r="C7" s="66">
        <v>7501820.7929999996</v>
      </c>
      <c r="D7" s="66">
        <v>4691760.1849999996</v>
      </c>
      <c r="E7" s="67"/>
      <c r="G7" s="68"/>
      <c r="H7" s="63"/>
      <c r="I7" s="69"/>
      <c r="J7" s="66"/>
      <c r="K7" s="66"/>
      <c r="L7" s="67"/>
      <c r="M7" s="67"/>
      <c r="N7" s="67"/>
      <c r="O7" s="58"/>
      <c r="P7" s="63"/>
      <c r="Q7" s="66"/>
      <c r="R7" s="66"/>
      <c r="S7" s="66"/>
      <c r="T7" s="70"/>
      <c r="U7" s="70"/>
      <c r="W7" s="63"/>
      <c r="X7" s="64"/>
      <c r="Y7" s="65"/>
    </row>
    <row r="8" spans="2:25" x14ac:dyDescent="0.25">
      <c r="B8" s="114"/>
      <c r="C8" s="115"/>
      <c r="D8" s="115"/>
      <c r="E8" s="116"/>
      <c r="G8" s="68"/>
      <c r="H8" s="63"/>
      <c r="I8" s="69"/>
      <c r="J8" s="66"/>
      <c r="K8" s="66"/>
      <c r="L8" s="67"/>
      <c r="M8" s="67"/>
      <c r="N8" s="67"/>
      <c r="O8" s="58"/>
      <c r="P8" s="63"/>
      <c r="Q8" s="66"/>
      <c r="R8" s="66"/>
      <c r="S8" s="66"/>
      <c r="T8" s="70"/>
      <c r="U8" s="70"/>
      <c r="W8" s="60" t="s">
        <v>35</v>
      </c>
      <c r="X8" s="71">
        <f>SUM(X3:X7)</f>
        <v>0</v>
      </c>
      <c r="Y8" s="60" t="s">
        <v>36</v>
      </c>
    </row>
    <row r="9" spans="2:25" x14ac:dyDescent="0.25">
      <c r="B9" s="114"/>
      <c r="C9" s="115"/>
      <c r="D9" s="115"/>
      <c r="E9" s="116"/>
      <c r="G9" s="68"/>
      <c r="H9" s="63"/>
      <c r="I9" s="69"/>
      <c r="J9" s="66"/>
      <c r="K9" s="66"/>
      <c r="L9" s="67"/>
      <c r="M9" s="67"/>
      <c r="N9" s="67"/>
      <c r="P9" s="63"/>
      <c r="Q9" s="66"/>
      <c r="R9" s="66"/>
      <c r="S9" s="66"/>
      <c r="T9" s="70"/>
      <c r="U9" s="70"/>
    </row>
    <row r="10" spans="2:25" x14ac:dyDescent="0.25">
      <c r="B10" s="114"/>
      <c r="C10" s="115"/>
      <c r="D10" s="115"/>
      <c r="E10" s="116"/>
      <c r="G10" s="68"/>
      <c r="H10" s="63"/>
      <c r="I10" s="69"/>
      <c r="J10" s="66"/>
      <c r="K10" s="66"/>
      <c r="L10" s="67"/>
      <c r="M10" s="67"/>
      <c r="N10" s="67"/>
      <c r="O10" s="58"/>
      <c r="P10" s="72"/>
      <c r="Q10" s="73"/>
      <c r="R10" s="73"/>
      <c r="S10" s="66"/>
      <c r="T10" s="70"/>
      <c r="U10" s="70"/>
    </row>
    <row r="11" spans="2:25" x14ac:dyDescent="0.25">
      <c r="B11" s="114"/>
      <c r="C11" s="115"/>
      <c r="D11" s="115"/>
      <c r="E11" s="116"/>
      <c r="G11" s="68"/>
      <c r="H11" s="63"/>
      <c r="I11" s="69"/>
      <c r="J11" s="66"/>
      <c r="K11" s="66"/>
      <c r="L11" s="67"/>
      <c r="M11" s="67"/>
      <c r="N11" s="67"/>
      <c r="O11" s="58"/>
      <c r="P11" s="72"/>
      <c r="Q11" s="73"/>
      <c r="R11" s="73"/>
      <c r="S11" s="66"/>
      <c r="T11" s="70"/>
      <c r="U11" s="70"/>
    </row>
    <row r="12" spans="2:25" x14ac:dyDescent="0.25">
      <c r="B12" s="114"/>
      <c r="C12" s="115"/>
      <c r="D12" s="115"/>
      <c r="E12" s="116"/>
      <c r="G12" s="68"/>
      <c r="H12" s="63"/>
      <c r="I12" s="69"/>
      <c r="J12" s="66"/>
      <c r="K12" s="66"/>
      <c r="L12" s="67"/>
      <c r="M12" s="67"/>
      <c r="N12" s="67"/>
      <c r="O12" s="58"/>
    </row>
    <row r="13" spans="2:25" x14ac:dyDescent="0.25">
      <c r="B13" s="114"/>
      <c r="C13" s="115"/>
      <c r="D13" s="115"/>
      <c r="E13" s="116"/>
      <c r="G13" s="68"/>
      <c r="H13" s="63"/>
      <c r="I13" s="69"/>
      <c r="J13" s="66"/>
      <c r="K13" s="66"/>
      <c r="L13" s="67"/>
      <c r="M13" s="67"/>
      <c r="N13" s="67"/>
      <c r="O13" s="58"/>
    </row>
    <row r="14" spans="2:25" x14ac:dyDescent="0.25">
      <c r="B14" s="114"/>
      <c r="C14" s="115"/>
      <c r="D14" s="115"/>
      <c r="E14" s="116"/>
      <c r="G14" s="68"/>
      <c r="H14" s="63"/>
      <c r="I14" s="69"/>
      <c r="J14" s="66"/>
      <c r="K14" s="66"/>
      <c r="L14" s="67"/>
      <c r="M14" s="67"/>
      <c r="N14" s="67"/>
      <c r="O14" s="58"/>
    </row>
    <row r="15" spans="2:25" x14ac:dyDescent="0.25">
      <c r="B15" s="114"/>
      <c r="C15" s="115"/>
      <c r="D15" s="115"/>
      <c r="E15" s="116"/>
      <c r="G15" s="68"/>
      <c r="H15" s="63"/>
      <c r="I15" s="69"/>
      <c r="J15" s="66"/>
      <c r="K15" s="66"/>
      <c r="L15" s="67"/>
      <c r="M15" s="67"/>
      <c r="N15" s="67"/>
      <c r="O15" s="58"/>
      <c r="U15">
        <v>400</v>
      </c>
    </row>
    <row r="16" spans="2:25" x14ac:dyDescent="0.25">
      <c r="B16" s="114"/>
      <c r="C16" s="115"/>
      <c r="D16" s="115"/>
      <c r="E16" s="116"/>
      <c r="G16" s="68"/>
      <c r="H16" s="63"/>
      <c r="I16" s="69"/>
      <c r="J16" s="66"/>
      <c r="K16" s="66"/>
      <c r="L16" s="67"/>
      <c r="M16" s="67"/>
      <c r="N16" s="67"/>
      <c r="O16" s="58"/>
      <c r="U16">
        <v>1000</v>
      </c>
    </row>
    <row r="17" spans="2:21" x14ac:dyDescent="0.25">
      <c r="B17" s="117"/>
      <c r="C17" s="117"/>
      <c r="D17" s="117"/>
      <c r="E17" s="117"/>
      <c r="G17" s="68"/>
      <c r="H17" s="63"/>
      <c r="I17" s="69"/>
      <c r="J17" s="66"/>
      <c r="K17" s="66"/>
      <c r="L17" s="67"/>
      <c r="M17" s="67"/>
      <c r="N17" s="67"/>
      <c r="U17">
        <f>U16/U15</f>
        <v>2.5</v>
      </c>
    </row>
    <row r="18" spans="2:21" x14ac:dyDescent="0.25">
      <c r="G18" s="68"/>
      <c r="H18" s="63"/>
      <c r="I18" s="69"/>
      <c r="J18" s="66"/>
      <c r="K18" s="66"/>
      <c r="L18" s="67"/>
      <c r="M18" s="67"/>
      <c r="N18" s="67"/>
    </row>
    <row r="19" spans="2:21" x14ac:dyDescent="0.25">
      <c r="G19" s="68"/>
      <c r="H19" s="63"/>
      <c r="I19" s="69"/>
      <c r="J19" s="66"/>
      <c r="K19" s="66"/>
      <c r="L19" s="67"/>
      <c r="M19" s="67"/>
      <c r="N19" s="67"/>
    </row>
    <row r="20" spans="2:21" x14ac:dyDescent="0.25">
      <c r="G20" s="68"/>
      <c r="H20" s="63"/>
      <c r="I20" s="69"/>
      <c r="J20" s="66"/>
      <c r="K20" s="66"/>
      <c r="L20" s="67"/>
      <c r="M20" s="67"/>
      <c r="N20" s="67"/>
    </row>
    <row r="21" spans="2:21" x14ac:dyDescent="0.25">
      <c r="G21" s="68"/>
      <c r="H21" s="63"/>
      <c r="I21" s="69"/>
      <c r="J21" s="66"/>
      <c r="K21" s="66"/>
      <c r="L21" s="67"/>
      <c r="M21" s="67"/>
      <c r="N21" s="67"/>
      <c r="R21">
        <v>1</v>
      </c>
    </row>
    <row r="22" spans="2:21" x14ac:dyDescent="0.25">
      <c r="G22" s="68"/>
      <c r="H22" s="63"/>
      <c r="I22" s="69"/>
      <c r="J22" s="66"/>
      <c r="K22" s="66"/>
      <c r="L22" s="67"/>
      <c r="M22" s="67"/>
      <c r="N22" s="67"/>
      <c r="O22" s="58"/>
      <c r="R22">
        <v>0.25</v>
      </c>
      <c r="T22">
        <f>1/250</f>
        <v>4.0000000000000001E-3</v>
      </c>
    </row>
    <row r="23" spans="2:21" x14ac:dyDescent="0.25">
      <c r="G23" s="68"/>
      <c r="H23" s="63"/>
      <c r="I23" s="69"/>
      <c r="J23" s="66"/>
      <c r="K23" s="66"/>
      <c r="L23" s="67"/>
      <c r="M23" s="67"/>
      <c r="N23" s="67"/>
      <c r="R23">
        <f>R21/R22</f>
        <v>4</v>
      </c>
    </row>
    <row r="24" spans="2:21" x14ac:dyDescent="0.25">
      <c r="G24" s="68"/>
      <c r="H24" s="63"/>
      <c r="I24" s="69"/>
      <c r="J24" s="66"/>
      <c r="K24" s="66"/>
      <c r="L24" s="67"/>
      <c r="M24" s="67"/>
      <c r="N24" s="67"/>
      <c r="O24" s="58"/>
    </row>
    <row r="25" spans="2:21" x14ac:dyDescent="0.25">
      <c r="G25" s="68"/>
      <c r="H25" s="63"/>
      <c r="I25" s="69"/>
      <c r="J25" s="66"/>
      <c r="K25" s="66"/>
      <c r="L25" s="67"/>
      <c r="M25" s="67"/>
      <c r="N25" s="67"/>
      <c r="O25" s="58"/>
    </row>
    <row r="26" spans="2:21" x14ac:dyDescent="0.25">
      <c r="G26" s="68"/>
      <c r="H26" s="63"/>
      <c r="I26" s="69"/>
      <c r="J26" s="66"/>
      <c r="K26" s="66"/>
      <c r="L26" s="67"/>
      <c r="M26" s="67"/>
      <c r="N26" s="67"/>
    </row>
    <row r="27" spans="2:21" x14ac:dyDescent="0.25">
      <c r="G27" s="68"/>
      <c r="H27" s="63"/>
      <c r="I27" s="69"/>
      <c r="J27" s="66"/>
      <c r="K27" s="66"/>
      <c r="L27" s="67"/>
      <c r="M27" s="67"/>
      <c r="N27" s="67"/>
    </row>
    <row r="28" spans="2:21" x14ac:dyDescent="0.25">
      <c r="G28" s="68"/>
      <c r="H28" s="63"/>
      <c r="I28" s="69"/>
      <c r="J28" s="66"/>
      <c r="K28" s="66"/>
      <c r="L28" s="67"/>
      <c r="M28" s="67"/>
      <c r="N28" s="67"/>
    </row>
    <row r="29" spans="2:21" x14ac:dyDescent="0.25">
      <c r="G29" s="68"/>
      <c r="H29" s="63"/>
      <c r="I29" s="69"/>
      <c r="J29" s="66"/>
      <c r="K29" s="66"/>
      <c r="L29" s="67"/>
      <c r="M29" s="67"/>
      <c r="N29" s="67"/>
      <c r="O29" s="58"/>
    </row>
    <row r="30" spans="2:21" x14ac:dyDescent="0.25">
      <c r="G30" s="68"/>
      <c r="H30" s="63"/>
      <c r="I30" s="69"/>
      <c r="J30" s="66"/>
      <c r="K30" s="66"/>
      <c r="L30" s="67"/>
      <c r="M30" s="67"/>
      <c r="N30" s="67"/>
    </row>
    <row r="31" spans="2:21" x14ac:dyDescent="0.25">
      <c r="G31" s="74"/>
    </row>
    <row r="33" spans="12:14" x14ac:dyDescent="0.25">
      <c r="L33" s="75"/>
      <c r="M33" s="75"/>
      <c r="N33" s="75"/>
    </row>
  </sheetData>
  <mergeCells count="4">
    <mergeCell ref="B2:E2"/>
    <mergeCell ref="G2:N2"/>
    <mergeCell ref="P2:U2"/>
    <mergeCell ref="X2:Y2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dorzim</vt:lpstr>
      <vt:lpstr>src</vt:lpstr>
      <vt:lpstr>dorzim!Print_Area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HP</cp:lastModifiedBy>
  <cp:lastPrinted>2020-06-12T12:35:56Z</cp:lastPrinted>
  <dcterms:created xsi:type="dcterms:W3CDTF">2020-03-18T10:50:04Z</dcterms:created>
  <dcterms:modified xsi:type="dcterms:W3CDTF">2020-07-14T09:30:41Z</dcterms:modified>
</cp:coreProperties>
</file>