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rizaj\Ferizaj\Ingjinierike\Macropus\calc\"/>
    </mc:Choice>
  </mc:AlternateContent>
  <xr:revisionPtr revIDLastSave="0" documentId="13_ncr:1_{DA7422AA-DC02-45BA-98B6-D4FAD9A8F7A1}" xr6:coauthVersionLast="47" xr6:coauthVersionMax="47" xr10:uidLastSave="{00000000-0000-0000-0000-000000000000}"/>
  <bookViews>
    <workbookView xWindow="780" yWindow="240" windowWidth="27435" windowHeight="15960" activeTab="6" xr2:uid="{00000000-000D-0000-FFFF-FFFF00000000}"/>
  </bookViews>
  <sheets>
    <sheet name="Sheet1" sheetId="1" r:id="rId1"/>
    <sheet name="Sheet2" sheetId="2" r:id="rId2"/>
    <sheet name="ob-a1-a2" sheetId="3" r:id="rId3"/>
    <sheet name="ob-oborri" sheetId="6" r:id="rId4"/>
    <sheet name="ob-b1" sheetId="5" r:id="rId5"/>
    <sheet name="ob-b2" sheetId="7" r:id="rId6"/>
    <sheet name="Sheet3" sheetId="8" r:id="rId7"/>
  </sheets>
  <definedNames>
    <definedName name="_xlnm.Print_Area" localSheetId="0">Sheet1!$A$1:$K$657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8" l="1"/>
  <c r="E37" i="8"/>
  <c r="E39" i="8" s="1"/>
  <c r="E43" i="8" s="1"/>
  <c r="E17" i="8"/>
  <c r="E16" i="8"/>
  <c r="E15" i="8"/>
  <c r="E30" i="8"/>
  <c r="E29" i="8"/>
  <c r="E28" i="8"/>
  <c r="E27" i="8"/>
  <c r="E26" i="8"/>
  <c r="E25" i="8"/>
  <c r="E24" i="8"/>
  <c r="E23" i="8"/>
  <c r="E14" i="8"/>
  <c r="E12" i="8"/>
  <c r="E11" i="8"/>
  <c r="E10" i="8"/>
  <c r="E9" i="8"/>
  <c r="E8" i="8"/>
  <c r="E7" i="8"/>
  <c r="E6" i="8"/>
  <c r="E5" i="8"/>
  <c r="F51" i="7"/>
  <c r="F50" i="7"/>
  <c r="F49" i="7"/>
  <c r="F48" i="7"/>
  <c r="F47" i="7"/>
  <c r="F46" i="7"/>
  <c r="F45" i="7"/>
  <c r="F44" i="7"/>
  <c r="F52" i="7" s="1"/>
  <c r="F39" i="7"/>
  <c r="F37" i="7"/>
  <c r="F36" i="7"/>
  <c r="F35" i="7"/>
  <c r="F34" i="7"/>
  <c r="F33" i="7"/>
  <c r="F32" i="7"/>
  <c r="F31" i="7"/>
  <c r="F30" i="7"/>
  <c r="E18" i="8" l="1"/>
  <c r="E31" i="8"/>
  <c r="F40" i="7"/>
  <c r="F56" i="7" s="1"/>
  <c r="F58" i="3"/>
  <c r="F57" i="3"/>
  <c r="F56" i="3"/>
  <c r="F55" i="3"/>
  <c r="F54" i="3"/>
  <c r="F53" i="3"/>
  <c r="F52" i="3"/>
  <c r="F51" i="3"/>
  <c r="F21" i="7"/>
  <c r="F20" i="7"/>
  <c r="F19" i="7"/>
  <c r="F18" i="7"/>
  <c r="F16" i="7"/>
  <c r="G8" i="5"/>
  <c r="G8" i="7"/>
  <c r="G7" i="7"/>
  <c r="G7" i="5"/>
  <c r="G6" i="5"/>
  <c r="G10" i="5" s="1"/>
  <c r="G8" i="6"/>
  <c r="G7" i="6"/>
  <c r="G6" i="6"/>
  <c r="L43" i="3"/>
  <c r="F59" i="3" l="1"/>
  <c r="F23" i="7"/>
  <c r="G9" i="7"/>
  <c r="G9" i="6"/>
  <c r="F39" i="3"/>
  <c r="F38" i="3"/>
  <c r="F26" i="3" l="1"/>
  <c r="F27" i="3"/>
  <c r="F28" i="3"/>
  <c r="F29" i="3"/>
  <c r="F30" i="3"/>
  <c r="F31" i="3"/>
  <c r="F32" i="3"/>
  <c r="F33" i="3"/>
  <c r="F34" i="3"/>
  <c r="F35" i="3"/>
  <c r="F36" i="3"/>
  <c r="F37" i="3"/>
  <c r="F40" i="3"/>
  <c r="F25" i="3"/>
  <c r="F42" i="3" l="1"/>
  <c r="G41" i="3" s="1"/>
  <c r="M38" i="2" l="1"/>
  <c r="M40" i="2"/>
  <c r="M41" i="2"/>
  <c r="M42" i="2"/>
  <c r="M43" i="2"/>
  <c r="M44" i="2"/>
  <c r="M45" i="2"/>
  <c r="M46" i="2"/>
  <c r="M47" i="2"/>
  <c r="M48" i="2"/>
  <c r="M37" i="2"/>
  <c r="S24" i="2"/>
  <c r="S23" i="2"/>
  <c r="S22" i="2"/>
  <c r="S18" i="2"/>
  <c r="S17" i="2"/>
  <c r="S16" i="2"/>
  <c r="S15" i="2"/>
  <c r="S14" i="2"/>
  <c r="S13" i="2"/>
  <c r="S11" i="2"/>
  <c r="S10" i="2"/>
  <c r="S9" i="2"/>
  <c r="P25" i="2"/>
  <c r="J8" i="2"/>
  <c r="J7" i="2" s="1"/>
  <c r="M7" i="2"/>
  <c r="C25" i="2"/>
  <c r="S25" i="2" l="1"/>
  <c r="F23" i="2"/>
  <c r="F22" i="2"/>
  <c r="F24" i="2"/>
  <c r="F18" i="2" l="1"/>
  <c r="F17" i="2"/>
  <c r="F16" i="2"/>
  <c r="F15" i="2"/>
  <c r="F14" i="2"/>
  <c r="F13" i="2"/>
  <c r="F11" i="2"/>
  <c r="F10" i="2"/>
  <c r="F9" i="2"/>
  <c r="F25" i="2" l="1"/>
  <c r="F26" i="2" l="1"/>
  <c r="F27" i="2"/>
  <c r="F28" i="2" s="1"/>
</calcChain>
</file>

<file path=xl/sharedStrings.xml><?xml version="1.0" encoding="utf-8"?>
<sst xmlns="http://schemas.openxmlformats.org/spreadsheetml/2006/main" count="1984" uniqueCount="205">
  <si>
    <t>Nr</t>
  </si>
  <si>
    <t>Y</t>
  </si>
  <si>
    <t>X</t>
  </si>
  <si>
    <t>Përshkrimi</t>
  </si>
  <si>
    <t xml:space="preserve">Gjeodeti / Kompania gjeodete e licencuar:  </t>
  </si>
  <si>
    <t>Numri i licencës</t>
  </si>
  <si>
    <t>Nënshkrimi dhe vula:</t>
  </si>
  <si>
    <t>Koordinatat janë gjeneruar pas pozicionimit të pjesëve të ndertesës në sistem koordinat Kosovaref01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</si>
  <si>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                                           AGJENCIA KADASTRALE E KOSOVËS/KOSOVSKA KATASTARSKA AGENCIJA/ KOSOVO CADASTRAL AGENCY
</t>
  </si>
  <si>
    <t>H</t>
  </si>
  <si>
    <t>Kodi</t>
  </si>
  <si>
    <t>Burimi</t>
  </si>
  <si>
    <t>Shtëpi-Ndërtesë</t>
  </si>
  <si>
    <t>PM</t>
  </si>
  <si>
    <t>Liridon Sejdiu</t>
  </si>
  <si>
    <t>Përdhesa</t>
  </si>
  <si>
    <t>Pikë-poligonale</t>
  </si>
  <si>
    <t>Kati 1</t>
  </si>
  <si>
    <t>Bodrumi 1</t>
  </si>
  <si>
    <t>Bodrumi 2</t>
  </si>
  <si>
    <t>total</t>
  </si>
  <si>
    <t>Data</t>
  </si>
  <si>
    <t>Etazha</t>
  </si>
  <si>
    <t>Shenimi I objektit</t>
  </si>
  <si>
    <t>B -2</t>
  </si>
  <si>
    <t>B -1</t>
  </si>
  <si>
    <r>
      <t>m</t>
    </r>
    <r>
      <rPr>
        <sz val="11"/>
        <color rgb="FFFF0000"/>
        <rFont val="Calibri"/>
        <family val="2"/>
      </rPr>
      <t>²</t>
    </r>
  </si>
  <si>
    <t>-</t>
  </si>
  <si>
    <t>19/05/2021</t>
  </si>
  <si>
    <t>Shënimi I pilotave</t>
  </si>
  <si>
    <t>22/05/2021</t>
  </si>
  <si>
    <t>Pikat e gërmimit LLA</t>
  </si>
  <si>
    <t>Pikat e gërmimit LLB</t>
  </si>
  <si>
    <t>28/05/2021</t>
  </si>
  <si>
    <t>Pikat e gërmimit + nivelet LLA</t>
  </si>
  <si>
    <t>24/6/2021</t>
  </si>
  <si>
    <t>Kontrapllaka</t>
  </si>
  <si>
    <t>Shënimi I shtyllave LLA</t>
  </si>
  <si>
    <t>19/8/2021</t>
  </si>
  <si>
    <t>Shënimi I shtyllave LLB</t>
  </si>
  <si>
    <t>20/8/2021</t>
  </si>
  <si>
    <t>Qmimi/0.5 m²</t>
  </si>
  <si>
    <t>19/10/2021</t>
  </si>
  <si>
    <t>21/9/2021</t>
  </si>
  <si>
    <t>Manualet për leje ndërtimi LLA</t>
  </si>
  <si>
    <t>Manualet për leje ndërtimi LLB</t>
  </si>
  <si>
    <t>Llogaritja e kubikazhave të dheut</t>
  </si>
  <si>
    <t>KATI1-LLA</t>
  </si>
  <si>
    <t>LLB-K1</t>
  </si>
  <si>
    <t>LLB-K1-FS1</t>
  </si>
  <si>
    <t>LLA-K1-FS</t>
  </si>
  <si>
    <t>LLA-KATI2</t>
  </si>
  <si>
    <t>LLA-K2-FS1</t>
  </si>
  <si>
    <t>Kati 2</t>
  </si>
  <si>
    <t>LLB-K2</t>
  </si>
  <si>
    <t>LLB-K2-FS2</t>
  </si>
  <si>
    <t>Qmimi/0.56 m²</t>
  </si>
  <si>
    <t>B -1 Shënimi I shtyllave LLB</t>
  </si>
  <si>
    <t>B -1 Shënimi I shtyllave LLA</t>
  </si>
  <si>
    <t>B -2 Shënimi I shtyllave LLB</t>
  </si>
  <si>
    <t>B -2 Shënimi I shtyllave LLA</t>
  </si>
  <si>
    <t>Kati 1 Shënimi I shtyllave LLB</t>
  </si>
  <si>
    <t>Kati 1 Shënimi I shtyllave LLA</t>
  </si>
  <si>
    <t>Kati 2 Shënimi I shtyllave LLB</t>
  </si>
  <si>
    <t>Kati 2 Shënimi I shtyllave LLA</t>
  </si>
  <si>
    <t>Kontrapllaka Shënimi I shtyllave LLB</t>
  </si>
  <si>
    <t>Kontrapllaka Shënimi I shtyllave LLA</t>
  </si>
  <si>
    <t>Përdhesa Shënimi I shtyllave LLB</t>
  </si>
  <si>
    <t>Përdhesa Shënimi I shtyllave LLA</t>
  </si>
  <si>
    <t xml:space="preserve"> </t>
  </si>
  <si>
    <t>LLB-K3-FS1</t>
  </si>
  <si>
    <t>LLB-K3</t>
  </si>
  <si>
    <t>Kati 3</t>
  </si>
  <si>
    <t>LLA-K3</t>
  </si>
  <si>
    <t>LLA-K3-FS1</t>
  </si>
  <si>
    <t>KATI4</t>
  </si>
  <si>
    <t>LB-K4-FS1</t>
  </si>
  <si>
    <t>LLA-K4-FS1</t>
  </si>
  <si>
    <t>KATI5</t>
  </si>
  <si>
    <t>LLA-K5-FS1</t>
  </si>
  <si>
    <t>LLA-K5-FS2</t>
  </si>
  <si>
    <t>LLB-K6-FS1</t>
  </si>
  <si>
    <t>KATI7</t>
  </si>
  <si>
    <t>LLA-K7-FS1</t>
  </si>
  <si>
    <t>LLB-K7-FS1</t>
  </si>
  <si>
    <t>KATI6</t>
  </si>
  <si>
    <t>LB-K6-FS3</t>
  </si>
  <si>
    <t>LLA-K6-FS1</t>
  </si>
  <si>
    <t>Pikë poligonale</t>
  </si>
  <si>
    <t>Kati 4</t>
  </si>
  <si>
    <t>Kati 5</t>
  </si>
  <si>
    <t>Kati 6</t>
  </si>
  <si>
    <t>Kati 7</t>
  </si>
  <si>
    <t>19/2/2022</t>
  </si>
  <si>
    <t>21/4/2022</t>
  </si>
  <si>
    <t>26/3/2022</t>
  </si>
  <si>
    <t>25/6/2022</t>
  </si>
  <si>
    <t>16/5/2022</t>
  </si>
  <si>
    <t>25/5/2022</t>
  </si>
  <si>
    <t>17/6/2022</t>
  </si>
  <si>
    <t>Totali I pa paguar</t>
  </si>
  <si>
    <t>KATI 8</t>
  </si>
  <si>
    <t>LLA-K8-FS1</t>
  </si>
  <si>
    <t>LLA-K8-FS2</t>
  </si>
  <si>
    <t>Kati 8</t>
  </si>
  <si>
    <t>LLB-K8-FS2</t>
  </si>
  <si>
    <t>KATI 9</t>
  </si>
  <si>
    <t>LLA-K9-FS1</t>
  </si>
  <si>
    <t>LLB-K9-FS1</t>
  </si>
  <si>
    <t>27/7/2022</t>
  </si>
  <si>
    <t>Kati 9</t>
  </si>
  <si>
    <t>22/8/2022</t>
  </si>
  <si>
    <t>Fatura 2</t>
  </si>
  <si>
    <t>Pikat e gërmimit A2</t>
  </si>
  <si>
    <t>Shënimi I shtyllave A2</t>
  </si>
  <si>
    <t>Manualet për leje ndërtimi A2</t>
  </si>
  <si>
    <t>Pikat e gërmimit A1</t>
  </si>
  <si>
    <t>Pikat e gërmimit + nivelet A1</t>
  </si>
  <si>
    <t>Shënimi I shtyllave A1</t>
  </si>
  <si>
    <t>Manualet për leje ndërtimi A1</t>
  </si>
  <si>
    <t>Kati 10</t>
  </si>
  <si>
    <t>Fatura 1</t>
  </si>
  <si>
    <t>Fatura 3</t>
  </si>
  <si>
    <t>16/1/2023</t>
  </si>
  <si>
    <t>Aug</t>
  </si>
  <si>
    <t>Sep</t>
  </si>
  <si>
    <t>B1</t>
  </si>
  <si>
    <t>Oct</t>
  </si>
  <si>
    <t>Nov</t>
  </si>
  <si>
    <t>Dec</t>
  </si>
  <si>
    <t>B2</t>
  </si>
  <si>
    <t>Jan</t>
  </si>
  <si>
    <t>Kontrapllakë</t>
  </si>
  <si>
    <t>Gërmimi</t>
  </si>
  <si>
    <t>Shenimi I objektit, oborri</t>
  </si>
  <si>
    <t>Total</t>
  </si>
  <si>
    <t>Kufiri, dhe pilotat</t>
  </si>
  <si>
    <t>Shenimi I objektit, B1</t>
  </si>
  <si>
    <t>Shenimi I objektit, B2</t>
  </si>
  <si>
    <t>Macropus Ob A1 dhe A2 k11</t>
  </si>
  <si>
    <t xml:space="preserve"> Feb 18</t>
  </si>
  <si>
    <t xml:space="preserve"> 08:30</t>
  </si>
  <si>
    <t xml:space="preserve"> Feb 25</t>
  </si>
  <si>
    <t>Macropus-ob A1 k12</t>
  </si>
  <si>
    <t xml:space="preserve"> Mar 6</t>
  </si>
  <si>
    <t xml:space="preserve"> 09:30</t>
  </si>
  <si>
    <t>Macropus ob A2 shtyllat k12</t>
  </si>
  <si>
    <t xml:space="preserve"> Mar 9</t>
  </si>
  <si>
    <t xml:space="preserve"> 08:35</t>
  </si>
  <si>
    <t>Macropus-objekti A1 dhe A2 kati 13</t>
  </si>
  <si>
    <t xml:space="preserve"> Mar 30</t>
  </si>
  <si>
    <t>Macropus Ob A2 kati 14</t>
  </si>
  <si>
    <t xml:space="preserve"> Apr 18</t>
  </si>
  <si>
    <t xml:space="preserve"> 13:30</t>
  </si>
  <si>
    <t>Macropus Ob A1 kati 14</t>
  </si>
  <si>
    <t xml:space="preserve"> Apr 24</t>
  </si>
  <si>
    <t xml:space="preserve"> 11:30</t>
  </si>
  <si>
    <t xml:space="preserve"> May 5</t>
  </si>
  <si>
    <t xml:space="preserve"> 10:30</t>
  </si>
  <si>
    <t xml:space="preserve"> May 17</t>
  </si>
  <si>
    <t xml:space="preserve"> 08:00</t>
  </si>
  <si>
    <t>Macropus pent hous shtyllat drrese A1 Dhe A2</t>
  </si>
  <si>
    <t>Macropus-pent haus shtyllat A1 Dhe A2</t>
  </si>
  <si>
    <t xml:space="preserve"> Apr 22</t>
  </si>
  <si>
    <t xml:space="preserve"> 06:30</t>
  </si>
  <si>
    <t xml:space="preserve"> Jun 4</t>
  </si>
  <si>
    <t xml:space="preserve"> 14:30</t>
  </si>
  <si>
    <t xml:space="preserve"> Jul 2</t>
  </si>
  <si>
    <t xml:space="preserve"> 17:00</t>
  </si>
  <si>
    <t>Macropus kufiri parcela</t>
  </si>
  <si>
    <t xml:space="preserve"> Jul 15</t>
  </si>
  <si>
    <t xml:space="preserve"> 12:30</t>
  </si>
  <si>
    <t xml:space="preserve"> Jul 25</t>
  </si>
  <si>
    <t xml:space="preserve"> 07:30</t>
  </si>
  <si>
    <t>Përdhesë</t>
  </si>
  <si>
    <t>E paguar</t>
  </si>
  <si>
    <t>E  pa paguar</t>
  </si>
  <si>
    <t>Kati 11</t>
  </si>
  <si>
    <t>18/2/2023</t>
  </si>
  <si>
    <t>Kati 12</t>
  </si>
  <si>
    <t>Kati 13</t>
  </si>
  <si>
    <t>30/3/2023</t>
  </si>
  <si>
    <t>Kati 14</t>
  </si>
  <si>
    <t>18/4/2023</t>
  </si>
  <si>
    <t>24/4/2023</t>
  </si>
  <si>
    <t>Pent'haus</t>
  </si>
  <si>
    <t>17/5/2023</t>
  </si>
  <si>
    <t>E  paguar</t>
  </si>
  <si>
    <t xml:space="preserve"> Aug 17</t>
  </si>
  <si>
    <t xml:space="preserve"> Sep 14</t>
  </si>
  <si>
    <t xml:space="preserve"> Sep 28</t>
  </si>
  <si>
    <t xml:space="preserve"> Oct 16</t>
  </si>
  <si>
    <t xml:space="preserve"> Oct 28</t>
  </si>
  <si>
    <t xml:space="preserve"> Nov 9</t>
  </si>
  <si>
    <t xml:space="preserve"> Nov 28</t>
  </si>
  <si>
    <t xml:space="preserve"> Nov 17</t>
  </si>
  <si>
    <t xml:space="preserve"> Feb 9</t>
  </si>
  <si>
    <t>Shenimi I objektit A</t>
  </si>
  <si>
    <t>Kati Ph-poste</t>
  </si>
  <si>
    <t xml:space="preserve"> Mar 4</t>
  </si>
  <si>
    <t>Kati Ph-larte</t>
  </si>
  <si>
    <t xml:space="preserve"> Mar 19</t>
  </si>
  <si>
    <t>Perdhesa</t>
  </si>
  <si>
    <t xml:space="preserve"> Aug 23</t>
  </si>
  <si>
    <t xml:space="preserve"> May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</si>
</sst>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\ [$€-1007]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sz val="13"/>
      <name val="Calibri"/>
      <family val="2"/>
      <scheme val="minor"/>
    </font>
    <font>
      <i/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2" fontId="2" fillId="0" borderId="2" xfId="0" applyNumberFormat="1" applyFont="1" applyBorder="1"/>
    <xf numFmtId="2" fontId="2" fillId="0" borderId="3" xfId="0" applyNumberFormat="1" applyFont="1" applyBorder="1"/>
    <xf numFmtId="0" fontId="4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0" fillId="0" borderId="1" xfId="0" applyBorder="1"/>
    <xf numFmtId="0" fontId="8" fillId="0" borderId="1" xfId="0" applyFont="1" applyBorder="1"/>
    <xf numFmtId="165" fontId="0" fillId="0" borderId="1" xfId="0" applyNumberFormat="1" applyBorder="1"/>
    <xf numFmtId="165" fontId="8" fillId="0" borderId="1" xfId="0" applyNumberFormat="1" applyFont="1" applyBorder="1"/>
    <xf numFmtId="2" fontId="0" fillId="0" borderId="0" xfId="0" applyNumberFormat="1"/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65" fontId="0" fillId="0" borderId="0" xfId="0" applyNumberFormat="1"/>
    <xf numFmtId="0" fontId="0" fillId="2" borderId="1" xfId="0" applyFill="1" applyBorder="1"/>
    <xf numFmtId="14" fontId="0" fillId="2" borderId="1" xfId="0" applyNumberFormat="1" applyFill="1" applyBorder="1" applyAlignment="1">
      <alignment horizontal="right"/>
    </xf>
    <xf numFmtId="165" fontId="0" fillId="2" borderId="1" xfId="0" applyNumberFormat="1" applyFill="1" applyBorder="1"/>
    <xf numFmtId="0" fontId="0" fillId="2" borderId="0" xfId="0" applyFill="1"/>
    <xf numFmtId="2" fontId="0" fillId="2" borderId="0" xfId="0" applyNumberFormat="1" applyFill="1"/>
    <xf numFmtId="165" fontId="7" fillId="0" borderId="0" xfId="0" applyNumberFormat="1" applyFont="1"/>
    <xf numFmtId="0" fontId="10" fillId="0" borderId="0" xfId="0" applyFont="1"/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20" fontId="0" fillId="0" borderId="0" xfId="0" applyNumberFormat="1"/>
    <xf numFmtId="20" fontId="0" fillId="0" borderId="1" xfId="0" applyNumberFormat="1" applyBorder="1"/>
    <xf numFmtId="0" fontId="13" fillId="0" borderId="1" xfId="0" applyFont="1" applyBorder="1"/>
    <xf numFmtId="20" fontId="13" fillId="0" borderId="1" xfId="0" applyNumberFormat="1" applyFont="1" applyBorder="1"/>
    <xf numFmtId="0" fontId="13" fillId="0" borderId="1" xfId="0" applyFont="1" applyBorder="1" applyAlignment="1">
      <alignment horizontal="right"/>
    </xf>
    <xf numFmtId="20" fontId="8" fillId="0" borderId="1" xfId="0" applyNumberFormat="1" applyFont="1" applyBorder="1"/>
    <xf numFmtId="2" fontId="13" fillId="0" borderId="1" xfId="0" applyNumberFormat="1" applyFont="1" applyBorder="1"/>
    <xf numFmtId="2" fontId="8" fillId="0" borderId="1" xfId="0" applyNumberFormat="1" applyFont="1" applyBorder="1"/>
    <xf numFmtId="0" fontId="7" fillId="0" borderId="1" xfId="0" applyFont="1" applyBorder="1" applyAlignment="1">
      <alignment horizontal="center" wrapText="1"/>
    </xf>
    <xf numFmtId="0" fontId="7" fillId="2" borderId="0" xfId="0" applyFont="1" applyFill="1"/>
    <xf numFmtId="165" fontId="7" fillId="2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left"/>
    </xf>
    <xf numFmtId="2" fontId="2" fillId="0" borderId="19" xfId="0" applyNumberFormat="1" applyFont="1" applyBorder="1" applyAlignment="1">
      <alignment horizontal="left"/>
    </xf>
    <xf numFmtId="2" fontId="2" fillId="0" borderId="20" xfId="0" applyNumberFormat="1" applyFont="1" applyBorder="1" applyAlignment="1">
      <alignment horizontal="left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5" fillId="0" borderId="0" xfId="0" applyFont="1" applyAlignment="1">
      <alignment horizontal="left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3" fillId="0" borderId="35" xfId="0" applyFont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35" xfId="0" applyFont="1" applyFill="1" applyBorder="1" applyAlignment="1">
      <alignment horizontal="center"/>
    </xf>
    <xf numFmtId="0" fontId="7" fillId="0" borderId="33" xfId="0" applyFont="1" applyBorder="1" applyAlignment="1">
      <alignment horizontal="center" wrapText="1"/>
    </xf>
    <xf numFmtId="0" fontId="7" fillId="0" borderId="34" xfId="0" applyFont="1" applyBorder="1" applyAlignment="1">
      <alignment horizontal="center" wrapText="1"/>
    </xf>
    <xf numFmtId="0" fontId="7" fillId="0" borderId="35" xfId="0" applyFont="1" applyBorder="1" applyAlignment="1">
      <alignment horizontal="center" wrapText="1"/>
    </xf>
    <xf numFmtId="0" fontId="7" fillId="0" borderId="33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20" fontId="8" fillId="0" borderId="0" xfId="0" applyNumberFormat="1" applyFont="1" applyBorder="1"/>
    <xf numFmtId="2" fontId="8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894615" y="235634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Talinoc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Jerlive</a:t>
          </a:r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00987-1</a:t>
          </a:r>
        </a:p>
      </xdr:txBody>
    </xdr:sp>
    <xdr:clientData/>
  </xdr:oneCellAnchor>
  <xdr:oneCellAnchor>
    <xdr:from>
      <xdr:col>5</xdr:col>
      <xdr:colOff>842998</xdr:colOff>
      <xdr:row>8</xdr:row>
      <xdr:rowOff>105246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586737" y="2598311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72</xdr:row>
      <xdr:rowOff>16719</xdr:rowOff>
    </xdr:from>
    <xdr:to>
      <xdr:col>6</xdr:col>
      <xdr:colOff>371474</xdr:colOff>
      <xdr:row>72</xdr:row>
      <xdr:rowOff>685801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6239" y="207219"/>
          <a:ext cx="859056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78</xdr:row>
      <xdr:rowOff>13138</xdr:rowOff>
    </xdr:from>
    <xdr:ext cx="2975170" cy="2988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1212" y="2326352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78</xdr:row>
      <xdr:rowOff>43127</xdr:rowOff>
    </xdr:from>
    <xdr:ext cx="2953749" cy="29880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894615" y="235634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Talinoc i Jerlive</a:t>
          </a:r>
        </a:p>
      </xdr:txBody>
    </xdr:sp>
    <xdr:clientData/>
  </xdr:oneCellAnchor>
  <xdr:oneCellAnchor>
    <xdr:from>
      <xdr:col>1</xdr:col>
      <xdr:colOff>606643</xdr:colOff>
      <xdr:row>79</xdr:row>
      <xdr:rowOff>89338</xdr:rowOff>
    </xdr:from>
    <xdr:ext cx="3298607" cy="29880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00987-1</a:t>
          </a:r>
        </a:p>
      </xdr:txBody>
    </xdr:sp>
    <xdr:clientData/>
  </xdr:oneCellAnchor>
  <xdr:oneCellAnchor>
    <xdr:from>
      <xdr:col>5</xdr:col>
      <xdr:colOff>842998</xdr:colOff>
      <xdr:row>79</xdr:row>
      <xdr:rowOff>105246</xdr:rowOff>
    </xdr:from>
    <xdr:ext cx="3051603" cy="2988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897927" y="2608960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145</xdr:row>
      <xdr:rowOff>16719</xdr:rowOff>
    </xdr:from>
    <xdr:to>
      <xdr:col>6</xdr:col>
      <xdr:colOff>371474</xdr:colOff>
      <xdr:row>145</xdr:row>
      <xdr:rowOff>685801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6239" y="16154790"/>
          <a:ext cx="859056" cy="392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151</xdr:row>
      <xdr:rowOff>13138</xdr:rowOff>
    </xdr:from>
    <xdr:ext cx="2975170" cy="29880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1212" y="17525531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151</xdr:row>
      <xdr:rowOff>43127</xdr:rowOff>
    </xdr:from>
    <xdr:ext cx="2953749" cy="2988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894615" y="17555520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Talinoc i Jerlive</a:t>
          </a:r>
        </a:p>
      </xdr:txBody>
    </xdr:sp>
    <xdr:clientData/>
  </xdr:oneCellAnchor>
  <xdr:oneCellAnchor>
    <xdr:from>
      <xdr:col>1</xdr:col>
      <xdr:colOff>606643</xdr:colOff>
      <xdr:row>152</xdr:row>
      <xdr:rowOff>89338</xdr:rowOff>
    </xdr:from>
    <xdr:ext cx="3298607" cy="29880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17792231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00987-1</a:t>
          </a:r>
        </a:p>
      </xdr:txBody>
    </xdr:sp>
    <xdr:clientData/>
  </xdr:oneCellAnchor>
  <xdr:oneCellAnchor>
    <xdr:from>
      <xdr:col>5</xdr:col>
      <xdr:colOff>842998</xdr:colOff>
      <xdr:row>152</xdr:row>
      <xdr:rowOff>105246</xdr:rowOff>
    </xdr:from>
    <xdr:ext cx="3051603" cy="2988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897927" y="17808139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217</xdr:row>
      <xdr:rowOff>16719</xdr:rowOff>
    </xdr:from>
    <xdr:to>
      <xdr:col>6</xdr:col>
      <xdr:colOff>371474</xdr:colOff>
      <xdr:row>217</xdr:row>
      <xdr:rowOff>685801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6239" y="32115969"/>
          <a:ext cx="859056" cy="392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223</xdr:row>
      <xdr:rowOff>13138</xdr:rowOff>
    </xdr:from>
    <xdr:ext cx="2975170" cy="29880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1212" y="33486709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223</xdr:row>
      <xdr:rowOff>43127</xdr:rowOff>
    </xdr:from>
    <xdr:ext cx="2953749" cy="29880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894615" y="33516698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Talinoc i Jerlive</a:t>
          </a:r>
        </a:p>
      </xdr:txBody>
    </xdr:sp>
    <xdr:clientData/>
  </xdr:oneCellAnchor>
  <xdr:oneCellAnchor>
    <xdr:from>
      <xdr:col>1</xdr:col>
      <xdr:colOff>606643</xdr:colOff>
      <xdr:row>224</xdr:row>
      <xdr:rowOff>89338</xdr:rowOff>
    </xdr:from>
    <xdr:ext cx="3298607" cy="29880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33753409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00987-1</a:t>
          </a:r>
        </a:p>
      </xdr:txBody>
    </xdr:sp>
    <xdr:clientData/>
  </xdr:oneCellAnchor>
  <xdr:oneCellAnchor>
    <xdr:from>
      <xdr:col>5</xdr:col>
      <xdr:colOff>842998</xdr:colOff>
      <xdr:row>224</xdr:row>
      <xdr:rowOff>105246</xdr:rowOff>
    </xdr:from>
    <xdr:ext cx="3051603" cy="29880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897927" y="33769317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291</xdr:row>
      <xdr:rowOff>16719</xdr:rowOff>
    </xdr:from>
    <xdr:to>
      <xdr:col>6</xdr:col>
      <xdr:colOff>371474</xdr:colOff>
      <xdr:row>291</xdr:row>
      <xdr:rowOff>685801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6239" y="48485362"/>
          <a:ext cx="859056" cy="269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297</xdr:row>
      <xdr:rowOff>13138</xdr:rowOff>
    </xdr:from>
    <xdr:ext cx="2975170" cy="29880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1212" y="49733638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297</xdr:row>
      <xdr:rowOff>43127</xdr:rowOff>
    </xdr:from>
    <xdr:ext cx="2953749" cy="29880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894615" y="49763627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Talinoc i Jerlive</a:t>
          </a:r>
        </a:p>
      </xdr:txBody>
    </xdr:sp>
    <xdr:clientData/>
  </xdr:oneCellAnchor>
  <xdr:oneCellAnchor>
    <xdr:from>
      <xdr:col>1</xdr:col>
      <xdr:colOff>606643</xdr:colOff>
      <xdr:row>298</xdr:row>
      <xdr:rowOff>89338</xdr:rowOff>
    </xdr:from>
    <xdr:ext cx="3298607" cy="29880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50000338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00987-1</a:t>
          </a:r>
        </a:p>
      </xdr:txBody>
    </xdr:sp>
    <xdr:clientData/>
  </xdr:oneCellAnchor>
  <xdr:oneCellAnchor>
    <xdr:from>
      <xdr:col>5</xdr:col>
      <xdr:colOff>842998</xdr:colOff>
      <xdr:row>298</xdr:row>
      <xdr:rowOff>105246</xdr:rowOff>
    </xdr:from>
    <xdr:ext cx="3051603" cy="29880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897927" y="500162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363</xdr:row>
      <xdr:rowOff>16719</xdr:rowOff>
    </xdr:from>
    <xdr:to>
      <xdr:col>6</xdr:col>
      <xdr:colOff>371474</xdr:colOff>
      <xdr:row>363</xdr:row>
      <xdr:rowOff>685801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6239" y="63875040"/>
          <a:ext cx="859056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369</xdr:row>
      <xdr:rowOff>13138</xdr:rowOff>
    </xdr:from>
    <xdr:ext cx="2975170" cy="29880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1212" y="65531531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369</xdr:row>
      <xdr:rowOff>43127</xdr:rowOff>
    </xdr:from>
    <xdr:ext cx="2953749" cy="29880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894615" y="65561520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Talinoc i Jerlive</a:t>
          </a:r>
        </a:p>
      </xdr:txBody>
    </xdr:sp>
    <xdr:clientData/>
  </xdr:oneCellAnchor>
  <xdr:oneCellAnchor>
    <xdr:from>
      <xdr:col>1</xdr:col>
      <xdr:colOff>606643</xdr:colOff>
      <xdr:row>370</xdr:row>
      <xdr:rowOff>89338</xdr:rowOff>
    </xdr:from>
    <xdr:ext cx="3298607" cy="29880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65798231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00987-1</a:t>
          </a:r>
        </a:p>
      </xdr:txBody>
    </xdr:sp>
    <xdr:clientData/>
  </xdr:oneCellAnchor>
  <xdr:oneCellAnchor>
    <xdr:from>
      <xdr:col>5</xdr:col>
      <xdr:colOff>842998</xdr:colOff>
      <xdr:row>370</xdr:row>
      <xdr:rowOff>105246</xdr:rowOff>
    </xdr:from>
    <xdr:ext cx="3051603" cy="29880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897927" y="65814139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438</xdr:row>
      <xdr:rowOff>16719</xdr:rowOff>
    </xdr:from>
    <xdr:to>
      <xdr:col>6</xdr:col>
      <xdr:colOff>371474</xdr:colOff>
      <xdr:row>438</xdr:row>
      <xdr:rowOff>685801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6239" y="79890648"/>
          <a:ext cx="859056" cy="1737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444</xdr:row>
      <xdr:rowOff>13138</xdr:rowOff>
    </xdr:from>
    <xdr:ext cx="2975170" cy="29880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1212" y="81043674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444</xdr:row>
      <xdr:rowOff>43127</xdr:rowOff>
    </xdr:from>
    <xdr:ext cx="2953749" cy="29880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894615" y="81073663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Talinoc i Jerlive</a:t>
          </a:r>
        </a:p>
      </xdr:txBody>
    </xdr:sp>
    <xdr:clientData/>
  </xdr:oneCellAnchor>
  <xdr:oneCellAnchor>
    <xdr:from>
      <xdr:col>1</xdr:col>
      <xdr:colOff>606643</xdr:colOff>
      <xdr:row>445</xdr:row>
      <xdr:rowOff>89338</xdr:rowOff>
    </xdr:from>
    <xdr:ext cx="3298607" cy="29880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81310374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00987-1</a:t>
          </a:r>
        </a:p>
      </xdr:txBody>
    </xdr:sp>
    <xdr:clientData/>
  </xdr:oneCellAnchor>
  <xdr:oneCellAnchor>
    <xdr:from>
      <xdr:col>5</xdr:col>
      <xdr:colOff>842998</xdr:colOff>
      <xdr:row>445</xdr:row>
      <xdr:rowOff>105246</xdr:rowOff>
    </xdr:from>
    <xdr:ext cx="3051603" cy="29880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897927" y="81326282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510</xdr:row>
      <xdr:rowOff>16719</xdr:rowOff>
    </xdr:from>
    <xdr:to>
      <xdr:col>6</xdr:col>
      <xdr:colOff>371474</xdr:colOff>
      <xdr:row>510</xdr:row>
      <xdr:rowOff>685801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6239" y="96042326"/>
          <a:ext cx="859056" cy="545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516</xdr:row>
      <xdr:rowOff>13138</xdr:rowOff>
    </xdr:from>
    <xdr:ext cx="2975170" cy="29880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1212" y="97562745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516</xdr:row>
      <xdr:rowOff>43127</xdr:rowOff>
    </xdr:from>
    <xdr:ext cx="2953749" cy="29880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894615" y="97592734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Talinoc i Jerlive</a:t>
          </a:r>
        </a:p>
      </xdr:txBody>
    </xdr:sp>
    <xdr:clientData/>
  </xdr:oneCellAnchor>
  <xdr:oneCellAnchor>
    <xdr:from>
      <xdr:col>1</xdr:col>
      <xdr:colOff>606643</xdr:colOff>
      <xdr:row>517</xdr:row>
      <xdr:rowOff>89338</xdr:rowOff>
    </xdr:from>
    <xdr:ext cx="3298607" cy="29880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97829445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00987-1</a:t>
          </a:r>
        </a:p>
      </xdr:txBody>
    </xdr:sp>
    <xdr:clientData/>
  </xdr:oneCellAnchor>
  <xdr:oneCellAnchor>
    <xdr:from>
      <xdr:col>5</xdr:col>
      <xdr:colOff>842998</xdr:colOff>
      <xdr:row>517</xdr:row>
      <xdr:rowOff>105246</xdr:rowOff>
    </xdr:from>
    <xdr:ext cx="3051603" cy="29880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897927" y="97845353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583</xdr:row>
      <xdr:rowOff>16719</xdr:rowOff>
    </xdr:from>
    <xdr:to>
      <xdr:col>6</xdr:col>
      <xdr:colOff>371474</xdr:colOff>
      <xdr:row>583</xdr:row>
      <xdr:rowOff>685801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6239" y="111921862"/>
          <a:ext cx="859056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589</xdr:row>
      <xdr:rowOff>13138</xdr:rowOff>
    </xdr:from>
    <xdr:ext cx="2975170" cy="29880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1212" y="113687209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589</xdr:row>
      <xdr:rowOff>43127</xdr:rowOff>
    </xdr:from>
    <xdr:ext cx="2953749" cy="29880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894615" y="113717198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Talinoc i Jerlive</a:t>
          </a:r>
        </a:p>
      </xdr:txBody>
    </xdr:sp>
    <xdr:clientData/>
  </xdr:oneCellAnchor>
  <xdr:oneCellAnchor>
    <xdr:from>
      <xdr:col>1</xdr:col>
      <xdr:colOff>606643</xdr:colOff>
      <xdr:row>590</xdr:row>
      <xdr:rowOff>89338</xdr:rowOff>
    </xdr:from>
    <xdr:ext cx="3298607" cy="29880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113953909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00987-1</a:t>
          </a:r>
        </a:p>
      </xdr:txBody>
    </xdr:sp>
    <xdr:clientData/>
  </xdr:oneCellAnchor>
  <xdr:oneCellAnchor>
    <xdr:from>
      <xdr:col>5</xdr:col>
      <xdr:colOff>842998</xdr:colOff>
      <xdr:row>590</xdr:row>
      <xdr:rowOff>105246</xdr:rowOff>
    </xdr:from>
    <xdr:ext cx="3051603" cy="29880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897927" y="113969817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57"/>
  <sheetViews>
    <sheetView view="pageBreakPreview" topLeftCell="A576" zoomScale="70" zoomScaleNormal="100" zoomScaleSheetLayoutView="70" workbookViewId="0">
      <selection activeCell="G604" sqref="C594:I646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14" customWidth="1"/>
    <col min="7" max="7" width="16.140625" customWidth="1"/>
    <col min="8" max="8" width="21.140625" bestFit="1" customWidth="1"/>
    <col min="9" max="9" width="11" customWidth="1"/>
    <col min="10" max="10" width="12.5703125" bestFit="1" customWidth="1"/>
  </cols>
  <sheetData>
    <row r="1" spans="1:11" ht="15" customHeight="1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1" ht="62.25" customHeight="1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1" ht="15" customHeight="1" x14ac:dyDescent="0.25">
      <c r="A3" s="54" t="s">
        <v>8</v>
      </c>
      <c r="B3" s="54"/>
      <c r="C3" s="54"/>
      <c r="D3" s="54"/>
      <c r="E3" s="54"/>
      <c r="F3" s="54"/>
      <c r="G3" s="54"/>
      <c r="H3" s="54"/>
      <c r="I3" s="54"/>
      <c r="J3" s="54"/>
      <c r="K3" s="54"/>
    </row>
    <row r="4" spans="1:11" ht="28.5" customHeight="1" x14ac:dyDescent="0.2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1" x14ac:dyDescent="0.25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</row>
    <row r="6" spans="1:11" ht="30" customHeight="1" x14ac:dyDescent="0.25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</row>
    <row r="7" spans="1:11" ht="15.75" thickBot="1" x14ac:dyDescent="0.3"/>
    <row r="8" spans="1:11" x14ac:dyDescent="0.25">
      <c r="C8" s="55"/>
      <c r="D8" s="56"/>
      <c r="E8" s="56"/>
      <c r="F8" s="56"/>
      <c r="G8" s="56"/>
      <c r="H8" s="56"/>
      <c r="I8" s="57"/>
    </row>
    <row r="9" spans="1:11" x14ac:dyDescent="0.25">
      <c r="C9" s="58"/>
      <c r="D9" s="59"/>
      <c r="E9" s="59"/>
      <c r="F9" s="59"/>
      <c r="G9" s="59"/>
      <c r="H9" s="59"/>
      <c r="I9" s="60"/>
    </row>
    <row r="10" spans="1:11" ht="15.75" thickBot="1" x14ac:dyDescent="0.3">
      <c r="C10" s="61"/>
      <c r="D10" s="62"/>
      <c r="E10" s="62"/>
      <c r="F10" s="62"/>
      <c r="G10" s="62"/>
      <c r="H10" s="62"/>
      <c r="I10" s="63"/>
    </row>
    <row r="12" spans="1:11" ht="15.75" thickBot="1" x14ac:dyDescent="0.3"/>
    <row r="13" spans="1:11" ht="16.5" x14ac:dyDescent="0.25">
      <c r="C13" s="4" t="s">
        <v>0</v>
      </c>
      <c r="D13" s="5" t="s">
        <v>1</v>
      </c>
      <c r="E13" s="5" t="s">
        <v>2</v>
      </c>
      <c r="F13" s="5" t="s">
        <v>9</v>
      </c>
      <c r="G13" s="5" t="s">
        <v>10</v>
      </c>
      <c r="H13" s="5" t="s">
        <v>3</v>
      </c>
      <c r="I13" s="6" t="s">
        <v>11</v>
      </c>
    </row>
    <row r="14" spans="1:11" ht="17.25" x14ac:dyDescent="0.3">
      <c r="C14" s="7">
        <v>1139</v>
      </c>
      <c r="D14" s="8">
        <v>7512367.2039999999</v>
      </c>
      <c r="E14" s="8">
        <v>4693638.0489999996</v>
      </c>
      <c r="F14" s="8">
        <v>621.48099999999999</v>
      </c>
      <c r="G14" s="9" t="s">
        <v>15</v>
      </c>
      <c r="H14" s="9" t="s">
        <v>12</v>
      </c>
      <c r="I14" s="10" t="s">
        <v>13</v>
      </c>
    </row>
    <row r="15" spans="1:11" ht="17.25" x14ac:dyDescent="0.3">
      <c r="C15" s="7">
        <v>1140</v>
      </c>
      <c r="D15" s="8">
        <v>7512372.034</v>
      </c>
      <c r="E15" s="8">
        <v>4693658.8090000004</v>
      </c>
      <c r="F15" s="8">
        <v>621.48099999999999</v>
      </c>
      <c r="G15" s="9" t="s">
        <v>15</v>
      </c>
      <c r="H15" s="9" t="s">
        <v>12</v>
      </c>
      <c r="I15" s="10" t="s">
        <v>13</v>
      </c>
    </row>
    <row r="16" spans="1:11" ht="17.25" x14ac:dyDescent="0.3">
      <c r="C16" s="7">
        <v>3000</v>
      </c>
      <c r="D16" s="8">
        <v>7512381.3880000003</v>
      </c>
      <c r="E16" s="8">
        <v>4693616.477</v>
      </c>
      <c r="F16" s="8">
        <v>621.476</v>
      </c>
      <c r="G16" s="9" t="s">
        <v>15</v>
      </c>
      <c r="H16" s="9" t="s">
        <v>12</v>
      </c>
      <c r="I16" s="10" t="s">
        <v>13</v>
      </c>
    </row>
    <row r="17" spans="3:9" ht="17.25" x14ac:dyDescent="0.3">
      <c r="C17" s="7">
        <v>1114</v>
      </c>
      <c r="D17" s="8">
        <v>7512379.1660000002</v>
      </c>
      <c r="E17" s="8">
        <v>4693607.1880000001</v>
      </c>
      <c r="F17" s="8">
        <v>621.476</v>
      </c>
      <c r="G17" s="9" t="s">
        <v>15</v>
      </c>
      <c r="H17" s="9" t="s">
        <v>12</v>
      </c>
      <c r="I17" s="10" t="s">
        <v>13</v>
      </c>
    </row>
    <row r="18" spans="3:9" ht="17.25" x14ac:dyDescent="0.3">
      <c r="C18" s="11">
        <v>1115</v>
      </c>
      <c r="D18" s="12">
        <v>7512369.9529999997</v>
      </c>
      <c r="E18" s="12">
        <v>4693609.4110000003</v>
      </c>
      <c r="F18" s="12">
        <v>621.476</v>
      </c>
      <c r="G18" s="13" t="s">
        <v>15</v>
      </c>
      <c r="H18" s="13" t="s">
        <v>12</v>
      </c>
      <c r="I18" s="14" t="s">
        <v>13</v>
      </c>
    </row>
    <row r="19" spans="3:9" ht="17.25" x14ac:dyDescent="0.3">
      <c r="C19" s="11">
        <v>1116</v>
      </c>
      <c r="D19" s="12">
        <v>7512369.7000000002</v>
      </c>
      <c r="E19" s="12">
        <v>4693608.4019999998</v>
      </c>
      <c r="F19" s="12">
        <v>621.476</v>
      </c>
      <c r="G19" s="13" t="s">
        <v>15</v>
      </c>
      <c r="H19" s="13" t="s">
        <v>12</v>
      </c>
      <c r="I19" s="14" t="s">
        <v>13</v>
      </c>
    </row>
    <row r="20" spans="3:9" ht="17.25" x14ac:dyDescent="0.3">
      <c r="C20" s="11">
        <v>1117</v>
      </c>
      <c r="D20" s="12">
        <v>7512360.7810000004</v>
      </c>
      <c r="E20" s="12">
        <v>4693610.4780000001</v>
      </c>
      <c r="F20" s="12">
        <v>621.476</v>
      </c>
      <c r="G20" s="13" t="s">
        <v>15</v>
      </c>
      <c r="H20" s="13" t="s">
        <v>12</v>
      </c>
      <c r="I20" s="14" t="s">
        <v>13</v>
      </c>
    </row>
    <row r="21" spans="3:9" ht="17.25" x14ac:dyDescent="0.3">
      <c r="C21" s="11">
        <v>1118</v>
      </c>
      <c r="D21" s="12">
        <v>7512367.1840000004</v>
      </c>
      <c r="E21" s="12">
        <v>4693637.9589999998</v>
      </c>
      <c r="F21" s="12">
        <v>621.476</v>
      </c>
      <c r="G21" s="13" t="s">
        <v>15</v>
      </c>
      <c r="H21" s="13" t="s">
        <v>12</v>
      </c>
      <c r="I21" s="14" t="s">
        <v>13</v>
      </c>
    </row>
    <row r="22" spans="3:9" ht="17.25" x14ac:dyDescent="0.3">
      <c r="C22" s="11">
        <v>1119</v>
      </c>
      <c r="D22" s="12">
        <v>7512384.9270000001</v>
      </c>
      <c r="E22" s="12">
        <v>4693633.84</v>
      </c>
      <c r="F22" s="12">
        <v>621.476</v>
      </c>
      <c r="G22" s="13" t="s">
        <v>15</v>
      </c>
      <c r="H22" s="13" t="s">
        <v>12</v>
      </c>
      <c r="I22" s="14" t="s">
        <v>13</v>
      </c>
    </row>
    <row r="23" spans="3:9" ht="17.25" x14ac:dyDescent="0.3">
      <c r="C23" s="11">
        <v>1120</v>
      </c>
      <c r="D23" s="12">
        <v>7512385.1770000001</v>
      </c>
      <c r="E23" s="12">
        <v>4693634.9529999997</v>
      </c>
      <c r="F23" s="12">
        <v>621.476</v>
      </c>
      <c r="G23" s="13" t="s">
        <v>15</v>
      </c>
      <c r="H23" s="13" t="s">
        <v>12</v>
      </c>
      <c r="I23" s="14" t="s">
        <v>13</v>
      </c>
    </row>
    <row r="24" spans="3:9" ht="17.25" x14ac:dyDescent="0.3">
      <c r="C24" s="11">
        <v>1121</v>
      </c>
      <c r="D24" s="12">
        <v>7512401.8200000003</v>
      </c>
      <c r="E24" s="12">
        <v>4693631.051</v>
      </c>
      <c r="F24" s="12">
        <v>621.476</v>
      </c>
      <c r="G24" s="13" t="s">
        <v>15</v>
      </c>
      <c r="H24" s="13" t="s">
        <v>12</v>
      </c>
      <c r="I24" s="14" t="s">
        <v>13</v>
      </c>
    </row>
    <row r="25" spans="3:9" ht="17.25" x14ac:dyDescent="0.3">
      <c r="C25" s="11">
        <v>1122</v>
      </c>
      <c r="D25" s="12">
        <v>7512397.5599999996</v>
      </c>
      <c r="E25" s="12">
        <v>4693612.716</v>
      </c>
      <c r="F25" s="12">
        <v>621.476</v>
      </c>
      <c r="G25" s="13" t="s">
        <v>15</v>
      </c>
      <c r="H25" s="13" t="s">
        <v>12</v>
      </c>
      <c r="I25" s="14" t="s">
        <v>13</v>
      </c>
    </row>
    <row r="26" spans="3:9" ht="17.25" x14ac:dyDescent="0.3">
      <c r="C26" s="11">
        <v>1113</v>
      </c>
      <c r="D26" s="12">
        <v>7512372.46</v>
      </c>
      <c r="E26" s="12">
        <v>4693619.5310000004</v>
      </c>
      <c r="F26" s="12">
        <v>621.476</v>
      </c>
      <c r="G26" s="13" t="s">
        <v>15</v>
      </c>
      <c r="H26" s="13" t="s">
        <v>12</v>
      </c>
      <c r="I26" s="14" t="s">
        <v>13</v>
      </c>
    </row>
    <row r="27" spans="3:9" ht="17.25" x14ac:dyDescent="0.3">
      <c r="C27" s="11">
        <v>3018</v>
      </c>
      <c r="D27" s="12">
        <v>7512389.3219999997</v>
      </c>
      <c r="E27" s="12">
        <v>4693654.7640000004</v>
      </c>
      <c r="F27" s="12">
        <v>621.48699999999997</v>
      </c>
      <c r="G27" s="13" t="s">
        <v>15</v>
      </c>
      <c r="H27" s="13" t="s">
        <v>12</v>
      </c>
      <c r="I27" s="14" t="s">
        <v>13</v>
      </c>
    </row>
    <row r="28" spans="3:9" ht="17.25" x14ac:dyDescent="0.3">
      <c r="C28" s="11">
        <v>3019</v>
      </c>
      <c r="D28" s="12">
        <v>7512390.1409999998</v>
      </c>
      <c r="E28" s="12">
        <v>4693650.3640000001</v>
      </c>
      <c r="F28" s="12">
        <v>621.49300000000005</v>
      </c>
      <c r="G28" s="13" t="s">
        <v>15</v>
      </c>
      <c r="H28" s="13" t="s">
        <v>12</v>
      </c>
      <c r="I28" s="14" t="s">
        <v>13</v>
      </c>
    </row>
    <row r="29" spans="3:9" ht="17.25" x14ac:dyDescent="0.3">
      <c r="C29" s="11">
        <v>3020</v>
      </c>
      <c r="D29" s="12">
        <v>7512386.477</v>
      </c>
      <c r="E29" s="12">
        <v>4693634.6569999997</v>
      </c>
      <c r="F29" s="12">
        <v>621.46500000000003</v>
      </c>
      <c r="G29" s="13" t="s">
        <v>15</v>
      </c>
      <c r="H29" s="13" t="s">
        <v>12</v>
      </c>
      <c r="I29" s="14" t="s">
        <v>13</v>
      </c>
    </row>
    <row r="30" spans="3:9" ht="17.25" x14ac:dyDescent="0.3">
      <c r="C30" s="11">
        <v>3021</v>
      </c>
      <c r="D30" s="12">
        <v>7512385.148</v>
      </c>
      <c r="E30" s="12">
        <v>4693635.0120000001</v>
      </c>
      <c r="F30" s="12">
        <v>621.48400000000004</v>
      </c>
      <c r="G30" s="13" t="s">
        <v>15</v>
      </c>
      <c r="H30" s="13" t="s">
        <v>12</v>
      </c>
      <c r="I30" s="14" t="s">
        <v>13</v>
      </c>
    </row>
    <row r="31" spans="3:9" ht="17.25" x14ac:dyDescent="0.3">
      <c r="C31" s="11">
        <v>3022</v>
      </c>
      <c r="D31" s="12">
        <v>7512384.8969999999</v>
      </c>
      <c r="E31" s="12">
        <v>4693633.9819999998</v>
      </c>
      <c r="F31" s="12">
        <v>621.48699999999997</v>
      </c>
      <c r="G31" s="13" t="s">
        <v>15</v>
      </c>
      <c r="H31" s="13" t="s">
        <v>12</v>
      </c>
      <c r="I31" s="14" t="s">
        <v>13</v>
      </c>
    </row>
    <row r="32" spans="3:9" ht="17.25" x14ac:dyDescent="0.3">
      <c r="C32" s="11">
        <v>3016</v>
      </c>
      <c r="D32" s="12">
        <v>7512372.46</v>
      </c>
      <c r="E32" s="12">
        <v>4693619.5310000004</v>
      </c>
      <c r="F32" s="12">
        <v>621.476</v>
      </c>
      <c r="G32" s="13" t="s">
        <v>15</v>
      </c>
      <c r="H32" s="13" t="s">
        <v>16</v>
      </c>
      <c r="I32" s="14" t="s">
        <v>13</v>
      </c>
    </row>
    <row r="33" spans="3:9" ht="18" thickBot="1" x14ac:dyDescent="0.35">
      <c r="C33" s="15">
        <v>3033</v>
      </c>
      <c r="D33" s="16">
        <v>7512376.4440000001</v>
      </c>
      <c r="E33" s="16">
        <v>4693648.2889999999</v>
      </c>
      <c r="F33" s="16">
        <v>621.48</v>
      </c>
      <c r="G33" s="17" t="s">
        <v>15</v>
      </c>
      <c r="H33" s="17" t="s">
        <v>16</v>
      </c>
      <c r="I33" s="18" t="s">
        <v>13</v>
      </c>
    </row>
    <row r="34" spans="3:9" ht="18" thickBot="1" x14ac:dyDescent="0.35">
      <c r="C34" s="19"/>
      <c r="D34" s="20"/>
      <c r="E34" s="20"/>
      <c r="F34" s="20"/>
      <c r="G34" s="19"/>
      <c r="H34" s="19"/>
      <c r="I34" s="3"/>
    </row>
    <row r="35" spans="3:9" ht="16.5" x14ac:dyDescent="0.25">
      <c r="C35" s="4" t="s">
        <v>0</v>
      </c>
      <c r="D35" s="5" t="s">
        <v>1</v>
      </c>
      <c r="E35" s="5" t="s">
        <v>2</v>
      </c>
      <c r="F35" s="5" t="s">
        <v>9</v>
      </c>
      <c r="G35" s="5" t="s">
        <v>10</v>
      </c>
      <c r="H35" s="5" t="s">
        <v>3</v>
      </c>
      <c r="I35" s="6" t="s">
        <v>11</v>
      </c>
    </row>
    <row r="36" spans="3:9" ht="17.25" x14ac:dyDescent="0.3">
      <c r="C36" s="7">
        <v>3036</v>
      </c>
      <c r="D36" s="8">
        <v>7512367.4809999997</v>
      </c>
      <c r="E36" s="8">
        <v>4693637.8679999998</v>
      </c>
      <c r="F36" s="8">
        <v>625.48400000000004</v>
      </c>
      <c r="G36" s="9" t="s">
        <v>47</v>
      </c>
      <c r="H36" s="9" t="s">
        <v>12</v>
      </c>
      <c r="I36" s="10" t="s">
        <v>13</v>
      </c>
    </row>
    <row r="37" spans="3:9" ht="17.25" x14ac:dyDescent="0.3">
      <c r="C37" s="7">
        <v>3038</v>
      </c>
      <c r="D37" s="8">
        <v>7512387.8710000003</v>
      </c>
      <c r="E37" s="8">
        <v>4693633.1509999996</v>
      </c>
      <c r="F37" s="8">
        <v>625.48400000000004</v>
      </c>
      <c r="G37" s="9" t="s">
        <v>47</v>
      </c>
      <c r="H37" s="9" t="s">
        <v>12</v>
      </c>
      <c r="I37" s="10" t="s">
        <v>13</v>
      </c>
    </row>
    <row r="38" spans="3:9" ht="17.25" x14ac:dyDescent="0.3">
      <c r="C38" s="7">
        <v>3040</v>
      </c>
      <c r="D38" s="8">
        <v>7512388.1260000002</v>
      </c>
      <c r="E38" s="8">
        <v>4693634.22</v>
      </c>
      <c r="F38" s="8">
        <v>625.48400000000004</v>
      </c>
      <c r="G38" s="9" t="s">
        <v>47</v>
      </c>
      <c r="H38" s="9" t="s">
        <v>12</v>
      </c>
      <c r="I38" s="10" t="s">
        <v>13</v>
      </c>
    </row>
    <row r="39" spans="3:9" ht="17.25" x14ac:dyDescent="0.3">
      <c r="C39" s="7">
        <v>3042</v>
      </c>
      <c r="D39" s="8">
        <v>7512401.8020000001</v>
      </c>
      <c r="E39" s="8">
        <v>4693631.0219999999</v>
      </c>
      <c r="F39" s="8">
        <v>625.48400000000004</v>
      </c>
      <c r="G39" s="9" t="s">
        <v>47</v>
      </c>
      <c r="H39" s="9" t="s">
        <v>12</v>
      </c>
      <c r="I39" s="10" t="s">
        <v>13</v>
      </c>
    </row>
    <row r="40" spans="3:9" ht="17.25" x14ac:dyDescent="0.3">
      <c r="C40" s="11">
        <v>3044</v>
      </c>
      <c r="D40" s="12">
        <v>7512400.3380000005</v>
      </c>
      <c r="E40" s="12">
        <v>4693624.6629999997</v>
      </c>
      <c r="F40" s="12">
        <v>625.48400000000004</v>
      </c>
      <c r="G40" s="13" t="s">
        <v>47</v>
      </c>
      <c r="H40" s="13" t="s">
        <v>12</v>
      </c>
      <c r="I40" s="14" t="s">
        <v>13</v>
      </c>
    </row>
    <row r="41" spans="3:9" ht="17.25" x14ac:dyDescent="0.3">
      <c r="C41" s="11">
        <v>3046</v>
      </c>
      <c r="D41" s="12">
        <v>7512401.7019999996</v>
      </c>
      <c r="E41" s="12">
        <v>4693624.3509999998</v>
      </c>
      <c r="F41" s="12">
        <v>625.48400000000004</v>
      </c>
      <c r="G41" s="13" t="s">
        <v>47</v>
      </c>
      <c r="H41" s="13" t="s">
        <v>12</v>
      </c>
      <c r="I41" s="14" t="s">
        <v>13</v>
      </c>
    </row>
    <row r="42" spans="3:9" ht="17.25" x14ac:dyDescent="0.3">
      <c r="C42" s="11">
        <v>3048</v>
      </c>
      <c r="D42" s="12">
        <v>7512400.6869999999</v>
      </c>
      <c r="E42" s="12">
        <v>4693619.9780000001</v>
      </c>
      <c r="F42" s="12">
        <v>625.48400000000004</v>
      </c>
      <c r="G42" s="13" t="s">
        <v>47</v>
      </c>
      <c r="H42" s="13" t="s">
        <v>12</v>
      </c>
      <c r="I42" s="14" t="s">
        <v>13</v>
      </c>
    </row>
    <row r="43" spans="3:9" ht="17.25" x14ac:dyDescent="0.3">
      <c r="C43" s="11">
        <v>3050</v>
      </c>
      <c r="D43" s="12">
        <v>7512399.3430000003</v>
      </c>
      <c r="E43" s="12">
        <v>4693620.2989999996</v>
      </c>
      <c r="F43" s="12">
        <v>625.48400000000004</v>
      </c>
      <c r="G43" s="13" t="s">
        <v>47</v>
      </c>
      <c r="H43" s="13" t="s">
        <v>12</v>
      </c>
      <c r="I43" s="14" t="s">
        <v>13</v>
      </c>
    </row>
    <row r="44" spans="3:9" ht="17.25" x14ac:dyDescent="0.3">
      <c r="C44" s="11">
        <v>3052</v>
      </c>
      <c r="D44" s="12">
        <v>7512397.5429999996</v>
      </c>
      <c r="E44" s="12">
        <v>4693612.6869999999</v>
      </c>
      <c r="F44" s="12">
        <v>625.48400000000004</v>
      </c>
      <c r="G44" s="13" t="s">
        <v>47</v>
      </c>
      <c r="H44" s="13" t="s">
        <v>12</v>
      </c>
      <c r="I44" s="14" t="s">
        <v>13</v>
      </c>
    </row>
    <row r="45" spans="3:9" ht="17.25" x14ac:dyDescent="0.3">
      <c r="C45" s="11">
        <v>3054</v>
      </c>
      <c r="D45" s="12">
        <v>7512381.3729999997</v>
      </c>
      <c r="E45" s="12">
        <v>4693616.483</v>
      </c>
      <c r="F45" s="12">
        <v>625.48400000000004</v>
      </c>
      <c r="G45" s="13" t="s">
        <v>47</v>
      </c>
      <c r="H45" s="13" t="s">
        <v>12</v>
      </c>
      <c r="I45" s="14" t="s">
        <v>13</v>
      </c>
    </row>
    <row r="46" spans="3:9" ht="17.25" x14ac:dyDescent="0.3">
      <c r="C46" s="11">
        <v>3056</v>
      </c>
      <c r="D46" s="12">
        <v>7512381.3729999997</v>
      </c>
      <c r="E46" s="12">
        <v>4693616.483</v>
      </c>
      <c r="F46" s="12">
        <v>625.48400000000004</v>
      </c>
      <c r="G46" s="13" t="s">
        <v>47</v>
      </c>
      <c r="H46" s="13" t="s">
        <v>12</v>
      </c>
      <c r="I46" s="14" t="s">
        <v>13</v>
      </c>
    </row>
    <row r="47" spans="3:9" ht="17.25" x14ac:dyDescent="0.3">
      <c r="C47" s="11">
        <v>3058</v>
      </c>
      <c r="D47" s="12">
        <v>7512379.1739999996</v>
      </c>
      <c r="E47" s="12">
        <v>4693607.1890000002</v>
      </c>
      <c r="F47" s="12">
        <v>625.48400000000004</v>
      </c>
      <c r="G47" s="13" t="s">
        <v>47</v>
      </c>
      <c r="H47" s="13" t="s">
        <v>12</v>
      </c>
      <c r="I47" s="14" t="s">
        <v>13</v>
      </c>
    </row>
    <row r="48" spans="3:9" ht="17.25" x14ac:dyDescent="0.3">
      <c r="C48" s="11">
        <v>3060</v>
      </c>
      <c r="D48" s="12">
        <v>7512369.9579999996</v>
      </c>
      <c r="E48" s="12">
        <v>4693609.3959999997</v>
      </c>
      <c r="F48" s="12">
        <v>625.48400000000004</v>
      </c>
      <c r="G48" s="13" t="s">
        <v>47</v>
      </c>
      <c r="H48" s="13" t="s">
        <v>12</v>
      </c>
      <c r="I48" s="14" t="s">
        <v>13</v>
      </c>
    </row>
    <row r="49" spans="2:9" ht="17.25" x14ac:dyDescent="0.3">
      <c r="C49" s="11">
        <v>3062</v>
      </c>
      <c r="D49" s="12">
        <v>7512369.6940000001</v>
      </c>
      <c r="E49" s="12">
        <v>4693608.3990000002</v>
      </c>
      <c r="F49" s="12">
        <v>625.48400000000004</v>
      </c>
      <c r="G49" s="13" t="s">
        <v>47</v>
      </c>
      <c r="H49" s="13" t="s">
        <v>12</v>
      </c>
      <c r="I49" s="14" t="s">
        <v>13</v>
      </c>
    </row>
    <row r="50" spans="2:9" ht="17.25" x14ac:dyDescent="0.3">
      <c r="C50" s="11">
        <v>3064</v>
      </c>
      <c r="D50" s="12">
        <v>7512361.0800000001</v>
      </c>
      <c r="E50" s="12">
        <v>4693610.4019999998</v>
      </c>
      <c r="F50" s="12">
        <v>625.48400000000004</v>
      </c>
      <c r="G50" s="13" t="s">
        <v>47</v>
      </c>
      <c r="H50" s="13" t="s">
        <v>12</v>
      </c>
      <c r="I50" s="14" t="s">
        <v>13</v>
      </c>
    </row>
    <row r="51" spans="2:9" ht="17.25" x14ac:dyDescent="0.3">
      <c r="C51" s="11">
        <v>3065</v>
      </c>
      <c r="D51" s="12">
        <v>7512372.3210000005</v>
      </c>
      <c r="E51" s="12">
        <v>4693658.7450000001</v>
      </c>
      <c r="F51" s="12">
        <v>625.48400000000004</v>
      </c>
      <c r="G51" s="13" t="s">
        <v>48</v>
      </c>
      <c r="H51" s="13" t="s">
        <v>12</v>
      </c>
      <c r="I51" s="14" t="s">
        <v>13</v>
      </c>
    </row>
    <row r="52" spans="2:9" ht="17.25" x14ac:dyDescent="0.3">
      <c r="C52" s="11">
        <v>3066</v>
      </c>
      <c r="D52" s="12">
        <v>7512391.0379999997</v>
      </c>
      <c r="E52" s="12">
        <v>4693654.3389999997</v>
      </c>
      <c r="F52" s="12">
        <v>625.48400000000004</v>
      </c>
      <c r="G52" s="13" t="s">
        <v>48</v>
      </c>
      <c r="H52" s="13" t="s">
        <v>12</v>
      </c>
      <c r="I52" s="14" t="s">
        <v>13</v>
      </c>
    </row>
    <row r="53" spans="2:9" ht="17.25" x14ac:dyDescent="0.3">
      <c r="C53" s="11">
        <v>3067</v>
      </c>
      <c r="D53" s="12">
        <v>7512387</v>
      </c>
      <c r="E53" s="12">
        <v>4693636.8459999999</v>
      </c>
      <c r="F53" s="12">
        <v>625.48400000000004</v>
      </c>
      <c r="G53" s="13" t="s">
        <v>48</v>
      </c>
      <c r="H53" s="13" t="s">
        <v>12</v>
      </c>
      <c r="I53" s="14" t="s">
        <v>13</v>
      </c>
    </row>
    <row r="54" spans="2:9" ht="17.25" x14ac:dyDescent="0.3">
      <c r="C54" s="11">
        <v>3068</v>
      </c>
      <c r="D54" s="12">
        <v>7512385.6140000001</v>
      </c>
      <c r="E54" s="12">
        <v>4693637.1509999996</v>
      </c>
      <c r="F54" s="12">
        <v>625.48400000000004</v>
      </c>
      <c r="G54" s="13" t="s">
        <v>48</v>
      </c>
      <c r="H54" s="13" t="s">
        <v>12</v>
      </c>
      <c r="I54" s="14" t="s">
        <v>13</v>
      </c>
    </row>
    <row r="55" spans="2:9" ht="17.25" x14ac:dyDescent="0.3">
      <c r="C55" s="11">
        <v>3069</v>
      </c>
      <c r="D55" s="12">
        <v>7512384.8480000002</v>
      </c>
      <c r="E55" s="12">
        <v>4693633.8559999997</v>
      </c>
      <c r="F55" s="12">
        <v>625.48400000000004</v>
      </c>
      <c r="G55" s="13" t="s">
        <v>48</v>
      </c>
      <c r="H55" s="13" t="s">
        <v>12</v>
      </c>
      <c r="I55" s="14" t="s">
        <v>13</v>
      </c>
    </row>
    <row r="56" spans="2:9" ht="17.25" x14ac:dyDescent="0.3">
      <c r="C56" s="11">
        <v>3070</v>
      </c>
      <c r="D56" s="12">
        <v>7512367.4900000002</v>
      </c>
      <c r="E56" s="12">
        <v>4693637.8679999998</v>
      </c>
      <c r="F56" s="12">
        <v>625.48400000000004</v>
      </c>
      <c r="G56" s="13" t="s">
        <v>48</v>
      </c>
      <c r="H56" s="13" t="s">
        <v>12</v>
      </c>
      <c r="I56" s="14" t="s">
        <v>13</v>
      </c>
    </row>
    <row r="57" spans="2:9" ht="17.25" x14ac:dyDescent="0.3">
      <c r="C57" s="11">
        <v>3071</v>
      </c>
      <c r="D57" s="12">
        <v>7512374.5080000004</v>
      </c>
      <c r="E57" s="12">
        <v>4693651.1780000003</v>
      </c>
      <c r="F57" s="12">
        <v>625.48400000000004</v>
      </c>
      <c r="G57" s="13" t="s">
        <v>49</v>
      </c>
      <c r="H57" s="13" t="s">
        <v>16</v>
      </c>
      <c r="I57" s="14" t="s">
        <v>13</v>
      </c>
    </row>
    <row r="58" spans="2:9" ht="18" thickBot="1" x14ac:dyDescent="0.35">
      <c r="C58" s="15">
        <v>3034</v>
      </c>
      <c r="D58" s="16">
        <v>7512375.1660000002</v>
      </c>
      <c r="E58" s="16">
        <v>4693627.3569999998</v>
      </c>
      <c r="F58" s="16">
        <v>625.48400000000004</v>
      </c>
      <c r="G58" s="17" t="s">
        <v>50</v>
      </c>
      <c r="H58" s="17" t="s">
        <v>16</v>
      </c>
      <c r="I58" s="18" t="s">
        <v>13</v>
      </c>
    </row>
    <row r="62" spans="2:9" x14ac:dyDescent="0.25">
      <c r="B62" s="81" t="s">
        <v>7</v>
      </c>
      <c r="C62" s="81"/>
      <c r="D62" s="81"/>
      <c r="E62" s="81"/>
      <c r="F62" s="81"/>
      <c r="G62" s="81"/>
      <c r="H62" s="81"/>
    </row>
    <row r="63" spans="2:9" x14ac:dyDescent="0.25">
      <c r="B63" s="81"/>
      <c r="C63" s="81"/>
      <c r="D63" s="81"/>
      <c r="E63" s="81"/>
      <c r="F63" s="81"/>
      <c r="G63" s="81"/>
      <c r="H63" s="81"/>
    </row>
    <row r="69" spans="1:11" ht="18" thickBot="1" x14ac:dyDescent="0.35">
      <c r="I69" s="3"/>
    </row>
    <row r="70" spans="1:11" ht="18.75" x14ac:dyDescent="0.3">
      <c r="A70" s="1" t="s">
        <v>4</v>
      </c>
      <c r="B70" s="2"/>
      <c r="C70" s="2"/>
      <c r="D70" s="2"/>
      <c r="E70" s="64" t="s">
        <v>14</v>
      </c>
      <c r="F70" s="65"/>
      <c r="G70" s="66"/>
      <c r="H70" s="67" t="s">
        <v>6</v>
      </c>
      <c r="I70" s="68"/>
      <c r="J70" s="71"/>
      <c r="K70" s="72"/>
    </row>
    <row r="71" spans="1:11" ht="19.5" thickBot="1" x14ac:dyDescent="0.35">
      <c r="A71" s="75" t="s">
        <v>5</v>
      </c>
      <c r="B71" s="76"/>
      <c r="C71" s="76"/>
      <c r="D71" s="77"/>
      <c r="E71" s="78">
        <v>140</v>
      </c>
      <c r="F71" s="79"/>
      <c r="G71" s="80"/>
      <c r="H71" s="69"/>
      <c r="I71" s="70"/>
      <c r="J71" s="73"/>
      <c r="K71" s="74"/>
    </row>
    <row r="72" spans="1:11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ht="32.25" customHeight="1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5">
      <c r="A74" s="54" t="s">
        <v>8</v>
      </c>
      <c r="B74" s="54"/>
      <c r="C74" s="54"/>
      <c r="D74" s="54"/>
      <c r="E74" s="54"/>
      <c r="F74" s="54"/>
      <c r="G74" s="54"/>
      <c r="H74" s="54"/>
      <c r="I74" s="54"/>
      <c r="J74" s="54"/>
      <c r="K74" s="54"/>
    </row>
    <row r="75" spans="1:1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</row>
    <row r="76" spans="1:1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</row>
    <row r="77" spans="1:1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</row>
    <row r="78" spans="1:11" ht="15.75" thickBot="1" x14ac:dyDescent="0.3"/>
    <row r="79" spans="1:11" x14ac:dyDescent="0.25">
      <c r="C79" s="55"/>
      <c r="D79" s="56"/>
      <c r="E79" s="56"/>
      <c r="F79" s="56"/>
      <c r="G79" s="56"/>
      <c r="H79" s="56"/>
      <c r="I79" s="57"/>
    </row>
    <row r="80" spans="1:11" x14ac:dyDescent="0.25">
      <c r="C80" s="58"/>
      <c r="D80" s="59"/>
      <c r="E80" s="59"/>
      <c r="F80" s="59"/>
      <c r="G80" s="59"/>
      <c r="H80" s="59"/>
      <c r="I80" s="60"/>
    </row>
    <row r="81" spans="3:9" ht="15.75" thickBot="1" x14ac:dyDescent="0.3">
      <c r="C81" s="61"/>
      <c r="D81" s="62"/>
      <c r="E81" s="62"/>
      <c r="F81" s="62"/>
      <c r="G81" s="62"/>
      <c r="H81" s="62"/>
      <c r="I81" s="63"/>
    </row>
    <row r="82" spans="3:9" ht="17.25" x14ac:dyDescent="0.3">
      <c r="I82" s="3"/>
    </row>
    <row r="83" spans="3:9" ht="18" thickBot="1" x14ac:dyDescent="0.35">
      <c r="I83" s="3"/>
    </row>
    <row r="84" spans="3:9" ht="16.5" x14ac:dyDescent="0.25">
      <c r="C84" s="4" t="s">
        <v>0</v>
      </c>
      <c r="D84" s="5" t="s">
        <v>1</v>
      </c>
      <c r="E84" s="5" t="s">
        <v>2</v>
      </c>
      <c r="F84" s="5" t="s">
        <v>9</v>
      </c>
      <c r="G84" s="5" t="s">
        <v>10</v>
      </c>
      <c r="H84" s="5" t="s">
        <v>3</v>
      </c>
      <c r="I84" s="6" t="s">
        <v>11</v>
      </c>
    </row>
    <row r="85" spans="3:9" ht="17.25" x14ac:dyDescent="0.3">
      <c r="C85" s="7">
        <v>1000</v>
      </c>
      <c r="D85" s="8">
        <v>7512367.1830000002</v>
      </c>
      <c r="E85" s="8">
        <v>4693637.96</v>
      </c>
      <c r="F85" s="8">
        <v>618.61300000000006</v>
      </c>
      <c r="G85" s="9" t="s">
        <v>18</v>
      </c>
      <c r="H85" s="9" t="s">
        <v>12</v>
      </c>
      <c r="I85" s="10" t="s">
        <v>13</v>
      </c>
    </row>
    <row r="86" spans="3:9" ht="17.25" x14ac:dyDescent="0.3">
      <c r="C86" s="7">
        <v>1001</v>
      </c>
      <c r="D86" s="8">
        <v>7512384.8830000004</v>
      </c>
      <c r="E86" s="8">
        <v>4693633.8370000003</v>
      </c>
      <c r="F86" s="8">
        <v>618.61300000000006</v>
      </c>
      <c r="G86" s="9" t="s">
        <v>18</v>
      </c>
      <c r="H86" s="9" t="s">
        <v>12</v>
      </c>
      <c r="I86" s="10" t="s">
        <v>13</v>
      </c>
    </row>
    <row r="87" spans="3:9" ht="17.25" x14ac:dyDescent="0.3">
      <c r="C87" s="7">
        <v>1002</v>
      </c>
      <c r="D87" s="8">
        <v>7512385.1519999998</v>
      </c>
      <c r="E87" s="8">
        <v>4693634.9560000002</v>
      </c>
      <c r="F87" s="8">
        <v>618.61300000000006</v>
      </c>
      <c r="G87" s="9" t="s">
        <v>18</v>
      </c>
      <c r="H87" s="9" t="s">
        <v>12</v>
      </c>
      <c r="I87" s="10" t="s">
        <v>13</v>
      </c>
    </row>
    <row r="88" spans="3:9" ht="17.25" x14ac:dyDescent="0.3">
      <c r="C88" s="7">
        <v>1003</v>
      </c>
      <c r="D88" s="8">
        <v>7512401.8269999996</v>
      </c>
      <c r="E88" s="8">
        <v>4693631.0599999996</v>
      </c>
      <c r="F88" s="8">
        <v>618.61300000000006</v>
      </c>
      <c r="G88" s="9" t="s">
        <v>18</v>
      </c>
      <c r="H88" s="9" t="s">
        <v>12</v>
      </c>
      <c r="I88" s="10" t="s">
        <v>13</v>
      </c>
    </row>
    <row r="89" spans="3:9" ht="17.25" x14ac:dyDescent="0.3">
      <c r="C89" s="11">
        <v>1004</v>
      </c>
      <c r="D89" s="12">
        <v>7512397.5429999996</v>
      </c>
      <c r="E89" s="12">
        <v>4693612.7170000002</v>
      </c>
      <c r="F89" s="12">
        <v>618.61300000000006</v>
      </c>
      <c r="G89" s="9" t="s">
        <v>18</v>
      </c>
      <c r="H89" s="13" t="s">
        <v>12</v>
      </c>
      <c r="I89" s="14" t="s">
        <v>13</v>
      </c>
    </row>
    <row r="90" spans="3:9" ht="17.25" x14ac:dyDescent="0.3">
      <c r="C90" s="11">
        <v>1005</v>
      </c>
      <c r="D90" s="12">
        <v>7512381.3839999996</v>
      </c>
      <c r="E90" s="12">
        <v>4693616.4740000004</v>
      </c>
      <c r="F90" s="12">
        <v>618.61300000000006</v>
      </c>
      <c r="G90" s="9" t="s">
        <v>18</v>
      </c>
      <c r="H90" s="13" t="s">
        <v>12</v>
      </c>
      <c r="I90" s="14" t="s">
        <v>13</v>
      </c>
    </row>
    <row r="91" spans="3:9" ht="17.25" x14ac:dyDescent="0.3">
      <c r="C91" s="11">
        <v>1006</v>
      </c>
      <c r="D91" s="12">
        <v>7512379.2199999997</v>
      </c>
      <c r="E91" s="12">
        <v>4693607.4000000004</v>
      </c>
      <c r="F91" s="12">
        <v>618.61300000000006</v>
      </c>
      <c r="G91" s="9" t="s">
        <v>18</v>
      </c>
      <c r="H91" s="13" t="s">
        <v>12</v>
      </c>
      <c r="I91" s="14" t="s">
        <v>13</v>
      </c>
    </row>
    <row r="92" spans="3:9" ht="17.25" x14ac:dyDescent="0.3">
      <c r="C92" s="11">
        <v>1007</v>
      </c>
      <c r="D92" s="12">
        <v>7512369.9649999999</v>
      </c>
      <c r="E92" s="12">
        <v>4693609.4000000004</v>
      </c>
      <c r="F92" s="12">
        <v>618.61300000000006</v>
      </c>
      <c r="G92" s="9" t="s">
        <v>18</v>
      </c>
      <c r="H92" s="13" t="s">
        <v>12</v>
      </c>
      <c r="I92" s="14" t="s">
        <v>13</v>
      </c>
    </row>
    <row r="93" spans="3:9" ht="17.25" x14ac:dyDescent="0.3">
      <c r="C93" s="11">
        <v>1008</v>
      </c>
      <c r="D93" s="12">
        <v>7512369.6849999996</v>
      </c>
      <c r="E93" s="12">
        <v>4693608.432</v>
      </c>
      <c r="F93" s="12">
        <v>618.61300000000006</v>
      </c>
      <c r="G93" s="9" t="s">
        <v>18</v>
      </c>
      <c r="H93" s="13" t="s">
        <v>12</v>
      </c>
      <c r="I93" s="14" t="s">
        <v>13</v>
      </c>
    </row>
    <row r="94" spans="3:9" ht="17.25" x14ac:dyDescent="0.3">
      <c r="C94" s="11">
        <v>1009</v>
      </c>
      <c r="D94" s="12">
        <v>7512360.7929999996</v>
      </c>
      <c r="E94" s="12">
        <v>4693610.4790000003</v>
      </c>
      <c r="F94" s="12">
        <v>618.61300000000006</v>
      </c>
      <c r="G94" s="9" t="s">
        <v>18</v>
      </c>
      <c r="H94" s="13" t="s">
        <v>12</v>
      </c>
      <c r="I94" s="14" t="s">
        <v>13</v>
      </c>
    </row>
    <row r="95" spans="3:9" ht="17.25" x14ac:dyDescent="0.3">
      <c r="C95" s="11">
        <v>1133</v>
      </c>
      <c r="D95" s="12">
        <v>7512386.4689999996</v>
      </c>
      <c r="E95" s="12">
        <v>4693634.648</v>
      </c>
      <c r="F95" s="12">
        <v>618.61300000000006</v>
      </c>
      <c r="G95" s="9" t="s">
        <v>18</v>
      </c>
      <c r="H95" s="13" t="s">
        <v>12</v>
      </c>
      <c r="I95" s="14" t="s">
        <v>13</v>
      </c>
    </row>
    <row r="96" spans="3:9" ht="17.25" x14ac:dyDescent="0.3">
      <c r="C96" s="11">
        <v>1134</v>
      </c>
      <c r="D96" s="12">
        <v>7512385.0729999999</v>
      </c>
      <c r="E96" s="12">
        <v>4693635.0369999995</v>
      </c>
      <c r="F96" s="12">
        <v>618.61300000000006</v>
      </c>
      <c r="G96" s="9" t="s">
        <v>18</v>
      </c>
      <c r="H96" s="13" t="s">
        <v>12</v>
      </c>
      <c r="I96" s="14" t="s">
        <v>13</v>
      </c>
    </row>
    <row r="97" spans="3:9" ht="17.25" x14ac:dyDescent="0.3">
      <c r="C97" s="11">
        <v>1135</v>
      </c>
      <c r="D97" s="12">
        <v>7512384.8099999996</v>
      </c>
      <c r="E97" s="12">
        <v>4693633.9689999996</v>
      </c>
      <c r="F97" s="12">
        <v>618.61300000000006</v>
      </c>
      <c r="G97" s="9" t="s">
        <v>18</v>
      </c>
      <c r="H97" s="13" t="s">
        <v>12</v>
      </c>
      <c r="I97" s="14" t="s">
        <v>13</v>
      </c>
    </row>
    <row r="98" spans="3:9" ht="17.25" x14ac:dyDescent="0.3">
      <c r="C98" s="11">
        <v>1136</v>
      </c>
      <c r="D98" s="12">
        <v>7512367.2070000004</v>
      </c>
      <c r="E98" s="12">
        <v>4693638.0209999997</v>
      </c>
      <c r="F98" s="12">
        <v>618.61300000000006</v>
      </c>
      <c r="G98" s="9" t="s">
        <v>18</v>
      </c>
      <c r="H98" s="13" t="s">
        <v>12</v>
      </c>
      <c r="I98" s="14" t="s">
        <v>13</v>
      </c>
    </row>
    <row r="99" spans="3:9" ht="17.25" x14ac:dyDescent="0.3">
      <c r="C99" s="11">
        <v>1137</v>
      </c>
      <c r="D99" s="12">
        <v>7512372.0549999997</v>
      </c>
      <c r="E99" s="12">
        <v>4693658.8159999996</v>
      </c>
      <c r="F99" s="12">
        <v>618.61300000000006</v>
      </c>
      <c r="G99" s="9" t="s">
        <v>18</v>
      </c>
      <c r="H99" s="13" t="s">
        <v>12</v>
      </c>
      <c r="I99" s="14" t="s">
        <v>13</v>
      </c>
    </row>
    <row r="100" spans="3:9" ht="18" thickBot="1" x14ac:dyDescent="0.35">
      <c r="C100" s="15">
        <v>1138</v>
      </c>
      <c r="D100" s="16">
        <v>7512391.051</v>
      </c>
      <c r="E100" s="16">
        <v>4693654.3449999997</v>
      </c>
      <c r="F100" s="16">
        <v>618.61300000000006</v>
      </c>
      <c r="G100" s="9" t="s">
        <v>18</v>
      </c>
      <c r="H100" s="17" t="s">
        <v>12</v>
      </c>
      <c r="I100" s="18" t="s">
        <v>13</v>
      </c>
    </row>
    <row r="101" spans="3:9" ht="18" thickBot="1" x14ac:dyDescent="0.35">
      <c r="I101" s="3"/>
    </row>
    <row r="102" spans="3:9" ht="16.5" x14ac:dyDescent="0.25">
      <c r="C102" s="4" t="s">
        <v>0</v>
      </c>
      <c r="D102" s="5" t="s">
        <v>1</v>
      </c>
      <c r="E102" s="5" t="s">
        <v>2</v>
      </c>
      <c r="F102" s="5" t="s">
        <v>9</v>
      </c>
      <c r="G102" s="5" t="s">
        <v>10</v>
      </c>
      <c r="H102" s="5" t="s">
        <v>3</v>
      </c>
      <c r="I102" s="6" t="s">
        <v>11</v>
      </c>
    </row>
    <row r="103" spans="3:9" ht="17.25" x14ac:dyDescent="0.3">
      <c r="C103" s="7">
        <v>1168</v>
      </c>
      <c r="D103" s="8">
        <v>7512367.1190999998</v>
      </c>
      <c r="E103" s="8">
        <v>4693637.9948000005</v>
      </c>
      <c r="F103" s="8">
        <v>614.27800000000002</v>
      </c>
      <c r="G103" s="9" t="s">
        <v>19</v>
      </c>
      <c r="H103" s="9" t="s">
        <v>12</v>
      </c>
      <c r="I103" s="10" t="s">
        <v>13</v>
      </c>
    </row>
    <row r="104" spans="3:9" ht="17.25" x14ac:dyDescent="0.3">
      <c r="C104" s="7">
        <v>1169</v>
      </c>
      <c r="D104" s="8">
        <v>7512384.8990000002</v>
      </c>
      <c r="E104" s="8">
        <v>4693633.8776000002</v>
      </c>
      <c r="F104" s="8">
        <v>614.27800000000002</v>
      </c>
      <c r="G104" s="9" t="s">
        <v>19</v>
      </c>
      <c r="H104" s="9" t="s">
        <v>12</v>
      </c>
      <c r="I104" s="10" t="s">
        <v>13</v>
      </c>
    </row>
    <row r="105" spans="3:9" ht="17.25" x14ac:dyDescent="0.3">
      <c r="C105" s="7">
        <v>1170</v>
      </c>
      <c r="D105" s="8">
        <v>7512385.1798999999</v>
      </c>
      <c r="E105" s="8">
        <v>4693634.9173999997</v>
      </c>
      <c r="F105" s="8">
        <v>614.27800000000002</v>
      </c>
      <c r="G105" s="9" t="s">
        <v>19</v>
      </c>
      <c r="H105" s="9" t="s">
        <v>12</v>
      </c>
      <c r="I105" s="10" t="s">
        <v>13</v>
      </c>
    </row>
    <row r="106" spans="3:9" ht="17.25" x14ac:dyDescent="0.3">
      <c r="C106" s="7">
        <v>1171</v>
      </c>
      <c r="D106" s="8">
        <v>7512402.8087999998</v>
      </c>
      <c r="E106" s="8">
        <v>4693630.7873999998</v>
      </c>
      <c r="F106" s="8">
        <v>614.27800000000002</v>
      </c>
      <c r="G106" s="9" t="s">
        <v>19</v>
      </c>
      <c r="H106" s="9" t="s">
        <v>12</v>
      </c>
      <c r="I106" s="10" t="s">
        <v>13</v>
      </c>
    </row>
    <row r="107" spans="3:9" ht="17.25" x14ac:dyDescent="0.3">
      <c r="C107" s="11">
        <v>1172</v>
      </c>
      <c r="D107" s="12">
        <v>7512398.1979</v>
      </c>
      <c r="E107" s="12">
        <v>4693611.0180000002</v>
      </c>
      <c r="F107" s="12">
        <v>614.27800000000002</v>
      </c>
      <c r="G107" s="9" t="s">
        <v>19</v>
      </c>
      <c r="H107" s="13" t="s">
        <v>12</v>
      </c>
      <c r="I107" s="14" t="s">
        <v>13</v>
      </c>
    </row>
    <row r="108" spans="3:9" ht="17.25" x14ac:dyDescent="0.3">
      <c r="C108" s="11">
        <v>1173</v>
      </c>
      <c r="D108" s="12">
        <v>7512381.0289000003</v>
      </c>
      <c r="E108" s="12">
        <v>4693615.0345000001</v>
      </c>
      <c r="F108" s="12">
        <v>614.27800000000002</v>
      </c>
      <c r="G108" s="9" t="s">
        <v>19</v>
      </c>
      <c r="H108" s="13" t="s">
        <v>12</v>
      </c>
      <c r="I108" s="14" t="s">
        <v>13</v>
      </c>
    </row>
    <row r="109" spans="3:9" ht="17.25" x14ac:dyDescent="0.3">
      <c r="C109" s="11">
        <v>1174</v>
      </c>
      <c r="D109" s="12">
        <v>7512379.2615</v>
      </c>
      <c r="E109" s="12">
        <v>4693607.5751999998</v>
      </c>
      <c r="F109" s="12">
        <v>614.27800000000002</v>
      </c>
      <c r="G109" s="9" t="s">
        <v>19</v>
      </c>
      <c r="H109" s="13" t="s">
        <v>12</v>
      </c>
      <c r="I109" s="14" t="s">
        <v>13</v>
      </c>
    </row>
    <row r="110" spans="3:9" ht="17.25" x14ac:dyDescent="0.3">
      <c r="C110" s="11">
        <v>1175</v>
      </c>
      <c r="D110" s="12">
        <v>7512370.1162999999</v>
      </c>
      <c r="E110" s="12">
        <v>4693609.7082000002</v>
      </c>
      <c r="F110" s="12">
        <v>614.27800000000002</v>
      </c>
      <c r="G110" s="9" t="s">
        <v>19</v>
      </c>
      <c r="H110" s="13" t="s">
        <v>12</v>
      </c>
      <c r="I110" s="14" t="s">
        <v>13</v>
      </c>
    </row>
    <row r="111" spans="3:9" ht="17.25" x14ac:dyDescent="0.3">
      <c r="C111" s="11">
        <v>1176</v>
      </c>
      <c r="D111" s="12">
        <v>7512369.6857000003</v>
      </c>
      <c r="E111" s="12">
        <v>4693607.8618000001</v>
      </c>
      <c r="F111" s="12">
        <v>614.27800000000002</v>
      </c>
      <c r="G111" s="9" t="s">
        <v>19</v>
      </c>
      <c r="H111" s="13" t="s">
        <v>12</v>
      </c>
      <c r="I111" s="14" t="s">
        <v>13</v>
      </c>
    </row>
    <row r="112" spans="3:9" ht="17.25" x14ac:dyDescent="0.3">
      <c r="C112" s="11">
        <v>1177</v>
      </c>
      <c r="D112" s="12">
        <v>7512360.6542999996</v>
      </c>
      <c r="E112" s="12">
        <v>4693609.9682999998</v>
      </c>
      <c r="F112" s="12">
        <v>614.27800000000002</v>
      </c>
      <c r="G112" s="9" t="s">
        <v>19</v>
      </c>
      <c r="H112" s="13" t="s">
        <v>12</v>
      </c>
      <c r="I112" s="14" t="s">
        <v>13</v>
      </c>
    </row>
    <row r="113" spans="3:9" ht="17.25" x14ac:dyDescent="0.3">
      <c r="C113" s="11">
        <v>2000</v>
      </c>
      <c r="D113" s="12">
        <v>7512371.926</v>
      </c>
      <c r="E113" s="12">
        <v>4693658.8320000004</v>
      </c>
      <c r="F113" s="12">
        <v>614.27800000000002</v>
      </c>
      <c r="G113" s="9" t="s">
        <v>19</v>
      </c>
      <c r="H113" s="13" t="s">
        <v>12</v>
      </c>
      <c r="I113" s="14" t="s">
        <v>13</v>
      </c>
    </row>
    <row r="114" spans="3:9" ht="17.25" x14ac:dyDescent="0.3">
      <c r="C114" s="11">
        <v>2001</v>
      </c>
      <c r="D114" s="12">
        <v>7512367.1349999998</v>
      </c>
      <c r="E114" s="12">
        <v>4693638.0630000001</v>
      </c>
      <c r="F114" s="12">
        <v>614.27800000000002</v>
      </c>
      <c r="G114" s="9" t="s">
        <v>19</v>
      </c>
      <c r="H114" s="13" t="s">
        <v>12</v>
      </c>
      <c r="I114" s="14" t="s">
        <v>13</v>
      </c>
    </row>
    <row r="115" spans="3:9" ht="17.25" x14ac:dyDescent="0.3">
      <c r="C115" s="11">
        <v>2002</v>
      </c>
      <c r="D115" s="12">
        <v>7512384.8490000004</v>
      </c>
      <c r="E115" s="12">
        <v>4693633.9610000001</v>
      </c>
      <c r="F115" s="12">
        <v>614.27800000000002</v>
      </c>
      <c r="G115" s="9" t="s">
        <v>19</v>
      </c>
      <c r="H115" s="13" t="s">
        <v>12</v>
      </c>
      <c r="I115" s="14" t="s">
        <v>13</v>
      </c>
    </row>
    <row r="116" spans="3:9" ht="17.25" x14ac:dyDescent="0.3">
      <c r="C116" s="11">
        <v>2003</v>
      </c>
      <c r="D116" s="12">
        <v>7512385.1299999999</v>
      </c>
      <c r="E116" s="12">
        <v>4693635.0010000002</v>
      </c>
      <c r="F116" s="12">
        <v>614.27800000000002</v>
      </c>
      <c r="G116" s="9" t="s">
        <v>19</v>
      </c>
      <c r="H116" s="13" t="s">
        <v>12</v>
      </c>
      <c r="I116" s="14" t="s">
        <v>13</v>
      </c>
    </row>
    <row r="117" spans="3:9" ht="17.25" x14ac:dyDescent="0.3">
      <c r="C117" s="11">
        <v>2004</v>
      </c>
      <c r="D117" s="12">
        <v>7512386.449</v>
      </c>
      <c r="E117" s="12">
        <v>4693634.7189999996</v>
      </c>
      <c r="F117" s="12">
        <v>614.27800000000002</v>
      </c>
      <c r="G117" s="9" t="s">
        <v>19</v>
      </c>
      <c r="H117" s="13" t="s">
        <v>12</v>
      </c>
      <c r="I117" s="14" t="s">
        <v>13</v>
      </c>
    </row>
    <row r="118" spans="3:9" ht="18" thickBot="1" x14ac:dyDescent="0.35">
      <c r="C118" s="15">
        <v>2005</v>
      </c>
      <c r="D118" s="16">
        <v>7512391.0429999996</v>
      </c>
      <c r="E118" s="16">
        <v>4693654.3619999997</v>
      </c>
      <c r="F118" s="16">
        <v>614.27800000000002</v>
      </c>
      <c r="G118" s="17" t="s">
        <v>19</v>
      </c>
      <c r="H118" s="17" t="s">
        <v>12</v>
      </c>
      <c r="I118" s="18" t="s">
        <v>13</v>
      </c>
    </row>
    <row r="119" spans="3:9" ht="17.25" x14ac:dyDescent="0.3">
      <c r="I119" s="3"/>
    </row>
    <row r="120" spans="3:9" ht="17.25" x14ac:dyDescent="0.3">
      <c r="I120" s="3"/>
    </row>
    <row r="121" spans="3:9" ht="17.25" x14ac:dyDescent="0.3">
      <c r="I121" s="3"/>
    </row>
    <row r="122" spans="3:9" ht="17.25" x14ac:dyDescent="0.3">
      <c r="I122" s="3"/>
    </row>
    <row r="123" spans="3:9" ht="17.25" x14ac:dyDescent="0.3">
      <c r="I123" s="3"/>
    </row>
    <row r="124" spans="3:9" ht="17.25" x14ac:dyDescent="0.3">
      <c r="I124" s="3"/>
    </row>
    <row r="125" spans="3:9" ht="17.25" x14ac:dyDescent="0.3">
      <c r="I125" s="3"/>
    </row>
    <row r="126" spans="3:9" ht="17.25" x14ac:dyDescent="0.3">
      <c r="I126" s="3"/>
    </row>
    <row r="127" spans="3:9" ht="17.25" x14ac:dyDescent="0.3">
      <c r="I127" s="3"/>
    </row>
    <row r="128" spans="3:9" ht="17.25" x14ac:dyDescent="0.3">
      <c r="I128" s="3"/>
    </row>
    <row r="129" spans="1:11" ht="17.25" x14ac:dyDescent="0.3">
      <c r="I129" s="3"/>
    </row>
    <row r="130" spans="1:11" ht="17.25" x14ac:dyDescent="0.3">
      <c r="I130" s="3"/>
    </row>
    <row r="131" spans="1:11" ht="17.25" x14ac:dyDescent="0.3">
      <c r="I131" s="3"/>
    </row>
    <row r="132" spans="1:11" ht="17.25" x14ac:dyDescent="0.3">
      <c r="I132" s="3"/>
    </row>
    <row r="133" spans="1:11" ht="17.25" x14ac:dyDescent="0.3">
      <c r="I133" s="3"/>
    </row>
    <row r="134" spans="1:11" ht="17.25" x14ac:dyDescent="0.3">
      <c r="I134" s="3"/>
    </row>
    <row r="135" spans="1:11" ht="17.25" x14ac:dyDescent="0.3">
      <c r="I135" s="3"/>
    </row>
    <row r="136" spans="1:11" ht="17.25" x14ac:dyDescent="0.3">
      <c r="I136" s="3"/>
    </row>
    <row r="137" spans="1:11" ht="17.25" x14ac:dyDescent="0.3">
      <c r="I137" s="3"/>
    </row>
    <row r="138" spans="1:11" ht="17.25" x14ac:dyDescent="0.3">
      <c r="I138" s="3"/>
    </row>
    <row r="139" spans="1:11" ht="17.25" x14ac:dyDescent="0.3">
      <c r="I139" s="3"/>
    </row>
    <row r="140" spans="1:11" ht="17.25" x14ac:dyDescent="0.3">
      <c r="I140" s="3"/>
    </row>
    <row r="141" spans="1:11" ht="17.25" x14ac:dyDescent="0.3">
      <c r="I141" s="3"/>
    </row>
    <row r="142" spans="1:11" ht="18" thickBot="1" x14ac:dyDescent="0.35">
      <c r="I142" s="3"/>
    </row>
    <row r="143" spans="1:11" ht="18.75" x14ac:dyDescent="0.3">
      <c r="A143" s="1" t="s">
        <v>4</v>
      </c>
      <c r="B143" s="2"/>
      <c r="C143" s="2"/>
      <c r="D143" s="2"/>
      <c r="E143" s="64" t="s">
        <v>14</v>
      </c>
      <c r="F143" s="65"/>
      <c r="G143" s="66"/>
      <c r="H143" s="67" t="s">
        <v>6</v>
      </c>
      <c r="I143" s="68"/>
      <c r="J143" s="71"/>
      <c r="K143" s="72"/>
    </row>
    <row r="144" spans="1:11" ht="19.5" thickBot="1" x14ac:dyDescent="0.35">
      <c r="A144" s="75" t="s">
        <v>5</v>
      </c>
      <c r="B144" s="76"/>
      <c r="C144" s="76"/>
      <c r="D144" s="77"/>
      <c r="E144" s="78">
        <v>140</v>
      </c>
      <c r="F144" s="79"/>
      <c r="G144" s="80"/>
      <c r="H144" s="69"/>
      <c r="I144" s="70"/>
      <c r="J144" s="73"/>
      <c r="K144" s="74"/>
    </row>
    <row r="145" spans="1:11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ht="32.25" customHeight="1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5">
      <c r="A147" s="54" t="s">
        <v>8</v>
      </c>
      <c r="B147" s="54"/>
      <c r="C147" s="54"/>
      <c r="D147" s="54"/>
      <c r="E147" s="54"/>
      <c r="F147" s="54"/>
      <c r="G147" s="54"/>
      <c r="H147" s="54"/>
      <c r="I147" s="54"/>
      <c r="J147" s="54"/>
      <c r="K147" s="54"/>
    </row>
    <row r="148" spans="1:11" x14ac:dyDescent="0.2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</row>
    <row r="149" spans="1:11" x14ac:dyDescent="0.2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</row>
    <row r="150" spans="1:11" x14ac:dyDescent="0.2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</row>
    <row r="151" spans="1:11" ht="15.75" thickBot="1" x14ac:dyDescent="0.3"/>
    <row r="152" spans="1:11" x14ac:dyDescent="0.25">
      <c r="C152" s="55"/>
      <c r="D152" s="56"/>
      <c r="E152" s="56"/>
      <c r="F152" s="56"/>
      <c r="G152" s="56"/>
      <c r="H152" s="56"/>
      <c r="I152" s="57"/>
    </row>
    <row r="153" spans="1:11" x14ac:dyDescent="0.25">
      <c r="C153" s="58"/>
      <c r="D153" s="59"/>
      <c r="E153" s="59"/>
      <c r="F153" s="59"/>
      <c r="G153" s="59"/>
      <c r="H153" s="59"/>
      <c r="I153" s="60"/>
    </row>
    <row r="154" spans="1:11" ht="15.75" thickBot="1" x14ac:dyDescent="0.3">
      <c r="C154" s="61"/>
      <c r="D154" s="62"/>
      <c r="E154" s="62"/>
      <c r="F154" s="62"/>
      <c r="G154" s="62"/>
      <c r="H154" s="62"/>
      <c r="I154" s="63"/>
    </row>
    <row r="155" spans="1:11" ht="15.75" thickBot="1" x14ac:dyDescent="0.3"/>
    <row r="156" spans="1:11" ht="16.5" x14ac:dyDescent="0.25">
      <c r="C156" s="4" t="s">
        <v>0</v>
      </c>
      <c r="D156" s="5" t="s">
        <v>1</v>
      </c>
      <c r="E156" s="5" t="s">
        <v>2</v>
      </c>
      <c r="F156" s="5" t="s">
        <v>9</v>
      </c>
      <c r="G156" s="5" t="s">
        <v>10</v>
      </c>
      <c r="H156" s="5" t="s">
        <v>3</v>
      </c>
      <c r="I156" s="6" t="s">
        <v>11</v>
      </c>
    </row>
    <row r="157" spans="1:11" ht="17.25" x14ac:dyDescent="0.3">
      <c r="C157" s="7">
        <v>3036</v>
      </c>
      <c r="D157" s="8">
        <v>7512367.4809999997</v>
      </c>
      <c r="E157" s="8">
        <v>4693637.8679999998</v>
      </c>
      <c r="F157" s="8">
        <v>625.48400000000004</v>
      </c>
      <c r="G157" s="9" t="s">
        <v>47</v>
      </c>
      <c r="H157" s="9" t="s">
        <v>12</v>
      </c>
      <c r="I157" s="10" t="s">
        <v>13</v>
      </c>
    </row>
    <row r="158" spans="1:11" ht="17.25" x14ac:dyDescent="0.3">
      <c r="C158" s="7">
        <v>3038</v>
      </c>
      <c r="D158" s="8">
        <v>7512387.8710000003</v>
      </c>
      <c r="E158" s="8">
        <v>4693633.1509999996</v>
      </c>
      <c r="F158" s="8">
        <v>625.48400000000004</v>
      </c>
      <c r="G158" s="9" t="s">
        <v>47</v>
      </c>
      <c r="H158" s="9" t="s">
        <v>12</v>
      </c>
      <c r="I158" s="10" t="s">
        <v>13</v>
      </c>
    </row>
    <row r="159" spans="1:11" ht="17.25" x14ac:dyDescent="0.3">
      <c r="C159" s="7">
        <v>3040</v>
      </c>
      <c r="D159" s="8">
        <v>7512388.1260000002</v>
      </c>
      <c r="E159" s="8">
        <v>4693634.22</v>
      </c>
      <c r="F159" s="8">
        <v>625.48400000000004</v>
      </c>
      <c r="G159" s="9" t="s">
        <v>47</v>
      </c>
      <c r="H159" s="9" t="s">
        <v>12</v>
      </c>
      <c r="I159" s="10" t="s">
        <v>13</v>
      </c>
    </row>
    <row r="160" spans="1:11" ht="17.25" x14ac:dyDescent="0.3">
      <c r="C160" s="7">
        <v>3042</v>
      </c>
      <c r="D160" s="8">
        <v>7512401.8020000001</v>
      </c>
      <c r="E160" s="8">
        <v>4693631.0219999999</v>
      </c>
      <c r="F160" s="8">
        <v>625.48400000000004</v>
      </c>
      <c r="G160" s="9" t="s">
        <v>47</v>
      </c>
      <c r="H160" s="9" t="s">
        <v>12</v>
      </c>
      <c r="I160" s="10" t="s">
        <v>13</v>
      </c>
    </row>
    <row r="161" spans="3:9" ht="17.25" x14ac:dyDescent="0.3">
      <c r="C161" s="11">
        <v>3044</v>
      </c>
      <c r="D161" s="12">
        <v>7512400.3380000005</v>
      </c>
      <c r="E161" s="12">
        <v>4693624.6629999997</v>
      </c>
      <c r="F161" s="12">
        <v>625.48400000000004</v>
      </c>
      <c r="G161" s="13" t="s">
        <v>47</v>
      </c>
      <c r="H161" s="13" t="s">
        <v>12</v>
      </c>
      <c r="I161" s="14" t="s">
        <v>13</v>
      </c>
    </row>
    <row r="162" spans="3:9" ht="17.25" x14ac:dyDescent="0.3">
      <c r="C162" s="11">
        <v>3046</v>
      </c>
      <c r="D162" s="12">
        <v>7512401.7019999996</v>
      </c>
      <c r="E162" s="12">
        <v>4693624.3509999998</v>
      </c>
      <c r="F162" s="12">
        <v>625.48400000000004</v>
      </c>
      <c r="G162" s="13" t="s">
        <v>47</v>
      </c>
      <c r="H162" s="13" t="s">
        <v>12</v>
      </c>
      <c r="I162" s="14" t="s">
        <v>13</v>
      </c>
    </row>
    <row r="163" spans="3:9" ht="17.25" x14ac:dyDescent="0.3">
      <c r="C163" s="11">
        <v>3048</v>
      </c>
      <c r="D163" s="12">
        <v>7512400.6869999999</v>
      </c>
      <c r="E163" s="12">
        <v>4693619.9780000001</v>
      </c>
      <c r="F163" s="12">
        <v>625.48400000000004</v>
      </c>
      <c r="G163" s="13" t="s">
        <v>47</v>
      </c>
      <c r="H163" s="13" t="s">
        <v>12</v>
      </c>
      <c r="I163" s="14" t="s">
        <v>13</v>
      </c>
    </row>
    <row r="164" spans="3:9" ht="17.25" x14ac:dyDescent="0.3">
      <c r="C164" s="11">
        <v>3050</v>
      </c>
      <c r="D164" s="12">
        <v>7512399.3430000003</v>
      </c>
      <c r="E164" s="12">
        <v>4693620.2989999996</v>
      </c>
      <c r="F164" s="12">
        <v>625.48400000000004</v>
      </c>
      <c r="G164" s="13" t="s">
        <v>47</v>
      </c>
      <c r="H164" s="13" t="s">
        <v>12</v>
      </c>
      <c r="I164" s="14" t="s">
        <v>13</v>
      </c>
    </row>
    <row r="165" spans="3:9" ht="17.25" x14ac:dyDescent="0.3">
      <c r="C165" s="11">
        <v>3052</v>
      </c>
      <c r="D165" s="12">
        <v>7512397.5429999996</v>
      </c>
      <c r="E165" s="12">
        <v>4693612.6869999999</v>
      </c>
      <c r="F165" s="12">
        <v>625.48400000000004</v>
      </c>
      <c r="G165" s="13" t="s">
        <v>47</v>
      </c>
      <c r="H165" s="13" t="s">
        <v>12</v>
      </c>
      <c r="I165" s="14" t="s">
        <v>13</v>
      </c>
    </row>
    <row r="166" spans="3:9" ht="17.25" x14ac:dyDescent="0.3">
      <c r="C166" s="11">
        <v>3054</v>
      </c>
      <c r="D166" s="12">
        <v>7512381.3729999997</v>
      </c>
      <c r="E166" s="12">
        <v>4693616.483</v>
      </c>
      <c r="F166" s="12">
        <v>625.48400000000004</v>
      </c>
      <c r="G166" s="13" t="s">
        <v>47</v>
      </c>
      <c r="H166" s="13" t="s">
        <v>12</v>
      </c>
      <c r="I166" s="14" t="s">
        <v>13</v>
      </c>
    </row>
    <row r="167" spans="3:9" ht="17.25" x14ac:dyDescent="0.3">
      <c r="C167" s="11">
        <v>3056</v>
      </c>
      <c r="D167" s="12">
        <v>7512381.3729999997</v>
      </c>
      <c r="E167" s="12">
        <v>4693616.483</v>
      </c>
      <c r="F167" s="12">
        <v>625.48400000000004</v>
      </c>
      <c r="G167" s="13" t="s">
        <v>47</v>
      </c>
      <c r="H167" s="13" t="s">
        <v>12</v>
      </c>
      <c r="I167" s="14" t="s">
        <v>13</v>
      </c>
    </row>
    <row r="168" spans="3:9" ht="17.25" x14ac:dyDescent="0.3">
      <c r="C168" s="11">
        <v>3058</v>
      </c>
      <c r="D168" s="12">
        <v>7512379.1739999996</v>
      </c>
      <c r="E168" s="12">
        <v>4693607.1890000002</v>
      </c>
      <c r="F168" s="12">
        <v>625.48400000000004</v>
      </c>
      <c r="G168" s="13" t="s">
        <v>47</v>
      </c>
      <c r="H168" s="13" t="s">
        <v>12</v>
      </c>
      <c r="I168" s="14" t="s">
        <v>13</v>
      </c>
    </row>
    <row r="169" spans="3:9" ht="17.25" x14ac:dyDescent="0.3">
      <c r="C169" s="11">
        <v>3060</v>
      </c>
      <c r="D169" s="12">
        <v>7512369.9579999996</v>
      </c>
      <c r="E169" s="12">
        <v>4693609.3959999997</v>
      </c>
      <c r="F169" s="12">
        <v>625.48400000000004</v>
      </c>
      <c r="G169" s="13" t="s">
        <v>47</v>
      </c>
      <c r="H169" s="13" t="s">
        <v>12</v>
      </c>
      <c r="I169" s="14" t="s">
        <v>13</v>
      </c>
    </row>
    <row r="170" spans="3:9" ht="17.25" x14ac:dyDescent="0.3">
      <c r="C170" s="11">
        <v>3062</v>
      </c>
      <c r="D170" s="12">
        <v>7512369.6940000001</v>
      </c>
      <c r="E170" s="12">
        <v>4693608.3990000002</v>
      </c>
      <c r="F170" s="12">
        <v>625.48400000000004</v>
      </c>
      <c r="G170" s="13" t="s">
        <v>47</v>
      </c>
      <c r="H170" s="13" t="s">
        <v>12</v>
      </c>
      <c r="I170" s="14" t="s">
        <v>13</v>
      </c>
    </row>
    <row r="171" spans="3:9" ht="17.25" x14ac:dyDescent="0.3">
      <c r="C171" s="11">
        <v>3064</v>
      </c>
      <c r="D171" s="12">
        <v>7512361.0800000001</v>
      </c>
      <c r="E171" s="12">
        <v>4693610.4019999998</v>
      </c>
      <c r="F171" s="12">
        <v>625.48400000000004</v>
      </c>
      <c r="G171" s="13" t="s">
        <v>47</v>
      </c>
      <c r="H171" s="13" t="s">
        <v>12</v>
      </c>
      <c r="I171" s="14" t="s">
        <v>13</v>
      </c>
    </row>
    <row r="172" spans="3:9" ht="17.25" x14ac:dyDescent="0.3">
      <c r="C172" s="11">
        <v>3065</v>
      </c>
      <c r="D172" s="12">
        <v>7512372.3210000005</v>
      </c>
      <c r="E172" s="12">
        <v>4693658.7450000001</v>
      </c>
      <c r="F172" s="12">
        <v>625.48400000000004</v>
      </c>
      <c r="G172" s="13" t="s">
        <v>48</v>
      </c>
      <c r="H172" s="13" t="s">
        <v>12</v>
      </c>
      <c r="I172" s="14" t="s">
        <v>13</v>
      </c>
    </row>
    <row r="173" spans="3:9" ht="17.25" x14ac:dyDescent="0.3">
      <c r="C173" s="11">
        <v>3066</v>
      </c>
      <c r="D173" s="12">
        <v>7512391.0379999997</v>
      </c>
      <c r="E173" s="12">
        <v>4693654.3389999997</v>
      </c>
      <c r="F173" s="12">
        <v>625.48400000000004</v>
      </c>
      <c r="G173" s="13" t="s">
        <v>48</v>
      </c>
      <c r="H173" s="13" t="s">
        <v>12</v>
      </c>
      <c r="I173" s="14" t="s">
        <v>13</v>
      </c>
    </row>
    <row r="174" spans="3:9" ht="17.25" x14ac:dyDescent="0.3">
      <c r="C174" s="11">
        <v>3067</v>
      </c>
      <c r="D174" s="12">
        <v>7512387</v>
      </c>
      <c r="E174" s="12">
        <v>4693636.8459999999</v>
      </c>
      <c r="F174" s="12">
        <v>625.48400000000004</v>
      </c>
      <c r="G174" s="13" t="s">
        <v>48</v>
      </c>
      <c r="H174" s="13" t="s">
        <v>12</v>
      </c>
      <c r="I174" s="14" t="s">
        <v>13</v>
      </c>
    </row>
    <row r="175" spans="3:9" ht="17.25" x14ac:dyDescent="0.3">
      <c r="C175" s="11">
        <v>3068</v>
      </c>
      <c r="D175" s="12">
        <v>7512385.6140000001</v>
      </c>
      <c r="E175" s="12">
        <v>4693637.1509999996</v>
      </c>
      <c r="F175" s="12">
        <v>625.48400000000004</v>
      </c>
      <c r="G175" s="13" t="s">
        <v>48</v>
      </c>
      <c r="H175" s="13" t="s">
        <v>12</v>
      </c>
      <c r="I175" s="14" t="s">
        <v>13</v>
      </c>
    </row>
    <row r="176" spans="3:9" ht="17.25" x14ac:dyDescent="0.3">
      <c r="C176" s="11">
        <v>3069</v>
      </c>
      <c r="D176" s="12">
        <v>7512384.8480000002</v>
      </c>
      <c r="E176" s="12">
        <v>4693633.8559999997</v>
      </c>
      <c r="F176" s="12">
        <v>625.48400000000004</v>
      </c>
      <c r="G176" s="13" t="s">
        <v>48</v>
      </c>
      <c r="H176" s="13" t="s">
        <v>12</v>
      </c>
      <c r="I176" s="14" t="s">
        <v>13</v>
      </c>
    </row>
    <row r="177" spans="3:9" ht="17.25" x14ac:dyDescent="0.3">
      <c r="C177" s="11">
        <v>3070</v>
      </c>
      <c r="D177" s="12">
        <v>7512367.4900000002</v>
      </c>
      <c r="E177" s="12">
        <v>4693637.8679999998</v>
      </c>
      <c r="F177" s="12">
        <v>625.48400000000004</v>
      </c>
      <c r="G177" s="13" t="s">
        <v>48</v>
      </c>
      <c r="H177" s="13" t="s">
        <v>12</v>
      </c>
      <c r="I177" s="14" t="s">
        <v>13</v>
      </c>
    </row>
    <row r="178" spans="3:9" ht="17.25" x14ac:dyDescent="0.3">
      <c r="C178" s="11">
        <v>3071</v>
      </c>
      <c r="D178" s="12">
        <v>7512374.5080000004</v>
      </c>
      <c r="E178" s="12">
        <v>4693651.1780000003</v>
      </c>
      <c r="F178" s="12">
        <v>625.48400000000004</v>
      </c>
      <c r="G178" s="13" t="s">
        <v>49</v>
      </c>
      <c r="H178" s="13" t="s">
        <v>16</v>
      </c>
      <c r="I178" s="14" t="s">
        <v>13</v>
      </c>
    </row>
    <row r="179" spans="3:9" ht="18" thickBot="1" x14ac:dyDescent="0.35">
      <c r="C179" s="15">
        <v>3034</v>
      </c>
      <c r="D179" s="16">
        <v>7512375.1660000002</v>
      </c>
      <c r="E179" s="16">
        <v>4693627.3569999998</v>
      </c>
      <c r="F179" s="16">
        <v>625.48400000000004</v>
      </c>
      <c r="G179" s="17" t="s">
        <v>50</v>
      </c>
      <c r="H179" s="17" t="s">
        <v>16</v>
      </c>
      <c r="I179" s="18" t="s">
        <v>13</v>
      </c>
    </row>
    <row r="180" spans="3:9" ht="18" thickBot="1" x14ac:dyDescent="0.35">
      <c r="I180" s="3"/>
    </row>
    <row r="181" spans="3:9" ht="16.5" x14ac:dyDescent="0.25">
      <c r="C181" s="4" t="s">
        <v>0</v>
      </c>
      <c r="D181" s="5" t="s">
        <v>1</v>
      </c>
      <c r="E181" s="5" t="s">
        <v>2</v>
      </c>
      <c r="F181" s="5" t="s">
        <v>9</v>
      </c>
      <c r="G181" s="5" t="s">
        <v>10</v>
      </c>
      <c r="H181" s="5" t="s">
        <v>3</v>
      </c>
      <c r="I181" s="6" t="s">
        <v>11</v>
      </c>
    </row>
    <row r="182" spans="3:9" ht="17.25" x14ac:dyDescent="0.3">
      <c r="C182" s="7">
        <v>3072</v>
      </c>
      <c r="D182" s="8">
        <v>7512360.5020000003</v>
      </c>
      <c r="E182" s="8">
        <v>4693610.5389999999</v>
      </c>
      <c r="F182" s="8">
        <v>629.07799999999997</v>
      </c>
      <c r="G182" s="9" t="s">
        <v>51</v>
      </c>
      <c r="H182" s="9" t="s">
        <v>12</v>
      </c>
      <c r="I182" s="10" t="s">
        <v>13</v>
      </c>
    </row>
    <row r="183" spans="3:9" ht="17.25" x14ac:dyDescent="0.3">
      <c r="C183" s="7">
        <v>3073</v>
      </c>
      <c r="D183" s="8">
        <v>7512369.7130000005</v>
      </c>
      <c r="E183" s="8">
        <v>4693608.3880000003</v>
      </c>
      <c r="F183" s="8">
        <v>629.07799999999997</v>
      </c>
      <c r="G183" s="9" t="s">
        <v>51</v>
      </c>
      <c r="H183" s="9" t="s">
        <v>12</v>
      </c>
      <c r="I183" s="10" t="s">
        <v>13</v>
      </c>
    </row>
    <row r="184" spans="3:9" ht="17.25" x14ac:dyDescent="0.3">
      <c r="C184" s="7">
        <v>3074</v>
      </c>
      <c r="D184" s="8">
        <v>7512369.9419999998</v>
      </c>
      <c r="E184" s="8">
        <v>4693609.4019999998</v>
      </c>
      <c r="F184" s="8">
        <v>629.07799999999997</v>
      </c>
      <c r="G184" s="9" t="s">
        <v>51</v>
      </c>
      <c r="H184" s="9" t="s">
        <v>12</v>
      </c>
      <c r="I184" s="10" t="s">
        <v>13</v>
      </c>
    </row>
    <row r="185" spans="3:9" ht="17.25" x14ac:dyDescent="0.3">
      <c r="C185" s="7">
        <v>3075</v>
      </c>
      <c r="D185" s="8">
        <v>7512379.1969999997</v>
      </c>
      <c r="E185" s="8">
        <v>4693607.2050000001</v>
      </c>
      <c r="F185" s="8">
        <v>629.07799999999997</v>
      </c>
      <c r="G185" s="9" t="s">
        <v>51</v>
      </c>
      <c r="H185" s="9" t="s">
        <v>12</v>
      </c>
      <c r="I185" s="10" t="s">
        <v>13</v>
      </c>
    </row>
    <row r="186" spans="3:9" ht="17.25" x14ac:dyDescent="0.3">
      <c r="C186" s="11">
        <v>3076</v>
      </c>
      <c r="D186" s="12">
        <v>7512381.3619999997</v>
      </c>
      <c r="E186" s="12">
        <v>4693616.3770000003</v>
      </c>
      <c r="F186" s="12">
        <v>629.07799999999997</v>
      </c>
      <c r="G186" s="13" t="s">
        <v>51</v>
      </c>
      <c r="H186" s="13" t="s">
        <v>12</v>
      </c>
      <c r="I186" s="14" t="s">
        <v>13</v>
      </c>
    </row>
    <row r="187" spans="3:9" ht="17.25" x14ac:dyDescent="0.3">
      <c r="C187" s="11">
        <v>3077</v>
      </c>
      <c r="D187" s="12">
        <v>7512397.517</v>
      </c>
      <c r="E187" s="12">
        <v>4693612.5659999996</v>
      </c>
      <c r="F187" s="12">
        <v>629.07799999999997</v>
      </c>
      <c r="G187" s="13" t="s">
        <v>51</v>
      </c>
      <c r="H187" s="13" t="s">
        <v>12</v>
      </c>
      <c r="I187" s="14" t="s">
        <v>13</v>
      </c>
    </row>
    <row r="188" spans="3:9" ht="17.25" x14ac:dyDescent="0.3">
      <c r="C188" s="11">
        <v>3078</v>
      </c>
      <c r="D188" s="12">
        <v>7512399.3119999999</v>
      </c>
      <c r="E188" s="12">
        <v>4693620.2989999996</v>
      </c>
      <c r="F188" s="12">
        <v>629.07799999999997</v>
      </c>
      <c r="G188" s="13" t="s">
        <v>51</v>
      </c>
      <c r="H188" s="13" t="s">
        <v>12</v>
      </c>
      <c r="I188" s="14" t="s">
        <v>13</v>
      </c>
    </row>
    <row r="189" spans="3:9" ht="17.25" x14ac:dyDescent="0.3">
      <c r="C189" s="11">
        <v>3079</v>
      </c>
      <c r="D189" s="12">
        <v>7512400.6859999998</v>
      </c>
      <c r="E189" s="12">
        <v>4693619.9879999999</v>
      </c>
      <c r="F189" s="12">
        <v>629.07799999999997</v>
      </c>
      <c r="G189" s="13" t="s">
        <v>51</v>
      </c>
      <c r="H189" s="13" t="s">
        <v>12</v>
      </c>
      <c r="I189" s="14" t="s">
        <v>13</v>
      </c>
    </row>
    <row r="190" spans="3:9" ht="17.25" x14ac:dyDescent="0.3">
      <c r="C190" s="11">
        <v>3080</v>
      </c>
      <c r="D190" s="12">
        <v>7512401.6969999997</v>
      </c>
      <c r="E190" s="12">
        <v>4693624.34</v>
      </c>
      <c r="F190" s="12">
        <v>629.07799999999997</v>
      </c>
      <c r="G190" s="13" t="s">
        <v>51</v>
      </c>
      <c r="H190" s="13" t="s">
        <v>12</v>
      </c>
      <c r="I190" s="14" t="s">
        <v>13</v>
      </c>
    </row>
    <row r="191" spans="3:9" ht="17.25" x14ac:dyDescent="0.3">
      <c r="C191" s="11">
        <v>3081</v>
      </c>
      <c r="D191" s="12">
        <v>7512400.4539999999</v>
      </c>
      <c r="E191" s="12">
        <v>4693624.6409999998</v>
      </c>
      <c r="F191" s="12">
        <v>629.07799999999997</v>
      </c>
      <c r="G191" s="13" t="s">
        <v>51</v>
      </c>
      <c r="H191" s="13" t="s">
        <v>12</v>
      </c>
      <c r="I191" s="14" t="s">
        <v>13</v>
      </c>
    </row>
    <row r="192" spans="3:9" ht="17.25" x14ac:dyDescent="0.3">
      <c r="C192" s="11">
        <v>3082</v>
      </c>
      <c r="D192" s="12">
        <v>7512400.6359999999</v>
      </c>
      <c r="E192" s="12">
        <v>4693625.3899999997</v>
      </c>
      <c r="F192" s="12">
        <v>629.07799999999997</v>
      </c>
      <c r="G192" s="13" t="s">
        <v>51</v>
      </c>
      <c r="H192" s="13" t="s">
        <v>12</v>
      </c>
      <c r="I192" s="14" t="s">
        <v>13</v>
      </c>
    </row>
    <row r="193" spans="3:9" ht="17.25" x14ac:dyDescent="0.3">
      <c r="C193" s="11">
        <v>3083</v>
      </c>
      <c r="D193" s="12">
        <v>7512400.5049999999</v>
      </c>
      <c r="E193" s="12">
        <v>4693625.4179999996</v>
      </c>
      <c r="F193" s="12">
        <v>629.07799999999997</v>
      </c>
      <c r="G193" s="13" t="s">
        <v>51</v>
      </c>
      <c r="H193" s="13" t="s">
        <v>12</v>
      </c>
      <c r="I193" s="14" t="s">
        <v>13</v>
      </c>
    </row>
    <row r="194" spans="3:9" ht="17.25" x14ac:dyDescent="0.3">
      <c r="C194" s="11">
        <v>3084</v>
      </c>
      <c r="D194" s="12">
        <v>7512401.5010000002</v>
      </c>
      <c r="E194" s="12">
        <v>4693629.7149999999</v>
      </c>
      <c r="F194" s="12">
        <v>629.07799999999997</v>
      </c>
      <c r="G194" s="13" t="s">
        <v>51</v>
      </c>
      <c r="H194" s="13" t="s">
        <v>12</v>
      </c>
      <c r="I194" s="14" t="s">
        <v>13</v>
      </c>
    </row>
    <row r="195" spans="3:9" ht="17.25" x14ac:dyDescent="0.3">
      <c r="C195" s="11">
        <v>3085</v>
      </c>
      <c r="D195" s="12">
        <v>7512401.6370000001</v>
      </c>
      <c r="E195" s="12">
        <v>4693629.682</v>
      </c>
      <c r="F195" s="12">
        <v>629.07799999999997</v>
      </c>
      <c r="G195" s="13" t="s">
        <v>51</v>
      </c>
      <c r="H195" s="13" t="s">
        <v>12</v>
      </c>
      <c r="I195" s="14" t="s">
        <v>13</v>
      </c>
    </row>
    <row r="196" spans="3:9" ht="17.25" x14ac:dyDescent="0.3">
      <c r="C196" s="11">
        <v>3086</v>
      </c>
      <c r="D196" s="12">
        <v>7512401.9859999996</v>
      </c>
      <c r="E196" s="12">
        <v>4693631.1040000003</v>
      </c>
      <c r="F196" s="12">
        <v>629.07799999999997</v>
      </c>
      <c r="G196" s="13" t="s">
        <v>51</v>
      </c>
      <c r="H196" s="13" t="s">
        <v>12</v>
      </c>
      <c r="I196" s="14" t="s">
        <v>13</v>
      </c>
    </row>
    <row r="197" spans="3:9" ht="17.25" x14ac:dyDescent="0.3">
      <c r="C197" s="11">
        <v>3087</v>
      </c>
      <c r="D197" s="12">
        <v>7512388.1289999997</v>
      </c>
      <c r="E197" s="12">
        <v>4693634.341</v>
      </c>
      <c r="F197" s="12">
        <v>629.07799999999997</v>
      </c>
      <c r="G197" s="13" t="s">
        <v>51</v>
      </c>
      <c r="H197" s="13" t="s">
        <v>12</v>
      </c>
      <c r="I197" s="14" t="s">
        <v>13</v>
      </c>
    </row>
    <row r="198" spans="3:9" ht="17.25" x14ac:dyDescent="0.3">
      <c r="C198" s="11">
        <v>3089</v>
      </c>
      <c r="D198" s="12">
        <v>7512366.9460000005</v>
      </c>
      <c r="E198" s="12">
        <v>4693638.0750000002</v>
      </c>
      <c r="F198" s="12">
        <v>629.07799999999997</v>
      </c>
      <c r="G198" s="13" t="s">
        <v>51</v>
      </c>
      <c r="H198" s="13" t="s">
        <v>12</v>
      </c>
      <c r="I198" s="14" t="s">
        <v>13</v>
      </c>
    </row>
    <row r="199" spans="3:9" ht="17.25" x14ac:dyDescent="0.3">
      <c r="C199" s="11">
        <v>3090</v>
      </c>
      <c r="D199" s="12">
        <v>7512387.8430000003</v>
      </c>
      <c r="E199" s="12">
        <v>4693633.1449999996</v>
      </c>
      <c r="F199" s="12">
        <v>629.07799999999997</v>
      </c>
      <c r="G199" s="13" t="s">
        <v>51</v>
      </c>
      <c r="H199" s="13" t="s">
        <v>12</v>
      </c>
      <c r="I199" s="14" t="s">
        <v>13</v>
      </c>
    </row>
    <row r="200" spans="3:9" ht="17.25" x14ac:dyDescent="0.3">
      <c r="C200" s="11">
        <v>3094</v>
      </c>
      <c r="D200" s="12">
        <v>7512366.9500000002</v>
      </c>
      <c r="E200" s="12">
        <v>4693638.0750000002</v>
      </c>
      <c r="F200" s="12">
        <v>629.07100000000003</v>
      </c>
      <c r="G200" s="13" t="s">
        <v>54</v>
      </c>
      <c r="H200" s="13" t="s">
        <v>12</v>
      </c>
      <c r="I200" s="14" t="s">
        <v>13</v>
      </c>
    </row>
    <row r="201" spans="3:9" ht="17.25" x14ac:dyDescent="0.3">
      <c r="C201" s="11">
        <v>3096</v>
      </c>
      <c r="D201" s="12">
        <v>7512384.8487</v>
      </c>
      <c r="E201" s="12">
        <v>4693633.9592000004</v>
      </c>
      <c r="F201" s="12">
        <v>629.07100000000003</v>
      </c>
      <c r="G201" s="13" t="s">
        <v>54</v>
      </c>
      <c r="H201" s="13" t="s">
        <v>12</v>
      </c>
      <c r="I201" s="14" t="s">
        <v>13</v>
      </c>
    </row>
    <row r="202" spans="3:9" ht="17.25" x14ac:dyDescent="0.3">
      <c r="C202" s="11">
        <v>3097</v>
      </c>
      <c r="D202" s="12">
        <v>7512385.5810000002</v>
      </c>
      <c r="E202" s="12">
        <v>4693637.1880000001</v>
      </c>
      <c r="F202" s="12">
        <v>629.07100000000003</v>
      </c>
      <c r="G202" s="13" t="s">
        <v>54</v>
      </c>
      <c r="H202" s="13" t="s">
        <v>12</v>
      </c>
      <c r="I202" s="14" t="s">
        <v>13</v>
      </c>
    </row>
    <row r="203" spans="3:9" ht="17.25" x14ac:dyDescent="0.3">
      <c r="C203" s="11">
        <v>3098</v>
      </c>
      <c r="D203" s="12">
        <v>7512386.9689999996</v>
      </c>
      <c r="E203" s="12">
        <v>4693636.8739999998</v>
      </c>
      <c r="F203" s="12">
        <v>629.07100000000003</v>
      </c>
      <c r="G203" s="13" t="s">
        <v>54</v>
      </c>
      <c r="H203" s="13" t="s">
        <v>12</v>
      </c>
      <c r="I203" s="14" t="s">
        <v>13</v>
      </c>
    </row>
    <row r="204" spans="3:9" ht="17.25" x14ac:dyDescent="0.3">
      <c r="C204" s="11">
        <v>3099</v>
      </c>
      <c r="D204" s="12">
        <v>7512391.0379999997</v>
      </c>
      <c r="E204" s="12">
        <v>4693654.3499999996</v>
      </c>
      <c r="F204" s="12">
        <v>629.07100000000003</v>
      </c>
      <c r="G204" s="13" t="s">
        <v>54</v>
      </c>
      <c r="H204" s="13" t="s">
        <v>12</v>
      </c>
      <c r="I204" s="14" t="s">
        <v>13</v>
      </c>
    </row>
    <row r="205" spans="3:9" ht="17.25" x14ac:dyDescent="0.3">
      <c r="C205" s="11">
        <v>3100</v>
      </c>
      <c r="D205" s="12">
        <v>7512371.7640000004</v>
      </c>
      <c r="E205" s="12">
        <v>4693658.8650000002</v>
      </c>
      <c r="F205" s="12">
        <v>629.07100000000003</v>
      </c>
      <c r="G205" s="13" t="s">
        <v>54</v>
      </c>
      <c r="H205" s="13" t="s">
        <v>12</v>
      </c>
      <c r="I205" s="14" t="s">
        <v>13</v>
      </c>
    </row>
    <row r="206" spans="3:9" ht="17.25" x14ac:dyDescent="0.3">
      <c r="C206" s="11">
        <v>3091</v>
      </c>
      <c r="D206" s="12">
        <v>7512364.7110000001</v>
      </c>
      <c r="E206" s="12">
        <v>4693624.1629999997</v>
      </c>
      <c r="F206" s="12">
        <v>629.07799999999997</v>
      </c>
      <c r="G206" s="13" t="s">
        <v>52</v>
      </c>
      <c r="H206" s="13" t="s">
        <v>16</v>
      </c>
      <c r="I206" s="14" t="s">
        <v>13</v>
      </c>
    </row>
    <row r="207" spans="3:9" ht="18" thickBot="1" x14ac:dyDescent="0.35">
      <c r="C207" s="15">
        <v>3093</v>
      </c>
      <c r="D207" s="16">
        <v>7512371.7920000004</v>
      </c>
      <c r="E207" s="16">
        <v>4693651.966</v>
      </c>
      <c r="F207" s="16">
        <v>629.07100000000003</v>
      </c>
      <c r="G207" s="17" t="s">
        <v>55</v>
      </c>
      <c r="H207" s="17" t="s">
        <v>16</v>
      </c>
      <c r="I207" s="18" t="s">
        <v>13</v>
      </c>
    </row>
    <row r="208" spans="3:9" ht="17.25" x14ac:dyDescent="0.3">
      <c r="I208" s="3"/>
    </row>
    <row r="209" spans="1:11" ht="17.25" x14ac:dyDescent="0.3">
      <c r="I209" s="3"/>
    </row>
    <row r="210" spans="1:11" ht="17.25" x14ac:dyDescent="0.3">
      <c r="I210" s="3"/>
    </row>
    <row r="211" spans="1:11" ht="17.25" x14ac:dyDescent="0.3">
      <c r="I211" s="3"/>
    </row>
    <row r="212" spans="1:11" ht="17.25" x14ac:dyDescent="0.3">
      <c r="I212" s="3"/>
    </row>
    <row r="213" spans="1:11" ht="17.25" x14ac:dyDescent="0.3">
      <c r="I213" s="3"/>
    </row>
    <row r="214" spans="1:11" ht="18" thickBot="1" x14ac:dyDescent="0.35">
      <c r="I214" s="3"/>
    </row>
    <row r="215" spans="1:11" ht="18.75" x14ac:dyDescent="0.3">
      <c r="A215" s="1" t="s">
        <v>4</v>
      </c>
      <c r="B215" s="2"/>
      <c r="C215" s="2"/>
      <c r="D215" s="2"/>
      <c r="E215" s="64" t="s">
        <v>14</v>
      </c>
      <c r="F215" s="65"/>
      <c r="G215" s="66"/>
      <c r="H215" s="67" t="s">
        <v>6</v>
      </c>
      <c r="I215" s="68"/>
      <c r="J215" s="71"/>
      <c r="K215" s="72"/>
    </row>
    <row r="216" spans="1:11" ht="19.5" thickBot="1" x14ac:dyDescent="0.35">
      <c r="A216" s="75" t="s">
        <v>5</v>
      </c>
      <c r="B216" s="76"/>
      <c r="C216" s="76"/>
      <c r="D216" s="77"/>
      <c r="E216" s="78">
        <v>140</v>
      </c>
      <c r="F216" s="79"/>
      <c r="G216" s="80"/>
      <c r="H216" s="69"/>
      <c r="I216" s="70"/>
      <c r="J216" s="73"/>
      <c r="K216" s="74"/>
    </row>
    <row r="217" spans="1:11" x14ac:dyDescent="0.2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</row>
    <row r="218" spans="1:11" ht="22.5" customHeight="1" x14ac:dyDescent="0.2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</row>
    <row r="219" spans="1:11" x14ac:dyDescent="0.25">
      <c r="A219" s="54" t="s">
        <v>8</v>
      </c>
      <c r="B219" s="54"/>
      <c r="C219" s="54"/>
      <c r="D219" s="54"/>
      <c r="E219" s="54"/>
      <c r="F219" s="54"/>
      <c r="G219" s="54"/>
      <c r="H219" s="54"/>
      <c r="I219" s="54"/>
      <c r="J219" s="54"/>
      <c r="K219" s="54"/>
    </row>
    <row r="220" spans="1:11" x14ac:dyDescent="0.2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</row>
    <row r="221" spans="1:11" x14ac:dyDescent="0.2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</row>
    <row r="222" spans="1:11" x14ac:dyDescent="0.2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</row>
    <row r="223" spans="1:11" ht="15.75" thickBot="1" x14ac:dyDescent="0.3"/>
    <row r="224" spans="1:11" x14ac:dyDescent="0.25">
      <c r="C224" s="55"/>
      <c r="D224" s="56"/>
      <c r="E224" s="56"/>
      <c r="F224" s="56"/>
      <c r="G224" s="56"/>
      <c r="H224" s="56"/>
      <c r="I224" s="57"/>
    </row>
    <row r="225" spans="3:18" x14ac:dyDescent="0.25">
      <c r="C225" s="58"/>
      <c r="D225" s="59"/>
      <c r="E225" s="59"/>
      <c r="F225" s="59"/>
      <c r="G225" s="59"/>
      <c r="H225" s="59"/>
      <c r="I225" s="60"/>
    </row>
    <row r="226" spans="3:18" ht="15.75" thickBot="1" x14ac:dyDescent="0.3">
      <c r="C226" s="61"/>
      <c r="D226" s="62"/>
      <c r="E226" s="62"/>
      <c r="F226" s="62"/>
      <c r="G226" s="62"/>
      <c r="H226" s="62"/>
      <c r="I226" s="63"/>
    </row>
    <row r="227" spans="3:18" ht="17.25" x14ac:dyDescent="0.3">
      <c r="I227" s="3"/>
    </row>
    <row r="228" spans="3:18" ht="18" thickBot="1" x14ac:dyDescent="0.35">
      <c r="I228" s="3"/>
      <c r="N228">
        <v>366</v>
      </c>
      <c r="O228">
        <v>7512367.3810000001</v>
      </c>
      <c r="P228">
        <v>4693637.9419999998</v>
      </c>
      <c r="Q228">
        <v>634.71900000000005</v>
      </c>
      <c r="R228" t="s">
        <v>75</v>
      </c>
    </row>
    <row r="229" spans="3:18" ht="16.5" x14ac:dyDescent="0.25">
      <c r="C229" s="4" t="s">
        <v>0</v>
      </c>
      <c r="D229" s="5" t="s">
        <v>1</v>
      </c>
      <c r="E229" s="5" t="s">
        <v>2</v>
      </c>
      <c r="F229" s="5" t="s">
        <v>9</v>
      </c>
      <c r="G229" s="5" t="s">
        <v>10</v>
      </c>
      <c r="H229" s="5" t="s">
        <v>3</v>
      </c>
      <c r="I229" s="6" t="s">
        <v>11</v>
      </c>
      <c r="N229">
        <v>367</v>
      </c>
      <c r="O229">
        <v>7512387.8509999998</v>
      </c>
      <c r="P229">
        <v>4693633.1289999997</v>
      </c>
      <c r="Q229">
        <v>634.71900000000005</v>
      </c>
      <c r="R229" t="s">
        <v>75</v>
      </c>
    </row>
    <row r="230" spans="3:18" ht="17.25" x14ac:dyDescent="0.3">
      <c r="C230" s="7">
        <v>348</v>
      </c>
      <c r="D230" s="8">
        <v>7512389.9630000005</v>
      </c>
      <c r="E230" s="8">
        <v>4693633.915</v>
      </c>
      <c r="F230" s="8">
        <v>631.92399999999998</v>
      </c>
      <c r="G230" s="9" t="s">
        <v>73</v>
      </c>
      <c r="H230" s="9" t="s">
        <v>12</v>
      </c>
      <c r="I230" s="10" t="s">
        <v>13</v>
      </c>
      <c r="N230">
        <v>368</v>
      </c>
      <c r="O230">
        <v>7512388.1310000001</v>
      </c>
      <c r="P230">
        <v>4693634.3559999997</v>
      </c>
      <c r="Q230">
        <v>634.71900000000005</v>
      </c>
      <c r="R230" t="s">
        <v>75</v>
      </c>
    </row>
    <row r="231" spans="3:18" ht="17.25" x14ac:dyDescent="0.3">
      <c r="C231" s="7">
        <v>349</v>
      </c>
      <c r="D231" s="8">
        <v>7512388.0902000004</v>
      </c>
      <c r="E231" s="8">
        <v>4693634.3503</v>
      </c>
      <c r="F231" s="8">
        <v>631.92399999999998</v>
      </c>
      <c r="G231" s="9" t="s">
        <v>73</v>
      </c>
      <c r="H231" s="9" t="s">
        <v>12</v>
      </c>
      <c r="I231" s="10" t="s">
        <v>13</v>
      </c>
      <c r="N231">
        <v>369</v>
      </c>
      <c r="O231">
        <v>7512401.9709999999</v>
      </c>
      <c r="P231">
        <v>4693631.1009999998</v>
      </c>
      <c r="Q231">
        <v>634.71900000000005</v>
      </c>
      <c r="R231" t="s">
        <v>75</v>
      </c>
    </row>
    <row r="232" spans="3:18" ht="17.25" x14ac:dyDescent="0.3">
      <c r="C232" s="7">
        <v>350</v>
      </c>
      <c r="D232" s="8">
        <v>7512387.8550000004</v>
      </c>
      <c r="E232" s="8">
        <v>4693633.1320000002</v>
      </c>
      <c r="F232" s="8">
        <v>631.92399999999998</v>
      </c>
      <c r="G232" s="9" t="s">
        <v>73</v>
      </c>
      <c r="H232" s="9" t="s">
        <v>12</v>
      </c>
      <c r="I232" s="10" t="s">
        <v>13</v>
      </c>
      <c r="N232">
        <v>370</v>
      </c>
      <c r="O232">
        <v>7512400.4989999998</v>
      </c>
      <c r="P232">
        <v>4693625.4069999997</v>
      </c>
      <c r="Q232">
        <v>634.71900000000005</v>
      </c>
      <c r="R232" t="s">
        <v>75</v>
      </c>
    </row>
    <row r="233" spans="3:18" ht="17.25" x14ac:dyDescent="0.3">
      <c r="C233" s="7">
        <v>351</v>
      </c>
      <c r="D233" s="8">
        <v>7512366.9349999996</v>
      </c>
      <c r="E233" s="8">
        <v>4693638.023</v>
      </c>
      <c r="F233" s="8">
        <v>631.92399999999998</v>
      </c>
      <c r="G233" s="9" t="s">
        <v>73</v>
      </c>
      <c r="H233" s="9" t="s">
        <v>12</v>
      </c>
      <c r="I233" s="10" t="s">
        <v>13</v>
      </c>
      <c r="N233">
        <v>371</v>
      </c>
      <c r="O233">
        <v>7512400.6390000004</v>
      </c>
      <c r="P233">
        <v>4693625.3810000001</v>
      </c>
      <c r="Q233">
        <v>634.71900000000005</v>
      </c>
      <c r="R233" t="s">
        <v>75</v>
      </c>
    </row>
    <row r="234" spans="3:18" ht="17.25" x14ac:dyDescent="0.3">
      <c r="C234" s="11">
        <v>352</v>
      </c>
      <c r="D234" s="12">
        <v>7512360.5130000003</v>
      </c>
      <c r="E234" s="12">
        <v>4693610.5539999995</v>
      </c>
      <c r="F234" s="12">
        <v>631.92399999999998</v>
      </c>
      <c r="G234" s="13" t="s">
        <v>73</v>
      </c>
      <c r="H234" s="13" t="s">
        <v>12</v>
      </c>
      <c r="I234" s="14" t="s">
        <v>13</v>
      </c>
      <c r="N234">
        <v>372</v>
      </c>
      <c r="O234">
        <v>7512400.4730000002</v>
      </c>
      <c r="P234">
        <v>4693624.6399999997</v>
      </c>
      <c r="Q234">
        <v>634.71900000000005</v>
      </c>
      <c r="R234" t="s">
        <v>75</v>
      </c>
    </row>
    <row r="235" spans="3:18" ht="17.25" x14ac:dyDescent="0.3">
      <c r="C235" s="11">
        <v>353</v>
      </c>
      <c r="D235" s="12">
        <v>7512369.7213000003</v>
      </c>
      <c r="E235" s="12">
        <v>4693608.3853000002</v>
      </c>
      <c r="F235" s="12">
        <v>631.92399999999998</v>
      </c>
      <c r="G235" s="13" t="s">
        <v>73</v>
      </c>
      <c r="H235" s="13" t="s">
        <v>12</v>
      </c>
      <c r="I235" s="14" t="s">
        <v>13</v>
      </c>
      <c r="N235">
        <v>373</v>
      </c>
      <c r="O235">
        <v>7512401.7050000001</v>
      </c>
      <c r="P235">
        <v>4693624.3720000004</v>
      </c>
      <c r="Q235">
        <v>634.71900000000005</v>
      </c>
      <c r="R235" t="s">
        <v>75</v>
      </c>
    </row>
    <row r="236" spans="3:18" ht="17.25" x14ac:dyDescent="0.3">
      <c r="C236" s="11">
        <v>354</v>
      </c>
      <c r="D236" s="12">
        <v>7512369.9654000001</v>
      </c>
      <c r="E236" s="12">
        <v>4693609.4216999998</v>
      </c>
      <c r="F236" s="12">
        <v>631.92399999999998</v>
      </c>
      <c r="G236" s="13" t="s">
        <v>73</v>
      </c>
      <c r="H236" s="13" t="s">
        <v>12</v>
      </c>
      <c r="I236" s="14" t="s">
        <v>13</v>
      </c>
      <c r="N236">
        <v>374</v>
      </c>
      <c r="O236">
        <v>7512400.9289999995</v>
      </c>
      <c r="P236">
        <v>4693621.0060000001</v>
      </c>
      <c r="Q236">
        <v>634.71900000000005</v>
      </c>
      <c r="R236" t="s">
        <v>75</v>
      </c>
    </row>
    <row r="237" spans="3:18" ht="17.25" x14ac:dyDescent="0.3">
      <c r="C237" s="11">
        <v>355</v>
      </c>
      <c r="D237" s="12">
        <v>7512376.9800000004</v>
      </c>
      <c r="E237" s="12">
        <v>4693607.7300000004</v>
      </c>
      <c r="F237" s="12">
        <v>631.92399999999998</v>
      </c>
      <c r="G237" s="13" t="s">
        <v>73</v>
      </c>
      <c r="H237" s="13" t="s">
        <v>12</v>
      </c>
      <c r="I237" s="14" t="s">
        <v>13</v>
      </c>
      <c r="N237">
        <v>375</v>
      </c>
      <c r="O237">
        <v>7512399.4689999996</v>
      </c>
      <c r="P237">
        <v>4693620.29</v>
      </c>
      <c r="Q237">
        <v>634.71900000000005</v>
      </c>
      <c r="R237" t="s">
        <v>75</v>
      </c>
    </row>
    <row r="238" spans="3:18" ht="17.25" x14ac:dyDescent="0.3">
      <c r="C238" s="11">
        <v>356</v>
      </c>
      <c r="D238" s="12">
        <v>7512377.8629999999</v>
      </c>
      <c r="E238" s="12">
        <v>4693611.4400000004</v>
      </c>
      <c r="F238" s="12">
        <v>631.92399999999998</v>
      </c>
      <c r="G238" s="13" t="s">
        <v>73</v>
      </c>
      <c r="H238" s="13" t="s">
        <v>12</v>
      </c>
      <c r="I238" s="14" t="s">
        <v>13</v>
      </c>
      <c r="N238">
        <v>376</v>
      </c>
      <c r="O238">
        <v>7512397.6560000004</v>
      </c>
      <c r="P238">
        <v>4693612.5429999996</v>
      </c>
      <c r="Q238">
        <v>634.71900000000005</v>
      </c>
      <c r="R238" t="s">
        <v>75</v>
      </c>
    </row>
    <row r="239" spans="3:18" ht="17.25" x14ac:dyDescent="0.3">
      <c r="C239" s="11">
        <v>357</v>
      </c>
      <c r="D239" s="12">
        <v>7512376.6960000005</v>
      </c>
      <c r="E239" s="12">
        <v>4693611.7220000001</v>
      </c>
      <c r="F239" s="12">
        <v>631.92399999999998</v>
      </c>
      <c r="G239" s="13" t="s">
        <v>73</v>
      </c>
      <c r="H239" s="13" t="s">
        <v>12</v>
      </c>
      <c r="I239" s="14" t="s">
        <v>13</v>
      </c>
      <c r="N239">
        <v>377</v>
      </c>
      <c r="O239">
        <v>7512378.0980000002</v>
      </c>
      <c r="P239">
        <v>4693617.1129999999</v>
      </c>
      <c r="Q239">
        <v>634.71900000000005</v>
      </c>
      <c r="R239" t="s">
        <v>75</v>
      </c>
    </row>
    <row r="240" spans="3:18" ht="17.25" x14ac:dyDescent="0.3">
      <c r="C240" s="11">
        <v>358</v>
      </c>
      <c r="D240" s="12">
        <v>7512377.9800000004</v>
      </c>
      <c r="E240" s="12">
        <v>4693617.2920000004</v>
      </c>
      <c r="F240" s="12">
        <v>631.92399999999998</v>
      </c>
      <c r="G240" s="13" t="s">
        <v>73</v>
      </c>
      <c r="H240" s="13" t="s">
        <v>12</v>
      </c>
      <c r="I240" s="14" t="s">
        <v>13</v>
      </c>
      <c r="N240">
        <v>378</v>
      </c>
      <c r="O240">
        <v>7512376.8260000004</v>
      </c>
      <c r="P240">
        <v>4693611.6830000002</v>
      </c>
      <c r="Q240">
        <v>634.71900000000005</v>
      </c>
      <c r="R240" t="s">
        <v>75</v>
      </c>
    </row>
    <row r="241" spans="3:18" ht="17.25" x14ac:dyDescent="0.3">
      <c r="C241" s="11">
        <v>359</v>
      </c>
      <c r="D241" s="12">
        <v>7512397.5760000004</v>
      </c>
      <c r="E241" s="12">
        <v>4693612.7019999996</v>
      </c>
      <c r="F241" s="12">
        <v>631.92399999999998</v>
      </c>
      <c r="G241" s="13" t="s">
        <v>73</v>
      </c>
      <c r="H241" s="13" t="s">
        <v>12</v>
      </c>
      <c r="I241" s="14" t="s">
        <v>13</v>
      </c>
      <c r="N241">
        <v>379</v>
      </c>
      <c r="O241">
        <v>7512377.8499999996</v>
      </c>
      <c r="P241">
        <v>4693611.4239999996</v>
      </c>
      <c r="Q241">
        <v>634.71900000000005</v>
      </c>
      <c r="R241" t="s">
        <v>75</v>
      </c>
    </row>
    <row r="242" spans="3:18" ht="17.25" x14ac:dyDescent="0.3">
      <c r="C242" s="11">
        <v>360</v>
      </c>
      <c r="D242" s="12">
        <v>7512399.3150000004</v>
      </c>
      <c r="E242" s="12">
        <v>4693620.2970000003</v>
      </c>
      <c r="F242" s="12">
        <v>631.92399999999998</v>
      </c>
      <c r="G242" s="13" t="s">
        <v>73</v>
      </c>
      <c r="H242" s="13" t="s">
        <v>12</v>
      </c>
      <c r="I242" s="14" t="s">
        <v>13</v>
      </c>
      <c r="N242">
        <v>380</v>
      </c>
      <c r="O242">
        <v>7512376.9809999997</v>
      </c>
      <c r="P242">
        <v>4693607.7300000004</v>
      </c>
      <c r="Q242">
        <v>634.71900000000005</v>
      </c>
      <c r="R242" t="s">
        <v>75</v>
      </c>
    </row>
    <row r="243" spans="3:18" ht="17.25" x14ac:dyDescent="0.3">
      <c r="C243" s="11">
        <v>361</v>
      </c>
      <c r="D243" s="12">
        <v>7512400.6809999999</v>
      </c>
      <c r="E243" s="12">
        <v>4693619.9869999997</v>
      </c>
      <c r="F243" s="12">
        <v>631.92399999999998</v>
      </c>
      <c r="G243" s="13" t="s">
        <v>73</v>
      </c>
      <c r="H243" s="13" t="s">
        <v>12</v>
      </c>
      <c r="I243" s="14" t="s">
        <v>13</v>
      </c>
      <c r="N243">
        <v>381</v>
      </c>
      <c r="O243">
        <v>7512369.9380000001</v>
      </c>
      <c r="P243">
        <v>4693609.409</v>
      </c>
      <c r="Q243">
        <v>634.71900000000005</v>
      </c>
      <c r="R243" t="s">
        <v>75</v>
      </c>
    </row>
    <row r="244" spans="3:18" ht="17.25" x14ac:dyDescent="0.3">
      <c r="C244" s="11">
        <v>362</v>
      </c>
      <c r="D244" s="12">
        <v>7512401.6909999996</v>
      </c>
      <c r="E244" s="12">
        <v>4693624.3449999997</v>
      </c>
      <c r="F244" s="12">
        <v>631.92399999999998</v>
      </c>
      <c r="G244" s="13" t="s">
        <v>73</v>
      </c>
      <c r="H244" s="13" t="s">
        <v>12</v>
      </c>
      <c r="I244" s="14" t="s">
        <v>13</v>
      </c>
      <c r="N244">
        <v>382</v>
      </c>
      <c r="O244">
        <v>7512369.7110000001</v>
      </c>
      <c r="P244">
        <v>4693608.392</v>
      </c>
      <c r="Q244">
        <v>634.71900000000005</v>
      </c>
      <c r="R244" t="s">
        <v>75</v>
      </c>
    </row>
    <row r="245" spans="3:18" ht="17.25" x14ac:dyDescent="0.3">
      <c r="C245" s="11">
        <v>363</v>
      </c>
      <c r="D245" s="12">
        <v>7512400.3080000002</v>
      </c>
      <c r="E245" s="12">
        <v>4693624.665</v>
      </c>
      <c r="F245" s="12">
        <v>631.92399999999998</v>
      </c>
      <c r="G245" s="13" t="s">
        <v>73</v>
      </c>
      <c r="H245" s="13" t="s">
        <v>12</v>
      </c>
      <c r="I245" s="14" t="s">
        <v>13</v>
      </c>
      <c r="N245">
        <v>383</v>
      </c>
      <c r="O245">
        <v>7512360.9570000004</v>
      </c>
      <c r="P245">
        <v>4693610.4220000003</v>
      </c>
      <c r="Q245">
        <v>634.71900000000005</v>
      </c>
      <c r="R245" t="s">
        <v>75</v>
      </c>
    </row>
    <row r="246" spans="3:18" ht="17.25" x14ac:dyDescent="0.3">
      <c r="C246" s="11">
        <v>364</v>
      </c>
      <c r="D246" s="12">
        <v>7512401.8250000002</v>
      </c>
      <c r="E246" s="12">
        <v>4693631.1579999998</v>
      </c>
      <c r="F246" s="12">
        <v>631.92399999999998</v>
      </c>
      <c r="G246" s="13" t="s">
        <v>73</v>
      </c>
      <c r="H246" s="13" t="s">
        <v>12</v>
      </c>
      <c r="I246" s="14" t="s">
        <v>13</v>
      </c>
      <c r="N246">
        <v>384</v>
      </c>
      <c r="O246">
        <v>7512372.2249999996</v>
      </c>
      <c r="P246">
        <v>4693658.7680000002</v>
      </c>
      <c r="Q246">
        <v>634.71900000000005</v>
      </c>
      <c r="R246" t="s">
        <v>75</v>
      </c>
    </row>
    <row r="247" spans="3:18" ht="17.25" x14ac:dyDescent="0.3">
      <c r="C247" s="11">
        <v>365</v>
      </c>
      <c r="D247" s="12">
        <v>7512367.483</v>
      </c>
      <c r="E247" s="12">
        <v>4693636.4589999998</v>
      </c>
      <c r="F247" s="12">
        <v>631.92399999999998</v>
      </c>
      <c r="G247" s="13" t="s">
        <v>74</v>
      </c>
      <c r="H247" s="13" t="s">
        <v>12</v>
      </c>
      <c r="I247" s="14" t="s">
        <v>13</v>
      </c>
      <c r="N247">
        <v>385</v>
      </c>
      <c r="O247">
        <v>7512390.7970000003</v>
      </c>
      <c r="P247">
        <v>4693654.426</v>
      </c>
      <c r="Q247">
        <v>634.71900000000005</v>
      </c>
      <c r="R247" t="s">
        <v>75</v>
      </c>
    </row>
    <row r="248" spans="3:18" ht="17.25" x14ac:dyDescent="0.3">
      <c r="C248" s="11">
        <v>2007</v>
      </c>
      <c r="D248" s="12">
        <v>7512366.9570000004</v>
      </c>
      <c r="E248" s="12">
        <v>4693638.1100000003</v>
      </c>
      <c r="F248" s="12">
        <v>631.92100000000005</v>
      </c>
      <c r="G248" s="13" t="s">
        <v>71</v>
      </c>
      <c r="H248" s="13" t="s">
        <v>12</v>
      </c>
      <c r="I248" s="14" t="s">
        <v>13</v>
      </c>
      <c r="N248">
        <v>386</v>
      </c>
      <c r="O248">
        <v>7512386.7050000001</v>
      </c>
      <c r="P248">
        <v>4693636.8940000003</v>
      </c>
      <c r="Q248">
        <v>634.71900000000005</v>
      </c>
      <c r="R248" t="s">
        <v>75</v>
      </c>
    </row>
    <row r="249" spans="3:18" ht="17.25" x14ac:dyDescent="0.3">
      <c r="C249" s="11">
        <v>2008</v>
      </c>
      <c r="D249" s="12">
        <v>7512377.4670000002</v>
      </c>
      <c r="E249" s="12">
        <v>4693635.6859999998</v>
      </c>
      <c r="F249" s="12">
        <v>631.92100000000005</v>
      </c>
      <c r="G249" s="13" t="s">
        <v>71</v>
      </c>
      <c r="H249" s="13" t="s">
        <v>12</v>
      </c>
      <c r="I249" s="14" t="s">
        <v>13</v>
      </c>
      <c r="N249">
        <v>387</v>
      </c>
      <c r="O249">
        <v>7512384.8159999996</v>
      </c>
      <c r="P249">
        <v>4693637.3219999997</v>
      </c>
      <c r="Q249">
        <v>634.71900000000005</v>
      </c>
      <c r="R249" t="s">
        <v>75</v>
      </c>
    </row>
    <row r="250" spans="3:18" ht="17.25" x14ac:dyDescent="0.3">
      <c r="C250" s="11">
        <v>2009</v>
      </c>
      <c r="D250" s="12">
        <v>7512384.0889999997</v>
      </c>
      <c r="E250" s="12">
        <v>4693634.0820000004</v>
      </c>
      <c r="F250" s="12">
        <v>631.92100000000005</v>
      </c>
      <c r="G250" s="13" t="s">
        <v>71</v>
      </c>
      <c r="H250" s="13" t="s">
        <v>12</v>
      </c>
      <c r="I250" s="14" t="s">
        <v>13</v>
      </c>
      <c r="N250">
        <v>388</v>
      </c>
      <c r="O250">
        <v>7512384.0889999997</v>
      </c>
      <c r="P250">
        <v>4693634.1730000004</v>
      </c>
      <c r="Q250">
        <v>634.71900000000005</v>
      </c>
      <c r="R250" t="s">
        <v>75</v>
      </c>
    </row>
    <row r="251" spans="3:18" ht="17.25" x14ac:dyDescent="0.3">
      <c r="C251" s="11">
        <v>2010</v>
      </c>
      <c r="D251" s="12">
        <v>7512384.8729999997</v>
      </c>
      <c r="E251" s="12">
        <v>4693637.3449999997</v>
      </c>
      <c r="F251" s="12">
        <v>631.92100000000005</v>
      </c>
      <c r="G251" s="13" t="s">
        <v>71</v>
      </c>
      <c r="H251" s="13" t="s">
        <v>12</v>
      </c>
      <c r="I251" s="14" t="s">
        <v>13</v>
      </c>
      <c r="N251">
        <v>389</v>
      </c>
      <c r="O251">
        <v>7512377.659</v>
      </c>
      <c r="P251">
        <v>4693635.6500000004</v>
      </c>
      <c r="Q251">
        <v>634.71900000000005</v>
      </c>
      <c r="R251" t="s">
        <v>75</v>
      </c>
    </row>
    <row r="252" spans="3:18" ht="17.25" x14ac:dyDescent="0.3">
      <c r="C252" s="11">
        <v>2011</v>
      </c>
      <c r="D252" s="12">
        <v>7512386.6109999996</v>
      </c>
      <c r="E252" s="12">
        <v>4693636.9340000004</v>
      </c>
      <c r="F252" s="12">
        <v>631.92100000000005</v>
      </c>
      <c r="G252" s="13" t="s">
        <v>71</v>
      </c>
      <c r="H252" s="13" t="s">
        <v>12</v>
      </c>
      <c r="I252" s="14" t="s">
        <v>13</v>
      </c>
      <c r="N252">
        <v>390</v>
      </c>
      <c r="O252">
        <v>7512367.4139999999</v>
      </c>
      <c r="P252">
        <v>4693638.0360000003</v>
      </c>
      <c r="Q252">
        <v>634.71900000000005</v>
      </c>
      <c r="R252" t="s">
        <v>75</v>
      </c>
    </row>
    <row r="253" spans="3:18" ht="17.25" x14ac:dyDescent="0.3">
      <c r="C253" s="11">
        <v>2012</v>
      </c>
      <c r="D253" s="12">
        <v>7512390.6569999997</v>
      </c>
      <c r="E253" s="12">
        <v>4693654.4589999998</v>
      </c>
      <c r="F253" s="12">
        <v>631.92100000000005</v>
      </c>
      <c r="G253" s="13" t="s">
        <v>71</v>
      </c>
      <c r="H253" s="13" t="s">
        <v>12</v>
      </c>
      <c r="I253" s="14" t="s">
        <v>13</v>
      </c>
      <c r="N253">
        <v>391</v>
      </c>
      <c r="O253">
        <v>7512371.4780000001</v>
      </c>
      <c r="P253">
        <v>4693649.5789999999</v>
      </c>
      <c r="Q253">
        <v>634.71900000000005</v>
      </c>
      <c r="R253" t="s">
        <v>76</v>
      </c>
    </row>
    <row r="254" spans="3:18" ht="17.25" x14ac:dyDescent="0.3">
      <c r="C254" s="11">
        <v>2013</v>
      </c>
      <c r="D254" s="12">
        <v>7512371.7860000003</v>
      </c>
      <c r="E254" s="12">
        <v>4693658.8559999997</v>
      </c>
      <c r="F254" s="12">
        <v>631.92100000000005</v>
      </c>
      <c r="G254" s="13" t="s">
        <v>71</v>
      </c>
      <c r="H254" s="13" t="s">
        <v>12</v>
      </c>
      <c r="I254" s="14" t="s">
        <v>13</v>
      </c>
      <c r="N254">
        <v>392</v>
      </c>
      <c r="O254">
        <v>7512365.2680000002</v>
      </c>
      <c r="P254">
        <v>4693625.7359999996</v>
      </c>
      <c r="Q254">
        <v>634.71900000000005</v>
      </c>
      <c r="R254" t="s">
        <v>77</v>
      </c>
    </row>
    <row r="255" spans="3:18" ht="18" thickBot="1" x14ac:dyDescent="0.35">
      <c r="C255" s="15">
        <v>2006</v>
      </c>
      <c r="D255" s="16">
        <v>7512371.3130000001</v>
      </c>
      <c r="E255" s="16">
        <v>4693650.625</v>
      </c>
      <c r="F255" s="16">
        <v>631.92100000000005</v>
      </c>
      <c r="G255" s="17" t="s">
        <v>70</v>
      </c>
      <c r="H255" s="17" t="s">
        <v>12</v>
      </c>
      <c r="I255" s="18" t="s">
        <v>13</v>
      </c>
    </row>
    <row r="256" spans="3:18" ht="17.25" x14ac:dyDescent="0.3">
      <c r="I256" s="3"/>
    </row>
    <row r="257" spans="9:9" ht="17.25" x14ac:dyDescent="0.3">
      <c r="I257" s="3"/>
    </row>
    <row r="258" spans="9:9" ht="17.25" x14ac:dyDescent="0.3">
      <c r="I258" s="3"/>
    </row>
    <row r="259" spans="9:9" ht="17.25" x14ac:dyDescent="0.3">
      <c r="I259" s="3"/>
    </row>
    <row r="260" spans="9:9" ht="17.25" x14ac:dyDescent="0.3">
      <c r="I260" s="3"/>
    </row>
    <row r="261" spans="9:9" ht="17.25" x14ac:dyDescent="0.3">
      <c r="I261" s="3"/>
    </row>
    <row r="262" spans="9:9" ht="17.25" x14ac:dyDescent="0.3">
      <c r="I262" s="3"/>
    </row>
    <row r="263" spans="9:9" ht="17.25" x14ac:dyDescent="0.3">
      <c r="I263" s="3"/>
    </row>
    <row r="264" spans="9:9" ht="17.25" x14ac:dyDescent="0.3">
      <c r="I264" s="3"/>
    </row>
    <row r="265" spans="9:9" ht="17.25" x14ac:dyDescent="0.3">
      <c r="I265" s="3"/>
    </row>
    <row r="266" spans="9:9" ht="17.25" x14ac:dyDescent="0.3">
      <c r="I266" s="3"/>
    </row>
    <row r="267" spans="9:9" ht="17.25" x14ac:dyDescent="0.3">
      <c r="I267" s="3"/>
    </row>
    <row r="268" spans="9:9" ht="17.25" x14ac:dyDescent="0.3">
      <c r="I268" s="3"/>
    </row>
    <row r="269" spans="9:9" ht="17.25" x14ac:dyDescent="0.3">
      <c r="I269" s="3"/>
    </row>
    <row r="270" spans="9:9" ht="17.25" x14ac:dyDescent="0.3">
      <c r="I270" s="3"/>
    </row>
    <row r="271" spans="9:9" ht="17.25" x14ac:dyDescent="0.3">
      <c r="I271" s="3"/>
    </row>
    <row r="272" spans="9:9" ht="17.25" x14ac:dyDescent="0.3">
      <c r="I272" s="3"/>
    </row>
    <row r="273" spans="9:9" ht="17.25" x14ac:dyDescent="0.3">
      <c r="I273" s="3"/>
    </row>
    <row r="274" spans="9:9" ht="17.25" x14ac:dyDescent="0.3">
      <c r="I274" s="3"/>
    </row>
    <row r="275" spans="9:9" ht="17.25" x14ac:dyDescent="0.3">
      <c r="I275" s="3"/>
    </row>
    <row r="276" spans="9:9" ht="17.25" x14ac:dyDescent="0.3">
      <c r="I276" s="3"/>
    </row>
    <row r="277" spans="9:9" ht="17.25" x14ac:dyDescent="0.3">
      <c r="I277" s="3"/>
    </row>
    <row r="278" spans="9:9" ht="17.25" x14ac:dyDescent="0.3">
      <c r="I278" s="3"/>
    </row>
    <row r="279" spans="9:9" ht="17.25" x14ac:dyDescent="0.3">
      <c r="I279" s="3"/>
    </row>
    <row r="280" spans="9:9" ht="17.25" x14ac:dyDescent="0.3">
      <c r="I280" s="3"/>
    </row>
    <row r="281" spans="9:9" ht="17.25" x14ac:dyDescent="0.3">
      <c r="I281" s="3"/>
    </row>
    <row r="282" spans="9:9" ht="17.25" x14ac:dyDescent="0.3">
      <c r="I282" s="3"/>
    </row>
    <row r="283" spans="9:9" ht="17.25" x14ac:dyDescent="0.3">
      <c r="I283" s="3"/>
    </row>
    <row r="284" spans="9:9" ht="17.25" x14ac:dyDescent="0.3">
      <c r="I284" s="3"/>
    </row>
    <row r="285" spans="9:9" ht="17.25" x14ac:dyDescent="0.3">
      <c r="I285" s="3"/>
    </row>
    <row r="286" spans="9:9" ht="17.25" x14ac:dyDescent="0.3">
      <c r="I286" s="3"/>
    </row>
    <row r="287" spans="9:9" ht="17.25" x14ac:dyDescent="0.3">
      <c r="I287" s="3"/>
    </row>
    <row r="288" spans="9:9" ht="18" thickBot="1" x14ac:dyDescent="0.35">
      <c r="I288" s="3"/>
    </row>
    <row r="289" spans="1:11" ht="18.75" x14ac:dyDescent="0.3">
      <c r="A289" s="1" t="s">
        <v>4</v>
      </c>
      <c r="B289" s="2"/>
      <c r="C289" s="2"/>
      <c r="D289" s="2"/>
      <c r="E289" s="64" t="s">
        <v>14</v>
      </c>
      <c r="F289" s="65"/>
      <c r="G289" s="66"/>
      <c r="H289" s="67" t="s">
        <v>6</v>
      </c>
      <c r="I289" s="68"/>
      <c r="J289" s="71"/>
      <c r="K289" s="72"/>
    </row>
    <row r="290" spans="1:11" ht="19.5" thickBot="1" x14ac:dyDescent="0.35">
      <c r="A290" s="75" t="s">
        <v>5</v>
      </c>
      <c r="B290" s="76"/>
      <c r="C290" s="76"/>
      <c r="D290" s="77"/>
      <c r="E290" s="78">
        <v>140</v>
      </c>
      <c r="F290" s="79"/>
      <c r="G290" s="80"/>
      <c r="H290" s="69"/>
      <c r="I290" s="70"/>
      <c r="J290" s="73"/>
      <c r="K290" s="74"/>
    </row>
    <row r="291" spans="1:11" x14ac:dyDescent="0.2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</row>
    <row r="292" spans="1:11" ht="54.75" customHeight="1" x14ac:dyDescent="0.2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</row>
    <row r="293" spans="1:11" x14ac:dyDescent="0.25">
      <c r="A293" s="54" t="s">
        <v>8</v>
      </c>
      <c r="B293" s="54"/>
      <c r="C293" s="54"/>
      <c r="D293" s="54"/>
      <c r="E293" s="54"/>
      <c r="F293" s="54"/>
      <c r="G293" s="54"/>
      <c r="H293" s="54"/>
      <c r="I293" s="54"/>
      <c r="J293" s="54"/>
      <c r="K293" s="54"/>
    </row>
    <row r="294" spans="1:11" x14ac:dyDescent="0.25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</row>
    <row r="295" spans="1:11" x14ac:dyDescent="0.2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</row>
    <row r="296" spans="1:11" x14ac:dyDescent="0.25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</row>
    <row r="297" spans="1:11" ht="15.75" thickBot="1" x14ac:dyDescent="0.3"/>
    <row r="298" spans="1:11" x14ac:dyDescent="0.25">
      <c r="C298" s="55"/>
      <c r="D298" s="56"/>
      <c r="E298" s="56"/>
      <c r="F298" s="56"/>
      <c r="G298" s="56"/>
      <c r="H298" s="56"/>
      <c r="I298" s="57"/>
    </row>
    <row r="299" spans="1:11" x14ac:dyDescent="0.25">
      <c r="C299" s="58"/>
      <c r="D299" s="59"/>
      <c r="E299" s="59"/>
      <c r="F299" s="59"/>
      <c r="G299" s="59"/>
      <c r="H299" s="59"/>
      <c r="I299" s="60"/>
    </row>
    <row r="300" spans="1:11" ht="15.75" thickBot="1" x14ac:dyDescent="0.3">
      <c r="C300" s="61"/>
      <c r="D300" s="62"/>
      <c r="E300" s="62"/>
      <c r="F300" s="62"/>
      <c r="G300" s="62"/>
      <c r="H300" s="62"/>
      <c r="I300" s="63"/>
    </row>
    <row r="301" spans="1:11" ht="18" thickBot="1" x14ac:dyDescent="0.35">
      <c r="I301" s="3"/>
    </row>
    <row r="302" spans="1:11" ht="16.5" x14ac:dyDescent="0.25">
      <c r="C302" s="4" t="s">
        <v>0</v>
      </c>
      <c r="D302" s="5" t="s">
        <v>1</v>
      </c>
      <c r="E302" s="5" t="s">
        <v>2</v>
      </c>
      <c r="F302" s="5" t="s">
        <v>9</v>
      </c>
      <c r="G302" s="5" t="s">
        <v>10</v>
      </c>
      <c r="H302" s="5" t="s">
        <v>3</v>
      </c>
      <c r="I302" s="6" t="s">
        <v>11</v>
      </c>
    </row>
    <row r="303" spans="1:11" ht="17.25" x14ac:dyDescent="0.3">
      <c r="C303" s="7">
        <v>366</v>
      </c>
      <c r="D303" s="8">
        <v>7512367.3810000001</v>
      </c>
      <c r="E303" s="8">
        <v>4693637.9419999998</v>
      </c>
      <c r="F303" s="8">
        <v>634.71900000000005</v>
      </c>
      <c r="G303" s="9" t="s">
        <v>75</v>
      </c>
      <c r="H303" s="9" t="s">
        <v>12</v>
      </c>
      <c r="I303" s="10" t="s">
        <v>13</v>
      </c>
    </row>
    <row r="304" spans="1:11" ht="17.25" x14ac:dyDescent="0.3">
      <c r="C304" s="7">
        <v>367</v>
      </c>
      <c r="D304" s="8">
        <v>7512387.8509999998</v>
      </c>
      <c r="E304" s="8">
        <v>4693633.1289999997</v>
      </c>
      <c r="F304" s="8">
        <v>634.71900000000005</v>
      </c>
      <c r="G304" s="9" t="s">
        <v>75</v>
      </c>
      <c r="H304" s="9" t="s">
        <v>12</v>
      </c>
      <c r="I304" s="10" t="s">
        <v>13</v>
      </c>
    </row>
    <row r="305" spans="3:9" ht="17.25" x14ac:dyDescent="0.3">
      <c r="C305" s="7">
        <v>368</v>
      </c>
      <c r="D305" s="8">
        <v>7512388.1310000001</v>
      </c>
      <c r="E305" s="8">
        <v>4693634.3559999997</v>
      </c>
      <c r="F305" s="8">
        <v>634.71900000000005</v>
      </c>
      <c r="G305" s="9" t="s">
        <v>75</v>
      </c>
      <c r="H305" s="9" t="s">
        <v>12</v>
      </c>
      <c r="I305" s="10" t="s">
        <v>13</v>
      </c>
    </row>
    <row r="306" spans="3:9" ht="17.25" x14ac:dyDescent="0.3">
      <c r="C306" s="7">
        <v>369</v>
      </c>
      <c r="D306" s="8">
        <v>7512401.9709999999</v>
      </c>
      <c r="E306" s="8">
        <v>4693631.1009999998</v>
      </c>
      <c r="F306" s="8">
        <v>634.71900000000005</v>
      </c>
      <c r="G306" s="9" t="s">
        <v>75</v>
      </c>
      <c r="H306" s="9" t="s">
        <v>12</v>
      </c>
      <c r="I306" s="10" t="s">
        <v>13</v>
      </c>
    </row>
    <row r="307" spans="3:9" ht="17.25" x14ac:dyDescent="0.3">
      <c r="C307" s="11">
        <v>370</v>
      </c>
      <c r="D307" s="12">
        <v>7512400.4989999998</v>
      </c>
      <c r="E307" s="12">
        <v>4693625.4069999997</v>
      </c>
      <c r="F307" s="12">
        <v>634.71900000000005</v>
      </c>
      <c r="G307" s="13" t="s">
        <v>75</v>
      </c>
      <c r="H307" s="13" t="s">
        <v>12</v>
      </c>
      <c r="I307" s="14" t="s">
        <v>13</v>
      </c>
    </row>
    <row r="308" spans="3:9" ht="17.25" x14ac:dyDescent="0.3">
      <c r="C308" s="11">
        <v>371</v>
      </c>
      <c r="D308" s="12">
        <v>7512400.6390000004</v>
      </c>
      <c r="E308" s="12">
        <v>4693625.3810000001</v>
      </c>
      <c r="F308" s="12">
        <v>634.71900000000005</v>
      </c>
      <c r="G308" s="13" t="s">
        <v>75</v>
      </c>
      <c r="H308" s="13" t="s">
        <v>12</v>
      </c>
      <c r="I308" s="14" t="s">
        <v>13</v>
      </c>
    </row>
    <row r="309" spans="3:9" ht="17.25" x14ac:dyDescent="0.3">
      <c r="C309" s="11">
        <v>372</v>
      </c>
      <c r="D309" s="12">
        <v>7512400.4730000002</v>
      </c>
      <c r="E309" s="12">
        <v>4693624.6399999997</v>
      </c>
      <c r="F309" s="12">
        <v>634.71900000000005</v>
      </c>
      <c r="G309" s="13" t="s">
        <v>75</v>
      </c>
      <c r="H309" s="13" t="s">
        <v>12</v>
      </c>
      <c r="I309" s="14" t="s">
        <v>13</v>
      </c>
    </row>
    <row r="310" spans="3:9" ht="17.25" x14ac:dyDescent="0.3">
      <c r="C310" s="11">
        <v>373</v>
      </c>
      <c r="D310" s="12">
        <v>7512401.7050000001</v>
      </c>
      <c r="E310" s="12">
        <v>4693624.3720000004</v>
      </c>
      <c r="F310" s="12">
        <v>634.71900000000005</v>
      </c>
      <c r="G310" s="13" t="s">
        <v>75</v>
      </c>
      <c r="H310" s="13" t="s">
        <v>12</v>
      </c>
      <c r="I310" s="14" t="s">
        <v>13</v>
      </c>
    </row>
    <row r="311" spans="3:9" ht="17.25" x14ac:dyDescent="0.3">
      <c r="C311" s="11">
        <v>374</v>
      </c>
      <c r="D311" s="12">
        <v>7512400.9289999995</v>
      </c>
      <c r="E311" s="12">
        <v>4693621.0060000001</v>
      </c>
      <c r="F311" s="12">
        <v>634.71900000000005</v>
      </c>
      <c r="G311" s="13" t="s">
        <v>75</v>
      </c>
      <c r="H311" s="13" t="s">
        <v>12</v>
      </c>
      <c r="I311" s="14" t="s">
        <v>13</v>
      </c>
    </row>
    <row r="312" spans="3:9" ht="17.25" x14ac:dyDescent="0.3">
      <c r="C312" s="11">
        <v>375</v>
      </c>
      <c r="D312" s="12">
        <v>7512399.4689999996</v>
      </c>
      <c r="E312" s="12">
        <v>4693620.29</v>
      </c>
      <c r="F312" s="12">
        <v>634.71900000000005</v>
      </c>
      <c r="G312" s="13" t="s">
        <v>75</v>
      </c>
      <c r="H312" s="13" t="s">
        <v>12</v>
      </c>
      <c r="I312" s="14" t="s">
        <v>13</v>
      </c>
    </row>
    <row r="313" spans="3:9" ht="17.25" x14ac:dyDescent="0.3">
      <c r="C313" s="11">
        <v>376</v>
      </c>
      <c r="D313" s="12">
        <v>7512397.6560000004</v>
      </c>
      <c r="E313" s="12">
        <v>4693612.5429999996</v>
      </c>
      <c r="F313" s="12">
        <v>634.71900000000005</v>
      </c>
      <c r="G313" s="13" t="s">
        <v>75</v>
      </c>
      <c r="H313" s="13" t="s">
        <v>12</v>
      </c>
      <c r="I313" s="14" t="s">
        <v>13</v>
      </c>
    </row>
    <row r="314" spans="3:9" ht="17.25" x14ac:dyDescent="0.3">
      <c r="C314" s="11">
        <v>377</v>
      </c>
      <c r="D314" s="12">
        <v>7512378.0980000002</v>
      </c>
      <c r="E314" s="12">
        <v>4693617.1129999999</v>
      </c>
      <c r="F314" s="12">
        <v>634.71900000000005</v>
      </c>
      <c r="G314" s="13" t="s">
        <v>75</v>
      </c>
      <c r="H314" s="13" t="s">
        <v>12</v>
      </c>
      <c r="I314" s="14" t="s">
        <v>13</v>
      </c>
    </row>
    <row r="315" spans="3:9" ht="17.25" x14ac:dyDescent="0.3">
      <c r="C315" s="11">
        <v>378</v>
      </c>
      <c r="D315" s="12">
        <v>7512376.8260000004</v>
      </c>
      <c r="E315" s="12">
        <v>4693611.6830000002</v>
      </c>
      <c r="F315" s="12">
        <v>634.71900000000005</v>
      </c>
      <c r="G315" s="13" t="s">
        <v>75</v>
      </c>
      <c r="H315" s="13" t="s">
        <v>12</v>
      </c>
      <c r="I315" s="14" t="s">
        <v>13</v>
      </c>
    </row>
    <row r="316" spans="3:9" ht="17.25" x14ac:dyDescent="0.3">
      <c r="C316" s="11">
        <v>379</v>
      </c>
      <c r="D316" s="12">
        <v>7512377.8499999996</v>
      </c>
      <c r="E316" s="12">
        <v>4693611.4239999996</v>
      </c>
      <c r="F316" s="12">
        <v>634.71900000000005</v>
      </c>
      <c r="G316" s="13" t="s">
        <v>75</v>
      </c>
      <c r="H316" s="13" t="s">
        <v>12</v>
      </c>
      <c r="I316" s="14" t="s">
        <v>13</v>
      </c>
    </row>
    <row r="317" spans="3:9" ht="17.25" x14ac:dyDescent="0.3">
      <c r="C317" s="11">
        <v>380</v>
      </c>
      <c r="D317" s="12">
        <v>7512376.9809999997</v>
      </c>
      <c r="E317" s="12">
        <v>4693607.7300000004</v>
      </c>
      <c r="F317" s="12">
        <v>634.71900000000005</v>
      </c>
      <c r="G317" s="13" t="s">
        <v>75</v>
      </c>
      <c r="H317" s="13" t="s">
        <v>12</v>
      </c>
      <c r="I317" s="14" t="s">
        <v>13</v>
      </c>
    </row>
    <row r="318" spans="3:9" ht="17.25" x14ac:dyDescent="0.3">
      <c r="C318" s="11">
        <v>381</v>
      </c>
      <c r="D318" s="12">
        <v>7512369.9380000001</v>
      </c>
      <c r="E318" s="12">
        <v>4693609.409</v>
      </c>
      <c r="F318" s="12">
        <v>634.71900000000005</v>
      </c>
      <c r="G318" s="13" t="s">
        <v>75</v>
      </c>
      <c r="H318" s="13" t="s">
        <v>12</v>
      </c>
      <c r="I318" s="14" t="s">
        <v>13</v>
      </c>
    </row>
    <row r="319" spans="3:9" ht="17.25" x14ac:dyDescent="0.3">
      <c r="C319" s="11">
        <v>382</v>
      </c>
      <c r="D319" s="12">
        <v>7512369.7110000001</v>
      </c>
      <c r="E319" s="12">
        <v>4693608.392</v>
      </c>
      <c r="F319" s="12">
        <v>634.71900000000005</v>
      </c>
      <c r="G319" s="13" t="s">
        <v>75</v>
      </c>
      <c r="H319" s="13" t="s">
        <v>12</v>
      </c>
      <c r="I319" s="14" t="s">
        <v>13</v>
      </c>
    </row>
    <row r="320" spans="3:9" ht="17.25" x14ac:dyDescent="0.3">
      <c r="C320" s="11">
        <v>383</v>
      </c>
      <c r="D320" s="12">
        <v>7512360.9570000004</v>
      </c>
      <c r="E320" s="12">
        <v>4693610.4220000003</v>
      </c>
      <c r="F320" s="12">
        <v>634.71900000000005</v>
      </c>
      <c r="G320" s="13" t="s">
        <v>75</v>
      </c>
      <c r="H320" s="13" t="s">
        <v>12</v>
      </c>
      <c r="I320" s="14" t="s">
        <v>13</v>
      </c>
    </row>
    <row r="321" spans="3:9" ht="17.25" x14ac:dyDescent="0.3">
      <c r="C321" s="11">
        <v>384</v>
      </c>
      <c r="D321" s="12">
        <v>7512372.2249999996</v>
      </c>
      <c r="E321" s="12">
        <v>4693658.7680000002</v>
      </c>
      <c r="F321" s="12">
        <v>634.71900000000005</v>
      </c>
      <c r="G321" s="13" t="s">
        <v>75</v>
      </c>
      <c r="H321" s="13" t="s">
        <v>12</v>
      </c>
      <c r="I321" s="14" t="s">
        <v>13</v>
      </c>
    </row>
    <row r="322" spans="3:9" ht="17.25" x14ac:dyDescent="0.3">
      <c r="C322" s="11">
        <v>385</v>
      </c>
      <c r="D322" s="12">
        <v>7512390.7970000003</v>
      </c>
      <c r="E322" s="12">
        <v>4693654.426</v>
      </c>
      <c r="F322" s="12">
        <v>634.71900000000005</v>
      </c>
      <c r="G322" s="13" t="s">
        <v>75</v>
      </c>
      <c r="H322" s="13" t="s">
        <v>12</v>
      </c>
      <c r="I322" s="14" t="s">
        <v>13</v>
      </c>
    </row>
    <row r="323" spans="3:9" ht="17.25" x14ac:dyDescent="0.3">
      <c r="C323" s="11">
        <v>386</v>
      </c>
      <c r="D323" s="12">
        <v>7512386.7050000001</v>
      </c>
      <c r="E323" s="12">
        <v>4693636.8940000003</v>
      </c>
      <c r="F323" s="12">
        <v>634.71900000000005</v>
      </c>
      <c r="G323" s="13" t="s">
        <v>75</v>
      </c>
      <c r="H323" s="13" t="s">
        <v>12</v>
      </c>
      <c r="I323" s="14" t="s">
        <v>13</v>
      </c>
    </row>
    <row r="324" spans="3:9" ht="17.25" x14ac:dyDescent="0.3">
      <c r="C324" s="11">
        <v>387</v>
      </c>
      <c r="D324" s="12">
        <v>7512384.8159999996</v>
      </c>
      <c r="E324" s="12">
        <v>4693637.3219999997</v>
      </c>
      <c r="F324" s="12">
        <v>634.71900000000005</v>
      </c>
      <c r="G324" s="13" t="s">
        <v>75</v>
      </c>
      <c r="H324" s="13" t="s">
        <v>12</v>
      </c>
      <c r="I324" s="14" t="s">
        <v>13</v>
      </c>
    </row>
    <row r="325" spans="3:9" ht="17.25" x14ac:dyDescent="0.3">
      <c r="C325" s="11">
        <v>388</v>
      </c>
      <c r="D325" s="12">
        <v>7512384.0889999997</v>
      </c>
      <c r="E325" s="12">
        <v>4693634.1730000004</v>
      </c>
      <c r="F325" s="12">
        <v>634.71900000000005</v>
      </c>
      <c r="G325" s="13" t="s">
        <v>75</v>
      </c>
      <c r="H325" s="13" t="s">
        <v>12</v>
      </c>
      <c r="I325" s="14" t="s">
        <v>13</v>
      </c>
    </row>
    <row r="326" spans="3:9" ht="17.25" x14ac:dyDescent="0.3">
      <c r="C326" s="11">
        <v>389</v>
      </c>
      <c r="D326" s="12">
        <v>7512377.659</v>
      </c>
      <c r="E326" s="12">
        <v>4693635.6500000004</v>
      </c>
      <c r="F326" s="12">
        <v>634.71900000000005</v>
      </c>
      <c r="G326" s="13" t="s">
        <v>75</v>
      </c>
      <c r="H326" s="13" t="s">
        <v>12</v>
      </c>
      <c r="I326" s="14" t="s">
        <v>13</v>
      </c>
    </row>
    <row r="327" spans="3:9" ht="17.25" x14ac:dyDescent="0.3">
      <c r="C327" s="11">
        <v>390</v>
      </c>
      <c r="D327" s="12">
        <v>7512367.4139999999</v>
      </c>
      <c r="E327" s="12">
        <v>4693638.0360000003</v>
      </c>
      <c r="F327" s="12">
        <v>634.71900000000005</v>
      </c>
      <c r="G327" s="13" t="s">
        <v>75</v>
      </c>
      <c r="H327" s="13" t="s">
        <v>12</v>
      </c>
      <c r="I327" s="14" t="s">
        <v>13</v>
      </c>
    </row>
    <row r="328" spans="3:9" ht="17.25" x14ac:dyDescent="0.3">
      <c r="C328" s="11">
        <v>391</v>
      </c>
      <c r="D328" s="12">
        <v>7512371.4780000001</v>
      </c>
      <c r="E328" s="12">
        <v>4693649.5789999999</v>
      </c>
      <c r="F328" s="12">
        <v>634.71900000000005</v>
      </c>
      <c r="G328" s="13" t="s">
        <v>76</v>
      </c>
      <c r="H328" s="13" t="s">
        <v>12</v>
      </c>
      <c r="I328" s="14" t="s">
        <v>13</v>
      </c>
    </row>
    <row r="329" spans="3:9" ht="18" thickBot="1" x14ac:dyDescent="0.35">
      <c r="C329" s="15">
        <v>392</v>
      </c>
      <c r="D329" s="16">
        <v>7512365.2680000002</v>
      </c>
      <c r="E329" s="16">
        <v>4693625.7359999996</v>
      </c>
      <c r="F329" s="16">
        <v>634.71900000000005</v>
      </c>
      <c r="G329" s="17" t="s">
        <v>77</v>
      </c>
      <c r="H329" s="17" t="s">
        <v>12</v>
      </c>
      <c r="I329" s="18" t="s">
        <v>13</v>
      </c>
    </row>
    <row r="330" spans="3:9" ht="17.25" x14ac:dyDescent="0.3">
      <c r="I330" s="3"/>
    </row>
    <row r="331" spans="3:9" ht="17.25" x14ac:dyDescent="0.3">
      <c r="I331" s="3"/>
    </row>
    <row r="332" spans="3:9" ht="17.25" x14ac:dyDescent="0.3">
      <c r="I332" s="3"/>
    </row>
    <row r="333" spans="3:9" ht="17.25" x14ac:dyDescent="0.3">
      <c r="I333" s="3"/>
    </row>
    <row r="334" spans="3:9" ht="17.25" x14ac:dyDescent="0.3">
      <c r="I334" s="3"/>
    </row>
    <row r="335" spans="3:9" ht="17.25" x14ac:dyDescent="0.3">
      <c r="I335" s="3"/>
    </row>
    <row r="336" spans="3:9" ht="17.25" x14ac:dyDescent="0.3">
      <c r="I336" s="3"/>
    </row>
    <row r="337" spans="9:9" ht="17.25" x14ac:dyDescent="0.3">
      <c r="I337" s="3"/>
    </row>
    <row r="338" spans="9:9" ht="17.25" x14ac:dyDescent="0.3">
      <c r="I338" s="3"/>
    </row>
    <row r="339" spans="9:9" ht="17.25" x14ac:dyDescent="0.3">
      <c r="I339" s="3"/>
    </row>
    <row r="340" spans="9:9" ht="17.25" x14ac:dyDescent="0.3">
      <c r="I340" s="3"/>
    </row>
    <row r="341" spans="9:9" ht="17.25" x14ac:dyDescent="0.3">
      <c r="I341" s="3"/>
    </row>
    <row r="342" spans="9:9" ht="17.25" x14ac:dyDescent="0.3">
      <c r="I342" s="3"/>
    </row>
    <row r="343" spans="9:9" ht="17.25" x14ac:dyDescent="0.3">
      <c r="I343" s="3"/>
    </row>
    <row r="344" spans="9:9" ht="17.25" x14ac:dyDescent="0.3">
      <c r="I344" s="3"/>
    </row>
    <row r="345" spans="9:9" ht="17.25" x14ac:dyDescent="0.3">
      <c r="I345" s="3"/>
    </row>
    <row r="346" spans="9:9" ht="17.25" x14ac:dyDescent="0.3">
      <c r="I346" s="3"/>
    </row>
    <row r="347" spans="9:9" ht="17.25" x14ac:dyDescent="0.3">
      <c r="I347" s="3"/>
    </row>
    <row r="348" spans="9:9" ht="17.25" x14ac:dyDescent="0.3">
      <c r="I348" s="3"/>
    </row>
    <row r="349" spans="9:9" ht="17.25" x14ac:dyDescent="0.3">
      <c r="I349" s="3"/>
    </row>
    <row r="350" spans="9:9" ht="17.25" x14ac:dyDescent="0.3">
      <c r="I350" s="3"/>
    </row>
    <row r="351" spans="9:9" ht="17.25" x14ac:dyDescent="0.3">
      <c r="I351" s="3"/>
    </row>
    <row r="352" spans="9:9" ht="17.25" x14ac:dyDescent="0.3">
      <c r="I352" s="3"/>
    </row>
    <row r="353" spans="1:11" ht="17.25" x14ac:dyDescent="0.3">
      <c r="I353" s="3"/>
    </row>
    <row r="354" spans="1:11" ht="17.25" x14ac:dyDescent="0.3">
      <c r="I354" s="3"/>
    </row>
    <row r="355" spans="1:11" ht="17.25" x14ac:dyDescent="0.3">
      <c r="I355" s="3"/>
    </row>
    <row r="356" spans="1:11" ht="17.25" x14ac:dyDescent="0.3">
      <c r="I356" s="3"/>
    </row>
    <row r="357" spans="1:11" ht="17.25" x14ac:dyDescent="0.3">
      <c r="I357" s="3"/>
    </row>
    <row r="358" spans="1:11" ht="17.25" x14ac:dyDescent="0.3">
      <c r="I358" s="3"/>
    </row>
    <row r="359" spans="1:11" ht="18" thickBot="1" x14ac:dyDescent="0.35">
      <c r="I359" s="3"/>
    </row>
    <row r="360" spans="1:11" ht="18.75" x14ac:dyDescent="0.3">
      <c r="A360" s="1" t="s">
        <v>4</v>
      </c>
      <c r="B360" s="2"/>
      <c r="C360" s="2"/>
      <c r="D360" s="2"/>
      <c r="E360" s="64" t="s">
        <v>14</v>
      </c>
      <c r="F360" s="65"/>
      <c r="G360" s="66"/>
      <c r="H360" s="67" t="s">
        <v>6</v>
      </c>
      <c r="I360" s="68"/>
      <c r="J360" s="71"/>
      <c r="K360" s="72"/>
    </row>
    <row r="361" spans="1:11" ht="19.5" thickBot="1" x14ac:dyDescent="0.35">
      <c r="A361" s="75" t="s">
        <v>5</v>
      </c>
      <c r="B361" s="76"/>
      <c r="C361" s="76"/>
      <c r="D361" s="77"/>
      <c r="E361" s="78">
        <v>140</v>
      </c>
      <c r="F361" s="79"/>
      <c r="G361" s="80"/>
      <c r="H361" s="69"/>
      <c r="I361" s="70"/>
      <c r="J361" s="73"/>
      <c r="K361" s="74"/>
    </row>
    <row r="362" spans="1:11" ht="17.25" x14ac:dyDescent="0.3">
      <c r="I362" s="3"/>
    </row>
    <row r="363" spans="1:11" x14ac:dyDescent="0.2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</row>
    <row r="364" spans="1:11" x14ac:dyDescent="0.2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</row>
    <row r="365" spans="1:11" x14ac:dyDescent="0.25">
      <c r="A365" s="54" t="s">
        <v>8</v>
      </c>
      <c r="B365" s="54"/>
      <c r="C365" s="54"/>
      <c r="D365" s="54"/>
      <c r="E365" s="54"/>
      <c r="F365" s="54"/>
      <c r="G365" s="54"/>
      <c r="H365" s="54"/>
      <c r="I365" s="54"/>
      <c r="J365" s="54"/>
      <c r="K365" s="54"/>
    </row>
    <row r="366" spans="1:11" x14ac:dyDescent="0.25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</row>
    <row r="367" spans="1:11" x14ac:dyDescent="0.25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</row>
    <row r="368" spans="1:11" x14ac:dyDescent="0.25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</row>
    <row r="369" spans="3:9" ht="15.75" thickBot="1" x14ac:dyDescent="0.3"/>
    <row r="370" spans="3:9" x14ac:dyDescent="0.25">
      <c r="C370" s="55"/>
      <c r="D370" s="56"/>
      <c r="E370" s="56"/>
      <c r="F370" s="56"/>
      <c r="G370" s="56"/>
      <c r="H370" s="56"/>
      <c r="I370" s="57"/>
    </row>
    <row r="371" spans="3:9" x14ac:dyDescent="0.25">
      <c r="C371" s="58"/>
      <c r="D371" s="59"/>
      <c r="E371" s="59"/>
      <c r="F371" s="59"/>
      <c r="G371" s="59"/>
      <c r="H371" s="59"/>
      <c r="I371" s="60"/>
    </row>
    <row r="372" spans="3:9" ht="15.75" thickBot="1" x14ac:dyDescent="0.3">
      <c r="C372" s="61"/>
      <c r="D372" s="62"/>
      <c r="E372" s="62"/>
      <c r="F372" s="62"/>
      <c r="G372" s="62"/>
      <c r="H372" s="62"/>
      <c r="I372" s="63"/>
    </row>
    <row r="373" spans="3:9" ht="18" thickBot="1" x14ac:dyDescent="0.35">
      <c r="I373" s="3"/>
    </row>
    <row r="374" spans="3:9" ht="16.5" x14ac:dyDescent="0.25">
      <c r="C374" s="4" t="s">
        <v>0</v>
      </c>
      <c r="D374" s="5" t="s">
        <v>1</v>
      </c>
      <c r="E374" s="5" t="s">
        <v>2</v>
      </c>
      <c r="F374" s="5" t="s">
        <v>9</v>
      </c>
      <c r="G374" s="5" t="s">
        <v>10</v>
      </c>
      <c r="H374" s="5" t="s">
        <v>3</v>
      </c>
      <c r="I374" s="6" t="s">
        <v>11</v>
      </c>
    </row>
    <row r="375" spans="3:9" ht="17.25" x14ac:dyDescent="0.3">
      <c r="C375" s="7">
        <v>2014</v>
      </c>
      <c r="D375" s="8">
        <v>7512367.5159999998</v>
      </c>
      <c r="E375" s="8">
        <v>4693637.9309999999</v>
      </c>
      <c r="F375" s="8">
        <v>637.55399999999997</v>
      </c>
      <c r="G375" s="9" t="s">
        <v>78</v>
      </c>
      <c r="H375" s="9" t="s">
        <v>12</v>
      </c>
      <c r="I375" s="10" t="s">
        <v>13</v>
      </c>
    </row>
    <row r="376" spans="3:9" ht="17.25" x14ac:dyDescent="0.3">
      <c r="C376" s="7">
        <v>2015</v>
      </c>
      <c r="D376" s="8">
        <v>7512387.8499999996</v>
      </c>
      <c r="E376" s="8">
        <v>4693633.1310000001</v>
      </c>
      <c r="F376" s="8">
        <v>637.55399999999997</v>
      </c>
      <c r="G376" s="9" t="s">
        <v>78</v>
      </c>
      <c r="H376" s="9" t="s">
        <v>12</v>
      </c>
      <c r="I376" s="10" t="s">
        <v>13</v>
      </c>
    </row>
    <row r="377" spans="3:9" ht="17.25" x14ac:dyDescent="0.3">
      <c r="C377" s="7">
        <v>2016</v>
      </c>
      <c r="D377" s="8">
        <v>7512388.1279999996</v>
      </c>
      <c r="E377" s="8">
        <v>4693634.3109999998</v>
      </c>
      <c r="F377" s="8">
        <v>637.55399999999997</v>
      </c>
      <c r="G377" s="9" t="s">
        <v>78</v>
      </c>
      <c r="H377" s="9" t="s">
        <v>12</v>
      </c>
      <c r="I377" s="10" t="s">
        <v>13</v>
      </c>
    </row>
    <row r="378" spans="3:9" ht="17.25" x14ac:dyDescent="0.3">
      <c r="C378" s="7">
        <v>2017</v>
      </c>
      <c r="D378" s="8">
        <v>7512391.0049999999</v>
      </c>
      <c r="E378" s="8">
        <v>4693633.6730000004</v>
      </c>
      <c r="F378" s="8">
        <v>637.55399999999997</v>
      </c>
      <c r="G378" s="9" t="s">
        <v>78</v>
      </c>
      <c r="H378" s="9" t="s">
        <v>12</v>
      </c>
      <c r="I378" s="10" t="s">
        <v>13</v>
      </c>
    </row>
    <row r="379" spans="3:9" ht="17.25" x14ac:dyDescent="0.3">
      <c r="C379" s="11">
        <v>2018</v>
      </c>
      <c r="D379" s="12">
        <v>7512390.9939999999</v>
      </c>
      <c r="E379" s="12">
        <v>4693633.5219999999</v>
      </c>
      <c r="F379" s="12">
        <v>637.55399999999997</v>
      </c>
      <c r="G379" s="13" t="s">
        <v>78</v>
      </c>
      <c r="H379" s="13" t="s">
        <v>12</v>
      </c>
      <c r="I379" s="14" t="s">
        <v>13</v>
      </c>
    </row>
    <row r="380" spans="3:9" ht="17.25" x14ac:dyDescent="0.3">
      <c r="C380" s="11">
        <v>2019</v>
      </c>
      <c r="D380" s="12">
        <v>7512398.4500000002</v>
      </c>
      <c r="E380" s="12">
        <v>4693631.7810000004</v>
      </c>
      <c r="F380" s="12">
        <v>637.55399999999997</v>
      </c>
      <c r="G380" s="13" t="s">
        <v>78</v>
      </c>
      <c r="H380" s="13" t="s">
        <v>12</v>
      </c>
      <c r="I380" s="14" t="s">
        <v>13</v>
      </c>
    </row>
    <row r="381" spans="3:9" ht="17.25" x14ac:dyDescent="0.3">
      <c r="C381" s="11">
        <v>2020</v>
      </c>
      <c r="D381" s="12">
        <v>7512398.4890000001</v>
      </c>
      <c r="E381" s="12">
        <v>4693631.915</v>
      </c>
      <c r="F381" s="12">
        <v>637.55399999999997</v>
      </c>
      <c r="G381" s="13" t="s">
        <v>78</v>
      </c>
      <c r="H381" s="13" t="s">
        <v>12</v>
      </c>
      <c r="I381" s="14" t="s">
        <v>13</v>
      </c>
    </row>
    <row r="382" spans="3:9" ht="17.25" x14ac:dyDescent="0.3">
      <c r="C382" s="11">
        <v>2021</v>
      </c>
      <c r="D382" s="12">
        <v>7512401.96</v>
      </c>
      <c r="E382" s="12">
        <v>4693631.0839999998</v>
      </c>
      <c r="F382" s="12">
        <v>637.55399999999997</v>
      </c>
      <c r="G382" s="13" t="s">
        <v>78</v>
      </c>
      <c r="H382" s="13" t="s">
        <v>12</v>
      </c>
      <c r="I382" s="14" t="s">
        <v>13</v>
      </c>
    </row>
    <row r="383" spans="3:9" ht="17.25" x14ac:dyDescent="0.3">
      <c r="C383" s="11">
        <v>2022</v>
      </c>
      <c r="D383" s="12">
        <v>7512401.6179999998</v>
      </c>
      <c r="E383" s="12">
        <v>4693629.6909999996</v>
      </c>
      <c r="F383" s="12">
        <v>637.55399999999997</v>
      </c>
      <c r="G383" s="13" t="s">
        <v>78</v>
      </c>
      <c r="H383" s="13" t="s">
        <v>12</v>
      </c>
      <c r="I383" s="14" t="s">
        <v>13</v>
      </c>
    </row>
    <row r="384" spans="3:9" ht="17.25" x14ac:dyDescent="0.3">
      <c r="C384" s="11">
        <v>2023</v>
      </c>
      <c r="D384" s="12">
        <v>7512401.4989999998</v>
      </c>
      <c r="E384" s="12">
        <v>4693629.7130000005</v>
      </c>
      <c r="F384" s="12">
        <v>637.55399999999997</v>
      </c>
      <c r="G384" s="13" t="s">
        <v>78</v>
      </c>
      <c r="H384" s="13" t="s">
        <v>12</v>
      </c>
      <c r="I384" s="14" t="s">
        <v>13</v>
      </c>
    </row>
    <row r="385" spans="3:9" ht="17.25" x14ac:dyDescent="0.3">
      <c r="C385" s="11">
        <v>2024</v>
      </c>
      <c r="D385" s="12">
        <v>7512400.3279999997</v>
      </c>
      <c r="E385" s="12">
        <v>4693624.6720000003</v>
      </c>
      <c r="F385" s="12">
        <v>637.55399999999997</v>
      </c>
      <c r="G385" s="13" t="s">
        <v>78</v>
      </c>
      <c r="H385" s="13" t="s">
        <v>12</v>
      </c>
      <c r="I385" s="14" t="s">
        <v>13</v>
      </c>
    </row>
    <row r="386" spans="3:9" ht="17.25" x14ac:dyDescent="0.3">
      <c r="C386" s="11">
        <v>2025</v>
      </c>
      <c r="D386" s="12">
        <v>7512401.6960000005</v>
      </c>
      <c r="E386" s="12">
        <v>4693624.3650000002</v>
      </c>
      <c r="F386" s="12">
        <v>637.55399999999997</v>
      </c>
      <c r="G386" s="13" t="s">
        <v>78</v>
      </c>
      <c r="H386" s="13" t="s">
        <v>12</v>
      </c>
      <c r="I386" s="14" t="s">
        <v>13</v>
      </c>
    </row>
    <row r="387" spans="3:9" ht="17.25" x14ac:dyDescent="0.3">
      <c r="C387" s="11">
        <v>2026</v>
      </c>
      <c r="D387" s="12">
        <v>7512400.6909999996</v>
      </c>
      <c r="E387" s="12">
        <v>4693620.0049999999</v>
      </c>
      <c r="F387" s="12">
        <v>637.55399999999997</v>
      </c>
      <c r="G387" s="13" t="s">
        <v>78</v>
      </c>
      <c r="H387" s="13" t="s">
        <v>12</v>
      </c>
      <c r="I387" s="14" t="s">
        <v>13</v>
      </c>
    </row>
    <row r="388" spans="3:9" ht="17.25" x14ac:dyDescent="0.3">
      <c r="C388" s="11">
        <v>2027</v>
      </c>
      <c r="D388" s="12">
        <v>7512399.2960000001</v>
      </c>
      <c r="E388" s="12">
        <v>4693620.2759999996</v>
      </c>
      <c r="F388" s="12">
        <v>637.55399999999997</v>
      </c>
      <c r="G388" s="13" t="s">
        <v>78</v>
      </c>
      <c r="H388" s="13" t="s">
        <v>12</v>
      </c>
      <c r="I388" s="14" t="s">
        <v>13</v>
      </c>
    </row>
    <row r="389" spans="3:9" ht="17.25" x14ac:dyDescent="0.3">
      <c r="C389" s="11">
        <v>2028</v>
      </c>
      <c r="D389" s="12">
        <v>7512397.517</v>
      </c>
      <c r="E389" s="12">
        <v>4693612.5760000004</v>
      </c>
      <c r="F389" s="12">
        <v>637.55399999999997</v>
      </c>
      <c r="G389" s="13" t="s">
        <v>78</v>
      </c>
      <c r="H389" s="13" t="s">
        <v>12</v>
      </c>
      <c r="I389" s="14" t="s">
        <v>13</v>
      </c>
    </row>
    <row r="390" spans="3:9" ht="17.25" x14ac:dyDescent="0.3">
      <c r="C390" s="11">
        <v>2029</v>
      </c>
      <c r="D390" s="12">
        <v>7512391.3030000003</v>
      </c>
      <c r="E390" s="12">
        <v>4693614.03</v>
      </c>
      <c r="F390" s="12">
        <v>637.55399999999997</v>
      </c>
      <c r="G390" s="13" t="s">
        <v>78</v>
      </c>
      <c r="H390" s="13" t="s">
        <v>12</v>
      </c>
      <c r="I390" s="14" t="s">
        <v>13</v>
      </c>
    </row>
    <row r="391" spans="3:9" ht="17.25" x14ac:dyDescent="0.3">
      <c r="C391" s="11">
        <v>2030</v>
      </c>
      <c r="D391" s="12">
        <v>7512391.3119999999</v>
      </c>
      <c r="E391" s="12">
        <v>4693614.1339999996</v>
      </c>
      <c r="F391" s="12">
        <v>637.55399999999997</v>
      </c>
      <c r="G391" s="13" t="s">
        <v>78</v>
      </c>
      <c r="H391" s="13" t="s">
        <v>12</v>
      </c>
      <c r="I391" s="14" t="s">
        <v>13</v>
      </c>
    </row>
    <row r="392" spans="3:9" ht="17.25" x14ac:dyDescent="0.3">
      <c r="C392" s="11">
        <v>2031</v>
      </c>
      <c r="D392" s="12">
        <v>7512386.2529999996</v>
      </c>
      <c r="E392" s="12">
        <v>4693615.33</v>
      </c>
      <c r="F392" s="12">
        <v>637.55399999999997</v>
      </c>
      <c r="G392" s="13" t="s">
        <v>78</v>
      </c>
      <c r="H392" s="13" t="s">
        <v>12</v>
      </c>
      <c r="I392" s="14" t="s">
        <v>13</v>
      </c>
    </row>
    <row r="393" spans="3:9" ht="17.25" x14ac:dyDescent="0.3">
      <c r="C393" s="11">
        <v>2032</v>
      </c>
      <c r="D393" s="12">
        <v>7512386.2230000002</v>
      </c>
      <c r="E393" s="12">
        <v>4693615.2010000004</v>
      </c>
      <c r="F393" s="12">
        <v>637.55399999999997</v>
      </c>
      <c r="G393" s="13" t="s">
        <v>78</v>
      </c>
      <c r="H393" s="13" t="s">
        <v>12</v>
      </c>
      <c r="I393" s="14" t="s">
        <v>13</v>
      </c>
    </row>
    <row r="394" spans="3:9" ht="17.25" x14ac:dyDescent="0.3">
      <c r="C394" s="11">
        <v>2033</v>
      </c>
      <c r="D394" s="12">
        <v>7512384.0650000004</v>
      </c>
      <c r="E394" s="12">
        <v>4693615.716</v>
      </c>
      <c r="F394" s="12">
        <v>637.55399999999997</v>
      </c>
      <c r="G394" s="13" t="s">
        <v>78</v>
      </c>
      <c r="H394" s="13" t="s">
        <v>12</v>
      </c>
      <c r="I394" s="14" t="s">
        <v>13</v>
      </c>
    </row>
    <row r="395" spans="3:9" ht="17.25" x14ac:dyDescent="0.3">
      <c r="C395" s="11">
        <v>2034</v>
      </c>
      <c r="D395" s="12">
        <v>7512384.0880000005</v>
      </c>
      <c r="E395" s="12">
        <v>4693615.8320000004</v>
      </c>
      <c r="F395" s="12">
        <v>637.55399999999997</v>
      </c>
      <c r="G395" s="13" t="s">
        <v>78</v>
      </c>
      <c r="H395" s="13" t="s">
        <v>12</v>
      </c>
      <c r="I395" s="14" t="s">
        <v>13</v>
      </c>
    </row>
    <row r="396" spans="3:9" ht="17.25" x14ac:dyDescent="0.3">
      <c r="C396" s="11">
        <v>2035</v>
      </c>
      <c r="D396" s="12">
        <v>7512380.602</v>
      </c>
      <c r="E396" s="12">
        <v>4693616.6380000003</v>
      </c>
      <c r="F396" s="12">
        <v>637.55399999999997</v>
      </c>
      <c r="G396" s="13" t="s">
        <v>78</v>
      </c>
      <c r="H396" s="13" t="s">
        <v>12</v>
      </c>
      <c r="I396" s="14" t="s">
        <v>13</v>
      </c>
    </row>
    <row r="397" spans="3:9" ht="17.25" x14ac:dyDescent="0.3">
      <c r="C397" s="11">
        <v>2036</v>
      </c>
      <c r="D397" s="12">
        <v>7512380.5480000004</v>
      </c>
      <c r="E397" s="12">
        <v>4693616.5219999999</v>
      </c>
      <c r="F397" s="12">
        <v>637.55399999999997</v>
      </c>
      <c r="G397" s="13" t="s">
        <v>78</v>
      </c>
      <c r="H397" s="13" t="s">
        <v>12</v>
      </c>
      <c r="I397" s="14" t="s">
        <v>13</v>
      </c>
    </row>
    <row r="398" spans="3:9" ht="17.25" x14ac:dyDescent="0.3">
      <c r="C398" s="11">
        <v>2037</v>
      </c>
      <c r="D398" s="12">
        <v>7512377.9579999996</v>
      </c>
      <c r="E398" s="12">
        <v>4693617.1409999998</v>
      </c>
      <c r="F398" s="12">
        <v>637.55399999999997</v>
      </c>
      <c r="G398" s="13" t="s">
        <v>78</v>
      </c>
      <c r="H398" s="13" t="s">
        <v>12</v>
      </c>
      <c r="I398" s="14" t="s">
        <v>13</v>
      </c>
    </row>
    <row r="399" spans="3:9" ht="17.25" x14ac:dyDescent="0.3">
      <c r="C399" s="11">
        <v>2038</v>
      </c>
      <c r="D399" s="12">
        <v>7512376.6950000003</v>
      </c>
      <c r="E399" s="12">
        <v>4693611.7139999997</v>
      </c>
      <c r="F399" s="12">
        <v>637.55399999999997</v>
      </c>
      <c r="G399" s="13" t="s">
        <v>78</v>
      </c>
      <c r="H399" s="13" t="s">
        <v>12</v>
      </c>
      <c r="I399" s="14" t="s">
        <v>13</v>
      </c>
    </row>
    <row r="400" spans="3:9" ht="17.25" x14ac:dyDescent="0.3">
      <c r="C400" s="11">
        <v>2039</v>
      </c>
      <c r="D400" s="12">
        <v>7512377.8509999998</v>
      </c>
      <c r="E400" s="12">
        <v>4693611.43</v>
      </c>
      <c r="F400" s="12">
        <v>637.55399999999997</v>
      </c>
      <c r="G400" s="13" t="s">
        <v>78</v>
      </c>
      <c r="H400" s="13" t="s">
        <v>12</v>
      </c>
      <c r="I400" s="14" t="s">
        <v>13</v>
      </c>
    </row>
    <row r="401" spans="3:9" ht="17.25" x14ac:dyDescent="0.3">
      <c r="C401" s="11">
        <v>2040</v>
      </c>
      <c r="D401" s="12">
        <v>7512376.9720000001</v>
      </c>
      <c r="E401" s="12">
        <v>4693607.7470000004</v>
      </c>
      <c r="F401" s="12">
        <v>637.55399999999997</v>
      </c>
      <c r="G401" s="13" t="s">
        <v>78</v>
      </c>
      <c r="H401" s="13" t="s">
        <v>12</v>
      </c>
      <c r="I401" s="14" t="s">
        <v>13</v>
      </c>
    </row>
    <row r="402" spans="3:9" ht="17.25" x14ac:dyDescent="0.3">
      <c r="C402" s="11">
        <v>2041</v>
      </c>
      <c r="D402" s="12">
        <v>7512369.9460000005</v>
      </c>
      <c r="E402" s="12">
        <v>4693609.3710000003</v>
      </c>
      <c r="F402" s="12">
        <v>637.55399999999997</v>
      </c>
      <c r="G402" s="13" t="s">
        <v>78</v>
      </c>
      <c r="H402" s="13" t="s">
        <v>12</v>
      </c>
      <c r="I402" s="14" t="s">
        <v>13</v>
      </c>
    </row>
    <row r="403" spans="3:9" ht="17.25" x14ac:dyDescent="0.3">
      <c r="C403" s="11">
        <v>2042</v>
      </c>
      <c r="D403" s="12">
        <v>7512369.682</v>
      </c>
      <c r="E403" s="12">
        <v>4693608.3839999996</v>
      </c>
      <c r="F403" s="12">
        <v>637.55399999999997</v>
      </c>
      <c r="G403" s="13" t="s">
        <v>78</v>
      </c>
      <c r="H403" s="13" t="s">
        <v>12</v>
      </c>
      <c r="I403" s="14" t="s">
        <v>13</v>
      </c>
    </row>
    <row r="404" spans="3:9" ht="17.25" x14ac:dyDescent="0.3">
      <c r="C404" s="11">
        <v>2043</v>
      </c>
      <c r="D404" s="12">
        <v>7512361.0999999996</v>
      </c>
      <c r="E404" s="12">
        <v>4693610.3940000003</v>
      </c>
      <c r="F404" s="12">
        <v>637.55399999999997</v>
      </c>
      <c r="G404" s="13" t="s">
        <v>78</v>
      </c>
      <c r="H404" s="13" t="s">
        <v>12</v>
      </c>
      <c r="I404" s="14" t="s">
        <v>13</v>
      </c>
    </row>
    <row r="405" spans="3:9" ht="17.25" x14ac:dyDescent="0.3">
      <c r="C405" s="11">
        <v>2044</v>
      </c>
      <c r="D405" s="12">
        <v>7512362.1890000002</v>
      </c>
      <c r="E405" s="12">
        <v>4693615.0580000002</v>
      </c>
      <c r="F405" s="12">
        <v>637.55399999999997</v>
      </c>
      <c r="G405" s="13" t="s">
        <v>78</v>
      </c>
      <c r="H405" s="13" t="s">
        <v>12</v>
      </c>
      <c r="I405" s="14" t="s">
        <v>13</v>
      </c>
    </row>
    <row r="406" spans="3:9" ht="17.25" x14ac:dyDescent="0.3">
      <c r="C406" s="11">
        <v>2045</v>
      </c>
      <c r="D406" s="12">
        <v>7512362.0599999996</v>
      </c>
      <c r="E406" s="12">
        <v>4693615.0970000001</v>
      </c>
      <c r="F406" s="12">
        <v>637.55399999999997</v>
      </c>
      <c r="G406" s="13" t="s">
        <v>78</v>
      </c>
      <c r="H406" s="13" t="s">
        <v>12</v>
      </c>
      <c r="I406" s="14" t="s">
        <v>13</v>
      </c>
    </row>
    <row r="407" spans="3:9" ht="17.25" x14ac:dyDescent="0.3">
      <c r="C407" s="11">
        <v>2046</v>
      </c>
      <c r="D407" s="12">
        <v>7512363.4349999996</v>
      </c>
      <c r="E407" s="12">
        <v>4693621.0130000003</v>
      </c>
      <c r="F407" s="12">
        <v>637.55399999999997</v>
      </c>
      <c r="G407" s="13" t="s">
        <v>78</v>
      </c>
      <c r="H407" s="13" t="s">
        <v>12</v>
      </c>
      <c r="I407" s="14" t="s">
        <v>13</v>
      </c>
    </row>
    <row r="408" spans="3:9" ht="17.25" x14ac:dyDescent="0.3">
      <c r="C408" s="11">
        <v>2047</v>
      </c>
      <c r="D408" s="12">
        <v>7512363.568</v>
      </c>
      <c r="E408" s="12">
        <v>4693620.9809999997</v>
      </c>
      <c r="F408" s="12">
        <v>637.55399999999997</v>
      </c>
      <c r="G408" s="13" t="s">
        <v>78</v>
      </c>
      <c r="H408" s="13" t="s">
        <v>12</v>
      </c>
      <c r="I408" s="14" t="s">
        <v>13</v>
      </c>
    </row>
    <row r="409" spans="3:9" ht="17.25" x14ac:dyDescent="0.3">
      <c r="C409" s="11">
        <v>2048</v>
      </c>
      <c r="D409" s="12">
        <v>7512365.8490000004</v>
      </c>
      <c r="E409" s="12">
        <v>4693630.7240000004</v>
      </c>
      <c r="F409" s="12">
        <v>637.55399999999997</v>
      </c>
      <c r="G409" s="13" t="s">
        <v>78</v>
      </c>
      <c r="H409" s="13" t="s">
        <v>12</v>
      </c>
      <c r="I409" s="14" t="s">
        <v>13</v>
      </c>
    </row>
    <row r="410" spans="3:9" ht="17.25" x14ac:dyDescent="0.3">
      <c r="C410" s="11">
        <v>2049</v>
      </c>
      <c r="D410" s="12">
        <v>7512365.7209999999</v>
      </c>
      <c r="E410" s="12">
        <v>4693630.7620000001</v>
      </c>
      <c r="F410" s="12">
        <v>637.55399999999997</v>
      </c>
      <c r="G410" s="13" t="s">
        <v>78</v>
      </c>
      <c r="H410" s="13" t="s">
        <v>12</v>
      </c>
      <c r="I410" s="14" t="s">
        <v>13</v>
      </c>
    </row>
    <row r="411" spans="3:9" ht="17.25" x14ac:dyDescent="0.3">
      <c r="C411" s="11">
        <v>2050</v>
      </c>
      <c r="D411" s="12">
        <v>7512366.3420000002</v>
      </c>
      <c r="E411" s="12">
        <v>4693633.4950000001</v>
      </c>
      <c r="F411" s="12">
        <v>637.55399999999997</v>
      </c>
      <c r="G411" s="13" t="s">
        <v>78</v>
      </c>
      <c r="H411" s="13" t="s">
        <v>12</v>
      </c>
      <c r="I411" s="14" t="s">
        <v>13</v>
      </c>
    </row>
    <row r="412" spans="3:9" ht="17.25" x14ac:dyDescent="0.3">
      <c r="C412" s="11">
        <v>2051</v>
      </c>
      <c r="D412" s="12">
        <v>7512366.4780000001</v>
      </c>
      <c r="E412" s="12">
        <v>4693633.4639999997</v>
      </c>
      <c r="F412" s="12">
        <v>637.55399999999997</v>
      </c>
      <c r="G412" s="13" t="s">
        <v>78</v>
      </c>
      <c r="H412" s="13" t="s">
        <v>12</v>
      </c>
      <c r="I412" s="14" t="s">
        <v>13</v>
      </c>
    </row>
    <row r="413" spans="3:9" ht="17.25" x14ac:dyDescent="0.3">
      <c r="C413" s="11">
        <v>2052</v>
      </c>
      <c r="D413" s="12">
        <v>7512372.2180000003</v>
      </c>
      <c r="E413" s="12">
        <v>4693658.784</v>
      </c>
      <c r="F413" s="12">
        <v>637.55399999999997</v>
      </c>
      <c r="G413" s="13" t="s">
        <v>78</v>
      </c>
      <c r="H413" s="13" t="s">
        <v>12</v>
      </c>
      <c r="I413" s="14" t="s">
        <v>13</v>
      </c>
    </row>
    <row r="414" spans="3:9" ht="17.25" x14ac:dyDescent="0.3">
      <c r="C414" s="11">
        <v>2053</v>
      </c>
      <c r="D414" s="12">
        <v>7512390.7889999999</v>
      </c>
      <c r="E414" s="12">
        <v>4693654.4179999996</v>
      </c>
      <c r="F414" s="12">
        <v>637.55399999999997</v>
      </c>
      <c r="G414" s="13" t="s">
        <v>78</v>
      </c>
      <c r="H414" s="13" t="s">
        <v>12</v>
      </c>
      <c r="I414" s="14" t="s">
        <v>13</v>
      </c>
    </row>
    <row r="415" spans="3:9" ht="17.25" x14ac:dyDescent="0.3">
      <c r="C415" s="11">
        <v>2054</v>
      </c>
      <c r="D415" s="12">
        <v>7512389.1579999998</v>
      </c>
      <c r="E415" s="12">
        <v>4693647.4050000003</v>
      </c>
      <c r="F415" s="12">
        <v>637.55399999999997</v>
      </c>
      <c r="G415" s="13" t="s">
        <v>78</v>
      </c>
      <c r="H415" s="13" t="s">
        <v>12</v>
      </c>
      <c r="I415" s="14" t="s">
        <v>13</v>
      </c>
    </row>
    <row r="416" spans="3:9" ht="17.25" x14ac:dyDescent="0.3">
      <c r="C416" s="11">
        <v>2055</v>
      </c>
      <c r="D416" s="12">
        <v>7512389.0199999996</v>
      </c>
      <c r="E416" s="12">
        <v>4693647.432</v>
      </c>
      <c r="F416" s="12">
        <v>637.55399999999997</v>
      </c>
      <c r="G416" s="13" t="s">
        <v>78</v>
      </c>
      <c r="H416" s="13" t="s">
        <v>12</v>
      </c>
      <c r="I416" s="14" t="s">
        <v>13</v>
      </c>
    </row>
    <row r="417" spans="3:9" ht="17.25" x14ac:dyDescent="0.3">
      <c r="C417" s="11">
        <v>2056</v>
      </c>
      <c r="D417" s="12">
        <v>7512387.2529999996</v>
      </c>
      <c r="E417" s="12">
        <v>4693639.8269999996</v>
      </c>
      <c r="F417" s="12">
        <v>637.55399999999997</v>
      </c>
      <c r="G417" s="13" t="s">
        <v>78</v>
      </c>
      <c r="H417" s="13" t="s">
        <v>12</v>
      </c>
      <c r="I417" s="14" t="s">
        <v>13</v>
      </c>
    </row>
    <row r="418" spans="3:9" ht="17.25" x14ac:dyDescent="0.3">
      <c r="C418" s="11">
        <v>2057</v>
      </c>
      <c r="D418" s="12">
        <v>7512387.3760000002</v>
      </c>
      <c r="E418" s="12">
        <v>4693639.7740000002</v>
      </c>
      <c r="F418" s="12">
        <v>637.55399999999997</v>
      </c>
      <c r="G418" s="13" t="s">
        <v>78</v>
      </c>
      <c r="H418" s="13" t="s">
        <v>12</v>
      </c>
      <c r="I418" s="14" t="s">
        <v>13</v>
      </c>
    </row>
    <row r="419" spans="3:9" ht="17.25" x14ac:dyDescent="0.3">
      <c r="C419" s="11">
        <v>2058</v>
      </c>
      <c r="D419" s="12">
        <v>7512386.7199999997</v>
      </c>
      <c r="E419" s="12">
        <v>4693636.8899999997</v>
      </c>
      <c r="F419" s="12">
        <v>637.55399999999997</v>
      </c>
      <c r="G419" s="13" t="s">
        <v>78</v>
      </c>
      <c r="H419" s="13" t="s">
        <v>12</v>
      </c>
      <c r="I419" s="14" t="s">
        <v>13</v>
      </c>
    </row>
    <row r="420" spans="3:9" ht="17.25" x14ac:dyDescent="0.3">
      <c r="C420" s="11">
        <v>2059</v>
      </c>
      <c r="D420" s="12">
        <v>7512384.8339999998</v>
      </c>
      <c r="E420" s="12">
        <v>4693637.3169999998</v>
      </c>
      <c r="F420" s="12">
        <v>637.55399999999997</v>
      </c>
      <c r="G420" s="13" t="s">
        <v>78</v>
      </c>
      <c r="H420" s="13" t="s">
        <v>12</v>
      </c>
      <c r="I420" s="14" t="s">
        <v>13</v>
      </c>
    </row>
    <row r="421" spans="3:9" ht="17.25" x14ac:dyDescent="0.3">
      <c r="C421" s="11">
        <v>2060</v>
      </c>
      <c r="D421" s="12">
        <v>7512384.1260000002</v>
      </c>
      <c r="E421" s="12">
        <v>4693634.1730000004</v>
      </c>
      <c r="F421" s="12">
        <v>637.55399999999997</v>
      </c>
      <c r="G421" s="13" t="s">
        <v>78</v>
      </c>
      <c r="H421" s="13" t="s">
        <v>12</v>
      </c>
      <c r="I421" s="14" t="s">
        <v>13</v>
      </c>
    </row>
    <row r="422" spans="3:9" ht="17.25" x14ac:dyDescent="0.3">
      <c r="C422" s="11">
        <v>2061</v>
      </c>
      <c r="D422" s="12">
        <v>7512367.5350000001</v>
      </c>
      <c r="E422" s="12">
        <v>4693638.0140000004</v>
      </c>
      <c r="F422" s="12">
        <v>637.55399999999997</v>
      </c>
      <c r="G422" s="13" t="s">
        <v>78</v>
      </c>
      <c r="H422" s="13" t="s">
        <v>12</v>
      </c>
      <c r="I422" s="14" t="s">
        <v>13</v>
      </c>
    </row>
    <row r="423" spans="3:9" ht="17.25" x14ac:dyDescent="0.3">
      <c r="C423" s="11">
        <v>2062</v>
      </c>
      <c r="D423" s="12">
        <v>7512368.3449999997</v>
      </c>
      <c r="E423" s="12">
        <v>4693641.4890000001</v>
      </c>
      <c r="F423" s="12">
        <v>637.55399999999997</v>
      </c>
      <c r="G423" s="13" t="s">
        <v>78</v>
      </c>
      <c r="H423" s="13" t="s">
        <v>12</v>
      </c>
      <c r="I423" s="14" t="s">
        <v>13</v>
      </c>
    </row>
    <row r="424" spans="3:9" ht="17.25" x14ac:dyDescent="0.3">
      <c r="C424" s="11">
        <v>2063</v>
      </c>
      <c r="D424" s="12">
        <v>7512368.1859999998</v>
      </c>
      <c r="E424" s="12">
        <v>4693641.53</v>
      </c>
      <c r="F424" s="12">
        <v>637.55399999999997</v>
      </c>
      <c r="G424" s="13" t="s">
        <v>78</v>
      </c>
      <c r="H424" s="13" t="s">
        <v>12</v>
      </c>
      <c r="I424" s="14" t="s">
        <v>13</v>
      </c>
    </row>
    <row r="425" spans="3:9" ht="17.25" x14ac:dyDescent="0.3">
      <c r="C425" s="11">
        <v>2064</v>
      </c>
      <c r="D425" s="12">
        <v>7512368.8059999999</v>
      </c>
      <c r="E425" s="12">
        <v>4693644.1449999996</v>
      </c>
      <c r="F425" s="12">
        <v>637.55399999999997</v>
      </c>
      <c r="G425" s="13" t="s">
        <v>78</v>
      </c>
      <c r="H425" s="13" t="s">
        <v>12</v>
      </c>
      <c r="I425" s="14" t="s">
        <v>13</v>
      </c>
    </row>
    <row r="426" spans="3:9" ht="17.25" x14ac:dyDescent="0.3">
      <c r="C426" s="11">
        <v>2065</v>
      </c>
      <c r="D426" s="12">
        <v>7512368.943</v>
      </c>
      <c r="E426" s="12">
        <v>4693644.1119999997</v>
      </c>
      <c r="F426" s="12">
        <v>637.55399999999997</v>
      </c>
      <c r="G426" s="13" t="s">
        <v>78</v>
      </c>
      <c r="H426" s="13" t="s">
        <v>12</v>
      </c>
      <c r="I426" s="14" t="s">
        <v>13</v>
      </c>
    </row>
    <row r="427" spans="3:9" ht="17.25" x14ac:dyDescent="0.3">
      <c r="C427" s="11">
        <v>2066</v>
      </c>
      <c r="D427" s="12">
        <v>7512370.7170000002</v>
      </c>
      <c r="E427" s="12">
        <v>4693651.7029999997</v>
      </c>
      <c r="F427" s="12">
        <v>637.55399999999997</v>
      </c>
      <c r="G427" s="13" t="s">
        <v>78</v>
      </c>
      <c r="H427" s="13" t="s">
        <v>12</v>
      </c>
      <c r="I427" s="14" t="s">
        <v>13</v>
      </c>
    </row>
    <row r="428" spans="3:9" ht="17.25" x14ac:dyDescent="0.3">
      <c r="C428" s="11">
        <v>2067</v>
      </c>
      <c r="D428" s="12">
        <v>7512370.5789999999</v>
      </c>
      <c r="E428" s="12">
        <v>4693651.7570000002</v>
      </c>
      <c r="F428" s="12">
        <v>637.55399999999997</v>
      </c>
      <c r="G428" s="13" t="s">
        <v>78</v>
      </c>
      <c r="H428" s="13" t="s">
        <v>12</v>
      </c>
      <c r="I428" s="14" t="s">
        <v>13</v>
      </c>
    </row>
    <row r="429" spans="3:9" ht="17.25" x14ac:dyDescent="0.3">
      <c r="C429" s="11">
        <v>2068</v>
      </c>
      <c r="D429" s="12">
        <v>7512367.051</v>
      </c>
      <c r="E429" s="12">
        <v>4693629.3909999998</v>
      </c>
      <c r="F429" s="12">
        <v>637.55399999999997</v>
      </c>
      <c r="G429" s="13" t="s">
        <v>79</v>
      </c>
      <c r="H429" s="13" t="s">
        <v>12</v>
      </c>
      <c r="I429" s="14" t="s">
        <v>13</v>
      </c>
    </row>
    <row r="430" spans="3:9" ht="17.25" x14ac:dyDescent="0.3">
      <c r="C430" s="11">
        <v>2069</v>
      </c>
      <c r="D430" s="12">
        <v>7512367.6030000001</v>
      </c>
      <c r="E430" s="12">
        <v>4693633.8530000001</v>
      </c>
      <c r="F430" s="12">
        <v>637.55399999999997</v>
      </c>
      <c r="G430" s="13" t="s">
        <v>80</v>
      </c>
      <c r="H430" s="13" t="s">
        <v>12</v>
      </c>
      <c r="I430" s="14" t="s">
        <v>13</v>
      </c>
    </row>
    <row r="431" spans="3:9" ht="18" thickBot="1" x14ac:dyDescent="0.35">
      <c r="C431" s="15">
        <v>2070</v>
      </c>
      <c r="D431" s="16">
        <v>7512371.8130000001</v>
      </c>
      <c r="E431" s="16">
        <v>4693651.665</v>
      </c>
      <c r="F431" s="16">
        <v>637.55399999999997</v>
      </c>
      <c r="G431" s="17" t="s">
        <v>81</v>
      </c>
      <c r="H431" s="17" t="s">
        <v>12</v>
      </c>
      <c r="I431" s="18" t="s">
        <v>13</v>
      </c>
    </row>
    <row r="432" spans="3:9" ht="17.25" x14ac:dyDescent="0.3">
      <c r="C432" s="19"/>
      <c r="D432" s="20"/>
      <c r="E432" s="20"/>
      <c r="F432" s="20"/>
      <c r="G432" s="19"/>
      <c r="H432" s="19"/>
      <c r="I432" s="3"/>
    </row>
    <row r="433" spans="1:11" ht="17.25" x14ac:dyDescent="0.3">
      <c r="C433" s="19"/>
      <c r="D433" s="20"/>
      <c r="E433" s="20"/>
      <c r="F433" s="20"/>
      <c r="G433" s="19"/>
      <c r="H433" s="19"/>
      <c r="I433" s="3"/>
    </row>
    <row r="434" spans="1:11" ht="18" thickBot="1" x14ac:dyDescent="0.35">
      <c r="C434" s="19"/>
      <c r="D434" s="20"/>
      <c r="E434" s="20"/>
      <c r="F434" s="20"/>
      <c r="G434" s="19"/>
      <c r="H434" s="19"/>
      <c r="I434" s="3"/>
    </row>
    <row r="435" spans="1:11" ht="18.75" x14ac:dyDescent="0.3">
      <c r="A435" s="1" t="s">
        <v>4</v>
      </c>
      <c r="B435" s="2"/>
      <c r="C435" s="2"/>
      <c r="D435" s="2"/>
      <c r="E435" s="64" t="s">
        <v>14</v>
      </c>
      <c r="F435" s="65"/>
      <c r="G435" s="66"/>
      <c r="H435" s="67" t="s">
        <v>6</v>
      </c>
      <c r="I435" s="68"/>
      <c r="J435" s="71"/>
      <c r="K435" s="72"/>
    </row>
    <row r="436" spans="1:11" ht="19.5" thickBot="1" x14ac:dyDescent="0.35">
      <c r="A436" s="75" t="s">
        <v>5</v>
      </c>
      <c r="B436" s="76"/>
      <c r="C436" s="76"/>
      <c r="D436" s="77"/>
      <c r="E436" s="78">
        <v>140</v>
      </c>
      <c r="F436" s="79"/>
      <c r="G436" s="80"/>
      <c r="H436" s="69"/>
      <c r="I436" s="70"/>
      <c r="J436" s="73"/>
      <c r="K436" s="74"/>
    </row>
    <row r="437" spans="1:11" ht="17.25" x14ac:dyDescent="0.3">
      <c r="C437" s="19"/>
      <c r="D437" s="20"/>
      <c r="E437" s="20"/>
      <c r="F437" s="20"/>
      <c r="G437" s="19"/>
      <c r="H437" s="19"/>
      <c r="I437" s="3"/>
    </row>
    <row r="438" spans="1:11" ht="13.5" customHeight="1" x14ac:dyDescent="0.25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</row>
    <row r="439" spans="1:11" ht="44.25" customHeight="1" x14ac:dyDescent="0.25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</row>
    <row r="440" spans="1:11" x14ac:dyDescent="0.25">
      <c r="A440" s="54" t="s">
        <v>8</v>
      </c>
      <c r="B440" s="54"/>
      <c r="C440" s="54"/>
      <c r="D440" s="54"/>
      <c r="E440" s="54"/>
      <c r="F440" s="54"/>
      <c r="G440" s="54"/>
      <c r="H440" s="54"/>
      <c r="I440" s="54"/>
      <c r="J440" s="54"/>
      <c r="K440" s="54"/>
    </row>
    <row r="441" spans="1:11" x14ac:dyDescent="0.25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</row>
    <row r="442" spans="1:11" x14ac:dyDescent="0.25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</row>
    <row r="443" spans="1:11" x14ac:dyDescent="0.25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</row>
    <row r="444" spans="1:11" ht="15.75" thickBot="1" x14ac:dyDescent="0.3"/>
    <row r="445" spans="1:11" x14ac:dyDescent="0.25">
      <c r="C445" s="55"/>
      <c r="D445" s="56"/>
      <c r="E445" s="56"/>
      <c r="F445" s="56"/>
      <c r="G445" s="56"/>
      <c r="H445" s="56"/>
      <c r="I445" s="57"/>
    </row>
    <row r="446" spans="1:11" x14ac:dyDescent="0.25">
      <c r="C446" s="58"/>
      <c r="D446" s="59"/>
      <c r="E446" s="59"/>
      <c r="F446" s="59"/>
      <c r="G446" s="59"/>
      <c r="H446" s="59"/>
      <c r="I446" s="60"/>
    </row>
    <row r="447" spans="1:11" ht="15.75" thickBot="1" x14ac:dyDescent="0.3">
      <c r="C447" s="61"/>
      <c r="D447" s="62"/>
      <c r="E447" s="62"/>
      <c r="F447" s="62"/>
      <c r="G447" s="62"/>
      <c r="H447" s="62"/>
      <c r="I447" s="63"/>
    </row>
    <row r="448" spans="1:11" ht="18" thickBot="1" x14ac:dyDescent="0.35">
      <c r="C448" s="19"/>
      <c r="D448" s="20"/>
      <c r="E448" s="20"/>
      <c r="F448" s="20"/>
      <c r="G448" s="19"/>
      <c r="H448" s="19"/>
      <c r="I448" s="3"/>
    </row>
    <row r="449" spans="3:9" ht="16.5" x14ac:dyDescent="0.25">
      <c r="C449" s="4" t="s">
        <v>0</v>
      </c>
      <c r="D449" s="5" t="s">
        <v>1</v>
      </c>
      <c r="E449" s="5" t="s">
        <v>2</v>
      </c>
      <c r="F449" s="5" t="s">
        <v>9</v>
      </c>
      <c r="G449" s="5" t="s">
        <v>10</v>
      </c>
      <c r="H449" s="5" t="s">
        <v>3</v>
      </c>
      <c r="I449" s="6" t="s">
        <v>11</v>
      </c>
    </row>
    <row r="450" spans="3:9" ht="17.25" x14ac:dyDescent="0.3">
      <c r="C450" s="7">
        <v>393</v>
      </c>
      <c r="D450" s="8">
        <v>7512367.5140000004</v>
      </c>
      <c r="E450" s="8">
        <v>4693637.8930000002</v>
      </c>
      <c r="F450" s="8">
        <v>643.21500000000003</v>
      </c>
      <c r="G450" s="9" t="s">
        <v>82</v>
      </c>
      <c r="H450" s="9" t="s">
        <v>12</v>
      </c>
      <c r="I450" s="10" t="s">
        <v>13</v>
      </c>
    </row>
    <row r="451" spans="3:9" ht="17.25" x14ac:dyDescent="0.3">
      <c r="C451" s="7">
        <v>394</v>
      </c>
      <c r="D451" s="8">
        <v>7512366.4859999996</v>
      </c>
      <c r="E451" s="8">
        <v>4693633.4840000002</v>
      </c>
      <c r="F451" s="8">
        <v>643.21500000000003</v>
      </c>
      <c r="G451" s="9" t="s">
        <v>82</v>
      </c>
      <c r="H451" s="9" t="s">
        <v>12</v>
      </c>
      <c r="I451" s="10" t="s">
        <v>13</v>
      </c>
    </row>
    <row r="452" spans="3:9" ht="17.25" x14ac:dyDescent="0.3">
      <c r="C452" s="7">
        <v>395</v>
      </c>
      <c r="D452" s="8">
        <v>7512366.3310000002</v>
      </c>
      <c r="E452" s="8">
        <v>4693633.4950000001</v>
      </c>
      <c r="F452" s="8">
        <v>643.21500000000003</v>
      </c>
      <c r="G452" s="9" t="s">
        <v>82</v>
      </c>
      <c r="H452" s="9" t="s">
        <v>12</v>
      </c>
      <c r="I452" s="10" t="s">
        <v>13</v>
      </c>
    </row>
    <row r="453" spans="3:9" ht="17.25" x14ac:dyDescent="0.3">
      <c r="C453" s="7">
        <v>396</v>
      </c>
      <c r="D453" s="8">
        <v>7512365.7010000004</v>
      </c>
      <c r="E453" s="8">
        <v>4693630.7589999996</v>
      </c>
      <c r="F453" s="8">
        <v>643.21500000000003</v>
      </c>
      <c r="G453" s="9" t="s">
        <v>82</v>
      </c>
      <c r="H453" s="9" t="s">
        <v>12</v>
      </c>
      <c r="I453" s="10" t="s">
        <v>13</v>
      </c>
    </row>
    <row r="454" spans="3:9" ht="17.25" x14ac:dyDescent="0.3">
      <c r="C454" s="11">
        <v>397</v>
      </c>
      <c r="D454" s="12">
        <v>7512365.8269999996</v>
      </c>
      <c r="E454" s="12">
        <v>4693630.7300000004</v>
      </c>
      <c r="F454" s="12">
        <v>643.21500000000003</v>
      </c>
      <c r="G454" s="13" t="s">
        <v>82</v>
      </c>
      <c r="H454" s="13" t="s">
        <v>12</v>
      </c>
      <c r="I454" s="14" t="s">
        <v>13</v>
      </c>
    </row>
    <row r="455" spans="3:9" ht="17.25" x14ac:dyDescent="0.3">
      <c r="C455" s="11">
        <v>398</v>
      </c>
      <c r="D455" s="12">
        <v>7512363.5729999999</v>
      </c>
      <c r="E455" s="12">
        <v>4693620.9950000001</v>
      </c>
      <c r="F455" s="12">
        <v>643.21500000000003</v>
      </c>
      <c r="G455" s="13" t="s">
        <v>82</v>
      </c>
      <c r="H455" s="13" t="s">
        <v>12</v>
      </c>
      <c r="I455" s="14" t="s">
        <v>13</v>
      </c>
    </row>
    <row r="456" spans="3:9" ht="17.25" x14ac:dyDescent="0.3">
      <c r="C456" s="11">
        <v>399</v>
      </c>
      <c r="D456" s="12">
        <v>7512363.4309999999</v>
      </c>
      <c r="E456" s="12">
        <v>4693621.0159999998</v>
      </c>
      <c r="F456" s="12">
        <v>643.21500000000003</v>
      </c>
      <c r="G456" s="13" t="s">
        <v>82</v>
      </c>
      <c r="H456" s="13" t="s">
        <v>12</v>
      </c>
      <c r="I456" s="14" t="s">
        <v>13</v>
      </c>
    </row>
    <row r="457" spans="3:9" ht="17.25" x14ac:dyDescent="0.3">
      <c r="C457" s="11">
        <v>400</v>
      </c>
      <c r="D457" s="12">
        <v>7512362.0590000004</v>
      </c>
      <c r="E457" s="12">
        <v>4693615.0889999997</v>
      </c>
      <c r="F457" s="12">
        <v>643.21500000000003</v>
      </c>
      <c r="G457" s="13" t="s">
        <v>82</v>
      </c>
      <c r="H457" s="13" t="s">
        <v>12</v>
      </c>
      <c r="I457" s="14" t="s">
        <v>13</v>
      </c>
    </row>
    <row r="458" spans="3:9" ht="17.25" x14ac:dyDescent="0.3">
      <c r="C458" s="11">
        <v>401</v>
      </c>
      <c r="D458" s="12">
        <v>7512362.1909999996</v>
      </c>
      <c r="E458" s="12">
        <v>4693615.0539999995</v>
      </c>
      <c r="F458" s="12">
        <v>643.21500000000003</v>
      </c>
      <c r="G458" s="13" t="s">
        <v>82</v>
      </c>
      <c r="H458" s="13" t="s">
        <v>12</v>
      </c>
      <c r="I458" s="14" t="s">
        <v>13</v>
      </c>
    </row>
    <row r="459" spans="3:9" ht="17.25" x14ac:dyDescent="0.3">
      <c r="C459" s="11">
        <v>402</v>
      </c>
      <c r="D459" s="12">
        <v>7512361.0999999996</v>
      </c>
      <c r="E459" s="12">
        <v>4693610.4040000001</v>
      </c>
      <c r="F459" s="12">
        <v>643.21500000000003</v>
      </c>
      <c r="G459" s="13" t="s">
        <v>82</v>
      </c>
      <c r="H459" s="13" t="s">
        <v>12</v>
      </c>
      <c r="I459" s="14" t="s">
        <v>13</v>
      </c>
    </row>
    <row r="460" spans="3:9" ht="17.25" x14ac:dyDescent="0.3">
      <c r="C460" s="11">
        <v>403</v>
      </c>
      <c r="D460" s="12">
        <v>7512369.7010000004</v>
      </c>
      <c r="E460" s="12">
        <v>4693608.3159999996</v>
      </c>
      <c r="F460" s="12">
        <v>643.21500000000003</v>
      </c>
      <c r="G460" s="13" t="s">
        <v>82</v>
      </c>
      <c r="H460" s="13" t="s">
        <v>12</v>
      </c>
      <c r="I460" s="14" t="s">
        <v>13</v>
      </c>
    </row>
    <row r="461" spans="3:9" ht="17.25" x14ac:dyDescent="0.3">
      <c r="C461" s="11">
        <v>404</v>
      </c>
      <c r="D461" s="12">
        <v>7512369.926</v>
      </c>
      <c r="E461" s="12">
        <v>4693609.3640000001</v>
      </c>
      <c r="F461" s="12">
        <v>643.21500000000003</v>
      </c>
      <c r="G461" s="13" t="s">
        <v>82</v>
      </c>
      <c r="H461" s="13" t="s">
        <v>12</v>
      </c>
      <c r="I461" s="14" t="s">
        <v>13</v>
      </c>
    </row>
    <row r="462" spans="3:9" ht="17.25" x14ac:dyDescent="0.3">
      <c r="C462" s="11">
        <v>405</v>
      </c>
      <c r="D462" s="12">
        <v>7512376.9720000001</v>
      </c>
      <c r="E462" s="12">
        <v>4693607.7709999997</v>
      </c>
      <c r="F462" s="12">
        <v>643.21500000000003</v>
      </c>
      <c r="G462" s="13" t="s">
        <v>82</v>
      </c>
      <c r="H462" s="13" t="s">
        <v>12</v>
      </c>
      <c r="I462" s="14" t="s">
        <v>13</v>
      </c>
    </row>
    <row r="463" spans="3:9" ht="17.25" x14ac:dyDescent="0.3">
      <c r="C463" s="11">
        <v>406</v>
      </c>
      <c r="D463" s="12">
        <v>7512377.8399999999</v>
      </c>
      <c r="E463" s="12">
        <v>4693611.4369999999</v>
      </c>
      <c r="F463" s="12">
        <v>643.21500000000003</v>
      </c>
      <c r="G463" s="13" t="s">
        <v>82</v>
      </c>
      <c r="H463" s="13" t="s">
        <v>12</v>
      </c>
      <c r="I463" s="14" t="s">
        <v>13</v>
      </c>
    </row>
    <row r="464" spans="3:9" ht="17.25" x14ac:dyDescent="0.3">
      <c r="C464" s="11">
        <v>407</v>
      </c>
      <c r="D464" s="12">
        <v>7512376.6957999999</v>
      </c>
      <c r="E464" s="12">
        <v>4693611.6980999997</v>
      </c>
      <c r="F464" s="12">
        <v>643.21500000000003</v>
      </c>
      <c r="G464" s="13" t="s">
        <v>82</v>
      </c>
      <c r="H464" s="13" t="s">
        <v>12</v>
      </c>
      <c r="I464" s="14" t="s">
        <v>13</v>
      </c>
    </row>
    <row r="465" spans="3:9" ht="17.25" x14ac:dyDescent="0.3">
      <c r="C465" s="11">
        <v>408</v>
      </c>
      <c r="D465" s="12">
        <v>7512377.9441999998</v>
      </c>
      <c r="E465" s="12">
        <v>4693617.1698000003</v>
      </c>
      <c r="F465" s="12">
        <v>643.21500000000003</v>
      </c>
      <c r="G465" s="13" t="s">
        <v>82</v>
      </c>
      <c r="H465" s="13" t="s">
        <v>12</v>
      </c>
      <c r="I465" s="14" t="s">
        <v>13</v>
      </c>
    </row>
    <row r="466" spans="3:9" ht="17.25" x14ac:dyDescent="0.3">
      <c r="C466" s="11">
        <v>410</v>
      </c>
      <c r="D466" s="12">
        <v>7512380.5590000004</v>
      </c>
      <c r="E466" s="12">
        <v>4693616.5199999996</v>
      </c>
      <c r="F466" s="12">
        <v>643.21500000000003</v>
      </c>
      <c r="G466" s="13" t="s">
        <v>82</v>
      </c>
      <c r="H466" s="13" t="s">
        <v>12</v>
      </c>
      <c r="I466" s="14" t="s">
        <v>13</v>
      </c>
    </row>
    <row r="467" spans="3:9" ht="17.25" x14ac:dyDescent="0.3">
      <c r="C467" s="11">
        <v>411</v>
      </c>
      <c r="D467" s="12">
        <v>7512380.6100000003</v>
      </c>
      <c r="E467" s="12">
        <v>4693616.6670000004</v>
      </c>
      <c r="F467" s="12">
        <v>643.21500000000003</v>
      </c>
      <c r="G467" s="13" t="s">
        <v>82</v>
      </c>
      <c r="H467" s="13" t="s">
        <v>12</v>
      </c>
      <c r="I467" s="14" t="s">
        <v>13</v>
      </c>
    </row>
    <row r="468" spans="3:9" ht="17.25" x14ac:dyDescent="0.3">
      <c r="C468" s="11">
        <v>412</v>
      </c>
      <c r="D468" s="12">
        <v>7512384.0880000005</v>
      </c>
      <c r="E468" s="12">
        <v>4693615.8430000003</v>
      </c>
      <c r="F468" s="12">
        <v>643.21500000000003</v>
      </c>
      <c r="G468" s="13" t="s">
        <v>82</v>
      </c>
      <c r="H468" s="13" t="s">
        <v>12</v>
      </c>
      <c r="I468" s="14" t="s">
        <v>13</v>
      </c>
    </row>
    <row r="469" spans="3:9" ht="17.25" x14ac:dyDescent="0.3">
      <c r="C469" s="11">
        <v>413</v>
      </c>
      <c r="D469" s="12">
        <v>7512384.0590000004</v>
      </c>
      <c r="E469" s="12">
        <v>4693615.7070000004</v>
      </c>
      <c r="F469" s="12">
        <v>643.21500000000003</v>
      </c>
      <c r="G469" s="13" t="s">
        <v>82</v>
      </c>
      <c r="H469" s="13" t="s">
        <v>12</v>
      </c>
      <c r="I469" s="14" t="s">
        <v>13</v>
      </c>
    </row>
    <row r="470" spans="3:9" ht="17.25" x14ac:dyDescent="0.3">
      <c r="C470" s="11">
        <v>415</v>
      </c>
      <c r="D470" s="12">
        <v>7512386.2450000001</v>
      </c>
      <c r="E470" s="12">
        <v>4693615.1960000005</v>
      </c>
      <c r="F470" s="12">
        <v>643.21500000000003</v>
      </c>
      <c r="G470" s="13" t="s">
        <v>82</v>
      </c>
      <c r="H470" s="13" t="s">
        <v>12</v>
      </c>
      <c r="I470" s="14" t="s">
        <v>13</v>
      </c>
    </row>
    <row r="471" spans="3:9" ht="17.25" x14ac:dyDescent="0.3">
      <c r="C471" s="11">
        <v>416</v>
      </c>
      <c r="D471" s="12">
        <v>7512386.2819999997</v>
      </c>
      <c r="E471" s="12">
        <v>4693615.318</v>
      </c>
      <c r="F471" s="12">
        <v>643.21500000000003</v>
      </c>
      <c r="G471" s="13" t="s">
        <v>82</v>
      </c>
      <c r="H471" s="13" t="s">
        <v>12</v>
      </c>
      <c r="I471" s="14" t="s">
        <v>13</v>
      </c>
    </row>
    <row r="472" spans="3:9" ht="17.25" x14ac:dyDescent="0.3">
      <c r="C472" s="11">
        <v>417</v>
      </c>
      <c r="D472" s="12">
        <v>7512391.3439999996</v>
      </c>
      <c r="E472" s="12">
        <v>4693614.1370000001</v>
      </c>
      <c r="F472" s="12">
        <v>643.21500000000003</v>
      </c>
      <c r="G472" s="13" t="s">
        <v>82</v>
      </c>
      <c r="H472" s="13" t="s">
        <v>12</v>
      </c>
      <c r="I472" s="14" t="s">
        <v>13</v>
      </c>
    </row>
    <row r="473" spans="3:9" ht="17.25" x14ac:dyDescent="0.3">
      <c r="C473" s="11">
        <v>418</v>
      </c>
      <c r="D473" s="12">
        <v>7512391.3279999997</v>
      </c>
      <c r="E473" s="12">
        <v>4693614.0149999997</v>
      </c>
      <c r="F473" s="12">
        <v>643.21500000000003</v>
      </c>
      <c r="G473" s="13" t="s">
        <v>82</v>
      </c>
      <c r="H473" s="13" t="s">
        <v>12</v>
      </c>
      <c r="I473" s="14" t="s">
        <v>13</v>
      </c>
    </row>
    <row r="474" spans="3:9" ht="17.25" x14ac:dyDescent="0.3">
      <c r="C474" s="11">
        <v>419</v>
      </c>
      <c r="D474" s="12">
        <v>7512397.5369999995</v>
      </c>
      <c r="E474" s="12">
        <v>4693612.5710000005</v>
      </c>
      <c r="F474" s="12">
        <v>643.21500000000003</v>
      </c>
      <c r="G474" s="13" t="s">
        <v>82</v>
      </c>
      <c r="H474" s="13" t="s">
        <v>12</v>
      </c>
      <c r="I474" s="14" t="s">
        <v>13</v>
      </c>
    </row>
    <row r="475" spans="3:9" ht="17.25" x14ac:dyDescent="0.3">
      <c r="C475" s="11">
        <v>420</v>
      </c>
      <c r="D475" s="12">
        <v>7512399.324</v>
      </c>
      <c r="E475" s="12">
        <v>4693620.2910000002</v>
      </c>
      <c r="F475" s="12">
        <v>643.21500000000003</v>
      </c>
      <c r="G475" s="13" t="s">
        <v>82</v>
      </c>
      <c r="H475" s="13" t="s">
        <v>12</v>
      </c>
      <c r="I475" s="14" t="s">
        <v>13</v>
      </c>
    </row>
    <row r="476" spans="3:9" ht="17.25" x14ac:dyDescent="0.3">
      <c r="C476" s="11">
        <v>421</v>
      </c>
      <c r="D476" s="12">
        <v>7512400.7029999997</v>
      </c>
      <c r="E476" s="12">
        <v>4693619.9859999996</v>
      </c>
      <c r="F476" s="12">
        <v>643.21500000000003</v>
      </c>
      <c r="G476" s="13" t="s">
        <v>82</v>
      </c>
      <c r="H476" s="13" t="s">
        <v>12</v>
      </c>
      <c r="I476" s="14" t="s">
        <v>13</v>
      </c>
    </row>
    <row r="477" spans="3:9" ht="17.25" x14ac:dyDescent="0.3">
      <c r="C477" s="11">
        <v>422</v>
      </c>
      <c r="D477" s="12">
        <v>7512401.7060000002</v>
      </c>
      <c r="E477" s="12">
        <v>4693624.3590000002</v>
      </c>
      <c r="F477" s="12">
        <v>643.21500000000003</v>
      </c>
      <c r="G477" s="13" t="s">
        <v>82</v>
      </c>
      <c r="H477" s="13" t="s">
        <v>12</v>
      </c>
      <c r="I477" s="14" t="s">
        <v>13</v>
      </c>
    </row>
    <row r="478" spans="3:9" ht="17.25" x14ac:dyDescent="0.3">
      <c r="C478" s="11">
        <v>423</v>
      </c>
      <c r="D478" s="12">
        <v>7512400.3480000002</v>
      </c>
      <c r="E478" s="12">
        <v>4693624.6809999999</v>
      </c>
      <c r="F478" s="12">
        <v>643.21500000000003</v>
      </c>
      <c r="G478" s="13" t="s">
        <v>82</v>
      </c>
      <c r="H478" s="13" t="s">
        <v>12</v>
      </c>
      <c r="I478" s="14" t="s">
        <v>13</v>
      </c>
    </row>
    <row r="479" spans="3:9" ht="17.25" x14ac:dyDescent="0.3">
      <c r="C479" s="11">
        <v>424</v>
      </c>
      <c r="D479" s="12">
        <v>7512401.8420000002</v>
      </c>
      <c r="E479" s="12">
        <v>4693631.1279999996</v>
      </c>
      <c r="F479" s="12">
        <v>643.21500000000003</v>
      </c>
      <c r="G479" s="13" t="s">
        <v>82</v>
      </c>
      <c r="H479" s="13" t="s">
        <v>12</v>
      </c>
      <c r="I479" s="14" t="s">
        <v>13</v>
      </c>
    </row>
    <row r="480" spans="3:9" ht="17.25" x14ac:dyDescent="0.3">
      <c r="C480" s="11">
        <v>425</v>
      </c>
      <c r="D480" s="12">
        <v>7512398.4800000004</v>
      </c>
      <c r="E480" s="12">
        <v>4693631.9289999995</v>
      </c>
      <c r="F480" s="12">
        <v>643.21500000000003</v>
      </c>
      <c r="G480" s="13" t="s">
        <v>82</v>
      </c>
      <c r="H480" s="13" t="s">
        <v>12</v>
      </c>
      <c r="I480" s="14" t="s">
        <v>13</v>
      </c>
    </row>
    <row r="481" spans="3:9" ht="17.25" x14ac:dyDescent="0.3">
      <c r="C481" s="11">
        <v>426</v>
      </c>
      <c r="D481" s="12">
        <v>7512398.4390000002</v>
      </c>
      <c r="E481" s="12">
        <v>4693631.7970000003</v>
      </c>
      <c r="F481" s="12">
        <v>643.21500000000003</v>
      </c>
      <c r="G481" s="13" t="s">
        <v>82</v>
      </c>
      <c r="H481" s="13" t="s">
        <v>12</v>
      </c>
      <c r="I481" s="14" t="s">
        <v>13</v>
      </c>
    </row>
    <row r="482" spans="3:9" ht="17.25" x14ac:dyDescent="0.3">
      <c r="C482" s="11">
        <v>427</v>
      </c>
      <c r="D482" s="12">
        <v>7512390.9670000002</v>
      </c>
      <c r="E482" s="12">
        <v>4693633.5810000002</v>
      </c>
      <c r="F482" s="12">
        <v>643.21500000000003</v>
      </c>
      <c r="G482" s="13" t="s">
        <v>82</v>
      </c>
      <c r="H482" s="13" t="s">
        <v>12</v>
      </c>
      <c r="I482" s="14" t="s">
        <v>13</v>
      </c>
    </row>
    <row r="483" spans="3:9" ht="17.25" x14ac:dyDescent="0.3">
      <c r="C483" s="11">
        <v>428</v>
      </c>
      <c r="D483" s="12">
        <v>7512390.977</v>
      </c>
      <c r="E483" s="12">
        <v>4693633.7029999997</v>
      </c>
      <c r="F483" s="12">
        <v>643.21500000000003</v>
      </c>
      <c r="G483" s="13" t="s">
        <v>82</v>
      </c>
      <c r="H483" s="13" t="s">
        <v>12</v>
      </c>
      <c r="I483" s="14" t="s">
        <v>13</v>
      </c>
    </row>
    <row r="484" spans="3:9" ht="17.25" x14ac:dyDescent="0.3">
      <c r="C484" s="11">
        <v>429</v>
      </c>
      <c r="D484" s="12">
        <v>7512388.1390000004</v>
      </c>
      <c r="E484" s="12">
        <v>4693634.3880000003</v>
      </c>
      <c r="F484" s="12">
        <v>643.21500000000003</v>
      </c>
      <c r="G484" s="13" t="s">
        <v>82</v>
      </c>
      <c r="H484" s="13" t="s">
        <v>12</v>
      </c>
      <c r="I484" s="14" t="s">
        <v>13</v>
      </c>
    </row>
    <row r="485" spans="3:9" ht="17.25" x14ac:dyDescent="0.3">
      <c r="C485" s="11">
        <v>430</v>
      </c>
      <c r="D485" s="12">
        <v>7512387.8619999997</v>
      </c>
      <c r="E485" s="12">
        <v>4693633.17</v>
      </c>
      <c r="F485" s="12">
        <v>643.21500000000003</v>
      </c>
      <c r="G485" s="13" t="s">
        <v>82</v>
      </c>
      <c r="H485" s="13" t="s">
        <v>12</v>
      </c>
      <c r="I485" s="14" t="s">
        <v>13</v>
      </c>
    </row>
    <row r="486" spans="3:9" ht="17.25" x14ac:dyDescent="0.3">
      <c r="C486" s="11">
        <v>431</v>
      </c>
      <c r="D486" s="12">
        <v>7512366.0259999996</v>
      </c>
      <c r="E486" s="12">
        <v>4693629.5839999998</v>
      </c>
      <c r="F486" s="12">
        <v>643.21500000000003</v>
      </c>
      <c r="G486" s="13" t="s">
        <v>83</v>
      </c>
      <c r="H486" s="13" t="s">
        <v>12</v>
      </c>
      <c r="I486" s="14" t="s">
        <v>13</v>
      </c>
    </row>
    <row r="487" spans="3:9" ht="17.25" x14ac:dyDescent="0.3">
      <c r="C487" s="11">
        <v>432</v>
      </c>
      <c r="D487" s="12">
        <v>7512372.2110000001</v>
      </c>
      <c r="E487" s="12">
        <v>4693658.8059999999</v>
      </c>
      <c r="F487" s="12">
        <v>643.20699999999999</v>
      </c>
      <c r="G487" s="13" t="s">
        <v>82</v>
      </c>
      <c r="H487" s="13" t="s">
        <v>12</v>
      </c>
      <c r="I487" s="14" t="s">
        <v>13</v>
      </c>
    </row>
    <row r="488" spans="3:9" ht="17.25" x14ac:dyDescent="0.3">
      <c r="C488" s="11">
        <v>433</v>
      </c>
      <c r="D488" s="12">
        <v>7512390.8030000003</v>
      </c>
      <c r="E488" s="12">
        <v>4693654.443</v>
      </c>
      <c r="F488" s="12">
        <v>643.20699999999999</v>
      </c>
      <c r="G488" s="13" t="s">
        <v>82</v>
      </c>
      <c r="H488" s="13" t="s">
        <v>12</v>
      </c>
      <c r="I488" s="14" t="s">
        <v>13</v>
      </c>
    </row>
    <row r="489" spans="3:9" ht="17.25" x14ac:dyDescent="0.3">
      <c r="C489" s="11">
        <v>434</v>
      </c>
      <c r="D489" s="12">
        <v>7512389.142</v>
      </c>
      <c r="E489" s="12">
        <v>4693647.409</v>
      </c>
      <c r="F489" s="12">
        <v>643.20699999999999</v>
      </c>
      <c r="G489" s="13" t="s">
        <v>82</v>
      </c>
      <c r="H489" s="13" t="s">
        <v>12</v>
      </c>
      <c r="I489" s="14" t="s">
        <v>13</v>
      </c>
    </row>
    <row r="490" spans="3:9" ht="17.25" x14ac:dyDescent="0.3">
      <c r="C490" s="11">
        <v>435</v>
      </c>
      <c r="D490" s="12">
        <v>7512388.9919999996</v>
      </c>
      <c r="E490" s="12">
        <v>4693647.4289999995</v>
      </c>
      <c r="F490" s="12">
        <v>643.20699999999999</v>
      </c>
      <c r="G490" s="13" t="s">
        <v>82</v>
      </c>
      <c r="H490" s="13" t="s">
        <v>12</v>
      </c>
      <c r="I490" s="14" t="s">
        <v>13</v>
      </c>
    </row>
    <row r="491" spans="3:9" ht="17.25" x14ac:dyDescent="0.3">
      <c r="C491" s="11">
        <v>436</v>
      </c>
      <c r="D491" s="12">
        <v>7512387.2680000002</v>
      </c>
      <c r="E491" s="12">
        <v>4693639.82</v>
      </c>
      <c r="F491" s="12">
        <v>643.20699999999999</v>
      </c>
      <c r="G491" s="13" t="s">
        <v>82</v>
      </c>
      <c r="H491" s="13" t="s">
        <v>12</v>
      </c>
      <c r="I491" s="14" t="s">
        <v>13</v>
      </c>
    </row>
    <row r="492" spans="3:9" ht="17.25" x14ac:dyDescent="0.3">
      <c r="C492" s="11">
        <v>437</v>
      </c>
      <c r="D492" s="12">
        <v>7512387.3870000001</v>
      </c>
      <c r="E492" s="12">
        <v>4693639.7790000001</v>
      </c>
      <c r="F492" s="12">
        <v>643.20699999999999</v>
      </c>
      <c r="G492" s="13" t="s">
        <v>82</v>
      </c>
      <c r="H492" s="13" t="s">
        <v>12</v>
      </c>
      <c r="I492" s="14" t="s">
        <v>13</v>
      </c>
    </row>
    <row r="493" spans="3:9" ht="17.25" x14ac:dyDescent="0.3">
      <c r="C493" s="11">
        <v>438</v>
      </c>
      <c r="D493" s="12">
        <v>7512386.699</v>
      </c>
      <c r="E493" s="12">
        <v>4693636.8969999999</v>
      </c>
      <c r="F493" s="12">
        <v>643.20699999999999</v>
      </c>
      <c r="G493" s="13" t="s">
        <v>82</v>
      </c>
      <c r="H493" s="13" t="s">
        <v>12</v>
      </c>
      <c r="I493" s="14" t="s">
        <v>13</v>
      </c>
    </row>
    <row r="494" spans="3:9" ht="17.25" x14ac:dyDescent="0.3">
      <c r="C494" s="11">
        <v>439</v>
      </c>
      <c r="D494" s="12">
        <v>7512384.7929999996</v>
      </c>
      <c r="E494" s="12">
        <v>4693637.3289999999</v>
      </c>
      <c r="F494" s="12">
        <v>643.20699999999999</v>
      </c>
      <c r="G494" s="13" t="s">
        <v>82</v>
      </c>
      <c r="H494" s="13" t="s">
        <v>12</v>
      </c>
      <c r="I494" s="14" t="s">
        <v>13</v>
      </c>
    </row>
    <row r="495" spans="3:9" ht="17.25" x14ac:dyDescent="0.3">
      <c r="C495" s="11">
        <v>440</v>
      </c>
      <c r="D495" s="12">
        <v>7512384.0580000002</v>
      </c>
      <c r="E495" s="12">
        <v>4693634.1399999997</v>
      </c>
      <c r="F495" s="12">
        <v>643.20699999999999</v>
      </c>
      <c r="G495" s="13" t="s">
        <v>82</v>
      </c>
      <c r="H495" s="13" t="s">
        <v>12</v>
      </c>
      <c r="I495" s="14" t="s">
        <v>13</v>
      </c>
    </row>
    <row r="496" spans="3:9" ht="17.25" x14ac:dyDescent="0.3">
      <c r="C496" s="11">
        <v>441</v>
      </c>
      <c r="D496" s="12">
        <v>7512367.5319999997</v>
      </c>
      <c r="E496" s="12">
        <v>4693637.9869999997</v>
      </c>
      <c r="F496" s="12">
        <v>643.20699999999999</v>
      </c>
      <c r="G496" s="13" t="s">
        <v>82</v>
      </c>
      <c r="H496" s="13" t="s">
        <v>12</v>
      </c>
      <c r="I496" s="14" t="s">
        <v>13</v>
      </c>
    </row>
    <row r="497" spans="1:22" ht="17.25" x14ac:dyDescent="0.3">
      <c r="C497" s="11">
        <v>442</v>
      </c>
      <c r="D497" s="12">
        <v>7512368.3550000004</v>
      </c>
      <c r="E497" s="12">
        <v>4693641.4740000004</v>
      </c>
      <c r="F497" s="12">
        <v>643.20699999999999</v>
      </c>
      <c r="G497" s="13" t="s">
        <v>82</v>
      </c>
      <c r="H497" s="13" t="s">
        <v>12</v>
      </c>
      <c r="I497" s="14" t="s">
        <v>13</v>
      </c>
    </row>
    <row r="498" spans="1:22" ht="17.25" x14ac:dyDescent="0.3">
      <c r="C498" s="11">
        <v>443</v>
      </c>
      <c r="D498" s="12">
        <v>7512368.2019999996</v>
      </c>
      <c r="E498" s="12">
        <v>4693641.517</v>
      </c>
      <c r="F498" s="12">
        <v>643.20699999999999</v>
      </c>
      <c r="G498" s="13" t="s">
        <v>82</v>
      </c>
      <c r="H498" s="13" t="s">
        <v>12</v>
      </c>
      <c r="I498" s="14" t="s">
        <v>13</v>
      </c>
    </row>
    <row r="499" spans="1:22" ht="17.25" x14ac:dyDescent="0.3">
      <c r="C499" s="11">
        <v>444</v>
      </c>
      <c r="D499" s="12">
        <v>7512368.8169999998</v>
      </c>
      <c r="E499" s="12">
        <v>4693644.1359999999</v>
      </c>
      <c r="F499" s="12">
        <v>643.20699999999999</v>
      </c>
      <c r="G499" s="13" t="s">
        <v>82</v>
      </c>
      <c r="H499" s="13" t="s">
        <v>12</v>
      </c>
      <c r="I499" s="14" t="s">
        <v>13</v>
      </c>
    </row>
    <row r="500" spans="1:22" ht="17.25" x14ac:dyDescent="0.3">
      <c r="C500" s="11">
        <v>445</v>
      </c>
      <c r="D500" s="12">
        <v>7512368.9469999997</v>
      </c>
      <c r="E500" s="12">
        <v>4693644.1059999997</v>
      </c>
      <c r="F500" s="12">
        <v>643.20699999999999</v>
      </c>
      <c r="G500" s="13" t="s">
        <v>82</v>
      </c>
      <c r="H500" s="13" t="s">
        <v>12</v>
      </c>
      <c r="I500" s="14" t="s">
        <v>13</v>
      </c>
    </row>
    <row r="501" spans="1:22" ht="17.25" x14ac:dyDescent="0.3">
      <c r="C501" s="11">
        <v>446</v>
      </c>
      <c r="D501" s="12">
        <v>7512370.7189999996</v>
      </c>
      <c r="E501" s="12">
        <v>4693651.733</v>
      </c>
      <c r="F501" s="12">
        <v>643.20699999999999</v>
      </c>
      <c r="G501" s="13" t="s">
        <v>82</v>
      </c>
      <c r="H501" s="13" t="s">
        <v>12</v>
      </c>
      <c r="I501" s="14" t="s">
        <v>13</v>
      </c>
    </row>
    <row r="502" spans="1:22" ht="17.25" x14ac:dyDescent="0.3">
      <c r="C502" s="11">
        <v>447</v>
      </c>
      <c r="D502" s="12">
        <v>7512370.5930000003</v>
      </c>
      <c r="E502" s="12">
        <v>4693651.7640000004</v>
      </c>
      <c r="F502" s="12">
        <v>643.20699999999999</v>
      </c>
      <c r="G502" s="13" t="s">
        <v>82</v>
      </c>
      <c r="H502" s="13" t="s">
        <v>12</v>
      </c>
      <c r="I502" s="14" t="s">
        <v>13</v>
      </c>
    </row>
    <row r="503" spans="1:22" ht="18" thickBot="1" x14ac:dyDescent="0.35">
      <c r="C503" s="15">
        <v>448</v>
      </c>
      <c r="D503" s="16">
        <v>7512370.9970000004</v>
      </c>
      <c r="E503" s="16">
        <v>4693651.0690000001</v>
      </c>
      <c r="F503" s="16">
        <v>643.20699999999999</v>
      </c>
      <c r="G503" s="17" t="s">
        <v>84</v>
      </c>
      <c r="H503" s="17" t="s">
        <v>12</v>
      </c>
      <c r="I503" s="18" t="s">
        <v>13</v>
      </c>
    </row>
    <row r="504" spans="1:22" ht="17.25" x14ac:dyDescent="0.3">
      <c r="C504" s="19"/>
      <c r="D504" s="20"/>
      <c r="E504" s="20"/>
      <c r="F504" s="20"/>
      <c r="G504" s="19"/>
      <c r="H504" s="19"/>
      <c r="I504" s="3"/>
      <c r="R504">
        <v>503</v>
      </c>
      <c r="S504">
        <v>7512367.5219999999</v>
      </c>
      <c r="T504">
        <v>4693637.9079999998</v>
      </c>
      <c r="U504">
        <v>648.91</v>
      </c>
      <c r="V504" t="s">
        <v>106</v>
      </c>
    </row>
    <row r="505" spans="1:22" ht="17.25" x14ac:dyDescent="0.3">
      <c r="C505" s="19"/>
      <c r="D505" s="20"/>
      <c r="E505" s="20"/>
      <c r="F505" s="20"/>
      <c r="G505" s="19"/>
      <c r="H505" s="19"/>
      <c r="I505" s="3"/>
      <c r="R505">
        <v>504</v>
      </c>
      <c r="S505">
        <v>7512387.8480000002</v>
      </c>
      <c r="T505">
        <v>4693633.1210000003</v>
      </c>
      <c r="U505">
        <v>648.90200000000004</v>
      </c>
      <c r="V505" t="s">
        <v>106</v>
      </c>
    </row>
    <row r="506" spans="1:22" ht="17.25" x14ac:dyDescent="0.3">
      <c r="C506" s="19"/>
      <c r="D506" s="20"/>
      <c r="E506" s="20"/>
      <c r="F506" s="20"/>
      <c r="G506" s="19"/>
      <c r="H506" s="19"/>
      <c r="I506" s="3"/>
      <c r="R506">
        <v>505</v>
      </c>
      <c r="S506">
        <v>7512388.1229999997</v>
      </c>
      <c r="T506">
        <v>4693634.3559999997</v>
      </c>
      <c r="U506">
        <v>648.88199999999995</v>
      </c>
      <c r="V506" t="s">
        <v>106</v>
      </c>
    </row>
    <row r="507" spans="1:22" ht="18" thickBot="1" x14ac:dyDescent="0.35">
      <c r="C507" s="19"/>
      <c r="D507" s="20"/>
      <c r="E507" s="20"/>
      <c r="F507" s="20"/>
      <c r="G507" s="19"/>
      <c r="H507" s="19"/>
      <c r="I507" s="3"/>
      <c r="R507">
        <v>506</v>
      </c>
      <c r="S507">
        <v>7512390.9709999999</v>
      </c>
      <c r="T507">
        <v>4693633.7050000001</v>
      </c>
      <c r="U507">
        <v>648.90700000000004</v>
      </c>
      <c r="V507" t="s">
        <v>106</v>
      </c>
    </row>
    <row r="508" spans="1:22" ht="18.75" x14ac:dyDescent="0.3">
      <c r="A508" s="1" t="s">
        <v>4</v>
      </c>
      <c r="B508" s="2"/>
      <c r="C508" s="2"/>
      <c r="D508" s="2"/>
      <c r="E508" s="64" t="s">
        <v>14</v>
      </c>
      <c r="F508" s="65"/>
      <c r="G508" s="66"/>
      <c r="H508" s="67" t="s">
        <v>6</v>
      </c>
      <c r="I508" s="68"/>
      <c r="J508" s="71"/>
      <c r="K508" s="72"/>
      <c r="R508">
        <v>507</v>
      </c>
      <c r="S508">
        <v>7512390.9479999999</v>
      </c>
      <c r="T508">
        <v>4693633.5779999997</v>
      </c>
      <c r="U508">
        <v>648.90800000000002</v>
      </c>
      <c r="V508" t="s">
        <v>106</v>
      </c>
    </row>
    <row r="509" spans="1:22" ht="19.5" thickBot="1" x14ac:dyDescent="0.35">
      <c r="A509" s="75" t="s">
        <v>5</v>
      </c>
      <c r="B509" s="76"/>
      <c r="C509" s="76"/>
      <c r="D509" s="77"/>
      <c r="E509" s="78">
        <v>140</v>
      </c>
      <c r="F509" s="79"/>
      <c r="G509" s="80"/>
      <c r="H509" s="69"/>
      <c r="I509" s="70"/>
      <c r="J509" s="73"/>
      <c r="K509" s="74"/>
      <c r="R509">
        <v>508</v>
      </c>
      <c r="S509">
        <v>7512398.4440000001</v>
      </c>
      <c r="T509">
        <v>4693631.8130000001</v>
      </c>
      <c r="U509">
        <v>648.91099999999994</v>
      </c>
      <c r="V509" t="s">
        <v>106</v>
      </c>
    </row>
    <row r="510" spans="1:22" x14ac:dyDescent="0.25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R510">
        <v>509</v>
      </c>
      <c r="S510">
        <v>7512398.4689999996</v>
      </c>
      <c r="T510">
        <v>4693631.9119999995</v>
      </c>
      <c r="U510">
        <v>648.904</v>
      </c>
      <c r="V510" t="s">
        <v>106</v>
      </c>
    </row>
    <row r="511" spans="1:22" ht="63" customHeight="1" x14ac:dyDescent="0.25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R511">
        <v>510</v>
      </c>
      <c r="S511">
        <v>7512401.818</v>
      </c>
      <c r="T511">
        <v>4693631.1270000003</v>
      </c>
      <c r="U511">
        <v>648.9</v>
      </c>
      <c r="V511" t="s">
        <v>106</v>
      </c>
    </row>
    <row r="512" spans="1:22" x14ac:dyDescent="0.25">
      <c r="A512" s="54" t="s">
        <v>8</v>
      </c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R512">
        <v>511</v>
      </c>
      <c r="S512">
        <v>7512400.3210000005</v>
      </c>
      <c r="T512">
        <v>4693624.6579999998</v>
      </c>
      <c r="U512">
        <v>648.92899999999997</v>
      </c>
      <c r="V512" t="s">
        <v>106</v>
      </c>
    </row>
    <row r="513" spans="1:22" x14ac:dyDescent="0.25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R513">
        <v>512</v>
      </c>
      <c r="S513">
        <v>7512401.6780000003</v>
      </c>
      <c r="T513">
        <v>4693624.3530000001</v>
      </c>
      <c r="U513">
        <v>648.87</v>
      </c>
      <c r="V513" t="s">
        <v>106</v>
      </c>
    </row>
    <row r="514" spans="1:22" x14ac:dyDescent="0.25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R514">
        <v>513</v>
      </c>
      <c r="S514">
        <v>7512400.6679999996</v>
      </c>
      <c r="T514">
        <v>4693619.9939999999</v>
      </c>
      <c r="U514">
        <v>648.90599999999995</v>
      </c>
      <c r="V514" t="s">
        <v>106</v>
      </c>
    </row>
    <row r="515" spans="1:22" x14ac:dyDescent="0.2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R515">
        <v>514</v>
      </c>
      <c r="S515">
        <v>7512399.3229999999</v>
      </c>
      <c r="T515">
        <v>4693620.3159999996</v>
      </c>
      <c r="U515">
        <v>648.93200000000002</v>
      </c>
      <c r="V515" t="s">
        <v>106</v>
      </c>
    </row>
    <row r="516" spans="1:22" ht="15.75" thickBot="1" x14ac:dyDescent="0.3">
      <c r="R516">
        <v>515</v>
      </c>
      <c r="S516">
        <v>7512397.4950000001</v>
      </c>
      <c r="T516">
        <v>4693612.574</v>
      </c>
      <c r="U516">
        <v>648.91499999999996</v>
      </c>
      <c r="V516" t="s">
        <v>106</v>
      </c>
    </row>
    <row r="517" spans="1:22" x14ac:dyDescent="0.25">
      <c r="C517" s="55"/>
      <c r="D517" s="56"/>
      <c r="E517" s="56"/>
      <c r="F517" s="56"/>
      <c r="G517" s="56"/>
      <c r="H517" s="56"/>
      <c r="I517" s="57"/>
      <c r="R517">
        <v>516</v>
      </c>
      <c r="S517">
        <v>7512391.3260000004</v>
      </c>
      <c r="T517">
        <v>4693614.0480000004</v>
      </c>
      <c r="U517">
        <v>648.90099999999995</v>
      </c>
      <c r="V517" t="s">
        <v>106</v>
      </c>
    </row>
    <row r="518" spans="1:22" x14ac:dyDescent="0.25">
      <c r="C518" s="58"/>
      <c r="D518" s="59"/>
      <c r="E518" s="59"/>
      <c r="F518" s="59"/>
      <c r="G518" s="59"/>
      <c r="H518" s="59"/>
      <c r="I518" s="60"/>
      <c r="R518">
        <v>517</v>
      </c>
      <c r="S518">
        <v>7512391.3399999999</v>
      </c>
      <c r="T518">
        <v>4693614.1979999999</v>
      </c>
      <c r="U518">
        <v>648.9</v>
      </c>
      <c r="V518" t="s">
        <v>106</v>
      </c>
    </row>
    <row r="519" spans="1:22" ht="15.75" thickBot="1" x14ac:dyDescent="0.3">
      <c r="C519" s="61"/>
      <c r="D519" s="62"/>
      <c r="E519" s="62"/>
      <c r="F519" s="62"/>
      <c r="G519" s="62"/>
      <c r="H519" s="62"/>
      <c r="I519" s="63"/>
      <c r="R519">
        <v>518</v>
      </c>
      <c r="S519">
        <v>7512386.2690000003</v>
      </c>
      <c r="T519">
        <v>4693615.3439999996</v>
      </c>
      <c r="U519">
        <v>648.91899999999998</v>
      </c>
      <c r="V519" t="s">
        <v>106</v>
      </c>
    </row>
    <row r="520" spans="1:22" ht="18" thickBot="1" x14ac:dyDescent="0.35">
      <c r="C520" s="19"/>
      <c r="D520" s="20"/>
      <c r="E520" s="20"/>
      <c r="F520" s="20"/>
      <c r="G520" s="19"/>
      <c r="H520" s="19"/>
      <c r="I520" s="3"/>
      <c r="R520">
        <v>519</v>
      </c>
      <c r="S520">
        <v>7512386.2390000001</v>
      </c>
      <c r="T520">
        <v>4693615.2220000001</v>
      </c>
      <c r="U520">
        <v>648.91600000000005</v>
      </c>
      <c r="V520" t="s">
        <v>106</v>
      </c>
    </row>
    <row r="521" spans="1:22" ht="16.5" x14ac:dyDescent="0.25">
      <c r="C521" s="4" t="s">
        <v>0</v>
      </c>
      <c r="D521" s="5" t="s">
        <v>1</v>
      </c>
      <c r="E521" s="5" t="s">
        <v>2</v>
      </c>
      <c r="F521" s="5" t="s">
        <v>9</v>
      </c>
      <c r="G521" s="5" t="s">
        <v>10</v>
      </c>
      <c r="H521" s="5" t="s">
        <v>3</v>
      </c>
      <c r="I521" s="6" t="s">
        <v>11</v>
      </c>
      <c r="R521">
        <v>520</v>
      </c>
      <c r="S521">
        <v>7512384.0659999996</v>
      </c>
      <c r="T521">
        <v>4693615.7220000001</v>
      </c>
      <c r="U521">
        <v>648.90899999999999</v>
      </c>
      <c r="V521" t="s">
        <v>106</v>
      </c>
    </row>
    <row r="522" spans="1:22" ht="17.25" x14ac:dyDescent="0.3">
      <c r="C522" s="7">
        <v>449</v>
      </c>
      <c r="D522" s="8">
        <v>7512360.9560000002</v>
      </c>
      <c r="E522" s="8">
        <v>4693610.4239999996</v>
      </c>
      <c r="F522" s="8">
        <v>640.38900000000001</v>
      </c>
      <c r="G522" s="9" t="s">
        <v>85</v>
      </c>
      <c r="H522" s="9" t="s">
        <v>12</v>
      </c>
      <c r="I522" s="10" t="s">
        <v>13</v>
      </c>
      <c r="R522">
        <v>521</v>
      </c>
      <c r="S522">
        <v>7512384.0750000002</v>
      </c>
      <c r="T522">
        <v>4693615.8279999997</v>
      </c>
      <c r="U522">
        <v>648.91099999999994</v>
      </c>
      <c r="V522" t="s">
        <v>106</v>
      </c>
    </row>
    <row r="523" spans="1:22" ht="17.25" x14ac:dyDescent="0.3">
      <c r="C523" s="7">
        <v>450</v>
      </c>
      <c r="D523" s="8">
        <v>7512369.7019999996</v>
      </c>
      <c r="E523" s="8">
        <v>4693608.3779999996</v>
      </c>
      <c r="F523" s="8">
        <v>640.38900000000001</v>
      </c>
      <c r="G523" s="9" t="s">
        <v>85</v>
      </c>
      <c r="H523" s="9" t="s">
        <v>12</v>
      </c>
      <c r="I523" s="10" t="s">
        <v>13</v>
      </c>
      <c r="R523">
        <v>522</v>
      </c>
      <c r="S523">
        <v>7512380.585</v>
      </c>
      <c r="T523">
        <v>4693616.6490000002</v>
      </c>
      <c r="U523">
        <v>648.90899999999999</v>
      </c>
      <c r="V523" t="s">
        <v>106</v>
      </c>
    </row>
    <row r="524" spans="1:22" ht="17.25" x14ac:dyDescent="0.3">
      <c r="C524" s="7">
        <v>451</v>
      </c>
      <c r="D524" s="8">
        <v>7512369.9560000002</v>
      </c>
      <c r="E524" s="8">
        <v>4693609.3770000003</v>
      </c>
      <c r="F524" s="8">
        <v>640.38900000000001</v>
      </c>
      <c r="G524" s="9" t="s">
        <v>85</v>
      </c>
      <c r="H524" s="9" t="s">
        <v>12</v>
      </c>
      <c r="I524" s="10" t="s">
        <v>13</v>
      </c>
      <c r="R524">
        <v>523</v>
      </c>
      <c r="S524">
        <v>7512380.5760000004</v>
      </c>
      <c r="T524">
        <v>4693616.5539999995</v>
      </c>
      <c r="U524">
        <v>648.90700000000004</v>
      </c>
      <c r="V524" t="s">
        <v>106</v>
      </c>
    </row>
    <row r="525" spans="1:22" ht="17.25" x14ac:dyDescent="0.3">
      <c r="C525" s="7">
        <v>452</v>
      </c>
      <c r="D525" s="8">
        <v>7512376.9759999998</v>
      </c>
      <c r="E525" s="8">
        <v>4693607.7520000003</v>
      </c>
      <c r="F525" s="8">
        <v>640.38900000000001</v>
      </c>
      <c r="G525" s="9" t="s">
        <v>85</v>
      </c>
      <c r="H525" s="9" t="s">
        <v>12</v>
      </c>
      <c r="I525" s="10" t="s">
        <v>13</v>
      </c>
      <c r="R525">
        <v>524</v>
      </c>
      <c r="S525">
        <v>7512377.966</v>
      </c>
      <c r="T525">
        <v>4693617.1409999998</v>
      </c>
      <c r="U525">
        <v>648.90899999999999</v>
      </c>
      <c r="V525" t="s">
        <v>106</v>
      </c>
    </row>
    <row r="526" spans="1:22" ht="17.25" x14ac:dyDescent="0.3">
      <c r="C526" s="7">
        <v>453</v>
      </c>
      <c r="D526" s="8">
        <v>7512377.8550000004</v>
      </c>
      <c r="E526" s="8">
        <v>4693611.4409999996</v>
      </c>
      <c r="F526" s="8">
        <v>640.38900000000001</v>
      </c>
      <c r="G526" s="9" t="s">
        <v>85</v>
      </c>
      <c r="H526" s="9" t="s">
        <v>12</v>
      </c>
      <c r="I526" s="10" t="s">
        <v>13</v>
      </c>
      <c r="R526">
        <v>525</v>
      </c>
      <c r="S526">
        <v>7512376.682</v>
      </c>
      <c r="T526">
        <v>4693611.7110000001</v>
      </c>
      <c r="U526">
        <v>648.91200000000003</v>
      </c>
      <c r="V526" t="s">
        <v>106</v>
      </c>
    </row>
    <row r="527" spans="1:22" ht="17.25" x14ac:dyDescent="0.3">
      <c r="C527" s="7">
        <v>454</v>
      </c>
      <c r="D527" s="8">
        <v>7512376.8210000005</v>
      </c>
      <c r="E527" s="8">
        <v>4693611.6770000001</v>
      </c>
      <c r="F527" s="8">
        <v>640.38900000000001</v>
      </c>
      <c r="G527" s="9" t="s">
        <v>85</v>
      </c>
      <c r="H527" s="9" t="s">
        <v>12</v>
      </c>
      <c r="I527" s="10" t="s">
        <v>13</v>
      </c>
      <c r="R527">
        <v>526</v>
      </c>
      <c r="S527">
        <v>7512377.8449999997</v>
      </c>
      <c r="T527">
        <v>4693611.4460000005</v>
      </c>
      <c r="U527">
        <v>648.92999999999995</v>
      </c>
      <c r="V527" t="s">
        <v>106</v>
      </c>
    </row>
    <row r="528" spans="1:22" ht="17.25" x14ac:dyDescent="0.3">
      <c r="C528" s="7">
        <v>455</v>
      </c>
      <c r="D528" s="8">
        <v>7512378.0999999996</v>
      </c>
      <c r="E528" s="8">
        <v>4693617.1310000001</v>
      </c>
      <c r="F528" s="8">
        <v>640.38900000000001</v>
      </c>
      <c r="G528" s="9" t="s">
        <v>85</v>
      </c>
      <c r="H528" s="9" t="s">
        <v>12</v>
      </c>
      <c r="I528" s="10" t="s">
        <v>13</v>
      </c>
      <c r="R528">
        <v>527</v>
      </c>
      <c r="S528">
        <v>7512377.0319999997</v>
      </c>
      <c r="T528">
        <v>4693607.7690000003</v>
      </c>
      <c r="U528">
        <v>648.904</v>
      </c>
      <c r="V528" t="s">
        <v>106</v>
      </c>
    </row>
    <row r="529" spans="3:22" ht="17.25" x14ac:dyDescent="0.3">
      <c r="C529" s="7">
        <v>456</v>
      </c>
      <c r="D529" s="8">
        <v>7512397.6600000001</v>
      </c>
      <c r="E529" s="8">
        <v>4693612.551</v>
      </c>
      <c r="F529" s="8">
        <v>640.38900000000001</v>
      </c>
      <c r="G529" s="9" t="s">
        <v>85</v>
      </c>
      <c r="H529" s="9" t="s">
        <v>12</v>
      </c>
      <c r="I529" s="10" t="s">
        <v>13</v>
      </c>
      <c r="R529">
        <v>528</v>
      </c>
      <c r="S529">
        <v>7512369.9639999997</v>
      </c>
      <c r="T529">
        <v>4693609.4040000001</v>
      </c>
      <c r="U529">
        <v>648.89300000000003</v>
      </c>
      <c r="V529" t="s">
        <v>106</v>
      </c>
    </row>
    <row r="530" spans="3:22" ht="17.25" x14ac:dyDescent="0.3">
      <c r="C530" s="7">
        <v>457</v>
      </c>
      <c r="D530" s="8">
        <v>7512399.5130000003</v>
      </c>
      <c r="E530" s="8">
        <v>4693620.2589999996</v>
      </c>
      <c r="F530" s="8">
        <v>640.38900000000001</v>
      </c>
      <c r="G530" s="9" t="s">
        <v>85</v>
      </c>
      <c r="H530" s="9" t="s">
        <v>12</v>
      </c>
      <c r="I530" s="10" t="s">
        <v>13</v>
      </c>
      <c r="R530">
        <v>529</v>
      </c>
      <c r="S530">
        <v>7512369.7230000002</v>
      </c>
      <c r="T530">
        <v>4693608.3420000002</v>
      </c>
      <c r="U530">
        <v>648.87900000000002</v>
      </c>
      <c r="V530" t="s">
        <v>106</v>
      </c>
    </row>
    <row r="531" spans="3:22" ht="17.25" x14ac:dyDescent="0.3">
      <c r="C531" s="7">
        <v>458</v>
      </c>
      <c r="D531" s="8">
        <v>7512400.6979999999</v>
      </c>
      <c r="E531" s="8">
        <v>4693619.983</v>
      </c>
      <c r="F531" s="8">
        <v>640.38900000000001</v>
      </c>
      <c r="G531" s="9" t="s">
        <v>85</v>
      </c>
      <c r="H531" s="9" t="s">
        <v>12</v>
      </c>
      <c r="I531" s="10" t="s">
        <v>13</v>
      </c>
      <c r="R531">
        <v>530</v>
      </c>
      <c r="S531">
        <v>7512361.1050000004</v>
      </c>
      <c r="T531">
        <v>4693610.392</v>
      </c>
      <c r="U531">
        <v>648.89099999999996</v>
      </c>
      <c r="V531" t="s">
        <v>106</v>
      </c>
    </row>
    <row r="532" spans="3:22" ht="17.25" x14ac:dyDescent="0.3">
      <c r="C532" s="7">
        <v>460</v>
      </c>
      <c r="D532" s="8">
        <v>7512401.7149999999</v>
      </c>
      <c r="E532" s="8">
        <v>4693624.37</v>
      </c>
      <c r="F532" s="8">
        <v>640.38900000000001</v>
      </c>
      <c r="G532" s="9" t="s">
        <v>85</v>
      </c>
      <c r="H532" s="9" t="s">
        <v>12</v>
      </c>
      <c r="I532" s="10" t="s">
        <v>13</v>
      </c>
      <c r="R532">
        <v>531</v>
      </c>
      <c r="S532">
        <v>7512362.1979999999</v>
      </c>
      <c r="T532">
        <v>4693615.0630000001</v>
      </c>
      <c r="U532">
        <v>648.89700000000005</v>
      </c>
      <c r="V532" t="s">
        <v>106</v>
      </c>
    </row>
    <row r="533" spans="3:22" ht="17.25" x14ac:dyDescent="0.3">
      <c r="C533" s="7">
        <v>461</v>
      </c>
      <c r="D533" s="8">
        <v>7512400.4869999997</v>
      </c>
      <c r="E533" s="8">
        <v>4693624.6560000004</v>
      </c>
      <c r="F533" s="8">
        <v>640.38900000000001</v>
      </c>
      <c r="G533" s="9" t="s">
        <v>85</v>
      </c>
      <c r="H533" s="9" t="s">
        <v>12</v>
      </c>
      <c r="I533" s="10" t="s">
        <v>13</v>
      </c>
      <c r="R533">
        <v>532</v>
      </c>
      <c r="S533">
        <v>7512362.0640000002</v>
      </c>
      <c r="T533">
        <v>4693615.1009999998</v>
      </c>
      <c r="U533">
        <v>648.89700000000005</v>
      </c>
      <c r="V533" t="s">
        <v>106</v>
      </c>
    </row>
    <row r="534" spans="3:22" ht="17.25" x14ac:dyDescent="0.3">
      <c r="C534" s="7">
        <v>462</v>
      </c>
      <c r="D534" s="8">
        <v>7512401.9639999997</v>
      </c>
      <c r="E534" s="8">
        <v>4693631.1090000002</v>
      </c>
      <c r="F534" s="8">
        <v>640.38900000000001</v>
      </c>
      <c r="G534" s="9" t="s">
        <v>85</v>
      </c>
      <c r="H534" s="9" t="s">
        <v>12</v>
      </c>
      <c r="I534" s="10" t="s">
        <v>13</v>
      </c>
      <c r="R534">
        <v>533</v>
      </c>
      <c r="S534">
        <v>7512363.4369999999</v>
      </c>
      <c r="T534">
        <v>4693621.017</v>
      </c>
      <c r="U534">
        <v>648.904</v>
      </c>
      <c r="V534" t="s">
        <v>106</v>
      </c>
    </row>
    <row r="535" spans="3:22" ht="17.25" x14ac:dyDescent="0.3">
      <c r="C535" s="7">
        <v>463</v>
      </c>
      <c r="D535" s="8">
        <v>7512388.1509999996</v>
      </c>
      <c r="E535" s="8">
        <v>4693634.3660000004</v>
      </c>
      <c r="F535" s="8">
        <v>640.38900000000001</v>
      </c>
      <c r="G535" s="9" t="s">
        <v>85</v>
      </c>
      <c r="H535" s="9" t="s">
        <v>12</v>
      </c>
      <c r="I535" s="10" t="s">
        <v>13</v>
      </c>
      <c r="R535">
        <v>534</v>
      </c>
      <c r="S535">
        <v>7512363.5750000002</v>
      </c>
      <c r="T535">
        <v>4693620.9960000003</v>
      </c>
      <c r="U535">
        <v>648.90599999999995</v>
      </c>
      <c r="V535" t="s">
        <v>106</v>
      </c>
    </row>
    <row r="536" spans="3:22" ht="17.25" x14ac:dyDescent="0.3">
      <c r="C536" s="7">
        <v>464</v>
      </c>
      <c r="D536" s="8">
        <v>7512387.8619999997</v>
      </c>
      <c r="E536" s="8">
        <v>4693633.1500000004</v>
      </c>
      <c r="F536" s="8">
        <v>640.38900000000001</v>
      </c>
      <c r="G536" s="9" t="s">
        <v>85</v>
      </c>
      <c r="H536" s="9" t="s">
        <v>12</v>
      </c>
      <c r="I536" s="10" t="s">
        <v>13</v>
      </c>
      <c r="R536">
        <v>535</v>
      </c>
      <c r="S536">
        <v>7512366.3430000003</v>
      </c>
      <c r="T536">
        <v>4693633.5070000002</v>
      </c>
      <c r="U536">
        <v>648.90099999999995</v>
      </c>
      <c r="V536" t="s">
        <v>106</v>
      </c>
    </row>
    <row r="537" spans="3:22" ht="17.25" x14ac:dyDescent="0.3">
      <c r="C537" s="7">
        <v>465</v>
      </c>
      <c r="D537" s="8">
        <v>7512367.3739999998</v>
      </c>
      <c r="E537" s="8">
        <v>4693637.9390000002</v>
      </c>
      <c r="F537" s="8">
        <v>640.38900000000001</v>
      </c>
      <c r="G537" s="9" t="s">
        <v>85</v>
      </c>
      <c r="H537" s="9" t="s">
        <v>12</v>
      </c>
      <c r="I537" s="10" t="s">
        <v>13</v>
      </c>
      <c r="R537">
        <v>536</v>
      </c>
      <c r="S537">
        <v>7512366.4780000001</v>
      </c>
      <c r="T537">
        <v>4693633.4840000002</v>
      </c>
      <c r="U537">
        <v>648.90099999999995</v>
      </c>
      <c r="V537" t="s">
        <v>106</v>
      </c>
    </row>
    <row r="538" spans="3:22" ht="17.25" x14ac:dyDescent="0.3">
      <c r="C538" s="7">
        <v>466</v>
      </c>
      <c r="D538" s="8">
        <v>7512367.3899999997</v>
      </c>
      <c r="E538" s="8">
        <v>4693638.0010000002</v>
      </c>
      <c r="F538" s="8">
        <v>640.37300000000005</v>
      </c>
      <c r="G538" s="9" t="s">
        <v>85</v>
      </c>
      <c r="H538" s="9" t="s">
        <v>12</v>
      </c>
      <c r="I538" s="10" t="s">
        <v>13</v>
      </c>
      <c r="R538">
        <v>537</v>
      </c>
      <c r="S538">
        <v>7512372.2240000004</v>
      </c>
      <c r="T538">
        <v>4693658.7589999996</v>
      </c>
      <c r="U538">
        <v>648.86</v>
      </c>
      <c r="V538" t="s">
        <v>106</v>
      </c>
    </row>
    <row r="539" spans="3:22" ht="17.25" x14ac:dyDescent="0.3">
      <c r="C539" s="7">
        <v>467</v>
      </c>
      <c r="D539" s="8">
        <v>7512384.074</v>
      </c>
      <c r="E539" s="8">
        <v>4693634.1339999996</v>
      </c>
      <c r="F539" s="8">
        <v>640.37300000000005</v>
      </c>
      <c r="G539" s="9" t="s">
        <v>85</v>
      </c>
      <c r="H539" s="9" t="s">
        <v>12</v>
      </c>
      <c r="I539" s="10" t="s">
        <v>13</v>
      </c>
      <c r="R539">
        <v>538</v>
      </c>
      <c r="S539">
        <v>7512390.7869999995</v>
      </c>
      <c r="T539">
        <v>4693654.4309999999</v>
      </c>
      <c r="U539">
        <v>648.88599999999997</v>
      </c>
      <c r="V539" t="s">
        <v>106</v>
      </c>
    </row>
    <row r="540" spans="3:22" ht="17.25" x14ac:dyDescent="0.3">
      <c r="C540" s="7">
        <v>468</v>
      </c>
      <c r="D540" s="8">
        <v>7512384.8130000001</v>
      </c>
      <c r="E540" s="8">
        <v>4693637.324</v>
      </c>
      <c r="F540" s="8">
        <v>640.37300000000005</v>
      </c>
      <c r="G540" s="9" t="s">
        <v>85</v>
      </c>
      <c r="H540" s="9" t="s">
        <v>12</v>
      </c>
      <c r="I540" s="10" t="s">
        <v>13</v>
      </c>
      <c r="R540">
        <v>539</v>
      </c>
      <c r="S540">
        <v>7512389.165</v>
      </c>
      <c r="T540">
        <v>4693647.4139999999</v>
      </c>
      <c r="U540">
        <v>648.88800000000003</v>
      </c>
      <c r="V540" t="s">
        <v>106</v>
      </c>
    </row>
    <row r="541" spans="3:22" ht="17.25" x14ac:dyDescent="0.3">
      <c r="C541" s="7">
        <v>469</v>
      </c>
      <c r="D541" s="8">
        <v>7512386.7149999999</v>
      </c>
      <c r="E541" s="8">
        <v>4693636.898</v>
      </c>
      <c r="F541" s="8">
        <v>640.37300000000005</v>
      </c>
      <c r="G541" s="9" t="s">
        <v>85</v>
      </c>
      <c r="H541" s="9" t="s">
        <v>12</v>
      </c>
      <c r="I541" s="10" t="s">
        <v>13</v>
      </c>
      <c r="R541">
        <v>540</v>
      </c>
      <c r="S541">
        <v>7512389.0180000002</v>
      </c>
      <c r="T541">
        <v>4693647.443</v>
      </c>
      <c r="U541">
        <v>648.89400000000001</v>
      </c>
      <c r="V541" t="s">
        <v>106</v>
      </c>
    </row>
    <row r="542" spans="3:22" ht="17.25" x14ac:dyDescent="0.3">
      <c r="C542" s="7">
        <v>470</v>
      </c>
      <c r="D542" s="8">
        <v>7512390.7869999995</v>
      </c>
      <c r="E542" s="8">
        <v>4693654.4210000001</v>
      </c>
      <c r="F542" s="8">
        <v>640.37300000000005</v>
      </c>
      <c r="G542" s="9" t="s">
        <v>85</v>
      </c>
      <c r="H542" s="9" t="s">
        <v>12</v>
      </c>
      <c r="I542" s="10" t="s">
        <v>13</v>
      </c>
      <c r="R542">
        <v>541</v>
      </c>
      <c r="S542">
        <v>7512387.2539999997</v>
      </c>
      <c r="T542">
        <v>4693639.8279999997</v>
      </c>
      <c r="U542">
        <v>648.89700000000005</v>
      </c>
      <c r="V542" t="s">
        <v>106</v>
      </c>
    </row>
    <row r="543" spans="3:22" ht="17.25" x14ac:dyDescent="0.3">
      <c r="C543" s="7">
        <v>471</v>
      </c>
      <c r="D543" s="8">
        <v>7512372.2110000001</v>
      </c>
      <c r="E543" s="8">
        <v>4693658.7769999998</v>
      </c>
      <c r="F543" s="8">
        <v>640.37300000000005</v>
      </c>
      <c r="G543" s="9" t="s">
        <v>85</v>
      </c>
      <c r="H543" s="9" t="s">
        <v>12</v>
      </c>
      <c r="I543" s="10" t="s">
        <v>13</v>
      </c>
      <c r="R543">
        <v>542</v>
      </c>
      <c r="S543">
        <v>7512387.4009999996</v>
      </c>
      <c r="T543">
        <v>4693639.7949999999</v>
      </c>
      <c r="U543">
        <v>648.89099999999996</v>
      </c>
      <c r="V543" t="s">
        <v>106</v>
      </c>
    </row>
    <row r="544" spans="3:22" ht="17.25" x14ac:dyDescent="0.3">
      <c r="C544" s="7">
        <v>472</v>
      </c>
      <c r="D544" s="8">
        <v>7512370.9689999996</v>
      </c>
      <c r="E544" s="8">
        <v>4693649.977</v>
      </c>
      <c r="F544" s="8">
        <v>640.37300000000005</v>
      </c>
      <c r="G544" s="9" t="s">
        <v>86</v>
      </c>
      <c r="H544" s="9" t="s">
        <v>88</v>
      </c>
      <c r="I544" s="10" t="s">
        <v>13</v>
      </c>
      <c r="R544">
        <v>543</v>
      </c>
      <c r="S544">
        <v>7512386.7209999999</v>
      </c>
      <c r="T544">
        <v>4693636.8990000002</v>
      </c>
      <c r="U544">
        <v>648.88900000000001</v>
      </c>
      <c r="V544" t="s">
        <v>106</v>
      </c>
    </row>
    <row r="545" spans="3:22" ht="18" thickBot="1" x14ac:dyDescent="0.35">
      <c r="C545" s="15">
        <v>473</v>
      </c>
      <c r="D545" s="16">
        <v>7512366.9809999997</v>
      </c>
      <c r="E545" s="16">
        <v>4693631.8059999999</v>
      </c>
      <c r="F545" s="16">
        <v>640.38900000000001</v>
      </c>
      <c r="G545" s="17" t="s">
        <v>87</v>
      </c>
      <c r="H545" s="17" t="s">
        <v>88</v>
      </c>
      <c r="I545" s="18" t="s">
        <v>13</v>
      </c>
      <c r="R545">
        <v>544</v>
      </c>
      <c r="S545">
        <v>7512384.8150000004</v>
      </c>
      <c r="T545">
        <v>4693637.3420000002</v>
      </c>
      <c r="U545">
        <v>648.89</v>
      </c>
      <c r="V545" t="s">
        <v>106</v>
      </c>
    </row>
    <row r="546" spans="3:22" ht="18" thickBot="1" x14ac:dyDescent="0.35">
      <c r="C546" s="19"/>
      <c r="D546" s="20"/>
      <c r="E546" s="20"/>
      <c r="F546" s="20"/>
      <c r="G546" s="19"/>
      <c r="H546" s="19"/>
      <c r="I546" s="3"/>
      <c r="R546">
        <v>545</v>
      </c>
      <c r="S546">
        <v>7512384.1040000003</v>
      </c>
      <c r="T546">
        <v>4693634.1380000003</v>
      </c>
      <c r="U546">
        <v>648.89400000000001</v>
      </c>
      <c r="V546" t="s">
        <v>106</v>
      </c>
    </row>
    <row r="547" spans="3:22" ht="16.5" x14ac:dyDescent="0.25">
      <c r="C547" s="4" t="s">
        <v>0</v>
      </c>
      <c r="D547" s="5" t="s">
        <v>1</v>
      </c>
      <c r="E547" s="5" t="s">
        <v>2</v>
      </c>
      <c r="F547" s="5" t="s">
        <v>9</v>
      </c>
      <c r="G547" s="5" t="s">
        <v>10</v>
      </c>
      <c r="H547" s="5" t="s">
        <v>3</v>
      </c>
      <c r="I547" s="6" t="s">
        <v>11</v>
      </c>
      <c r="R547">
        <v>546</v>
      </c>
      <c r="S547">
        <v>7512367.5470000003</v>
      </c>
      <c r="T547">
        <v>4693637.9960000003</v>
      </c>
      <c r="U547">
        <v>648.90200000000004</v>
      </c>
      <c r="V547" t="s">
        <v>106</v>
      </c>
    </row>
    <row r="548" spans="3:22" ht="17.25" x14ac:dyDescent="0.3">
      <c r="C548" s="7">
        <v>474</v>
      </c>
      <c r="D548" s="8">
        <v>7512360.9550000001</v>
      </c>
      <c r="E548" s="8">
        <v>4693610.4249999998</v>
      </c>
      <c r="F548" s="8">
        <v>646.01800000000003</v>
      </c>
      <c r="G548" s="9" t="s">
        <v>101</v>
      </c>
      <c r="H548" s="9" t="s">
        <v>12</v>
      </c>
      <c r="I548" s="10" t="s">
        <v>13</v>
      </c>
      <c r="R548">
        <v>547</v>
      </c>
      <c r="S548">
        <v>7512368.3300000001</v>
      </c>
      <c r="T548">
        <v>4693641.4730000002</v>
      </c>
      <c r="U548">
        <v>648.90099999999995</v>
      </c>
      <c r="V548" t="s">
        <v>106</v>
      </c>
    </row>
    <row r="549" spans="3:22" ht="17.25" x14ac:dyDescent="0.3">
      <c r="C549" s="7">
        <v>475</v>
      </c>
      <c r="D549" s="8">
        <v>7512369.6919999998</v>
      </c>
      <c r="E549" s="8">
        <v>4693608.3430000003</v>
      </c>
      <c r="F549" s="8">
        <v>646.02700000000004</v>
      </c>
      <c r="G549" s="9" t="s">
        <v>101</v>
      </c>
      <c r="H549" s="9" t="s">
        <v>12</v>
      </c>
      <c r="I549" s="10" t="s">
        <v>13</v>
      </c>
      <c r="R549">
        <v>548</v>
      </c>
      <c r="S549">
        <v>7512368.2050000001</v>
      </c>
      <c r="T549">
        <v>4693641.5010000002</v>
      </c>
      <c r="U549">
        <v>648.89200000000005</v>
      </c>
      <c r="V549" t="s">
        <v>106</v>
      </c>
    </row>
    <row r="550" spans="3:22" ht="17.25" x14ac:dyDescent="0.3">
      <c r="C550" s="7">
        <v>476</v>
      </c>
      <c r="D550" s="8">
        <v>7512369.96</v>
      </c>
      <c r="E550" s="8">
        <v>4693609.4060000004</v>
      </c>
      <c r="F550" s="8">
        <v>646.02300000000002</v>
      </c>
      <c r="G550" s="9" t="s">
        <v>101</v>
      </c>
      <c r="H550" s="9" t="s">
        <v>12</v>
      </c>
      <c r="I550" s="10" t="s">
        <v>13</v>
      </c>
      <c r="R550">
        <v>549</v>
      </c>
      <c r="S550">
        <v>7512368.8119999999</v>
      </c>
      <c r="T550">
        <v>4693644.1220000004</v>
      </c>
      <c r="U550">
        <v>648.90099999999995</v>
      </c>
      <c r="V550" t="s">
        <v>106</v>
      </c>
    </row>
    <row r="551" spans="3:22" ht="17.25" x14ac:dyDescent="0.3">
      <c r="C551" s="7">
        <v>477</v>
      </c>
      <c r="D551" s="8">
        <v>7512376.9790000003</v>
      </c>
      <c r="E551" s="8">
        <v>4693607.7680000002</v>
      </c>
      <c r="F551" s="8">
        <v>646.01599999999996</v>
      </c>
      <c r="G551" s="9" t="s">
        <v>101</v>
      </c>
      <c r="H551" s="9" t="s">
        <v>12</v>
      </c>
      <c r="I551" s="10" t="s">
        <v>13</v>
      </c>
      <c r="R551">
        <v>550</v>
      </c>
      <c r="S551">
        <v>7512368.9510000004</v>
      </c>
      <c r="T551">
        <v>4693644.0880000005</v>
      </c>
      <c r="U551">
        <v>648.90200000000004</v>
      </c>
      <c r="V551" t="s">
        <v>106</v>
      </c>
    </row>
    <row r="552" spans="3:22" ht="17.25" x14ac:dyDescent="0.3">
      <c r="C552" s="7">
        <v>478</v>
      </c>
      <c r="D552" s="8">
        <v>7512377.8420000002</v>
      </c>
      <c r="E552" s="8">
        <v>4693611.4460000005</v>
      </c>
      <c r="F552" s="8">
        <v>646.03</v>
      </c>
      <c r="G552" s="9" t="s">
        <v>101</v>
      </c>
      <c r="H552" s="9" t="s">
        <v>12</v>
      </c>
      <c r="I552" s="10" t="s">
        <v>13</v>
      </c>
      <c r="R552">
        <v>551</v>
      </c>
      <c r="S552">
        <v>7512369.9280000003</v>
      </c>
      <c r="T552">
        <v>4693648.2970000003</v>
      </c>
      <c r="U552">
        <v>648.89300000000003</v>
      </c>
      <c r="V552" t="s">
        <v>106</v>
      </c>
    </row>
    <row r="553" spans="3:22" ht="17.25" x14ac:dyDescent="0.3">
      <c r="C553" s="7">
        <v>479</v>
      </c>
      <c r="D553" s="8">
        <v>7512376.8219999997</v>
      </c>
      <c r="E553" s="8">
        <v>4693611.7060000002</v>
      </c>
      <c r="F553" s="8">
        <v>646.04300000000001</v>
      </c>
      <c r="G553" s="9" t="s">
        <v>101</v>
      </c>
      <c r="H553" s="9" t="s">
        <v>12</v>
      </c>
      <c r="I553" s="10" t="s">
        <v>13</v>
      </c>
      <c r="R553">
        <v>552</v>
      </c>
      <c r="S553">
        <v>7512370.5590000004</v>
      </c>
      <c r="T553">
        <v>4693651.7259999998</v>
      </c>
      <c r="U553">
        <v>648.88</v>
      </c>
      <c r="V553" t="s">
        <v>106</v>
      </c>
    </row>
    <row r="554" spans="3:22" ht="17.25" x14ac:dyDescent="0.3">
      <c r="C554" s="7">
        <v>480</v>
      </c>
      <c r="D554" s="8">
        <v>7512378.0970000001</v>
      </c>
      <c r="E554" s="8">
        <v>4693617.1220000004</v>
      </c>
      <c r="F554" s="8">
        <v>646.03</v>
      </c>
      <c r="G554" s="9" t="s">
        <v>101</v>
      </c>
      <c r="H554" s="9" t="s">
        <v>12</v>
      </c>
      <c r="I554" s="10" t="s">
        <v>13</v>
      </c>
      <c r="R554">
        <v>553</v>
      </c>
      <c r="S554">
        <v>7512366.375</v>
      </c>
      <c r="T554">
        <v>4693630.4119999995</v>
      </c>
      <c r="U554">
        <v>648.9</v>
      </c>
      <c r="V554" t="s">
        <v>107</v>
      </c>
    </row>
    <row r="555" spans="3:22" ht="17.25" x14ac:dyDescent="0.3">
      <c r="C555" s="7">
        <v>481</v>
      </c>
      <c r="D555" s="8">
        <v>7512397.6550000003</v>
      </c>
      <c r="E555" s="8">
        <v>4693612.5429999996</v>
      </c>
      <c r="F555" s="8">
        <v>646.05499999999995</v>
      </c>
      <c r="G555" s="9" t="s">
        <v>101</v>
      </c>
      <c r="H555" s="9" t="s">
        <v>12</v>
      </c>
      <c r="I555" s="10" t="s">
        <v>13</v>
      </c>
      <c r="R555">
        <v>554</v>
      </c>
      <c r="S555">
        <v>7512371.0980000002</v>
      </c>
      <c r="T555">
        <v>4693650.9220000003</v>
      </c>
      <c r="U555">
        <v>648.89200000000005</v>
      </c>
      <c r="V555" t="s">
        <v>108</v>
      </c>
    </row>
    <row r="556" spans="3:22" ht="17.25" x14ac:dyDescent="0.3">
      <c r="C556" s="7">
        <v>482</v>
      </c>
      <c r="D556" s="8">
        <v>7512399.4510000004</v>
      </c>
      <c r="E556" s="8">
        <v>4693620.2410000004</v>
      </c>
      <c r="F556" s="8">
        <v>646.02599999999995</v>
      </c>
      <c r="G556" s="9" t="s">
        <v>101</v>
      </c>
      <c r="H556" s="9" t="s">
        <v>12</v>
      </c>
      <c r="I556" s="10" t="s">
        <v>13</v>
      </c>
    </row>
    <row r="557" spans="3:22" ht="17.25" x14ac:dyDescent="0.3">
      <c r="C557" s="7">
        <v>483</v>
      </c>
      <c r="D557" s="8">
        <v>7512400.6900000004</v>
      </c>
      <c r="E557" s="8">
        <v>4693619.9749999996</v>
      </c>
      <c r="F557" s="8">
        <v>646.04</v>
      </c>
      <c r="G557" s="9" t="s">
        <v>101</v>
      </c>
      <c r="H557" s="9" t="s">
        <v>12</v>
      </c>
      <c r="I557" s="10" t="s">
        <v>13</v>
      </c>
    </row>
    <row r="558" spans="3:22" ht="17.25" x14ac:dyDescent="0.3">
      <c r="C558" s="7">
        <v>484</v>
      </c>
      <c r="D558" s="8">
        <v>7512401.6880000001</v>
      </c>
      <c r="E558" s="8">
        <v>4693624.3640000001</v>
      </c>
      <c r="F558" s="8">
        <v>646.03800000000001</v>
      </c>
      <c r="G558" s="9" t="s">
        <v>101</v>
      </c>
      <c r="H558" s="9" t="s">
        <v>12</v>
      </c>
      <c r="I558" s="10" t="s">
        <v>13</v>
      </c>
    </row>
    <row r="559" spans="3:22" ht="17.25" x14ac:dyDescent="0.3">
      <c r="C559" s="7">
        <v>485</v>
      </c>
      <c r="D559" s="8">
        <v>7512400.4730000002</v>
      </c>
      <c r="E559" s="8">
        <v>4693624.6459999997</v>
      </c>
      <c r="F559" s="8">
        <v>646.04399999999998</v>
      </c>
      <c r="G559" s="9" t="s">
        <v>101</v>
      </c>
      <c r="H559" s="9" t="s">
        <v>12</v>
      </c>
      <c r="I559" s="10" t="s">
        <v>13</v>
      </c>
    </row>
    <row r="560" spans="3:22" ht="17.25" x14ac:dyDescent="0.3">
      <c r="C560" s="7">
        <v>486</v>
      </c>
      <c r="D560" s="8">
        <v>7512401.9680000003</v>
      </c>
      <c r="E560" s="8">
        <v>4693631.0970000001</v>
      </c>
      <c r="F560" s="8">
        <v>646.03800000000001</v>
      </c>
      <c r="G560" s="9" t="s">
        <v>101</v>
      </c>
      <c r="H560" s="9" t="s">
        <v>12</v>
      </c>
      <c r="I560" s="10" t="s">
        <v>13</v>
      </c>
    </row>
    <row r="561" spans="3:9" ht="17.25" x14ac:dyDescent="0.3">
      <c r="C561" s="7">
        <v>488</v>
      </c>
      <c r="D561" s="8">
        <v>7512388.142</v>
      </c>
      <c r="E561" s="8">
        <v>4693634.3689999999</v>
      </c>
      <c r="F561" s="8">
        <v>646.02800000000002</v>
      </c>
      <c r="G561" s="9" t="s">
        <v>101</v>
      </c>
      <c r="H561" s="9" t="s">
        <v>12</v>
      </c>
      <c r="I561" s="10" t="s">
        <v>13</v>
      </c>
    </row>
    <row r="562" spans="3:9" ht="17.25" x14ac:dyDescent="0.3">
      <c r="C562" s="7">
        <v>489</v>
      </c>
      <c r="D562" s="8">
        <v>7512387.8490000004</v>
      </c>
      <c r="E562" s="8">
        <v>4693633.1679999996</v>
      </c>
      <c r="F562" s="8">
        <v>646.05399999999997</v>
      </c>
      <c r="G562" s="9" t="s">
        <v>101</v>
      </c>
      <c r="H562" s="9" t="s">
        <v>12</v>
      </c>
      <c r="I562" s="10" t="s">
        <v>13</v>
      </c>
    </row>
    <row r="563" spans="3:9" ht="17.25" x14ac:dyDescent="0.3">
      <c r="C563" s="7">
        <v>490</v>
      </c>
      <c r="D563" s="8">
        <v>7512367.3770000003</v>
      </c>
      <c r="E563" s="8">
        <v>4693637.96</v>
      </c>
      <c r="F563" s="8">
        <v>646.03099999999995</v>
      </c>
      <c r="G563" s="9" t="s">
        <v>101</v>
      </c>
      <c r="H563" s="9" t="s">
        <v>12</v>
      </c>
      <c r="I563" s="10" t="s">
        <v>13</v>
      </c>
    </row>
    <row r="564" spans="3:9" ht="17.25" x14ac:dyDescent="0.3">
      <c r="C564" s="7">
        <v>493</v>
      </c>
      <c r="D564" s="8">
        <v>7512364.75</v>
      </c>
      <c r="E564" s="8">
        <v>4693623.8899999997</v>
      </c>
      <c r="F564" s="8">
        <v>646.03300000000002</v>
      </c>
      <c r="G564" s="9" t="s">
        <v>102</v>
      </c>
      <c r="H564" s="9" t="s">
        <v>88</v>
      </c>
      <c r="I564" s="10" t="s">
        <v>13</v>
      </c>
    </row>
    <row r="565" spans="3:9" ht="17.25" x14ac:dyDescent="0.3">
      <c r="C565" s="11">
        <v>494</v>
      </c>
      <c r="D565" s="12">
        <v>7512364.75</v>
      </c>
      <c r="E565" s="12">
        <v>4693623.875</v>
      </c>
      <c r="F565" s="12">
        <v>646.03499999999997</v>
      </c>
      <c r="G565" s="13" t="s">
        <v>103</v>
      </c>
      <c r="H565" s="13" t="s">
        <v>88</v>
      </c>
      <c r="I565" s="14" t="s">
        <v>13</v>
      </c>
    </row>
    <row r="566" spans="3:9" ht="17.25" x14ac:dyDescent="0.3">
      <c r="C566" s="11">
        <v>495</v>
      </c>
      <c r="D566" s="12">
        <v>7512367.3849999998</v>
      </c>
      <c r="E566" s="12">
        <v>4693638.0060000001</v>
      </c>
      <c r="F566" s="12">
        <v>646.04399999999998</v>
      </c>
      <c r="G566" s="13" t="s">
        <v>101</v>
      </c>
      <c r="H566" s="13" t="s">
        <v>12</v>
      </c>
      <c r="I566" s="14" t="s">
        <v>13</v>
      </c>
    </row>
    <row r="567" spans="3:9" ht="17.25" x14ac:dyDescent="0.3">
      <c r="C567" s="11">
        <v>496</v>
      </c>
      <c r="D567" s="12">
        <v>7512384.148</v>
      </c>
      <c r="E567" s="12">
        <v>4693634.4220000003</v>
      </c>
      <c r="F567" s="12">
        <v>646.03700000000003</v>
      </c>
      <c r="G567" s="13" t="s">
        <v>101</v>
      </c>
      <c r="H567" s="13" t="s">
        <v>12</v>
      </c>
      <c r="I567" s="14" t="s">
        <v>13</v>
      </c>
    </row>
    <row r="568" spans="3:9" ht="17.25" x14ac:dyDescent="0.3">
      <c r="C568" s="11">
        <v>497</v>
      </c>
      <c r="D568" s="12">
        <v>7512377.6490000002</v>
      </c>
      <c r="E568" s="12">
        <v>4693635.6220000004</v>
      </c>
      <c r="F568" s="12">
        <v>646.04200000000003</v>
      </c>
      <c r="G568" s="13" t="s">
        <v>101</v>
      </c>
      <c r="H568" s="13" t="s">
        <v>12</v>
      </c>
      <c r="I568" s="14" t="s">
        <v>13</v>
      </c>
    </row>
    <row r="569" spans="3:9" ht="17.25" x14ac:dyDescent="0.3">
      <c r="C569" s="11">
        <v>498</v>
      </c>
      <c r="D569" s="12">
        <v>7512384.8260000004</v>
      </c>
      <c r="E569" s="12">
        <v>4693637.3119999999</v>
      </c>
      <c r="F569" s="12">
        <v>646.04</v>
      </c>
      <c r="G569" s="13" t="s">
        <v>101</v>
      </c>
      <c r="H569" s="13" t="s">
        <v>12</v>
      </c>
      <c r="I569" s="14" t="s">
        <v>13</v>
      </c>
    </row>
    <row r="570" spans="3:9" ht="17.25" x14ac:dyDescent="0.3">
      <c r="C570" s="11">
        <v>499</v>
      </c>
      <c r="D570" s="12">
        <v>7512386.727</v>
      </c>
      <c r="E570" s="12">
        <v>4693636.8890000004</v>
      </c>
      <c r="F570" s="12">
        <v>646.03200000000004</v>
      </c>
      <c r="G570" s="13" t="s">
        <v>101</v>
      </c>
      <c r="H570" s="13" t="s">
        <v>12</v>
      </c>
      <c r="I570" s="14" t="s">
        <v>13</v>
      </c>
    </row>
    <row r="571" spans="3:9" ht="17.25" x14ac:dyDescent="0.3">
      <c r="C571" s="11">
        <v>500</v>
      </c>
      <c r="D571" s="12">
        <v>7512390.7920000004</v>
      </c>
      <c r="E571" s="12">
        <v>4693654.432</v>
      </c>
      <c r="F571" s="12">
        <v>646.03899999999999</v>
      </c>
      <c r="G571" s="13" t="s">
        <v>101</v>
      </c>
      <c r="H571" s="13" t="s">
        <v>12</v>
      </c>
      <c r="I571" s="14" t="s">
        <v>13</v>
      </c>
    </row>
    <row r="572" spans="3:9" ht="17.25" x14ac:dyDescent="0.3">
      <c r="C572" s="11">
        <v>501</v>
      </c>
      <c r="D572" s="12">
        <v>7512372.2010000004</v>
      </c>
      <c r="E572" s="12">
        <v>4693658.7879999997</v>
      </c>
      <c r="F572" s="12">
        <v>646.03099999999995</v>
      </c>
      <c r="G572" s="13" t="s">
        <v>101</v>
      </c>
      <c r="H572" s="13" t="s">
        <v>12</v>
      </c>
      <c r="I572" s="14" t="s">
        <v>13</v>
      </c>
    </row>
    <row r="573" spans="3:9" ht="18" thickBot="1" x14ac:dyDescent="0.35">
      <c r="C573" s="15">
        <v>502</v>
      </c>
      <c r="D573" s="16">
        <v>7512371.4390000002</v>
      </c>
      <c r="E573" s="16">
        <v>4693651.4050000003</v>
      </c>
      <c r="F573" s="16">
        <v>646.03599999999994</v>
      </c>
      <c r="G573" s="17" t="s">
        <v>105</v>
      </c>
      <c r="H573" s="17" t="s">
        <v>88</v>
      </c>
      <c r="I573" s="18" t="s">
        <v>13</v>
      </c>
    </row>
    <row r="574" spans="3:9" ht="17.25" x14ac:dyDescent="0.3">
      <c r="C574" s="19"/>
      <c r="D574" s="20"/>
      <c r="E574" s="20"/>
      <c r="F574" s="20"/>
      <c r="G574" s="19"/>
      <c r="H574" s="19"/>
      <c r="I574" s="3"/>
    </row>
    <row r="575" spans="3:9" ht="17.25" x14ac:dyDescent="0.3">
      <c r="C575" s="19"/>
      <c r="D575" s="20"/>
      <c r="E575" s="20"/>
      <c r="F575" s="20"/>
      <c r="G575" s="19"/>
      <c r="H575" s="19"/>
      <c r="I575" s="3"/>
    </row>
    <row r="576" spans="3:9" ht="17.25" x14ac:dyDescent="0.3">
      <c r="C576" s="19"/>
      <c r="D576" s="20"/>
      <c r="E576" s="20"/>
      <c r="F576" s="20"/>
      <c r="G576" s="19"/>
      <c r="H576" s="19"/>
      <c r="I576" s="3"/>
    </row>
    <row r="577" spans="1:11" ht="17.25" x14ac:dyDescent="0.3">
      <c r="C577" s="19"/>
      <c r="D577" s="20"/>
      <c r="E577" s="20"/>
      <c r="F577" s="20"/>
      <c r="G577" s="19"/>
      <c r="H577" s="19"/>
      <c r="I577" s="3"/>
    </row>
    <row r="578" spans="1:11" ht="17.25" x14ac:dyDescent="0.3">
      <c r="C578" s="19"/>
      <c r="D578" s="20"/>
      <c r="E578" s="20"/>
      <c r="F578" s="20"/>
      <c r="G578" s="19"/>
      <c r="H578" s="19"/>
      <c r="I578" s="3"/>
    </row>
    <row r="579" spans="1:11" ht="17.25" x14ac:dyDescent="0.3">
      <c r="C579" s="19"/>
      <c r="D579" s="20"/>
      <c r="E579" s="20"/>
      <c r="F579" s="20"/>
      <c r="G579" s="19"/>
      <c r="H579" s="19"/>
      <c r="I579" s="3"/>
    </row>
    <row r="580" spans="1:11" ht="18" thickBot="1" x14ac:dyDescent="0.35">
      <c r="C580" s="19"/>
      <c r="D580" s="20"/>
      <c r="E580" s="20"/>
      <c r="F580" s="20"/>
      <c r="G580" s="19"/>
      <c r="H580" s="19"/>
      <c r="I580" s="3"/>
    </row>
    <row r="581" spans="1:11" ht="18.75" x14ac:dyDescent="0.3">
      <c r="A581" s="1" t="s">
        <v>4</v>
      </c>
      <c r="B581" s="2"/>
      <c r="C581" s="2"/>
      <c r="D581" s="2"/>
      <c r="E581" s="64" t="s">
        <v>14</v>
      </c>
      <c r="F581" s="65"/>
      <c r="G581" s="66"/>
      <c r="H581" s="67" t="s">
        <v>6</v>
      </c>
      <c r="I581" s="68"/>
      <c r="J581" s="71"/>
      <c r="K581" s="72"/>
    </row>
    <row r="582" spans="1:11" ht="19.5" thickBot="1" x14ac:dyDescent="0.35">
      <c r="A582" s="75" t="s">
        <v>5</v>
      </c>
      <c r="B582" s="76"/>
      <c r="C582" s="76"/>
      <c r="D582" s="77"/>
      <c r="E582" s="78">
        <v>140</v>
      </c>
      <c r="F582" s="79"/>
      <c r="G582" s="80"/>
      <c r="H582" s="69"/>
      <c r="I582" s="70"/>
      <c r="J582" s="73"/>
      <c r="K582" s="74"/>
    </row>
    <row r="583" spans="1:11" x14ac:dyDescent="0.25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</row>
    <row r="584" spans="1:11" x14ac:dyDescent="0.25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</row>
    <row r="585" spans="1:11" x14ac:dyDescent="0.25">
      <c r="A585" s="54" t="s">
        <v>8</v>
      </c>
      <c r="B585" s="54"/>
      <c r="C585" s="54"/>
      <c r="D585" s="54"/>
      <c r="E585" s="54"/>
      <c r="F585" s="54"/>
      <c r="G585" s="54"/>
      <c r="H585" s="54"/>
      <c r="I585" s="54"/>
      <c r="J585" s="54"/>
      <c r="K585" s="54"/>
    </row>
    <row r="586" spans="1:11" x14ac:dyDescent="0.25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</row>
    <row r="587" spans="1:11" x14ac:dyDescent="0.25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</row>
    <row r="588" spans="1:11" x14ac:dyDescent="0.25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</row>
    <row r="589" spans="1:11" ht="15.75" thickBot="1" x14ac:dyDescent="0.3"/>
    <row r="590" spans="1:11" x14ac:dyDescent="0.25">
      <c r="C590" s="55"/>
      <c r="D590" s="56"/>
      <c r="E590" s="56"/>
      <c r="F590" s="56"/>
      <c r="G590" s="56"/>
      <c r="H590" s="56"/>
      <c r="I590" s="57"/>
    </row>
    <row r="591" spans="1:11" x14ac:dyDescent="0.25">
      <c r="C591" s="58"/>
      <c r="D591" s="59"/>
      <c r="E591" s="59"/>
      <c r="F591" s="59"/>
      <c r="G591" s="59"/>
      <c r="H591" s="59"/>
      <c r="I591" s="60"/>
    </row>
    <row r="592" spans="1:11" ht="15.75" thickBot="1" x14ac:dyDescent="0.3">
      <c r="C592" s="61"/>
      <c r="D592" s="62"/>
      <c r="E592" s="62"/>
      <c r="F592" s="62"/>
      <c r="G592" s="62"/>
      <c r="H592" s="62"/>
      <c r="I592" s="63"/>
    </row>
    <row r="593" spans="3:9" ht="17.25" x14ac:dyDescent="0.3">
      <c r="C593" s="19"/>
      <c r="D593" s="20"/>
      <c r="E593" s="20"/>
      <c r="F593" s="20"/>
      <c r="G593" s="19"/>
      <c r="H593" s="19"/>
      <c r="I593" s="3"/>
    </row>
    <row r="594" spans="3:9" ht="16.5" x14ac:dyDescent="0.25">
      <c r="C594" s="38" t="s">
        <v>0</v>
      </c>
      <c r="D594" s="38" t="s">
        <v>1</v>
      </c>
      <c r="E594" s="38" t="s">
        <v>2</v>
      </c>
      <c r="F594" s="38" t="s">
        <v>9</v>
      </c>
      <c r="G594" s="38" t="s">
        <v>10</v>
      </c>
      <c r="H594" s="38" t="s">
        <v>3</v>
      </c>
      <c r="I594" s="38" t="s">
        <v>11</v>
      </c>
    </row>
    <row r="595" spans="3:9" ht="17.25" x14ac:dyDescent="0.3">
      <c r="C595" s="9">
        <v>503</v>
      </c>
      <c r="D595" s="8">
        <v>7512367.5219999999</v>
      </c>
      <c r="E595" s="8">
        <v>4693637.9079999998</v>
      </c>
      <c r="F595" s="8">
        <v>648.91</v>
      </c>
      <c r="G595" s="9" t="s">
        <v>106</v>
      </c>
      <c r="H595" s="9" t="s">
        <v>12</v>
      </c>
      <c r="I595" s="39" t="s">
        <v>13</v>
      </c>
    </row>
    <row r="596" spans="3:9" ht="17.25" x14ac:dyDescent="0.3">
      <c r="C596" s="9">
        <v>504</v>
      </c>
      <c r="D596" s="8">
        <v>7512387.8480000002</v>
      </c>
      <c r="E596" s="8">
        <v>4693633.1210000003</v>
      </c>
      <c r="F596" s="8">
        <v>648.90200000000004</v>
      </c>
      <c r="G596" s="9" t="s">
        <v>106</v>
      </c>
      <c r="H596" s="9" t="s">
        <v>12</v>
      </c>
      <c r="I596" s="39" t="s">
        <v>13</v>
      </c>
    </row>
    <row r="597" spans="3:9" ht="17.25" x14ac:dyDescent="0.3">
      <c r="C597" s="9">
        <v>505</v>
      </c>
      <c r="D597" s="8">
        <v>7512388.1229999997</v>
      </c>
      <c r="E597" s="8">
        <v>4693634.3559999997</v>
      </c>
      <c r="F597" s="8">
        <v>648.88199999999995</v>
      </c>
      <c r="G597" s="9" t="s">
        <v>106</v>
      </c>
      <c r="H597" s="9" t="s">
        <v>12</v>
      </c>
      <c r="I597" s="39" t="s">
        <v>13</v>
      </c>
    </row>
    <row r="598" spans="3:9" ht="17.25" x14ac:dyDescent="0.3">
      <c r="C598" s="9">
        <v>506</v>
      </c>
      <c r="D598" s="8">
        <v>7512390.9709999999</v>
      </c>
      <c r="E598" s="8">
        <v>4693633.7050000001</v>
      </c>
      <c r="F598" s="8">
        <v>648.90700000000004</v>
      </c>
      <c r="G598" s="9" t="s">
        <v>106</v>
      </c>
      <c r="H598" s="9" t="s">
        <v>12</v>
      </c>
      <c r="I598" s="39" t="s">
        <v>13</v>
      </c>
    </row>
    <row r="599" spans="3:9" ht="17.25" x14ac:dyDescent="0.3">
      <c r="C599" s="9">
        <v>507</v>
      </c>
      <c r="D599" s="8">
        <v>7512390.9479999999</v>
      </c>
      <c r="E599" s="8">
        <v>4693633.5779999997</v>
      </c>
      <c r="F599" s="8">
        <v>648.90800000000002</v>
      </c>
      <c r="G599" s="9" t="s">
        <v>106</v>
      </c>
      <c r="H599" s="9" t="s">
        <v>12</v>
      </c>
      <c r="I599" s="39" t="s">
        <v>13</v>
      </c>
    </row>
    <row r="600" spans="3:9" ht="17.25" x14ac:dyDescent="0.3">
      <c r="C600" s="9">
        <v>508</v>
      </c>
      <c r="D600" s="8">
        <v>7512398.4440000001</v>
      </c>
      <c r="E600" s="8">
        <v>4693631.8130000001</v>
      </c>
      <c r="F600" s="8">
        <v>648.91099999999994</v>
      </c>
      <c r="G600" s="9" t="s">
        <v>106</v>
      </c>
      <c r="H600" s="9" t="s">
        <v>12</v>
      </c>
      <c r="I600" s="39" t="s">
        <v>13</v>
      </c>
    </row>
    <row r="601" spans="3:9" ht="17.25" x14ac:dyDescent="0.3">
      <c r="C601" s="9">
        <v>509</v>
      </c>
      <c r="D601" s="8">
        <v>7512398.4689999996</v>
      </c>
      <c r="E601" s="8">
        <v>4693631.9119999995</v>
      </c>
      <c r="F601" s="8">
        <v>648.904</v>
      </c>
      <c r="G601" s="9" t="s">
        <v>106</v>
      </c>
      <c r="H601" s="9" t="s">
        <v>12</v>
      </c>
      <c r="I601" s="39" t="s">
        <v>13</v>
      </c>
    </row>
    <row r="602" spans="3:9" ht="17.25" x14ac:dyDescent="0.3">
      <c r="C602" s="9">
        <v>510</v>
      </c>
      <c r="D602" s="8">
        <v>7512401.818</v>
      </c>
      <c r="E602" s="8">
        <v>4693631.1270000003</v>
      </c>
      <c r="F602" s="8">
        <v>648.9</v>
      </c>
      <c r="G602" s="9" t="s">
        <v>106</v>
      </c>
      <c r="H602" s="9" t="s">
        <v>12</v>
      </c>
      <c r="I602" s="39" t="s">
        <v>13</v>
      </c>
    </row>
    <row r="603" spans="3:9" ht="17.25" x14ac:dyDescent="0.3">
      <c r="C603" s="9">
        <v>511</v>
      </c>
      <c r="D603" s="8">
        <v>7512400.3210000005</v>
      </c>
      <c r="E603" s="8">
        <v>4693624.6579999998</v>
      </c>
      <c r="F603" s="8">
        <v>648.92899999999997</v>
      </c>
      <c r="G603" s="9" t="s">
        <v>106</v>
      </c>
      <c r="H603" s="9" t="s">
        <v>12</v>
      </c>
      <c r="I603" s="39" t="s">
        <v>13</v>
      </c>
    </row>
    <row r="604" spans="3:9" ht="17.25" x14ac:dyDescent="0.3">
      <c r="C604" s="9">
        <v>512</v>
      </c>
      <c r="D604" s="8">
        <v>7512401.6780000003</v>
      </c>
      <c r="E604" s="8">
        <v>4693624.3530000001</v>
      </c>
      <c r="F604" s="8">
        <v>648.87</v>
      </c>
      <c r="G604" s="9" t="s">
        <v>106</v>
      </c>
      <c r="H604" s="9" t="s">
        <v>12</v>
      </c>
      <c r="I604" s="39" t="s">
        <v>13</v>
      </c>
    </row>
    <row r="605" spans="3:9" ht="17.25" x14ac:dyDescent="0.3">
      <c r="C605" s="9">
        <v>513</v>
      </c>
      <c r="D605" s="8">
        <v>7512400.6679999996</v>
      </c>
      <c r="E605" s="8">
        <v>4693619.9939999999</v>
      </c>
      <c r="F605" s="8">
        <v>648.90599999999995</v>
      </c>
      <c r="G605" s="9" t="s">
        <v>106</v>
      </c>
      <c r="H605" s="9" t="s">
        <v>12</v>
      </c>
      <c r="I605" s="39" t="s">
        <v>13</v>
      </c>
    </row>
    <row r="606" spans="3:9" ht="17.25" x14ac:dyDescent="0.3">
      <c r="C606" s="9">
        <v>514</v>
      </c>
      <c r="D606" s="8">
        <v>7512399.3229999999</v>
      </c>
      <c r="E606" s="8">
        <v>4693620.3159999996</v>
      </c>
      <c r="F606" s="8">
        <v>648.93200000000002</v>
      </c>
      <c r="G606" s="9" t="s">
        <v>106</v>
      </c>
      <c r="H606" s="9" t="s">
        <v>12</v>
      </c>
      <c r="I606" s="39" t="s">
        <v>13</v>
      </c>
    </row>
    <row r="607" spans="3:9" ht="17.25" x14ac:dyDescent="0.3">
      <c r="C607" s="9">
        <v>515</v>
      </c>
      <c r="D607" s="8">
        <v>7512397.4950000001</v>
      </c>
      <c r="E607" s="8">
        <v>4693612.574</v>
      </c>
      <c r="F607" s="8">
        <v>648.91499999999996</v>
      </c>
      <c r="G607" s="9" t="s">
        <v>106</v>
      </c>
      <c r="H607" s="9" t="s">
        <v>12</v>
      </c>
      <c r="I607" s="39" t="s">
        <v>13</v>
      </c>
    </row>
    <row r="608" spans="3:9" ht="17.25" x14ac:dyDescent="0.3">
      <c r="C608" s="9">
        <v>516</v>
      </c>
      <c r="D608" s="8">
        <v>7512391.3260000004</v>
      </c>
      <c r="E608" s="8">
        <v>4693614.0480000004</v>
      </c>
      <c r="F608" s="8">
        <v>648.90099999999995</v>
      </c>
      <c r="G608" s="9" t="s">
        <v>106</v>
      </c>
      <c r="H608" s="9" t="s">
        <v>12</v>
      </c>
      <c r="I608" s="39" t="s">
        <v>13</v>
      </c>
    </row>
    <row r="609" spans="3:9" ht="17.25" x14ac:dyDescent="0.3">
      <c r="C609" s="9">
        <v>517</v>
      </c>
      <c r="D609" s="8">
        <v>7512391.3399999999</v>
      </c>
      <c r="E609" s="8">
        <v>4693614.1979999999</v>
      </c>
      <c r="F609" s="8">
        <v>648.9</v>
      </c>
      <c r="G609" s="9" t="s">
        <v>106</v>
      </c>
      <c r="H609" s="9" t="s">
        <v>12</v>
      </c>
      <c r="I609" s="39" t="s">
        <v>13</v>
      </c>
    </row>
    <row r="610" spans="3:9" ht="17.25" x14ac:dyDescent="0.3">
      <c r="C610" s="9">
        <v>518</v>
      </c>
      <c r="D610" s="8">
        <v>7512386.2690000003</v>
      </c>
      <c r="E610" s="8">
        <v>4693615.3439999996</v>
      </c>
      <c r="F610" s="8">
        <v>648.91899999999998</v>
      </c>
      <c r="G610" s="9" t="s">
        <v>106</v>
      </c>
      <c r="H610" s="9" t="s">
        <v>12</v>
      </c>
      <c r="I610" s="39" t="s">
        <v>13</v>
      </c>
    </row>
    <row r="611" spans="3:9" ht="17.25" x14ac:dyDescent="0.3">
      <c r="C611" s="9">
        <v>519</v>
      </c>
      <c r="D611" s="8">
        <v>7512386.2390000001</v>
      </c>
      <c r="E611" s="8">
        <v>4693615.2220000001</v>
      </c>
      <c r="F611" s="8">
        <v>648.91600000000005</v>
      </c>
      <c r="G611" s="9" t="s">
        <v>106</v>
      </c>
      <c r="H611" s="9" t="s">
        <v>12</v>
      </c>
      <c r="I611" s="39" t="s">
        <v>13</v>
      </c>
    </row>
    <row r="612" spans="3:9" ht="17.25" x14ac:dyDescent="0.3">
      <c r="C612" s="9">
        <v>520</v>
      </c>
      <c r="D612" s="8">
        <v>7512384.0659999996</v>
      </c>
      <c r="E612" s="8">
        <v>4693615.7220000001</v>
      </c>
      <c r="F612" s="8">
        <v>648.90899999999999</v>
      </c>
      <c r="G612" s="9" t="s">
        <v>106</v>
      </c>
      <c r="H612" s="9" t="s">
        <v>12</v>
      </c>
      <c r="I612" s="39" t="s">
        <v>13</v>
      </c>
    </row>
    <row r="613" spans="3:9" ht="17.25" x14ac:dyDescent="0.3">
      <c r="C613" s="9">
        <v>521</v>
      </c>
      <c r="D613" s="8">
        <v>7512384.0750000002</v>
      </c>
      <c r="E613" s="8">
        <v>4693615.8279999997</v>
      </c>
      <c r="F613" s="8">
        <v>648.91099999999994</v>
      </c>
      <c r="G613" s="9" t="s">
        <v>106</v>
      </c>
      <c r="H613" s="9" t="s">
        <v>12</v>
      </c>
      <c r="I613" s="39" t="s">
        <v>13</v>
      </c>
    </row>
    <row r="614" spans="3:9" ht="17.25" x14ac:dyDescent="0.3">
      <c r="C614" s="9">
        <v>522</v>
      </c>
      <c r="D614" s="8">
        <v>7512380.585</v>
      </c>
      <c r="E614" s="8">
        <v>4693616.6490000002</v>
      </c>
      <c r="F614" s="8">
        <v>648.90899999999999</v>
      </c>
      <c r="G614" s="9" t="s">
        <v>106</v>
      </c>
      <c r="H614" s="9" t="s">
        <v>12</v>
      </c>
      <c r="I614" s="39" t="s">
        <v>13</v>
      </c>
    </row>
    <row r="615" spans="3:9" ht="17.25" x14ac:dyDescent="0.3">
      <c r="C615" s="9">
        <v>523</v>
      </c>
      <c r="D615" s="8">
        <v>7512380.5760000004</v>
      </c>
      <c r="E615" s="8">
        <v>4693616.5539999995</v>
      </c>
      <c r="F615" s="8">
        <v>648.90700000000004</v>
      </c>
      <c r="G615" s="9" t="s">
        <v>106</v>
      </c>
      <c r="H615" s="9" t="s">
        <v>12</v>
      </c>
      <c r="I615" s="39" t="s">
        <v>13</v>
      </c>
    </row>
    <row r="616" spans="3:9" ht="17.25" x14ac:dyDescent="0.3">
      <c r="C616" s="9">
        <v>524</v>
      </c>
      <c r="D616" s="8">
        <v>7512377.966</v>
      </c>
      <c r="E616" s="8">
        <v>4693617.1409999998</v>
      </c>
      <c r="F616" s="8">
        <v>648.90899999999999</v>
      </c>
      <c r="G616" s="9" t="s">
        <v>106</v>
      </c>
      <c r="H616" s="9" t="s">
        <v>12</v>
      </c>
      <c r="I616" s="39" t="s">
        <v>13</v>
      </c>
    </row>
    <row r="617" spans="3:9" ht="17.25" x14ac:dyDescent="0.3">
      <c r="C617" s="9">
        <v>525</v>
      </c>
      <c r="D617" s="8">
        <v>7512376.682</v>
      </c>
      <c r="E617" s="8">
        <v>4693611.7110000001</v>
      </c>
      <c r="F617" s="8">
        <v>648.91200000000003</v>
      </c>
      <c r="G617" s="9" t="s">
        <v>106</v>
      </c>
      <c r="H617" s="9" t="s">
        <v>12</v>
      </c>
      <c r="I617" s="39" t="s">
        <v>13</v>
      </c>
    </row>
    <row r="618" spans="3:9" ht="17.25" x14ac:dyDescent="0.3">
      <c r="C618" s="9">
        <v>526</v>
      </c>
      <c r="D618" s="8">
        <v>7512377.8449999997</v>
      </c>
      <c r="E618" s="8">
        <v>4693611.4460000005</v>
      </c>
      <c r="F618" s="8">
        <v>648.92999999999995</v>
      </c>
      <c r="G618" s="9" t="s">
        <v>106</v>
      </c>
      <c r="H618" s="9" t="s">
        <v>12</v>
      </c>
      <c r="I618" s="39" t="s">
        <v>13</v>
      </c>
    </row>
    <row r="619" spans="3:9" ht="17.25" x14ac:dyDescent="0.3">
      <c r="C619" s="9">
        <v>527</v>
      </c>
      <c r="D619" s="8">
        <v>7512377.0319999997</v>
      </c>
      <c r="E619" s="8">
        <v>4693607.7690000003</v>
      </c>
      <c r="F619" s="8">
        <v>648.904</v>
      </c>
      <c r="G619" s="9" t="s">
        <v>106</v>
      </c>
      <c r="H619" s="9" t="s">
        <v>12</v>
      </c>
      <c r="I619" s="39" t="s">
        <v>13</v>
      </c>
    </row>
    <row r="620" spans="3:9" ht="17.25" x14ac:dyDescent="0.3">
      <c r="C620" s="9">
        <v>528</v>
      </c>
      <c r="D620" s="8">
        <v>7512369.9639999997</v>
      </c>
      <c r="E620" s="8">
        <v>4693609.4040000001</v>
      </c>
      <c r="F620" s="8">
        <v>648.89300000000003</v>
      </c>
      <c r="G620" s="9" t="s">
        <v>106</v>
      </c>
      <c r="H620" s="9" t="s">
        <v>12</v>
      </c>
      <c r="I620" s="39" t="s">
        <v>13</v>
      </c>
    </row>
    <row r="621" spans="3:9" ht="17.25" x14ac:dyDescent="0.3">
      <c r="C621" s="9">
        <v>529</v>
      </c>
      <c r="D621" s="8">
        <v>7512369.7230000002</v>
      </c>
      <c r="E621" s="8">
        <v>4693608.3420000002</v>
      </c>
      <c r="F621" s="8">
        <v>648.87900000000002</v>
      </c>
      <c r="G621" s="9" t="s">
        <v>106</v>
      </c>
      <c r="H621" s="9" t="s">
        <v>12</v>
      </c>
      <c r="I621" s="39" t="s">
        <v>13</v>
      </c>
    </row>
    <row r="622" spans="3:9" ht="17.25" x14ac:dyDescent="0.3">
      <c r="C622" s="9">
        <v>530</v>
      </c>
      <c r="D622" s="8">
        <v>7512361.1050000004</v>
      </c>
      <c r="E622" s="8">
        <v>4693610.392</v>
      </c>
      <c r="F622" s="8">
        <v>648.89099999999996</v>
      </c>
      <c r="G622" s="9" t="s">
        <v>106</v>
      </c>
      <c r="H622" s="9" t="s">
        <v>12</v>
      </c>
      <c r="I622" s="39" t="s">
        <v>13</v>
      </c>
    </row>
    <row r="623" spans="3:9" ht="17.25" x14ac:dyDescent="0.3">
      <c r="C623" s="9">
        <v>531</v>
      </c>
      <c r="D623" s="8">
        <v>7512362.1979999999</v>
      </c>
      <c r="E623" s="8">
        <v>4693615.0630000001</v>
      </c>
      <c r="F623" s="8">
        <v>648.89700000000005</v>
      </c>
      <c r="G623" s="9" t="s">
        <v>106</v>
      </c>
      <c r="H623" s="9" t="s">
        <v>12</v>
      </c>
      <c r="I623" s="39" t="s">
        <v>13</v>
      </c>
    </row>
    <row r="624" spans="3:9" ht="17.25" x14ac:dyDescent="0.3">
      <c r="C624" s="9">
        <v>532</v>
      </c>
      <c r="D624" s="8">
        <v>7512362.0640000002</v>
      </c>
      <c r="E624" s="8">
        <v>4693615.1009999998</v>
      </c>
      <c r="F624" s="8">
        <v>648.89700000000005</v>
      </c>
      <c r="G624" s="9" t="s">
        <v>106</v>
      </c>
      <c r="H624" s="9" t="s">
        <v>12</v>
      </c>
      <c r="I624" s="39" t="s">
        <v>13</v>
      </c>
    </row>
    <row r="625" spans="3:9" ht="17.25" x14ac:dyDescent="0.3">
      <c r="C625" s="9">
        <v>533</v>
      </c>
      <c r="D625" s="8">
        <v>7512363.4369999999</v>
      </c>
      <c r="E625" s="8">
        <v>4693621.017</v>
      </c>
      <c r="F625" s="8">
        <v>648.904</v>
      </c>
      <c r="G625" s="9" t="s">
        <v>106</v>
      </c>
      <c r="H625" s="9" t="s">
        <v>12</v>
      </c>
      <c r="I625" s="39" t="s">
        <v>13</v>
      </c>
    </row>
    <row r="626" spans="3:9" ht="17.25" x14ac:dyDescent="0.3">
      <c r="C626" s="9">
        <v>534</v>
      </c>
      <c r="D626" s="8">
        <v>7512363.5750000002</v>
      </c>
      <c r="E626" s="8">
        <v>4693620.9960000003</v>
      </c>
      <c r="F626" s="8">
        <v>648.90599999999995</v>
      </c>
      <c r="G626" s="9" t="s">
        <v>106</v>
      </c>
      <c r="H626" s="9" t="s">
        <v>12</v>
      </c>
      <c r="I626" s="39" t="s">
        <v>13</v>
      </c>
    </row>
    <row r="627" spans="3:9" ht="17.25" x14ac:dyDescent="0.3">
      <c r="C627" s="9">
        <v>535</v>
      </c>
      <c r="D627" s="8">
        <v>7512366.3430000003</v>
      </c>
      <c r="E627" s="8">
        <v>4693633.5070000002</v>
      </c>
      <c r="F627" s="8">
        <v>648.90099999999995</v>
      </c>
      <c r="G627" s="9" t="s">
        <v>106</v>
      </c>
      <c r="H627" s="9" t="s">
        <v>12</v>
      </c>
      <c r="I627" s="39" t="s">
        <v>13</v>
      </c>
    </row>
    <row r="628" spans="3:9" ht="17.25" x14ac:dyDescent="0.3">
      <c r="C628" s="9">
        <v>536</v>
      </c>
      <c r="D628" s="8">
        <v>7512366.4780000001</v>
      </c>
      <c r="E628" s="8">
        <v>4693633.4840000002</v>
      </c>
      <c r="F628" s="8">
        <v>648.90099999999995</v>
      </c>
      <c r="G628" s="9" t="s">
        <v>106</v>
      </c>
      <c r="H628" s="9" t="s">
        <v>12</v>
      </c>
      <c r="I628" s="39" t="s">
        <v>13</v>
      </c>
    </row>
    <row r="629" spans="3:9" ht="17.25" x14ac:dyDescent="0.3">
      <c r="C629" s="9">
        <v>537</v>
      </c>
      <c r="D629" s="8">
        <v>7512372.2240000004</v>
      </c>
      <c r="E629" s="8">
        <v>4693658.7589999996</v>
      </c>
      <c r="F629" s="8">
        <v>648.86</v>
      </c>
      <c r="G629" s="9" t="s">
        <v>106</v>
      </c>
      <c r="H629" s="9" t="s">
        <v>12</v>
      </c>
      <c r="I629" s="39" t="s">
        <v>13</v>
      </c>
    </row>
    <row r="630" spans="3:9" ht="17.25" x14ac:dyDescent="0.3">
      <c r="C630" s="9">
        <v>538</v>
      </c>
      <c r="D630" s="8">
        <v>7512390.7869999995</v>
      </c>
      <c r="E630" s="8">
        <v>4693654.4309999999</v>
      </c>
      <c r="F630" s="8">
        <v>648.88599999999997</v>
      </c>
      <c r="G630" s="9" t="s">
        <v>106</v>
      </c>
      <c r="H630" s="9" t="s">
        <v>12</v>
      </c>
      <c r="I630" s="39" t="s">
        <v>13</v>
      </c>
    </row>
    <row r="631" spans="3:9" ht="17.25" x14ac:dyDescent="0.3">
      <c r="C631" s="9">
        <v>539</v>
      </c>
      <c r="D631" s="8">
        <v>7512389.165</v>
      </c>
      <c r="E631" s="8">
        <v>4693647.4139999999</v>
      </c>
      <c r="F631" s="8">
        <v>648.88800000000003</v>
      </c>
      <c r="G631" s="9" t="s">
        <v>106</v>
      </c>
      <c r="H631" s="9" t="s">
        <v>12</v>
      </c>
      <c r="I631" s="39" t="s">
        <v>13</v>
      </c>
    </row>
    <row r="632" spans="3:9" ht="17.25" x14ac:dyDescent="0.3">
      <c r="C632" s="9">
        <v>540</v>
      </c>
      <c r="D632" s="8">
        <v>7512389.0180000002</v>
      </c>
      <c r="E632" s="8">
        <v>4693647.443</v>
      </c>
      <c r="F632" s="8">
        <v>648.89400000000001</v>
      </c>
      <c r="G632" s="9" t="s">
        <v>106</v>
      </c>
      <c r="H632" s="9" t="s">
        <v>12</v>
      </c>
      <c r="I632" s="39" t="s">
        <v>13</v>
      </c>
    </row>
    <row r="633" spans="3:9" ht="17.25" x14ac:dyDescent="0.3">
      <c r="C633" s="9">
        <v>541</v>
      </c>
      <c r="D633" s="8">
        <v>7512387.2539999997</v>
      </c>
      <c r="E633" s="8">
        <v>4693639.8279999997</v>
      </c>
      <c r="F633" s="8">
        <v>648.89700000000005</v>
      </c>
      <c r="G633" s="9" t="s">
        <v>106</v>
      </c>
      <c r="H633" s="9" t="s">
        <v>12</v>
      </c>
      <c r="I633" s="39" t="s">
        <v>13</v>
      </c>
    </row>
    <row r="634" spans="3:9" ht="17.25" x14ac:dyDescent="0.3">
      <c r="C634" s="9">
        <v>542</v>
      </c>
      <c r="D634" s="8">
        <v>7512387.4009999996</v>
      </c>
      <c r="E634" s="8">
        <v>4693639.7949999999</v>
      </c>
      <c r="F634" s="8">
        <v>648.89099999999996</v>
      </c>
      <c r="G634" s="9" t="s">
        <v>106</v>
      </c>
      <c r="H634" s="9" t="s">
        <v>12</v>
      </c>
      <c r="I634" s="39" t="s">
        <v>13</v>
      </c>
    </row>
    <row r="635" spans="3:9" ht="17.25" x14ac:dyDescent="0.3">
      <c r="C635" s="9">
        <v>543</v>
      </c>
      <c r="D635" s="8">
        <v>7512386.7209999999</v>
      </c>
      <c r="E635" s="8">
        <v>4693636.8990000002</v>
      </c>
      <c r="F635" s="8">
        <v>648.88900000000001</v>
      </c>
      <c r="G635" s="9" t="s">
        <v>106</v>
      </c>
      <c r="H635" s="9" t="s">
        <v>12</v>
      </c>
      <c r="I635" s="39" t="s">
        <v>13</v>
      </c>
    </row>
    <row r="636" spans="3:9" ht="17.25" x14ac:dyDescent="0.3">
      <c r="C636" s="9">
        <v>544</v>
      </c>
      <c r="D636" s="8">
        <v>7512384.8150000004</v>
      </c>
      <c r="E636" s="8">
        <v>4693637.3420000002</v>
      </c>
      <c r="F636" s="8">
        <v>648.89</v>
      </c>
      <c r="G636" s="9" t="s">
        <v>106</v>
      </c>
      <c r="H636" s="9" t="s">
        <v>12</v>
      </c>
      <c r="I636" s="39" t="s">
        <v>13</v>
      </c>
    </row>
    <row r="637" spans="3:9" ht="17.25" x14ac:dyDescent="0.3">
      <c r="C637" s="9">
        <v>545</v>
      </c>
      <c r="D637" s="8">
        <v>7512384.1040000003</v>
      </c>
      <c r="E637" s="8">
        <v>4693634.1380000003</v>
      </c>
      <c r="F637" s="8">
        <v>648.89400000000001</v>
      </c>
      <c r="G637" s="9" t="s">
        <v>106</v>
      </c>
      <c r="H637" s="9" t="s">
        <v>12</v>
      </c>
      <c r="I637" s="39" t="s">
        <v>13</v>
      </c>
    </row>
    <row r="638" spans="3:9" ht="17.25" x14ac:dyDescent="0.3">
      <c r="C638" s="9">
        <v>546</v>
      </c>
      <c r="D638" s="8">
        <v>7512367.5470000003</v>
      </c>
      <c r="E638" s="8">
        <v>4693637.9960000003</v>
      </c>
      <c r="F638" s="8">
        <v>648.90200000000004</v>
      </c>
      <c r="G638" s="9" t="s">
        <v>106</v>
      </c>
      <c r="H638" s="9" t="s">
        <v>12</v>
      </c>
      <c r="I638" s="39" t="s">
        <v>13</v>
      </c>
    </row>
    <row r="639" spans="3:9" ht="17.25" x14ac:dyDescent="0.3">
      <c r="C639" s="9">
        <v>547</v>
      </c>
      <c r="D639" s="8">
        <v>7512368.3300000001</v>
      </c>
      <c r="E639" s="8">
        <v>4693641.4730000002</v>
      </c>
      <c r="F639" s="8">
        <v>648.90099999999995</v>
      </c>
      <c r="G639" s="9" t="s">
        <v>106</v>
      </c>
      <c r="H639" s="9" t="s">
        <v>12</v>
      </c>
      <c r="I639" s="39" t="s">
        <v>13</v>
      </c>
    </row>
    <row r="640" spans="3:9" ht="17.25" x14ac:dyDescent="0.3">
      <c r="C640" s="9">
        <v>548</v>
      </c>
      <c r="D640" s="8">
        <v>7512368.2050000001</v>
      </c>
      <c r="E640" s="8">
        <v>4693641.5010000002</v>
      </c>
      <c r="F640" s="8">
        <v>648.89200000000005</v>
      </c>
      <c r="G640" s="9" t="s">
        <v>106</v>
      </c>
      <c r="H640" s="9" t="s">
        <v>12</v>
      </c>
      <c r="I640" s="39" t="s">
        <v>13</v>
      </c>
    </row>
    <row r="641" spans="1:11" ht="17.25" x14ac:dyDescent="0.3">
      <c r="C641" s="9">
        <v>549</v>
      </c>
      <c r="D641" s="8">
        <v>7512368.8119999999</v>
      </c>
      <c r="E641" s="8">
        <v>4693644.1220000004</v>
      </c>
      <c r="F641" s="8">
        <v>648.90099999999995</v>
      </c>
      <c r="G641" s="9" t="s">
        <v>106</v>
      </c>
      <c r="H641" s="9" t="s">
        <v>12</v>
      </c>
      <c r="I641" s="39" t="s">
        <v>13</v>
      </c>
    </row>
    <row r="642" spans="1:11" ht="17.25" x14ac:dyDescent="0.3">
      <c r="C642" s="9">
        <v>550</v>
      </c>
      <c r="D642" s="8">
        <v>7512368.9510000004</v>
      </c>
      <c r="E642" s="8">
        <v>4693644.0880000005</v>
      </c>
      <c r="F642" s="8">
        <v>648.90200000000004</v>
      </c>
      <c r="G642" s="9" t="s">
        <v>106</v>
      </c>
      <c r="H642" s="9" t="s">
        <v>12</v>
      </c>
      <c r="I642" s="39" t="s">
        <v>13</v>
      </c>
    </row>
    <row r="643" spans="1:11" ht="17.25" x14ac:dyDescent="0.3">
      <c r="C643" s="9">
        <v>551</v>
      </c>
      <c r="D643" s="8">
        <v>7512369.9280000003</v>
      </c>
      <c r="E643" s="8">
        <v>4693648.2970000003</v>
      </c>
      <c r="F643" s="8">
        <v>648.89300000000003</v>
      </c>
      <c r="G643" s="9" t="s">
        <v>106</v>
      </c>
      <c r="H643" s="9" t="s">
        <v>12</v>
      </c>
      <c r="I643" s="39" t="s">
        <v>13</v>
      </c>
    </row>
    <row r="644" spans="1:11" ht="17.25" x14ac:dyDescent="0.3">
      <c r="C644" s="9">
        <v>552</v>
      </c>
      <c r="D644" s="8">
        <v>7512370.5590000004</v>
      </c>
      <c r="E644" s="8">
        <v>4693651.7259999998</v>
      </c>
      <c r="F644" s="8">
        <v>648.88</v>
      </c>
      <c r="G644" s="9" t="s">
        <v>106</v>
      </c>
      <c r="H644" s="9" t="s">
        <v>12</v>
      </c>
      <c r="I644" s="39" t="s">
        <v>13</v>
      </c>
    </row>
    <row r="645" spans="1:11" ht="17.25" x14ac:dyDescent="0.3">
      <c r="C645" s="9">
        <v>553</v>
      </c>
      <c r="D645" s="8">
        <v>7512366.375</v>
      </c>
      <c r="E645" s="8">
        <v>4693630.4119999995</v>
      </c>
      <c r="F645" s="8">
        <v>648.9</v>
      </c>
      <c r="G645" s="9" t="s">
        <v>107</v>
      </c>
      <c r="H645" s="9" t="s">
        <v>88</v>
      </c>
      <c r="I645" s="39" t="s">
        <v>13</v>
      </c>
    </row>
    <row r="646" spans="1:11" ht="17.25" x14ac:dyDescent="0.3">
      <c r="C646" s="9">
        <v>554</v>
      </c>
      <c r="D646" s="8">
        <v>7512371.0980000002</v>
      </c>
      <c r="E646" s="8">
        <v>4693650.9220000003</v>
      </c>
      <c r="F646" s="8">
        <v>648.89200000000005</v>
      </c>
      <c r="G646" s="9" t="s">
        <v>108</v>
      </c>
      <c r="H646" s="9" t="s">
        <v>88</v>
      </c>
      <c r="I646" s="39" t="s">
        <v>13</v>
      </c>
    </row>
    <row r="647" spans="1:11" ht="17.25" x14ac:dyDescent="0.3">
      <c r="C647" s="19"/>
      <c r="D647" s="20"/>
      <c r="E647" s="20"/>
      <c r="F647" s="20"/>
      <c r="G647" s="19"/>
      <c r="H647" s="19"/>
      <c r="I647" s="3"/>
    </row>
    <row r="648" spans="1:11" ht="17.25" x14ac:dyDescent="0.3">
      <c r="C648" s="19"/>
      <c r="D648" s="20"/>
      <c r="E648" s="20"/>
      <c r="F648" s="20"/>
      <c r="G648" s="19"/>
      <c r="H648" s="19"/>
      <c r="I648" s="3"/>
    </row>
    <row r="649" spans="1:11" ht="17.25" x14ac:dyDescent="0.3">
      <c r="C649" s="19"/>
      <c r="D649" s="20"/>
      <c r="E649" s="20"/>
      <c r="F649" s="20"/>
      <c r="G649" s="19"/>
      <c r="H649" s="19"/>
      <c r="I649" s="3"/>
    </row>
    <row r="650" spans="1:11" ht="17.25" x14ac:dyDescent="0.3">
      <c r="C650" s="19"/>
      <c r="D650" s="20"/>
      <c r="E650" s="20"/>
      <c r="F650" s="20"/>
      <c r="G650" s="19"/>
      <c r="H650" s="19"/>
      <c r="I650" s="3"/>
    </row>
    <row r="651" spans="1:11" ht="17.25" x14ac:dyDescent="0.3">
      <c r="C651" s="19"/>
      <c r="D651" s="20"/>
      <c r="E651" s="20"/>
      <c r="F651" s="20"/>
      <c r="G651" s="19"/>
      <c r="H651" s="19"/>
      <c r="I651" s="3"/>
    </row>
    <row r="652" spans="1:11" ht="17.25" x14ac:dyDescent="0.3">
      <c r="C652" s="19"/>
      <c r="D652" s="20"/>
      <c r="E652" s="20"/>
      <c r="F652" s="20"/>
      <c r="G652" s="19"/>
      <c r="H652" s="19"/>
      <c r="I652" s="3"/>
    </row>
    <row r="653" spans="1:11" ht="17.25" x14ac:dyDescent="0.3">
      <c r="C653" s="19"/>
      <c r="D653" s="20"/>
      <c r="E653" s="20"/>
      <c r="F653" s="20"/>
      <c r="G653" s="19"/>
      <c r="H653" s="19"/>
      <c r="I653" s="3"/>
    </row>
    <row r="654" spans="1:11" ht="18" thickBot="1" x14ac:dyDescent="0.35">
      <c r="C654" s="19"/>
      <c r="D654" s="20"/>
      <c r="E654" s="20"/>
      <c r="F654" s="20"/>
      <c r="G654" s="19"/>
      <c r="H654" s="19"/>
      <c r="I654" s="3"/>
    </row>
    <row r="655" spans="1:11" ht="18.75" x14ac:dyDescent="0.3">
      <c r="A655" s="1" t="s">
        <v>4</v>
      </c>
      <c r="B655" s="2"/>
      <c r="C655" s="2"/>
      <c r="D655" s="2"/>
      <c r="E655" s="64" t="s">
        <v>14</v>
      </c>
      <c r="F655" s="65"/>
      <c r="G655" s="66"/>
      <c r="H655" s="67" t="s">
        <v>6</v>
      </c>
      <c r="I655" s="68"/>
      <c r="J655" s="71"/>
      <c r="K655" s="72"/>
    </row>
    <row r="656" spans="1:11" ht="19.5" thickBot="1" x14ac:dyDescent="0.35">
      <c r="A656" s="75" t="s">
        <v>5</v>
      </c>
      <c r="B656" s="76"/>
      <c r="C656" s="76"/>
      <c r="D656" s="77"/>
      <c r="E656" s="78">
        <v>140</v>
      </c>
      <c r="F656" s="79"/>
      <c r="G656" s="80"/>
      <c r="H656" s="69"/>
      <c r="I656" s="70"/>
      <c r="J656" s="73"/>
      <c r="K656" s="74"/>
    </row>
    <row r="657" spans="3:9" ht="17.25" x14ac:dyDescent="0.3">
      <c r="C657" s="19"/>
      <c r="D657" s="20"/>
      <c r="E657" s="20"/>
      <c r="F657" s="20"/>
      <c r="G657" s="19"/>
      <c r="H657" s="19"/>
      <c r="I657" s="3"/>
    </row>
  </sheetData>
  <mergeCells count="73">
    <mergeCell ref="A293:K296"/>
    <mergeCell ref="C298:I300"/>
    <mergeCell ref="A363:K364"/>
    <mergeCell ref="A365:K368"/>
    <mergeCell ref="C370:I372"/>
    <mergeCell ref="E360:G360"/>
    <mergeCell ref="H360:I361"/>
    <mergeCell ref="J360:K361"/>
    <mergeCell ref="A361:D361"/>
    <mergeCell ref="E361:G361"/>
    <mergeCell ref="E289:G289"/>
    <mergeCell ref="H289:I290"/>
    <mergeCell ref="J289:K290"/>
    <mergeCell ref="A290:D290"/>
    <mergeCell ref="A291:K292"/>
    <mergeCell ref="E290:G290"/>
    <mergeCell ref="C224:I226"/>
    <mergeCell ref="C8:I10"/>
    <mergeCell ref="A3:K6"/>
    <mergeCell ref="A1:K2"/>
    <mergeCell ref="E70:G70"/>
    <mergeCell ref="H70:I71"/>
    <mergeCell ref="J70:K71"/>
    <mergeCell ref="E143:G143"/>
    <mergeCell ref="H143:I144"/>
    <mergeCell ref="J143:K144"/>
    <mergeCell ref="A144:D144"/>
    <mergeCell ref="E144:G144"/>
    <mergeCell ref="A145:K146"/>
    <mergeCell ref="A147:K150"/>
    <mergeCell ref="C152:I154"/>
    <mergeCell ref="E215:G215"/>
    <mergeCell ref="A219:K222"/>
    <mergeCell ref="B62:H63"/>
    <mergeCell ref="A72:K73"/>
    <mergeCell ref="A74:K77"/>
    <mergeCell ref="C79:I81"/>
    <mergeCell ref="A71:D71"/>
    <mergeCell ref="E71:G71"/>
    <mergeCell ref="H215:I216"/>
    <mergeCell ref="J215:K216"/>
    <mergeCell ref="A216:D216"/>
    <mergeCell ref="E216:G216"/>
    <mergeCell ref="A217:K218"/>
    <mergeCell ref="A510:K511"/>
    <mergeCell ref="A512:K515"/>
    <mergeCell ref="C517:I519"/>
    <mergeCell ref="E435:G435"/>
    <mergeCell ref="H435:I436"/>
    <mergeCell ref="J435:K436"/>
    <mergeCell ref="A436:D436"/>
    <mergeCell ref="E436:G436"/>
    <mergeCell ref="A438:K439"/>
    <mergeCell ref="A440:K443"/>
    <mergeCell ref="C445:I447"/>
    <mergeCell ref="E509:G509"/>
    <mergeCell ref="E508:G508"/>
    <mergeCell ref="H508:I509"/>
    <mergeCell ref="J508:K509"/>
    <mergeCell ref="A509:D509"/>
    <mergeCell ref="E581:G581"/>
    <mergeCell ref="H581:I582"/>
    <mergeCell ref="J581:K582"/>
    <mergeCell ref="A582:D582"/>
    <mergeCell ref="E582:G582"/>
    <mergeCell ref="A583:K584"/>
    <mergeCell ref="A585:K588"/>
    <mergeCell ref="C590:I592"/>
    <mergeCell ref="E655:G655"/>
    <mergeCell ref="H655:I656"/>
    <mergeCell ref="J655:K656"/>
    <mergeCell ref="A656:D656"/>
    <mergeCell ref="E656:G656"/>
  </mergeCells>
  <pageMargins left="0.7" right="0.7" top="0.75" bottom="0.75" header="0.3" footer="0.3"/>
  <pageSetup paperSize="9" scale="60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48"/>
  <sheetViews>
    <sheetView topLeftCell="K1" workbookViewId="0">
      <selection activeCell="O2" sqref="O2:S25"/>
    </sheetView>
  </sheetViews>
  <sheetFormatPr defaultRowHeight="15" x14ac:dyDescent="0.25"/>
  <cols>
    <col min="2" max="2" width="12.7109375" bestFit="1" customWidth="1"/>
    <col min="3" max="3" width="9" customWidth="1"/>
    <col min="4" max="4" width="10.7109375" bestFit="1" customWidth="1"/>
    <col min="5" max="5" width="29.85546875" bestFit="1" customWidth="1"/>
    <col min="6" max="6" width="13.42578125" bestFit="1" customWidth="1"/>
    <col min="10" max="10" width="33.42578125" bestFit="1" customWidth="1"/>
    <col min="13" max="13" width="33.42578125" bestFit="1" customWidth="1"/>
    <col min="15" max="15" width="12.140625" bestFit="1" customWidth="1"/>
    <col min="17" max="17" width="10.7109375" bestFit="1" customWidth="1"/>
    <col min="18" max="18" width="30.85546875" bestFit="1" customWidth="1"/>
    <col min="19" max="19" width="14.42578125" bestFit="1" customWidth="1"/>
  </cols>
  <sheetData>
    <row r="2" spans="2:21" ht="15" customHeight="1" x14ac:dyDescent="0.25">
      <c r="B2" s="82" t="s">
        <v>23</v>
      </c>
      <c r="C2" s="82"/>
      <c r="D2" s="82"/>
      <c r="E2" s="82"/>
      <c r="F2" s="82"/>
      <c r="O2" s="82" t="s">
        <v>23</v>
      </c>
      <c r="P2" s="82"/>
      <c r="Q2" s="82"/>
      <c r="R2" s="82"/>
      <c r="S2" s="82"/>
    </row>
    <row r="3" spans="2:21" ht="15" customHeight="1" x14ac:dyDescent="0.25">
      <c r="B3" s="21" t="s">
        <v>22</v>
      </c>
      <c r="C3" s="22" t="s">
        <v>26</v>
      </c>
      <c r="D3" s="21" t="s">
        <v>21</v>
      </c>
      <c r="E3" s="21" t="s">
        <v>3</v>
      </c>
      <c r="F3" s="21" t="s">
        <v>41</v>
      </c>
      <c r="O3" s="21" t="s">
        <v>22</v>
      </c>
      <c r="P3" s="22" t="s">
        <v>26</v>
      </c>
      <c r="Q3" s="21" t="s">
        <v>21</v>
      </c>
      <c r="R3" s="21" t="s">
        <v>3</v>
      </c>
      <c r="S3" s="21" t="s">
        <v>56</v>
      </c>
      <c r="U3" s="27">
        <v>0.56108916851037305</v>
      </c>
    </row>
    <row r="4" spans="2:21" ht="14.25" customHeight="1" x14ac:dyDescent="0.25">
      <c r="B4" s="23" t="s">
        <v>27</v>
      </c>
      <c r="C4" s="23" t="s">
        <v>27</v>
      </c>
      <c r="D4" s="28" t="s">
        <v>28</v>
      </c>
      <c r="E4" s="23" t="s">
        <v>29</v>
      </c>
      <c r="F4" s="25">
        <v>0</v>
      </c>
      <c r="O4" s="23" t="s">
        <v>27</v>
      </c>
      <c r="P4" s="23" t="s">
        <v>27</v>
      </c>
      <c r="Q4" s="28" t="s">
        <v>28</v>
      </c>
      <c r="R4" s="23" t="s">
        <v>29</v>
      </c>
      <c r="S4" s="25">
        <v>0</v>
      </c>
    </row>
    <row r="5" spans="2:21" x14ac:dyDescent="0.25">
      <c r="B5" s="23" t="s">
        <v>27</v>
      </c>
      <c r="C5" s="23" t="s">
        <v>27</v>
      </c>
      <c r="D5" s="28" t="s">
        <v>30</v>
      </c>
      <c r="E5" s="23" t="s">
        <v>31</v>
      </c>
      <c r="F5" s="25">
        <v>120</v>
      </c>
      <c r="O5" s="23" t="s">
        <v>27</v>
      </c>
      <c r="P5" s="23" t="s">
        <v>27</v>
      </c>
      <c r="Q5" s="28" t="s">
        <v>30</v>
      </c>
      <c r="R5" s="23" t="s">
        <v>31</v>
      </c>
      <c r="S5" s="25">
        <v>120</v>
      </c>
    </row>
    <row r="6" spans="2:21" x14ac:dyDescent="0.25">
      <c r="B6" s="23" t="s">
        <v>27</v>
      </c>
      <c r="C6" s="23" t="s">
        <v>27</v>
      </c>
      <c r="D6" s="28" t="s">
        <v>33</v>
      </c>
      <c r="E6" s="23" t="s">
        <v>31</v>
      </c>
      <c r="F6" s="25">
        <v>0</v>
      </c>
      <c r="J6">
        <v>0.5</v>
      </c>
      <c r="O6" s="23" t="s">
        <v>27</v>
      </c>
      <c r="P6" s="23" t="s">
        <v>27</v>
      </c>
      <c r="Q6" s="28" t="s">
        <v>33</v>
      </c>
      <c r="R6" s="23" t="s">
        <v>31</v>
      </c>
      <c r="S6" s="25">
        <v>0</v>
      </c>
    </row>
    <row r="7" spans="2:21" x14ac:dyDescent="0.25">
      <c r="B7" s="23" t="s">
        <v>27</v>
      </c>
      <c r="C7" s="23" t="s">
        <v>27</v>
      </c>
      <c r="D7" s="29">
        <v>44292</v>
      </c>
      <c r="E7" s="23" t="s">
        <v>34</v>
      </c>
      <c r="F7" s="25">
        <v>0</v>
      </c>
      <c r="I7">
        <v>7575.32</v>
      </c>
      <c r="J7">
        <f>J6+J8</f>
        <v>0.56108916851037316</v>
      </c>
      <c r="K7">
        <v>3787.66</v>
      </c>
      <c r="M7">
        <f>I7*0.5</f>
        <v>3787.66</v>
      </c>
      <c r="O7" s="23" t="s">
        <v>27</v>
      </c>
      <c r="P7" s="23" t="s">
        <v>27</v>
      </c>
      <c r="Q7" s="29">
        <v>44292</v>
      </c>
      <c r="R7" s="23" t="s">
        <v>34</v>
      </c>
      <c r="S7" s="25">
        <v>0</v>
      </c>
    </row>
    <row r="8" spans="2:21" x14ac:dyDescent="0.25">
      <c r="B8" s="23" t="s">
        <v>27</v>
      </c>
      <c r="C8" s="23" t="s">
        <v>27</v>
      </c>
      <c r="D8" s="29">
        <v>44536</v>
      </c>
      <c r="E8" s="23" t="s">
        <v>32</v>
      </c>
      <c r="F8" s="25">
        <v>120</v>
      </c>
      <c r="I8">
        <v>462.77</v>
      </c>
      <c r="J8">
        <f>I8/I7</f>
        <v>6.108916851037316E-2</v>
      </c>
      <c r="O8" s="23" t="s">
        <v>27</v>
      </c>
      <c r="P8" s="23" t="s">
        <v>27</v>
      </c>
      <c r="Q8" s="29">
        <v>44536</v>
      </c>
      <c r="R8" s="23" t="s">
        <v>32</v>
      </c>
      <c r="S8" s="25">
        <v>120</v>
      </c>
    </row>
    <row r="9" spans="2:21" s="34" customFormat="1" x14ac:dyDescent="0.25">
      <c r="B9" s="31" t="s">
        <v>36</v>
      </c>
      <c r="C9" s="31">
        <v>879.46</v>
      </c>
      <c r="D9" s="32" t="s">
        <v>35</v>
      </c>
      <c r="E9" s="31" t="s">
        <v>37</v>
      </c>
      <c r="F9" s="33">
        <f>C9*0.5</f>
        <v>439.73</v>
      </c>
      <c r="O9" s="31" t="s">
        <v>36</v>
      </c>
      <c r="P9" s="31">
        <v>879.46</v>
      </c>
      <c r="Q9" s="32" t="s">
        <v>35</v>
      </c>
      <c r="R9" s="31" t="s">
        <v>37</v>
      </c>
      <c r="S9" s="33">
        <f>P9*$U$3</f>
        <v>493.45548013813271</v>
      </c>
    </row>
    <row r="10" spans="2:21" s="34" customFormat="1" x14ac:dyDescent="0.25">
      <c r="B10" s="31" t="s">
        <v>24</v>
      </c>
      <c r="C10" s="31">
        <v>879.46</v>
      </c>
      <c r="D10" s="32">
        <v>44323</v>
      </c>
      <c r="E10" s="31" t="s">
        <v>37</v>
      </c>
      <c r="F10" s="33">
        <f>C10*0.5</f>
        <v>439.73</v>
      </c>
      <c r="O10" s="31" t="s">
        <v>24</v>
      </c>
      <c r="P10" s="31">
        <v>879.46</v>
      </c>
      <c r="Q10" s="32">
        <v>44323</v>
      </c>
      <c r="R10" s="31" t="s">
        <v>37</v>
      </c>
      <c r="S10" s="33">
        <f t="shared" ref="S10:S11" si="0">P10*$U$3</f>
        <v>493.45548013813271</v>
      </c>
    </row>
    <row r="11" spans="2:21" s="34" customFormat="1" x14ac:dyDescent="0.25">
      <c r="B11" s="31" t="s">
        <v>25</v>
      </c>
      <c r="C11" s="31">
        <v>830.06</v>
      </c>
      <c r="D11" s="32">
        <v>44263</v>
      </c>
      <c r="E11" s="31" t="s">
        <v>37</v>
      </c>
      <c r="F11" s="33">
        <f>C11*0.5</f>
        <v>415.03</v>
      </c>
      <c r="O11" s="31" t="s">
        <v>25</v>
      </c>
      <c r="P11" s="31">
        <v>830.06</v>
      </c>
      <c r="Q11" s="32">
        <v>44263</v>
      </c>
      <c r="R11" s="31" t="s">
        <v>37</v>
      </c>
      <c r="S11" s="33">
        <f t="shared" si="0"/>
        <v>465.73767521372019</v>
      </c>
    </row>
    <row r="12" spans="2:21" x14ac:dyDescent="0.25">
      <c r="B12" s="23" t="s">
        <v>27</v>
      </c>
      <c r="C12" s="23" t="s">
        <v>27</v>
      </c>
      <c r="D12" s="29">
        <v>44508</v>
      </c>
      <c r="E12" s="23" t="s">
        <v>32</v>
      </c>
      <c r="F12" s="25">
        <v>0</v>
      </c>
      <c r="O12" s="23" t="s">
        <v>27</v>
      </c>
      <c r="P12" s="23" t="s">
        <v>27</v>
      </c>
      <c r="Q12" s="29">
        <v>44508</v>
      </c>
      <c r="R12" s="23" t="s">
        <v>32</v>
      </c>
      <c r="S12" s="25">
        <v>0</v>
      </c>
    </row>
    <row r="13" spans="2:21" s="34" customFormat="1" x14ac:dyDescent="0.25">
      <c r="B13" s="31" t="s">
        <v>36</v>
      </c>
      <c r="C13" s="31">
        <v>415.89</v>
      </c>
      <c r="D13" s="32" t="s">
        <v>38</v>
      </c>
      <c r="E13" s="31" t="s">
        <v>39</v>
      </c>
      <c r="F13" s="33">
        <f t="shared" ref="F13:F18" si="1">C13*0.5</f>
        <v>207.94499999999999</v>
      </c>
      <c r="O13" s="31" t="s">
        <v>36</v>
      </c>
      <c r="P13" s="31">
        <v>415.89</v>
      </c>
      <c r="Q13" s="32" t="s">
        <v>38</v>
      </c>
      <c r="R13" s="31" t="s">
        <v>39</v>
      </c>
      <c r="S13" s="33">
        <f t="shared" ref="S13:S18" si="2">P13*$U$3</f>
        <v>233.35137429177905</v>
      </c>
    </row>
    <row r="14" spans="2:21" s="34" customFormat="1" ht="15" customHeight="1" x14ac:dyDescent="0.25">
      <c r="B14" s="31" t="s">
        <v>24</v>
      </c>
      <c r="C14" s="31">
        <v>415.89</v>
      </c>
      <c r="D14" s="32" t="s">
        <v>40</v>
      </c>
      <c r="E14" s="31" t="s">
        <v>39</v>
      </c>
      <c r="F14" s="33">
        <f t="shared" si="1"/>
        <v>207.94499999999999</v>
      </c>
      <c r="O14" s="31" t="s">
        <v>24</v>
      </c>
      <c r="P14" s="31">
        <v>415.89</v>
      </c>
      <c r="Q14" s="32" t="s">
        <v>40</v>
      </c>
      <c r="R14" s="31" t="s">
        <v>39</v>
      </c>
      <c r="S14" s="33">
        <f t="shared" si="2"/>
        <v>233.35137429177905</v>
      </c>
    </row>
    <row r="15" spans="2:21" s="34" customFormat="1" x14ac:dyDescent="0.25">
      <c r="B15" s="31" t="s">
        <v>15</v>
      </c>
      <c r="C15" s="31">
        <v>831.41</v>
      </c>
      <c r="D15" s="32">
        <v>44325</v>
      </c>
      <c r="E15" s="31" t="s">
        <v>37</v>
      </c>
      <c r="F15" s="33">
        <f t="shared" si="1"/>
        <v>415.70499999999998</v>
      </c>
      <c r="O15" s="31" t="s">
        <v>15</v>
      </c>
      <c r="P15" s="31">
        <v>831.41</v>
      </c>
      <c r="Q15" s="32">
        <v>44325</v>
      </c>
      <c r="R15" s="31" t="s">
        <v>37</v>
      </c>
      <c r="S15" s="33">
        <f t="shared" si="2"/>
        <v>466.49514559120922</v>
      </c>
    </row>
    <row r="16" spans="2:21" s="34" customFormat="1" x14ac:dyDescent="0.25">
      <c r="B16" s="31" t="s">
        <v>25</v>
      </c>
      <c r="C16" s="31">
        <v>414.32</v>
      </c>
      <c r="D16" s="32" t="s">
        <v>43</v>
      </c>
      <c r="E16" s="31" t="s">
        <v>39</v>
      </c>
      <c r="F16" s="33">
        <f t="shared" si="1"/>
        <v>207.16</v>
      </c>
      <c r="O16" s="31" t="s">
        <v>25</v>
      </c>
      <c r="P16" s="31">
        <v>414.32</v>
      </c>
      <c r="Q16" s="32" t="s">
        <v>43</v>
      </c>
      <c r="R16" s="31" t="s">
        <v>39</v>
      </c>
      <c r="S16" s="33">
        <f t="shared" si="2"/>
        <v>232.47046429721775</v>
      </c>
    </row>
    <row r="17" spans="2:19" s="34" customFormat="1" x14ac:dyDescent="0.25">
      <c r="B17" s="31" t="s">
        <v>15</v>
      </c>
      <c r="C17" s="31">
        <v>414.44</v>
      </c>
      <c r="D17" s="32" t="s">
        <v>42</v>
      </c>
      <c r="E17" s="31" t="s">
        <v>39</v>
      </c>
      <c r="F17" s="33">
        <f t="shared" si="1"/>
        <v>207.22</v>
      </c>
      <c r="O17" s="31" t="s">
        <v>15</v>
      </c>
      <c r="P17" s="31">
        <v>414.44</v>
      </c>
      <c r="Q17" s="32" t="s">
        <v>42</v>
      </c>
      <c r="R17" s="31" t="s">
        <v>39</v>
      </c>
      <c r="S17" s="33">
        <f t="shared" si="2"/>
        <v>232.53779499743899</v>
      </c>
    </row>
    <row r="18" spans="2:19" s="34" customFormat="1" x14ac:dyDescent="0.25">
      <c r="B18" s="31" t="s">
        <v>17</v>
      </c>
      <c r="C18" s="31">
        <v>825.05</v>
      </c>
      <c r="D18" s="32">
        <v>44207</v>
      </c>
      <c r="E18" s="31" t="s">
        <v>37</v>
      </c>
      <c r="F18" s="33">
        <f t="shared" si="1"/>
        <v>412.52499999999998</v>
      </c>
      <c r="O18" s="31" t="s">
        <v>17</v>
      </c>
      <c r="P18" s="31">
        <v>825.05</v>
      </c>
      <c r="Q18" s="32">
        <v>44207</v>
      </c>
      <c r="R18" s="31" t="s">
        <v>37</v>
      </c>
      <c r="S18" s="33">
        <f t="shared" si="2"/>
        <v>462.92661847948324</v>
      </c>
    </row>
    <row r="19" spans="2:19" x14ac:dyDescent="0.25">
      <c r="B19" s="23" t="s">
        <v>27</v>
      </c>
      <c r="C19" s="23" t="s">
        <v>27</v>
      </c>
      <c r="D19" s="29" t="s">
        <v>42</v>
      </c>
      <c r="E19" s="23" t="s">
        <v>44</v>
      </c>
      <c r="F19" s="25">
        <v>150</v>
      </c>
      <c r="O19" s="23" t="s">
        <v>27</v>
      </c>
      <c r="P19" s="23" t="s">
        <v>27</v>
      </c>
      <c r="Q19" s="29" t="s">
        <v>42</v>
      </c>
      <c r="R19" s="23" t="s">
        <v>44</v>
      </c>
      <c r="S19" s="25">
        <v>150</v>
      </c>
    </row>
    <row r="20" spans="2:19" x14ac:dyDescent="0.25">
      <c r="B20" s="23" t="s">
        <v>27</v>
      </c>
      <c r="C20" s="23" t="s">
        <v>27</v>
      </c>
      <c r="D20" s="29" t="s">
        <v>42</v>
      </c>
      <c r="E20" s="23" t="s">
        <v>45</v>
      </c>
      <c r="F20" s="25">
        <v>150</v>
      </c>
      <c r="O20" s="23" t="s">
        <v>27</v>
      </c>
      <c r="P20" s="23" t="s">
        <v>27</v>
      </c>
      <c r="Q20" s="29" t="s">
        <v>42</v>
      </c>
      <c r="R20" s="23" t="s">
        <v>45</v>
      </c>
      <c r="S20" s="25">
        <v>150</v>
      </c>
    </row>
    <row r="21" spans="2:19" x14ac:dyDescent="0.25">
      <c r="B21" s="23" t="s">
        <v>27</v>
      </c>
      <c r="C21" s="23" t="s">
        <v>27</v>
      </c>
      <c r="D21" s="29">
        <v>44238</v>
      </c>
      <c r="E21" s="23" t="s">
        <v>46</v>
      </c>
      <c r="F21" s="25">
        <v>300</v>
      </c>
      <c r="O21" s="23" t="s">
        <v>27</v>
      </c>
      <c r="P21" s="23" t="s">
        <v>27</v>
      </c>
      <c r="Q21" s="29">
        <v>44238</v>
      </c>
      <c r="R21" s="23" t="s">
        <v>46</v>
      </c>
      <c r="S21" s="25">
        <v>300</v>
      </c>
    </row>
    <row r="22" spans="2:19" s="34" customFormat="1" x14ac:dyDescent="0.25">
      <c r="B22" s="31" t="s">
        <v>17</v>
      </c>
      <c r="C22" s="31">
        <v>406.6</v>
      </c>
      <c r="D22" s="32">
        <v>44480</v>
      </c>
      <c r="E22" s="31" t="s">
        <v>39</v>
      </c>
      <c r="F22" s="33">
        <f t="shared" ref="F22:F23" si="3">C22*0.5</f>
        <v>203.3</v>
      </c>
      <c r="O22" s="31" t="s">
        <v>17</v>
      </c>
      <c r="P22" s="31">
        <v>406.6</v>
      </c>
      <c r="Q22" s="32">
        <v>44480</v>
      </c>
      <c r="R22" s="31" t="s">
        <v>39</v>
      </c>
      <c r="S22" s="33">
        <f t="shared" ref="S22:S24" si="4">P22*$U$3</f>
        <v>228.13885591631768</v>
      </c>
    </row>
    <row r="23" spans="2:19" s="34" customFormat="1" x14ac:dyDescent="0.25">
      <c r="B23" s="31" t="s">
        <v>53</v>
      </c>
      <c r="C23" s="31">
        <v>846.03</v>
      </c>
      <c r="D23" s="32">
        <v>44267</v>
      </c>
      <c r="E23" s="31" t="s">
        <v>37</v>
      </c>
      <c r="F23" s="33">
        <f t="shared" si="3"/>
        <v>423.01499999999999</v>
      </c>
      <c r="G23" s="35"/>
      <c r="O23" s="31" t="s">
        <v>53</v>
      </c>
      <c r="P23" s="31">
        <v>846.03</v>
      </c>
      <c r="Q23" s="32">
        <v>44267</v>
      </c>
      <c r="R23" s="31" t="s">
        <v>37</v>
      </c>
      <c r="S23" s="33">
        <f t="shared" si="4"/>
        <v>474.69826923483089</v>
      </c>
    </row>
    <row r="24" spans="2:19" s="34" customFormat="1" x14ac:dyDescent="0.25">
      <c r="B24" s="31" t="s">
        <v>53</v>
      </c>
      <c r="C24" s="31">
        <v>416.71</v>
      </c>
      <c r="D24" s="32">
        <v>44420</v>
      </c>
      <c r="E24" s="31" t="s">
        <v>39</v>
      </c>
      <c r="F24" s="33">
        <f t="shared" ref="F24" si="5">C24*0.5</f>
        <v>208.35499999999999</v>
      </c>
      <c r="O24" s="31" t="s">
        <v>53</v>
      </c>
      <c r="P24" s="31">
        <v>416.71</v>
      </c>
      <c r="Q24" s="32">
        <v>44420</v>
      </c>
      <c r="R24" s="31" t="s">
        <v>39</v>
      </c>
      <c r="S24" s="33">
        <f t="shared" si="4"/>
        <v>233.81146740995754</v>
      </c>
    </row>
    <row r="25" spans="2:19" x14ac:dyDescent="0.25">
      <c r="C25">
        <f>C9+C10+C11+C13+C14+C15+C16+C17+C18+C22+C23+C24</f>
        <v>7575.32</v>
      </c>
      <c r="E25" s="24" t="s">
        <v>20</v>
      </c>
      <c r="F25" s="26">
        <f>SUM(F4:F24)</f>
        <v>4627.66</v>
      </c>
      <c r="G25">
        <v>4627.66</v>
      </c>
      <c r="P25">
        <f>P9+P10+P11+P13+P14+P15+P16+P17+P18+P22+P23+P24</f>
        <v>7575.32</v>
      </c>
      <c r="R25" s="24" t="s">
        <v>20</v>
      </c>
      <c r="S25" s="26">
        <f>SUM(S4:S24)</f>
        <v>5090.43</v>
      </c>
    </row>
    <row r="26" spans="2:19" x14ac:dyDescent="0.25">
      <c r="F26" s="30">
        <f>F25*10%</f>
        <v>462.76600000000002</v>
      </c>
      <c r="G26">
        <v>462.76600000000002</v>
      </c>
    </row>
    <row r="27" spans="2:19" x14ac:dyDescent="0.25">
      <c r="F27" s="30">
        <f>F25*0.1</f>
        <v>462.76600000000002</v>
      </c>
      <c r="G27">
        <v>462.76600000000002</v>
      </c>
    </row>
    <row r="28" spans="2:19" x14ac:dyDescent="0.25">
      <c r="F28" s="30">
        <f>F25+F27</f>
        <v>5090.4259999999995</v>
      </c>
      <c r="G28">
        <v>5090.4259999999995</v>
      </c>
      <c r="O28" t="s">
        <v>27</v>
      </c>
      <c r="P28" t="s">
        <v>27</v>
      </c>
      <c r="Q28" t="s">
        <v>28</v>
      </c>
      <c r="R28" t="s">
        <v>29</v>
      </c>
      <c r="S28">
        <v>0</v>
      </c>
    </row>
    <row r="29" spans="2:19" x14ac:dyDescent="0.25">
      <c r="O29" t="s">
        <v>27</v>
      </c>
      <c r="P29" t="s">
        <v>27</v>
      </c>
      <c r="Q29" t="s">
        <v>33</v>
      </c>
      <c r="R29" t="s">
        <v>31</v>
      </c>
      <c r="S29">
        <v>0</v>
      </c>
    </row>
    <row r="30" spans="2:19" x14ac:dyDescent="0.25">
      <c r="O30" t="s">
        <v>27</v>
      </c>
      <c r="P30" t="s">
        <v>27</v>
      </c>
      <c r="Q30">
        <v>44292</v>
      </c>
      <c r="R30" t="s">
        <v>34</v>
      </c>
      <c r="S30">
        <v>0</v>
      </c>
    </row>
    <row r="31" spans="2:19" x14ac:dyDescent="0.25">
      <c r="O31" t="s">
        <v>27</v>
      </c>
      <c r="P31" t="s">
        <v>27</v>
      </c>
      <c r="Q31">
        <v>44508</v>
      </c>
      <c r="R31" t="s">
        <v>32</v>
      </c>
      <c r="S31">
        <v>0</v>
      </c>
    </row>
    <row r="32" spans="2:19" x14ac:dyDescent="0.25">
      <c r="O32" t="s">
        <v>27</v>
      </c>
      <c r="P32" t="s">
        <v>27</v>
      </c>
      <c r="Q32" t="s">
        <v>30</v>
      </c>
      <c r="R32" t="s">
        <v>31</v>
      </c>
      <c r="S32">
        <v>120</v>
      </c>
    </row>
    <row r="33" spans="10:19" x14ac:dyDescent="0.25">
      <c r="O33" t="s">
        <v>27</v>
      </c>
      <c r="P33" t="s">
        <v>27</v>
      </c>
      <c r="Q33">
        <v>44536</v>
      </c>
      <c r="R33" t="s">
        <v>32</v>
      </c>
      <c r="S33">
        <v>120</v>
      </c>
    </row>
    <row r="34" spans="10:19" x14ac:dyDescent="0.25">
      <c r="O34" t="s">
        <v>27</v>
      </c>
      <c r="P34" t="s">
        <v>27</v>
      </c>
      <c r="Q34" t="s">
        <v>42</v>
      </c>
      <c r="R34" t="s">
        <v>44</v>
      </c>
      <c r="S34">
        <v>150</v>
      </c>
    </row>
    <row r="35" spans="10:19" x14ac:dyDescent="0.25">
      <c r="O35" t="s">
        <v>27</v>
      </c>
      <c r="P35" t="s">
        <v>27</v>
      </c>
      <c r="Q35" t="s">
        <v>42</v>
      </c>
      <c r="R35" t="s">
        <v>45</v>
      </c>
      <c r="S35">
        <v>150</v>
      </c>
    </row>
    <row r="36" spans="10:19" x14ac:dyDescent="0.25">
      <c r="O36" t="s">
        <v>27</v>
      </c>
      <c r="P36" t="s">
        <v>27</v>
      </c>
      <c r="Q36">
        <v>44238</v>
      </c>
      <c r="R36" t="s">
        <v>46</v>
      </c>
      <c r="S36">
        <v>300</v>
      </c>
    </row>
    <row r="37" spans="10:19" x14ac:dyDescent="0.25">
      <c r="J37" t="s">
        <v>65</v>
      </c>
      <c r="M37" t="str">
        <f>O37&amp;" "&amp;R37</f>
        <v>B -1 Shënimi I shtyllave LLB</v>
      </c>
      <c r="O37" t="s">
        <v>25</v>
      </c>
      <c r="P37">
        <v>414.32</v>
      </c>
      <c r="Q37" t="s">
        <v>43</v>
      </c>
      <c r="R37" t="s">
        <v>39</v>
      </c>
      <c r="S37" s="27">
        <v>232.4704642972178</v>
      </c>
    </row>
    <row r="38" spans="10:19" x14ac:dyDescent="0.25">
      <c r="J38" t="s">
        <v>66</v>
      </c>
      <c r="M38" t="str">
        <f t="shared" ref="M38:M48" si="6">O38&amp;" "&amp;R38</f>
        <v>B -1 Shënimi I shtyllave LLA</v>
      </c>
      <c r="O38" t="s">
        <v>25</v>
      </c>
      <c r="P38">
        <v>830.06</v>
      </c>
      <c r="Q38">
        <v>44263</v>
      </c>
      <c r="R38" t="s">
        <v>37</v>
      </c>
      <c r="S38" s="27">
        <v>465.73767521372031</v>
      </c>
    </row>
    <row r="39" spans="10:19" x14ac:dyDescent="0.25">
      <c r="J39" t="s">
        <v>59</v>
      </c>
      <c r="M39" t="s">
        <v>69</v>
      </c>
      <c r="O39" t="s">
        <v>24</v>
      </c>
      <c r="P39">
        <v>415.89</v>
      </c>
      <c r="Q39" t="s">
        <v>40</v>
      </c>
      <c r="R39" t="s">
        <v>39</v>
      </c>
      <c r="S39" s="27">
        <v>233.35137429177908</v>
      </c>
    </row>
    <row r="40" spans="10:19" x14ac:dyDescent="0.25">
      <c r="J40" t="s">
        <v>60</v>
      </c>
      <c r="M40" t="str">
        <f t="shared" si="6"/>
        <v>B -2 Shënimi I shtyllave LLA</v>
      </c>
      <c r="O40" t="s">
        <v>24</v>
      </c>
      <c r="P40">
        <v>879.46</v>
      </c>
      <c r="Q40">
        <v>44323</v>
      </c>
      <c r="R40" t="s">
        <v>37</v>
      </c>
      <c r="S40" s="27">
        <v>493.45548013813283</v>
      </c>
    </row>
    <row r="41" spans="10:19" x14ac:dyDescent="0.25">
      <c r="J41" t="s">
        <v>57</v>
      </c>
      <c r="M41" t="str">
        <f t="shared" si="6"/>
        <v>Kati 1 Shënimi I shtyllave LLB</v>
      </c>
      <c r="O41" t="s">
        <v>17</v>
      </c>
      <c r="P41">
        <v>406.6</v>
      </c>
      <c r="Q41">
        <v>44480</v>
      </c>
      <c r="R41" t="s">
        <v>39</v>
      </c>
      <c r="S41" s="27">
        <v>228.13885591631774</v>
      </c>
    </row>
    <row r="42" spans="10:19" x14ac:dyDescent="0.25">
      <c r="J42" t="s">
        <v>58</v>
      </c>
      <c r="M42" t="str">
        <f t="shared" si="6"/>
        <v>Kati 1 Shënimi I shtyllave LLA</v>
      </c>
      <c r="O42" t="s">
        <v>17</v>
      </c>
      <c r="P42">
        <v>825.05</v>
      </c>
      <c r="Q42">
        <v>44207</v>
      </c>
      <c r="R42" t="s">
        <v>37</v>
      </c>
      <c r="S42" s="27">
        <v>462.92661847948335</v>
      </c>
    </row>
    <row r="43" spans="10:19" x14ac:dyDescent="0.25">
      <c r="J43" t="s">
        <v>67</v>
      </c>
      <c r="M43" t="str">
        <f t="shared" si="6"/>
        <v>Kati 2 Shënimi I shtyllave LLB</v>
      </c>
      <c r="O43" t="s">
        <v>53</v>
      </c>
      <c r="P43">
        <v>416.71</v>
      </c>
      <c r="Q43">
        <v>44420</v>
      </c>
      <c r="R43" t="s">
        <v>39</v>
      </c>
      <c r="S43" s="27">
        <v>233.8114674099576</v>
      </c>
    </row>
    <row r="44" spans="10:19" x14ac:dyDescent="0.25">
      <c r="J44" t="s">
        <v>68</v>
      </c>
      <c r="M44" t="str">
        <f t="shared" si="6"/>
        <v>Kati 2 Shënimi I shtyllave LLA</v>
      </c>
      <c r="O44" t="s">
        <v>53</v>
      </c>
      <c r="P44">
        <v>846.03</v>
      </c>
      <c r="Q44">
        <v>44267</v>
      </c>
      <c r="R44" t="s">
        <v>37</v>
      </c>
      <c r="S44" s="27">
        <v>474.698269234831</v>
      </c>
    </row>
    <row r="45" spans="10:19" x14ac:dyDescent="0.25">
      <c r="J45" t="s">
        <v>61</v>
      </c>
      <c r="M45" t="str">
        <f t="shared" si="6"/>
        <v>Kontrapllaka Shënimi I shtyllave LLB</v>
      </c>
      <c r="O45" t="s">
        <v>36</v>
      </c>
      <c r="P45">
        <v>415.89</v>
      </c>
      <c r="Q45" t="s">
        <v>38</v>
      </c>
      <c r="R45" t="s">
        <v>39</v>
      </c>
      <c r="S45" s="27">
        <v>233.35137429177908</v>
      </c>
    </row>
    <row r="46" spans="10:19" x14ac:dyDescent="0.25">
      <c r="J46" t="s">
        <v>62</v>
      </c>
      <c r="M46" t="str">
        <f t="shared" si="6"/>
        <v>Kontrapllaka Shënimi I shtyllave LLA</v>
      </c>
      <c r="O46" t="s">
        <v>36</v>
      </c>
      <c r="P46">
        <v>879.46</v>
      </c>
      <c r="Q46" t="s">
        <v>35</v>
      </c>
      <c r="R46" t="s">
        <v>37</v>
      </c>
      <c r="S46" s="27">
        <v>493.45548013813283</v>
      </c>
    </row>
    <row r="47" spans="10:19" x14ac:dyDescent="0.25">
      <c r="J47" t="s">
        <v>63</v>
      </c>
      <c r="M47" t="str">
        <f t="shared" si="6"/>
        <v>Përdhesa Shënimi I shtyllave LLB</v>
      </c>
      <c r="O47" t="s">
        <v>15</v>
      </c>
      <c r="P47">
        <v>414.44</v>
      </c>
      <c r="Q47" t="s">
        <v>42</v>
      </c>
      <c r="R47" t="s">
        <v>39</v>
      </c>
      <c r="S47" s="27">
        <v>232.53779499743905</v>
      </c>
    </row>
    <row r="48" spans="10:19" x14ac:dyDescent="0.25">
      <c r="J48" t="s">
        <v>64</v>
      </c>
      <c r="M48" t="str">
        <f t="shared" si="6"/>
        <v>Përdhesa Shënimi I shtyllave LLA</v>
      </c>
      <c r="O48" t="s">
        <v>15</v>
      </c>
      <c r="P48">
        <v>831.41</v>
      </c>
      <c r="Q48">
        <v>44325</v>
      </c>
      <c r="R48" t="s">
        <v>37</v>
      </c>
      <c r="S48" s="27">
        <v>466.49514559120934</v>
      </c>
    </row>
  </sheetData>
  <sortState xmlns:xlrd2="http://schemas.microsoft.com/office/spreadsheetml/2017/richdata2" ref="O28:S48">
    <sortCondition ref="O36"/>
  </sortState>
  <mergeCells count="2">
    <mergeCell ref="B2:F2"/>
    <mergeCell ref="O2:S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59"/>
  <sheetViews>
    <sheetView topLeftCell="A40" workbookViewId="0">
      <selection activeCell="A48" sqref="A48:F61"/>
    </sheetView>
  </sheetViews>
  <sheetFormatPr defaultRowHeight="15" x14ac:dyDescent="0.25"/>
  <cols>
    <col min="2" max="2" width="12.140625" bestFit="1" customWidth="1"/>
    <col min="3" max="3" width="8" bestFit="1" customWidth="1"/>
    <col min="4" max="4" width="10.7109375" bestFit="1" customWidth="1"/>
    <col min="5" max="5" width="42.5703125" bestFit="1" customWidth="1"/>
    <col min="6" max="6" width="14.42578125" bestFit="1" customWidth="1"/>
    <col min="7" max="7" width="12" bestFit="1" customWidth="1"/>
    <col min="8" max="8" width="16.140625" bestFit="1" customWidth="1"/>
    <col min="9" max="9" width="42.5703125" bestFit="1" customWidth="1"/>
    <col min="10" max="10" width="7.5703125" bestFit="1" customWidth="1"/>
    <col min="11" max="11" width="6" bestFit="1" customWidth="1"/>
    <col min="12" max="12" width="12" bestFit="1" customWidth="1"/>
  </cols>
  <sheetData>
    <row r="2" spans="2:6" x14ac:dyDescent="0.25">
      <c r="B2" s="82" t="s">
        <v>23</v>
      </c>
      <c r="C2" s="82"/>
      <c r="D2" s="82"/>
      <c r="E2" s="82"/>
      <c r="F2" s="82"/>
    </row>
    <row r="3" spans="2:6" x14ac:dyDescent="0.25">
      <c r="B3" s="21" t="s">
        <v>22</v>
      </c>
      <c r="C3" s="22" t="s">
        <v>26</v>
      </c>
      <c r="D3" s="21" t="s">
        <v>21</v>
      </c>
      <c r="E3" s="21" t="s">
        <v>3</v>
      </c>
      <c r="F3" s="21" t="s">
        <v>56</v>
      </c>
    </row>
    <row r="4" spans="2:6" x14ac:dyDescent="0.25">
      <c r="B4" s="23" t="s">
        <v>27</v>
      </c>
      <c r="C4" s="23" t="s">
        <v>27</v>
      </c>
      <c r="D4" s="28" t="s">
        <v>28</v>
      </c>
      <c r="E4" s="23" t="s">
        <v>29</v>
      </c>
      <c r="F4" s="25">
        <v>0</v>
      </c>
    </row>
    <row r="5" spans="2:6" x14ac:dyDescent="0.25">
      <c r="B5" s="23" t="s">
        <v>27</v>
      </c>
      <c r="C5" s="23" t="s">
        <v>27</v>
      </c>
      <c r="D5" s="28" t="s">
        <v>30</v>
      </c>
      <c r="E5" s="23" t="s">
        <v>116</v>
      </c>
      <c r="F5" s="25">
        <v>120</v>
      </c>
    </row>
    <row r="6" spans="2:6" x14ac:dyDescent="0.25">
      <c r="B6" s="23" t="s">
        <v>27</v>
      </c>
      <c r="C6" s="23" t="s">
        <v>27</v>
      </c>
      <c r="D6" s="28" t="s">
        <v>33</v>
      </c>
      <c r="E6" s="23" t="s">
        <v>116</v>
      </c>
      <c r="F6" s="25">
        <v>0</v>
      </c>
    </row>
    <row r="7" spans="2:6" x14ac:dyDescent="0.25">
      <c r="B7" s="23" t="s">
        <v>27</v>
      </c>
      <c r="C7" s="23" t="s">
        <v>27</v>
      </c>
      <c r="D7" s="29">
        <v>44292</v>
      </c>
      <c r="E7" s="23" t="s">
        <v>117</v>
      </c>
      <c r="F7" s="25">
        <v>0</v>
      </c>
    </row>
    <row r="8" spans="2:6" x14ac:dyDescent="0.25">
      <c r="B8" s="23" t="s">
        <v>27</v>
      </c>
      <c r="C8" s="23" t="s">
        <v>27</v>
      </c>
      <c r="D8" s="29">
        <v>44536</v>
      </c>
      <c r="E8" s="23" t="s">
        <v>113</v>
      </c>
      <c r="F8" s="25">
        <v>120</v>
      </c>
    </row>
    <row r="9" spans="2:6" x14ac:dyDescent="0.25">
      <c r="B9" s="23" t="s">
        <v>36</v>
      </c>
      <c r="C9" s="23">
        <v>879.46</v>
      </c>
      <c r="D9" s="29" t="s">
        <v>35</v>
      </c>
      <c r="E9" s="23" t="s">
        <v>118</v>
      </c>
      <c r="F9" s="25">
        <v>493.45548013813271</v>
      </c>
    </row>
    <row r="10" spans="2:6" x14ac:dyDescent="0.25">
      <c r="B10" s="23" t="s">
        <v>24</v>
      </c>
      <c r="C10" s="23">
        <v>879.46</v>
      </c>
      <c r="D10" s="29">
        <v>44323</v>
      </c>
      <c r="E10" s="23" t="s">
        <v>118</v>
      </c>
      <c r="F10" s="25">
        <v>493.45548013813271</v>
      </c>
    </row>
    <row r="11" spans="2:6" x14ac:dyDescent="0.25">
      <c r="B11" s="23" t="s">
        <v>25</v>
      </c>
      <c r="C11" s="23">
        <v>830.06</v>
      </c>
      <c r="D11" s="29">
        <v>44263</v>
      </c>
      <c r="E11" s="23" t="s">
        <v>118</v>
      </c>
      <c r="F11" s="25">
        <v>465.73767521372019</v>
      </c>
    </row>
    <row r="12" spans="2:6" x14ac:dyDescent="0.25">
      <c r="B12" s="23" t="s">
        <v>27</v>
      </c>
      <c r="C12" s="23" t="s">
        <v>27</v>
      </c>
      <c r="D12" s="29">
        <v>44508</v>
      </c>
      <c r="E12" s="23" t="s">
        <v>113</v>
      </c>
      <c r="F12" s="25">
        <v>0</v>
      </c>
    </row>
    <row r="13" spans="2:6" x14ac:dyDescent="0.25">
      <c r="B13" s="23" t="s">
        <v>36</v>
      </c>
      <c r="C13" s="23">
        <v>415.89</v>
      </c>
      <c r="D13" s="29" t="s">
        <v>38</v>
      </c>
      <c r="E13" s="23" t="s">
        <v>114</v>
      </c>
      <c r="F13" s="25">
        <v>233.35137429177905</v>
      </c>
    </row>
    <row r="14" spans="2:6" x14ac:dyDescent="0.25">
      <c r="B14" s="23" t="s">
        <v>24</v>
      </c>
      <c r="C14" s="23">
        <v>415.89</v>
      </c>
      <c r="D14" s="29" t="s">
        <v>40</v>
      </c>
      <c r="E14" s="23" t="s">
        <v>114</v>
      </c>
      <c r="F14" s="25">
        <v>233.35137429177905</v>
      </c>
    </row>
    <row r="15" spans="2:6" x14ac:dyDescent="0.25">
      <c r="B15" s="23" t="s">
        <v>15</v>
      </c>
      <c r="C15" s="23">
        <v>831.41</v>
      </c>
      <c r="D15" s="29">
        <v>44325</v>
      </c>
      <c r="E15" s="23" t="s">
        <v>118</v>
      </c>
      <c r="F15" s="25">
        <v>466.49514559120922</v>
      </c>
    </row>
    <row r="16" spans="2:6" x14ac:dyDescent="0.25">
      <c r="B16" s="23" t="s">
        <v>25</v>
      </c>
      <c r="C16" s="23">
        <v>414.32</v>
      </c>
      <c r="D16" s="29" t="s">
        <v>43</v>
      </c>
      <c r="E16" s="23" t="s">
        <v>114</v>
      </c>
      <c r="F16" s="25">
        <v>232.47046429721775</v>
      </c>
    </row>
    <row r="17" spans="2:8" x14ac:dyDescent="0.25">
      <c r="B17" s="23" t="s">
        <v>15</v>
      </c>
      <c r="C17" s="23">
        <v>414.44</v>
      </c>
      <c r="D17" s="29" t="s">
        <v>42</v>
      </c>
      <c r="E17" s="23" t="s">
        <v>114</v>
      </c>
      <c r="F17" s="25">
        <v>232.53779499743899</v>
      </c>
    </row>
    <row r="18" spans="2:8" x14ac:dyDescent="0.25">
      <c r="B18" s="23" t="s">
        <v>17</v>
      </c>
      <c r="C18" s="23">
        <v>825.05</v>
      </c>
      <c r="D18" s="29">
        <v>44207</v>
      </c>
      <c r="E18" s="23" t="s">
        <v>118</v>
      </c>
      <c r="F18" s="25">
        <v>462.92661847948324</v>
      </c>
    </row>
    <row r="19" spans="2:8" x14ac:dyDescent="0.25">
      <c r="B19" s="23" t="s">
        <v>27</v>
      </c>
      <c r="C19" s="23" t="s">
        <v>27</v>
      </c>
      <c r="D19" s="29" t="s">
        <v>42</v>
      </c>
      <c r="E19" s="23" t="s">
        <v>119</v>
      </c>
      <c r="F19" s="25">
        <v>150</v>
      </c>
    </row>
    <row r="20" spans="2:8" x14ac:dyDescent="0.25">
      <c r="B20" s="23" t="s">
        <v>27</v>
      </c>
      <c r="C20" s="23" t="s">
        <v>27</v>
      </c>
      <c r="D20" s="29" t="s">
        <v>42</v>
      </c>
      <c r="E20" s="23" t="s">
        <v>115</v>
      </c>
      <c r="F20" s="25">
        <v>150</v>
      </c>
    </row>
    <row r="21" spans="2:8" x14ac:dyDescent="0.25">
      <c r="B21" s="23" t="s">
        <v>27</v>
      </c>
      <c r="C21" s="23" t="s">
        <v>27</v>
      </c>
      <c r="D21" s="29">
        <v>44238</v>
      </c>
      <c r="E21" s="23" t="s">
        <v>46</v>
      </c>
      <c r="F21" s="25">
        <v>300</v>
      </c>
    </row>
    <row r="22" spans="2:8" x14ac:dyDescent="0.25">
      <c r="B22" s="23" t="s">
        <v>17</v>
      </c>
      <c r="C22" s="23">
        <v>406.6</v>
      </c>
      <c r="D22" s="29">
        <v>44480</v>
      </c>
      <c r="E22" s="23" t="s">
        <v>114</v>
      </c>
      <c r="F22" s="25">
        <v>228.13885591631768</v>
      </c>
    </row>
    <row r="23" spans="2:8" x14ac:dyDescent="0.25">
      <c r="B23" s="23" t="s">
        <v>53</v>
      </c>
      <c r="C23" s="23">
        <v>846.03</v>
      </c>
      <c r="D23" s="29">
        <v>44267</v>
      </c>
      <c r="E23" s="23" t="s">
        <v>118</v>
      </c>
      <c r="F23" s="25">
        <v>474.69826923483089</v>
      </c>
    </row>
    <row r="24" spans="2:8" x14ac:dyDescent="0.25">
      <c r="B24" s="23" t="s">
        <v>53</v>
      </c>
      <c r="C24" s="23">
        <v>416.71</v>
      </c>
      <c r="D24" s="29">
        <v>44420</v>
      </c>
      <c r="E24" s="23" t="s">
        <v>114</v>
      </c>
      <c r="F24" s="25">
        <v>233.81146740995754</v>
      </c>
      <c r="G24" s="37">
        <v>5090.43</v>
      </c>
      <c r="H24" s="37" t="s">
        <v>121</v>
      </c>
    </row>
    <row r="25" spans="2:8" x14ac:dyDescent="0.25">
      <c r="B25" s="23" t="s">
        <v>72</v>
      </c>
      <c r="C25" s="23">
        <v>814.04</v>
      </c>
      <c r="D25" s="29">
        <v>44595</v>
      </c>
      <c r="E25" s="23" t="s">
        <v>118</v>
      </c>
      <c r="F25" s="25">
        <f>C25*0.561089168510373</f>
        <v>456.74902673418404</v>
      </c>
    </row>
    <row r="26" spans="2:8" x14ac:dyDescent="0.25">
      <c r="B26" s="23" t="s">
        <v>72</v>
      </c>
      <c r="C26" s="23">
        <v>407.48</v>
      </c>
      <c r="D26" s="29" t="s">
        <v>93</v>
      </c>
      <c r="E26" s="23" t="s">
        <v>114</v>
      </c>
      <c r="F26" s="25">
        <f t="shared" ref="F26:F40" si="0">C26*0.561089168510373</f>
        <v>228.63261438460682</v>
      </c>
    </row>
    <row r="27" spans="2:8" x14ac:dyDescent="0.25">
      <c r="B27" s="23" t="s">
        <v>89</v>
      </c>
      <c r="C27" s="23">
        <v>806.77</v>
      </c>
      <c r="D27" s="29" t="s">
        <v>94</v>
      </c>
      <c r="E27" s="23" t="s">
        <v>118</v>
      </c>
      <c r="F27" s="25">
        <f t="shared" si="0"/>
        <v>452.66990847911364</v>
      </c>
    </row>
    <row r="28" spans="2:8" x14ac:dyDescent="0.25">
      <c r="B28" s="23" t="s">
        <v>89</v>
      </c>
      <c r="C28" s="23">
        <v>399.18</v>
      </c>
      <c r="D28" s="29" t="s">
        <v>95</v>
      </c>
      <c r="E28" s="23" t="s">
        <v>114</v>
      </c>
      <c r="F28" s="25">
        <f t="shared" si="0"/>
        <v>223.97557428597071</v>
      </c>
    </row>
    <row r="29" spans="2:8" x14ac:dyDescent="0.25">
      <c r="B29" s="23" t="s">
        <v>90</v>
      </c>
      <c r="C29" s="23">
        <v>799.94</v>
      </c>
      <c r="D29" s="29">
        <v>44717</v>
      </c>
      <c r="E29" s="23" t="s">
        <v>118</v>
      </c>
      <c r="F29" s="25">
        <f t="shared" si="0"/>
        <v>448.83766945818786</v>
      </c>
    </row>
    <row r="30" spans="2:8" x14ac:dyDescent="0.25">
      <c r="B30" s="23" t="s">
        <v>90</v>
      </c>
      <c r="C30" s="23">
        <v>397.96</v>
      </c>
      <c r="D30" s="29" t="s">
        <v>97</v>
      </c>
      <c r="E30" s="23" t="s">
        <v>114</v>
      </c>
      <c r="F30" s="25">
        <f t="shared" si="0"/>
        <v>223.29104550038804</v>
      </c>
    </row>
    <row r="31" spans="2:8" x14ac:dyDescent="0.25">
      <c r="B31" s="23" t="s">
        <v>91</v>
      </c>
      <c r="C31" s="23">
        <v>807.99</v>
      </c>
      <c r="D31" s="29" t="s">
        <v>98</v>
      </c>
      <c r="E31" s="23" t="s">
        <v>118</v>
      </c>
      <c r="F31" s="25">
        <f t="shared" si="0"/>
        <v>453.35443726469634</v>
      </c>
    </row>
    <row r="32" spans="2:8" x14ac:dyDescent="0.25">
      <c r="B32" s="23" t="s">
        <v>91</v>
      </c>
      <c r="C32" s="23">
        <v>400</v>
      </c>
      <c r="D32" s="29">
        <v>44657</v>
      </c>
      <c r="E32" s="23" t="s">
        <v>114</v>
      </c>
      <c r="F32" s="25">
        <f t="shared" si="0"/>
        <v>224.43566740414923</v>
      </c>
    </row>
    <row r="33" spans="2:12" x14ac:dyDescent="0.25">
      <c r="B33" s="23" t="s">
        <v>92</v>
      </c>
      <c r="C33" s="23">
        <v>800.74</v>
      </c>
      <c r="D33" s="29" t="s">
        <v>99</v>
      </c>
      <c r="E33" s="23" t="s">
        <v>118</v>
      </c>
      <c r="F33" s="25">
        <f t="shared" si="0"/>
        <v>449.28654079299611</v>
      </c>
    </row>
    <row r="34" spans="2:12" x14ac:dyDescent="0.25">
      <c r="B34" s="23" t="s">
        <v>92</v>
      </c>
      <c r="C34" s="23">
        <v>397.53</v>
      </c>
      <c r="D34" s="29" t="s">
        <v>96</v>
      </c>
      <c r="E34" s="23" t="s">
        <v>114</v>
      </c>
      <c r="F34" s="25">
        <f t="shared" si="0"/>
        <v>223.04977715792859</v>
      </c>
    </row>
    <row r="35" spans="2:12" x14ac:dyDescent="0.25">
      <c r="B35" s="23" t="s">
        <v>104</v>
      </c>
      <c r="C35" s="23">
        <v>400.59</v>
      </c>
      <c r="D35" s="29" t="s">
        <v>109</v>
      </c>
      <c r="E35" s="23" t="s">
        <v>114</v>
      </c>
      <c r="F35" s="25">
        <f t="shared" si="0"/>
        <v>224.76671001357033</v>
      </c>
      <c r="G35" s="40">
        <v>3609.0489714757919</v>
      </c>
      <c r="H35" s="40" t="s">
        <v>112</v>
      </c>
    </row>
    <row r="36" spans="2:12" x14ac:dyDescent="0.25">
      <c r="B36" s="23" t="s">
        <v>104</v>
      </c>
      <c r="C36" s="23">
        <v>807.92</v>
      </c>
      <c r="D36" s="29">
        <v>44719</v>
      </c>
      <c r="E36" s="23" t="s">
        <v>118</v>
      </c>
      <c r="F36" s="25">
        <f t="shared" si="0"/>
        <v>453.31516102290055</v>
      </c>
    </row>
    <row r="37" spans="2:12" x14ac:dyDescent="0.25">
      <c r="B37" s="23" t="s">
        <v>110</v>
      </c>
      <c r="C37" s="23">
        <v>799.06</v>
      </c>
      <c r="D37" s="29">
        <v>44689</v>
      </c>
      <c r="E37" s="23" t="s">
        <v>118</v>
      </c>
      <c r="F37" s="25">
        <f t="shared" si="0"/>
        <v>448.34391098989863</v>
      </c>
    </row>
    <row r="38" spans="2:12" x14ac:dyDescent="0.25">
      <c r="B38" s="23" t="s">
        <v>110</v>
      </c>
      <c r="C38" s="23">
        <v>396.91</v>
      </c>
      <c r="D38" s="29" t="s">
        <v>111</v>
      </c>
      <c r="E38" s="23" t="s">
        <v>114</v>
      </c>
      <c r="F38" s="25">
        <f t="shared" ref="F38" si="1">C38*0.561089168510373</f>
        <v>222.70190187345219</v>
      </c>
      <c r="L38">
        <v>453.31516102290055</v>
      </c>
    </row>
    <row r="39" spans="2:12" x14ac:dyDescent="0.25">
      <c r="B39" s="23" t="s">
        <v>120</v>
      </c>
      <c r="C39" s="23">
        <v>799.06</v>
      </c>
      <c r="D39" s="29" t="s">
        <v>123</v>
      </c>
      <c r="E39" s="23" t="s">
        <v>118</v>
      </c>
      <c r="F39" s="25">
        <f t="shared" ref="F39" si="2">C39*0.561089168510373</f>
        <v>448.34391098989863</v>
      </c>
      <c r="L39">
        <v>448.34391098989863</v>
      </c>
    </row>
    <row r="40" spans="2:12" x14ac:dyDescent="0.25">
      <c r="B40" s="23" t="s">
        <v>120</v>
      </c>
      <c r="C40" s="23">
        <v>396.91</v>
      </c>
      <c r="D40" s="29" t="s">
        <v>123</v>
      </c>
      <c r="E40" s="23" t="s">
        <v>114</v>
      </c>
      <c r="F40" s="25">
        <f t="shared" si="0"/>
        <v>222.70190187345219</v>
      </c>
      <c r="G40" s="41">
        <v>1795.3867582253934</v>
      </c>
      <c r="H40" s="41" t="s">
        <v>122</v>
      </c>
      <c r="L40">
        <v>222.70190187345219</v>
      </c>
    </row>
    <row r="41" spans="2:12" x14ac:dyDescent="0.25">
      <c r="B41" s="23"/>
      <c r="C41" s="23"/>
      <c r="D41" s="29"/>
      <c r="E41" s="23"/>
      <c r="F41" s="25"/>
      <c r="G41" s="36">
        <f>F42-5090.45-3609.049</f>
        <v>1795.3867582253934</v>
      </c>
      <c r="H41" t="s">
        <v>100</v>
      </c>
      <c r="L41">
        <v>448.34391098989863</v>
      </c>
    </row>
    <row r="42" spans="2:12" x14ac:dyDescent="0.25">
      <c r="E42" s="24" t="s">
        <v>20</v>
      </c>
      <c r="F42" s="26">
        <f>SUM(F4:F41)</f>
        <v>10494.885758225393</v>
      </c>
      <c r="L42">
        <v>222.70190187345219</v>
      </c>
    </row>
    <row r="43" spans="2:12" x14ac:dyDescent="0.25">
      <c r="L43">
        <f>SUM(L38:L42)</f>
        <v>1795.4067867496024</v>
      </c>
    </row>
    <row r="49" spans="2:11" x14ac:dyDescent="0.25">
      <c r="B49" s="82" t="s">
        <v>23</v>
      </c>
      <c r="C49" s="82"/>
      <c r="D49" s="82"/>
      <c r="E49" s="82"/>
      <c r="F49" s="82"/>
    </row>
    <row r="50" spans="2:11" x14ac:dyDescent="0.25">
      <c r="B50" s="21" t="s">
        <v>22</v>
      </c>
      <c r="C50" s="22" t="s">
        <v>26</v>
      </c>
      <c r="D50" s="21" t="s">
        <v>21</v>
      </c>
      <c r="E50" s="21" t="s">
        <v>3</v>
      </c>
      <c r="F50" s="21" t="s">
        <v>56</v>
      </c>
    </row>
    <row r="51" spans="2:11" x14ac:dyDescent="0.25">
      <c r="B51" s="23" t="s">
        <v>177</v>
      </c>
      <c r="C51" s="23">
        <v>1198.27</v>
      </c>
      <c r="D51" s="29" t="s">
        <v>178</v>
      </c>
      <c r="E51" s="23" t="s">
        <v>139</v>
      </c>
      <c r="F51" s="25">
        <f t="shared" ref="F51:F58" si="3">C51*0.561089168510373</f>
        <v>672.33631795092469</v>
      </c>
    </row>
    <row r="52" spans="2:11" x14ac:dyDescent="0.25">
      <c r="B52" s="23" t="s">
        <v>179</v>
      </c>
      <c r="C52" s="23">
        <v>799.06</v>
      </c>
      <c r="D52" s="29">
        <v>45080</v>
      </c>
      <c r="E52" s="23" t="s">
        <v>143</v>
      </c>
      <c r="F52" s="25">
        <f t="shared" si="3"/>
        <v>448.34391098989863</v>
      </c>
      <c r="I52" t="s">
        <v>139</v>
      </c>
      <c r="J52" t="s">
        <v>140</v>
      </c>
      <c r="K52" t="s">
        <v>141</v>
      </c>
    </row>
    <row r="53" spans="2:11" x14ac:dyDescent="0.25">
      <c r="B53" s="23" t="s">
        <v>179</v>
      </c>
      <c r="C53" s="23">
        <v>396.91</v>
      </c>
      <c r="D53" s="29">
        <v>45172</v>
      </c>
      <c r="E53" s="23" t="s">
        <v>146</v>
      </c>
      <c r="F53" s="25">
        <f t="shared" si="3"/>
        <v>222.70190187345219</v>
      </c>
      <c r="I53" t="s">
        <v>143</v>
      </c>
      <c r="J53" t="s">
        <v>144</v>
      </c>
      <c r="K53" t="s">
        <v>145</v>
      </c>
    </row>
    <row r="54" spans="2:11" x14ac:dyDescent="0.25">
      <c r="B54" s="23" t="s">
        <v>180</v>
      </c>
      <c r="C54" s="23">
        <v>1198.27</v>
      </c>
      <c r="D54" s="29" t="s">
        <v>181</v>
      </c>
      <c r="E54" s="23" t="s">
        <v>149</v>
      </c>
      <c r="F54" s="25">
        <f t="shared" si="3"/>
        <v>672.33631795092469</v>
      </c>
      <c r="I54" t="s">
        <v>146</v>
      </c>
      <c r="J54" t="s">
        <v>147</v>
      </c>
      <c r="K54" t="s">
        <v>148</v>
      </c>
    </row>
    <row r="55" spans="2:11" x14ac:dyDescent="0.25">
      <c r="B55" s="23" t="s">
        <v>182</v>
      </c>
      <c r="C55" s="23">
        <v>396.91</v>
      </c>
      <c r="D55" s="29" t="s">
        <v>183</v>
      </c>
      <c r="E55" s="23" t="s">
        <v>151</v>
      </c>
      <c r="F55" s="25">
        <f t="shared" si="3"/>
        <v>222.70190187345219</v>
      </c>
      <c r="I55" t="s">
        <v>149</v>
      </c>
      <c r="J55" t="s">
        <v>150</v>
      </c>
      <c r="K55" t="s">
        <v>148</v>
      </c>
    </row>
    <row r="56" spans="2:11" x14ac:dyDescent="0.25">
      <c r="B56" s="23" t="s">
        <v>182</v>
      </c>
      <c r="C56" s="23">
        <v>799.06</v>
      </c>
      <c r="D56" s="29" t="s">
        <v>184</v>
      </c>
      <c r="E56" s="23" t="s">
        <v>154</v>
      </c>
      <c r="F56" s="25">
        <f t="shared" si="3"/>
        <v>448.34391098989863</v>
      </c>
      <c r="I56" t="s">
        <v>151</v>
      </c>
      <c r="J56" t="s">
        <v>152</v>
      </c>
      <c r="K56" t="s">
        <v>153</v>
      </c>
    </row>
    <row r="57" spans="2:11" x14ac:dyDescent="0.25">
      <c r="B57" s="23" t="s">
        <v>185</v>
      </c>
      <c r="C57" s="23">
        <v>1217.7370000000001</v>
      </c>
      <c r="D57" s="29">
        <v>45051</v>
      </c>
      <c r="E57" s="23" t="s">
        <v>161</v>
      </c>
      <c r="F57" s="25">
        <f t="shared" si="3"/>
        <v>683.25904079431621</v>
      </c>
      <c r="I57" t="s">
        <v>154</v>
      </c>
      <c r="J57" t="s">
        <v>155</v>
      </c>
      <c r="K57" t="s">
        <v>156</v>
      </c>
    </row>
    <row r="58" spans="2:11" x14ac:dyDescent="0.25">
      <c r="B58" s="23" t="s">
        <v>185</v>
      </c>
      <c r="C58" s="23">
        <v>1217.7370000000001</v>
      </c>
      <c r="D58" s="29" t="s">
        <v>186</v>
      </c>
      <c r="E58" s="23" t="s">
        <v>162</v>
      </c>
      <c r="F58" s="25">
        <f t="shared" si="3"/>
        <v>683.25904079431621</v>
      </c>
      <c r="I58" t="s">
        <v>161</v>
      </c>
      <c r="J58" t="s">
        <v>157</v>
      </c>
      <c r="K58" t="s">
        <v>158</v>
      </c>
    </row>
    <row r="59" spans="2:11" x14ac:dyDescent="0.25">
      <c r="E59" s="24" t="s">
        <v>20</v>
      </c>
      <c r="F59" s="26">
        <f>SUM(F51:F58)</f>
        <v>4053.2823432171836</v>
      </c>
      <c r="I59" t="s">
        <v>162</v>
      </c>
      <c r="J59" t="s">
        <v>159</v>
      </c>
      <c r="K59" t="s">
        <v>160</v>
      </c>
    </row>
  </sheetData>
  <mergeCells count="2">
    <mergeCell ref="B2:F2"/>
    <mergeCell ref="B49:F49"/>
  </mergeCells>
  <pageMargins left="0.32" right="0.3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G28"/>
  <sheetViews>
    <sheetView workbookViewId="0">
      <selection activeCell="G9" sqref="G9"/>
    </sheetView>
  </sheetViews>
  <sheetFormatPr defaultRowHeight="15" x14ac:dyDescent="0.25"/>
  <cols>
    <col min="2" max="2" width="33.42578125" bestFit="1" customWidth="1"/>
    <col min="3" max="3" width="6.85546875" bestFit="1" customWidth="1"/>
    <col min="4" max="4" width="4.5703125" bestFit="1" customWidth="1"/>
    <col min="5" max="5" width="12.140625" bestFit="1" customWidth="1"/>
    <col min="6" max="6" width="8" bestFit="1" customWidth="1"/>
    <col min="7" max="7" width="14.42578125" bestFit="1" customWidth="1"/>
  </cols>
  <sheetData>
    <row r="2" spans="2:7" ht="15" customHeight="1" x14ac:dyDescent="0.25">
      <c r="B2" s="82" t="s">
        <v>134</v>
      </c>
      <c r="C2" s="82"/>
      <c r="D2" s="82"/>
      <c r="E2" s="82"/>
      <c r="F2" s="82"/>
      <c r="G2" s="82"/>
    </row>
    <row r="3" spans="2:7" x14ac:dyDescent="0.25">
      <c r="B3" s="21" t="s">
        <v>22</v>
      </c>
      <c r="C3" s="83" t="s">
        <v>21</v>
      </c>
      <c r="D3" s="83"/>
      <c r="E3" s="83"/>
      <c r="F3" s="22" t="s">
        <v>26</v>
      </c>
      <c r="G3" s="21" t="s">
        <v>56</v>
      </c>
    </row>
    <row r="4" spans="2:7" x14ac:dyDescent="0.25">
      <c r="B4" s="44" t="s">
        <v>136</v>
      </c>
      <c r="C4" s="44" t="s">
        <v>127</v>
      </c>
      <c r="D4" s="44">
        <v>27</v>
      </c>
      <c r="E4" s="45">
        <v>0.33333333333333331</v>
      </c>
      <c r="F4" s="46">
        <v>781.32</v>
      </c>
      <c r="G4" s="48">
        <v>150</v>
      </c>
    </row>
    <row r="5" spans="2:7" x14ac:dyDescent="0.25">
      <c r="B5" s="23" t="s">
        <v>133</v>
      </c>
      <c r="C5" s="23" t="s">
        <v>128</v>
      </c>
      <c r="D5" s="23">
        <v>1</v>
      </c>
      <c r="E5" s="43">
        <v>0.33333333333333331</v>
      </c>
      <c r="F5" s="46">
        <v>781.32</v>
      </c>
      <c r="G5" s="48">
        <v>120</v>
      </c>
    </row>
    <row r="6" spans="2:7" x14ac:dyDescent="0.25">
      <c r="B6" s="23" t="s">
        <v>132</v>
      </c>
      <c r="C6" s="23" t="s">
        <v>128</v>
      </c>
      <c r="D6" s="23">
        <v>10</v>
      </c>
      <c r="E6" s="43">
        <v>0.33333333333333331</v>
      </c>
      <c r="F6" s="46">
        <v>781.32</v>
      </c>
      <c r="G6" s="48">
        <f>F6*0.56</f>
        <v>437.53920000000005</v>
      </c>
    </row>
    <row r="7" spans="2:7" x14ac:dyDescent="0.25">
      <c r="B7" s="23" t="s">
        <v>130</v>
      </c>
      <c r="C7" s="23" t="s">
        <v>128</v>
      </c>
      <c r="D7" s="23">
        <v>16</v>
      </c>
      <c r="E7" s="43">
        <v>0.33333333333333331</v>
      </c>
      <c r="F7" s="46">
        <v>781.32</v>
      </c>
      <c r="G7" s="48">
        <f>F7*0.56</f>
        <v>437.53920000000005</v>
      </c>
    </row>
    <row r="8" spans="2:7" x14ac:dyDescent="0.25">
      <c r="B8" s="23" t="s">
        <v>126</v>
      </c>
      <c r="C8" s="23" t="s">
        <v>129</v>
      </c>
      <c r="D8" s="23">
        <v>5</v>
      </c>
      <c r="E8" s="43">
        <v>0.33333333333333331</v>
      </c>
      <c r="F8" s="46">
        <v>781.32</v>
      </c>
      <c r="G8" s="48">
        <f>F8*0.56</f>
        <v>437.53920000000005</v>
      </c>
    </row>
    <row r="9" spans="2:7" x14ac:dyDescent="0.25">
      <c r="E9" s="42"/>
      <c r="F9" s="47" t="s">
        <v>135</v>
      </c>
      <c r="G9" s="49">
        <f>SUM(G4:G8)</f>
        <v>1582.6176</v>
      </c>
    </row>
    <row r="10" spans="2:7" x14ac:dyDescent="0.25">
      <c r="E10" s="42"/>
      <c r="F10" s="42"/>
    </row>
    <row r="11" spans="2:7" x14ac:dyDescent="0.25">
      <c r="E11" s="42"/>
      <c r="F11" s="42"/>
    </row>
    <row r="12" spans="2:7" x14ac:dyDescent="0.25">
      <c r="E12" s="42"/>
      <c r="F12" s="42"/>
    </row>
    <row r="13" spans="2:7" x14ac:dyDescent="0.25">
      <c r="E13" s="42"/>
      <c r="F13" s="42"/>
    </row>
    <row r="14" spans="2:7" x14ac:dyDescent="0.25">
      <c r="E14" s="42"/>
      <c r="F14" s="42"/>
    </row>
    <row r="15" spans="2:7" x14ac:dyDescent="0.25">
      <c r="E15" s="42"/>
      <c r="F15" s="42"/>
    </row>
    <row r="17" spans="5:6" x14ac:dyDescent="0.25">
      <c r="E17" s="42"/>
      <c r="F17" s="42"/>
    </row>
    <row r="18" spans="5:6" x14ac:dyDescent="0.25">
      <c r="E18" s="42"/>
      <c r="F18" s="42"/>
    </row>
    <row r="19" spans="5:6" x14ac:dyDescent="0.25">
      <c r="E19" s="42"/>
      <c r="F19" s="42"/>
    </row>
    <row r="20" spans="5:6" x14ac:dyDescent="0.25">
      <c r="E20" s="42"/>
      <c r="F20" s="42"/>
    </row>
    <row r="25" spans="5:6" x14ac:dyDescent="0.25">
      <c r="E25" s="42"/>
      <c r="F25" s="42"/>
    </row>
    <row r="26" spans="5:6" x14ac:dyDescent="0.25">
      <c r="E26" s="42"/>
      <c r="F26" s="42"/>
    </row>
    <row r="27" spans="5:6" x14ac:dyDescent="0.25">
      <c r="E27" s="42"/>
      <c r="F27" s="42"/>
    </row>
    <row r="28" spans="5:6" x14ac:dyDescent="0.25">
      <c r="E28" s="42"/>
      <c r="F28" s="42"/>
    </row>
  </sheetData>
  <mergeCells count="2">
    <mergeCell ref="B2:G2"/>
    <mergeCell ref="C3:E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G10"/>
  <sheetViews>
    <sheetView workbookViewId="0">
      <selection activeCell="G38" sqref="G38"/>
    </sheetView>
  </sheetViews>
  <sheetFormatPr defaultRowHeight="15" x14ac:dyDescent="0.25"/>
  <cols>
    <col min="2" max="2" width="16.7109375" bestFit="1" customWidth="1"/>
    <col min="7" max="7" width="14.42578125" bestFit="1" customWidth="1"/>
  </cols>
  <sheetData>
    <row r="2" spans="2:7" x14ac:dyDescent="0.25">
      <c r="B2" s="82" t="s">
        <v>137</v>
      </c>
      <c r="C2" s="82"/>
      <c r="D2" s="82"/>
      <c r="E2" s="82"/>
      <c r="F2" s="82"/>
      <c r="G2" s="82"/>
    </row>
    <row r="3" spans="2:7" x14ac:dyDescent="0.25">
      <c r="B3" s="21" t="s">
        <v>22</v>
      </c>
      <c r="C3" s="83" t="s">
        <v>21</v>
      </c>
      <c r="D3" s="83"/>
      <c r="E3" s="83"/>
      <c r="F3" s="22" t="s">
        <v>26</v>
      </c>
      <c r="G3" s="21" t="s">
        <v>56</v>
      </c>
    </row>
    <row r="4" spans="2:7" x14ac:dyDescent="0.25">
      <c r="B4" s="44" t="s">
        <v>136</v>
      </c>
      <c r="C4" s="44" t="s">
        <v>124</v>
      </c>
      <c r="D4" s="44">
        <v>29</v>
      </c>
      <c r="E4" s="45">
        <v>0.4375</v>
      </c>
      <c r="F4" s="46">
        <v>523.67999999999995</v>
      </c>
      <c r="G4" s="48">
        <v>150</v>
      </c>
    </row>
    <row r="5" spans="2:7" x14ac:dyDescent="0.25">
      <c r="B5" s="23" t="s">
        <v>133</v>
      </c>
      <c r="C5" s="23" t="s">
        <v>125</v>
      </c>
      <c r="D5" s="23">
        <v>1</v>
      </c>
      <c r="E5" s="43">
        <v>0.64583333333333337</v>
      </c>
      <c r="F5" s="46">
        <v>523.67999999999995</v>
      </c>
      <c r="G5" s="48">
        <v>120</v>
      </c>
    </row>
    <row r="6" spans="2:7" x14ac:dyDescent="0.25">
      <c r="B6" s="23" t="s">
        <v>132</v>
      </c>
      <c r="C6" s="23" t="s">
        <v>125</v>
      </c>
      <c r="D6" s="23">
        <v>11</v>
      </c>
      <c r="E6" s="43">
        <v>0.33333333333333331</v>
      </c>
      <c r="F6" s="46">
        <v>523.67999999999995</v>
      </c>
      <c r="G6" s="48">
        <f>F6*0.56</f>
        <v>293.26080000000002</v>
      </c>
    </row>
    <row r="7" spans="2:7" x14ac:dyDescent="0.25">
      <c r="B7" s="23" t="s">
        <v>130</v>
      </c>
      <c r="C7" s="23" t="s">
        <v>125</v>
      </c>
      <c r="D7" s="23">
        <v>28</v>
      </c>
      <c r="E7" s="43">
        <v>0.33333333333333331</v>
      </c>
      <c r="F7" s="46">
        <v>523.67999999999995</v>
      </c>
      <c r="G7" s="48">
        <f>F7*0.56</f>
        <v>293.26080000000002</v>
      </c>
    </row>
    <row r="8" spans="2:7" x14ac:dyDescent="0.25">
      <c r="B8" s="23" t="s">
        <v>126</v>
      </c>
      <c r="C8" s="23" t="s">
        <v>127</v>
      </c>
      <c r="D8" s="23">
        <v>1</v>
      </c>
      <c r="E8" s="43">
        <v>0.29166666666666669</v>
      </c>
      <c r="F8" s="46">
        <v>523.67999999999995</v>
      </c>
      <c r="G8" s="48">
        <f>F8*0.56</f>
        <v>293.26080000000002</v>
      </c>
    </row>
    <row r="9" spans="2:7" x14ac:dyDescent="0.25">
      <c r="B9" s="23"/>
      <c r="C9" s="23"/>
      <c r="D9" s="23"/>
      <c r="E9" s="43"/>
      <c r="F9" s="46"/>
      <c r="G9" s="48"/>
    </row>
    <row r="10" spans="2:7" x14ac:dyDescent="0.25">
      <c r="E10" s="42"/>
      <c r="F10" s="47" t="s">
        <v>135</v>
      </c>
      <c r="G10" s="49">
        <f>SUM(G4:G9)</f>
        <v>1149.7824000000001</v>
      </c>
    </row>
  </sheetData>
  <mergeCells count="2">
    <mergeCell ref="B2:G2"/>
    <mergeCell ref="C3:E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2:G56"/>
  <sheetViews>
    <sheetView topLeftCell="A25" zoomScale="85" zoomScaleNormal="85" workbookViewId="0">
      <selection activeCell="B26" sqref="B26:F56"/>
    </sheetView>
  </sheetViews>
  <sheetFormatPr defaultRowHeight="15" x14ac:dyDescent="0.25"/>
  <cols>
    <col min="2" max="2" width="22" bestFit="1" customWidth="1"/>
    <col min="3" max="3" width="9" bestFit="1" customWidth="1"/>
    <col min="4" max="4" width="9.7109375" bestFit="1" customWidth="1"/>
    <col min="5" max="5" width="42.5703125" bestFit="1" customWidth="1"/>
    <col min="6" max="7" width="14.42578125" bestFit="1" customWidth="1"/>
  </cols>
  <sheetData>
    <row r="2" spans="2:7" ht="15" customHeight="1" x14ac:dyDescent="0.25">
      <c r="B2" s="95" t="s">
        <v>175</v>
      </c>
      <c r="C2" s="95"/>
      <c r="D2" s="95"/>
      <c r="E2" s="95"/>
      <c r="F2" s="95"/>
      <c r="G2" s="95"/>
    </row>
    <row r="3" spans="2:7" x14ac:dyDescent="0.25">
      <c r="B3" s="82" t="s">
        <v>138</v>
      </c>
      <c r="C3" s="82"/>
      <c r="D3" s="82"/>
      <c r="E3" s="82"/>
      <c r="F3" s="82"/>
      <c r="G3" s="82"/>
    </row>
    <row r="4" spans="2:7" x14ac:dyDescent="0.25">
      <c r="B4" s="21" t="s">
        <v>22</v>
      </c>
      <c r="C4" s="83" t="s">
        <v>21</v>
      </c>
      <c r="D4" s="83"/>
      <c r="E4" s="83"/>
      <c r="F4" s="22" t="s">
        <v>26</v>
      </c>
      <c r="G4" s="21" t="s">
        <v>56</v>
      </c>
    </row>
    <row r="5" spans="2:7" x14ac:dyDescent="0.25">
      <c r="B5" s="44" t="s">
        <v>136</v>
      </c>
      <c r="C5" s="44" t="s">
        <v>128</v>
      </c>
      <c r="D5" s="44">
        <v>19</v>
      </c>
      <c r="E5" s="45">
        <v>0.375</v>
      </c>
      <c r="F5" s="46">
        <v>717.73</v>
      </c>
      <c r="G5" s="48">
        <v>150</v>
      </c>
    </row>
    <row r="6" spans="2:7" x14ac:dyDescent="0.25">
      <c r="B6" s="23" t="s">
        <v>133</v>
      </c>
      <c r="C6" s="23" t="s">
        <v>129</v>
      </c>
      <c r="D6" s="23">
        <v>21</v>
      </c>
      <c r="E6" s="43">
        <v>0.5</v>
      </c>
      <c r="F6" s="46">
        <v>717.73</v>
      </c>
      <c r="G6" s="48">
        <v>120</v>
      </c>
    </row>
    <row r="7" spans="2:7" x14ac:dyDescent="0.25">
      <c r="B7" s="23" t="s">
        <v>132</v>
      </c>
      <c r="C7" s="23" t="s">
        <v>131</v>
      </c>
      <c r="D7" s="23">
        <v>11</v>
      </c>
      <c r="E7" s="43">
        <v>0.33333333333333331</v>
      </c>
      <c r="F7" s="46">
        <v>717.73</v>
      </c>
      <c r="G7" s="48">
        <f>F7*0.56</f>
        <v>401.92880000000002</v>
      </c>
    </row>
    <row r="8" spans="2:7" x14ac:dyDescent="0.25">
      <c r="B8" s="23" t="s">
        <v>130</v>
      </c>
      <c r="C8" s="23" t="s">
        <v>131</v>
      </c>
      <c r="D8" s="23">
        <v>19</v>
      </c>
      <c r="E8" s="43">
        <v>0.5</v>
      </c>
      <c r="F8" s="46">
        <v>717.73</v>
      </c>
      <c r="G8" s="48">
        <f>F8*0.56</f>
        <v>401.92880000000002</v>
      </c>
    </row>
    <row r="9" spans="2:7" x14ac:dyDescent="0.25">
      <c r="E9" s="42"/>
      <c r="F9" s="47" t="s">
        <v>135</v>
      </c>
      <c r="G9" s="49">
        <f>SUM(G5:G8)</f>
        <v>1073.8576</v>
      </c>
    </row>
    <row r="12" spans="2:7" x14ac:dyDescent="0.25">
      <c r="B12" s="87" t="s">
        <v>187</v>
      </c>
      <c r="C12" s="88"/>
      <c r="D12" s="88"/>
      <c r="E12" s="88"/>
      <c r="F12" s="89"/>
    </row>
    <row r="13" spans="2:7" ht="15" customHeight="1" x14ac:dyDescent="0.25">
      <c r="B13" s="90" t="s">
        <v>138</v>
      </c>
      <c r="C13" s="91"/>
      <c r="D13" s="91"/>
      <c r="E13" s="91"/>
      <c r="F13" s="92"/>
    </row>
    <row r="14" spans="2:7" x14ac:dyDescent="0.25">
      <c r="B14" s="21" t="s">
        <v>22</v>
      </c>
      <c r="C14" s="93" t="s">
        <v>21</v>
      </c>
      <c r="D14" s="94"/>
      <c r="E14" s="22" t="s">
        <v>26</v>
      </c>
      <c r="F14" s="21" t="s">
        <v>56</v>
      </c>
    </row>
    <row r="15" spans="2:7" x14ac:dyDescent="0.25">
      <c r="B15" s="84">
        <v>2023</v>
      </c>
      <c r="C15" s="85"/>
      <c r="D15" s="85"/>
      <c r="E15" s="85"/>
      <c r="F15" s="86"/>
    </row>
    <row r="16" spans="2:7" x14ac:dyDescent="0.25">
      <c r="B16" s="44" t="s">
        <v>126</v>
      </c>
      <c r="C16" s="44" t="s">
        <v>142</v>
      </c>
      <c r="D16" s="45" t="s">
        <v>141</v>
      </c>
      <c r="E16" s="46">
        <v>717.73</v>
      </c>
      <c r="F16" s="48">
        <f>E16*0.56</f>
        <v>401.92880000000002</v>
      </c>
    </row>
    <row r="17" spans="2:7" x14ac:dyDescent="0.25">
      <c r="B17" s="84">
        <v>2024</v>
      </c>
      <c r="C17" s="85"/>
      <c r="D17" s="85"/>
      <c r="E17" s="85"/>
      <c r="F17" s="86"/>
    </row>
    <row r="18" spans="2:7" x14ac:dyDescent="0.25">
      <c r="B18" s="23" t="s">
        <v>174</v>
      </c>
      <c r="C18" s="23" t="s">
        <v>163</v>
      </c>
      <c r="D18" s="43" t="s">
        <v>164</v>
      </c>
      <c r="E18" s="46">
        <v>630.66999999999996</v>
      </c>
      <c r="F18" s="48">
        <f>E18*0.56</f>
        <v>353.17520000000002</v>
      </c>
    </row>
    <row r="19" spans="2:7" x14ac:dyDescent="0.25">
      <c r="B19" s="23" t="s">
        <v>17</v>
      </c>
      <c r="C19" s="23" t="s">
        <v>165</v>
      </c>
      <c r="D19" s="43" t="s">
        <v>166</v>
      </c>
      <c r="E19" s="46">
        <v>652.09</v>
      </c>
      <c r="F19" s="48">
        <f>E19*0.56</f>
        <v>365.17040000000003</v>
      </c>
    </row>
    <row r="20" spans="2:7" x14ac:dyDescent="0.25">
      <c r="B20" s="23" t="s">
        <v>53</v>
      </c>
      <c r="C20" s="23" t="s">
        <v>167</v>
      </c>
      <c r="D20" s="43" t="s">
        <v>168</v>
      </c>
      <c r="E20" s="46">
        <v>679.47</v>
      </c>
      <c r="F20" s="48">
        <f>E20*0.56</f>
        <v>380.50320000000005</v>
      </c>
    </row>
    <row r="21" spans="2:7" x14ac:dyDescent="0.25">
      <c r="B21" s="23" t="s">
        <v>72</v>
      </c>
      <c r="C21" s="23" t="s">
        <v>172</v>
      </c>
      <c r="D21" s="43" t="s">
        <v>173</v>
      </c>
      <c r="E21" s="46">
        <v>679.47</v>
      </c>
      <c r="F21" s="48">
        <f>E21*0.56</f>
        <v>380.50320000000005</v>
      </c>
    </row>
    <row r="22" spans="2:7" x14ac:dyDescent="0.25">
      <c r="B22" s="23" t="s">
        <v>169</v>
      </c>
      <c r="C22" s="23" t="s">
        <v>170</v>
      </c>
      <c r="D22" s="43" t="s">
        <v>171</v>
      </c>
      <c r="E22" s="46">
        <v>717.73</v>
      </c>
      <c r="F22" s="48">
        <v>150</v>
      </c>
    </row>
    <row r="23" spans="2:7" x14ac:dyDescent="0.25">
      <c r="E23" s="47" t="s">
        <v>135</v>
      </c>
      <c r="F23" s="49">
        <f>SUM(F16:F22)</f>
        <v>2031.2808000000002</v>
      </c>
      <c r="G23" s="27"/>
    </row>
    <row r="26" spans="2:7" x14ac:dyDescent="0.25">
      <c r="B26" s="87" t="s">
        <v>176</v>
      </c>
      <c r="C26" s="88"/>
      <c r="D26" s="88"/>
      <c r="E26" s="88"/>
      <c r="F26" s="89"/>
    </row>
    <row r="27" spans="2:7" x14ac:dyDescent="0.25">
      <c r="B27" s="90" t="s">
        <v>138</v>
      </c>
      <c r="C27" s="91"/>
      <c r="D27" s="91"/>
      <c r="E27" s="91"/>
      <c r="F27" s="92"/>
    </row>
    <row r="28" spans="2:7" x14ac:dyDescent="0.25">
      <c r="B28" s="21" t="s">
        <v>22</v>
      </c>
      <c r="C28" s="93" t="s">
        <v>21</v>
      </c>
      <c r="D28" s="94"/>
      <c r="E28" s="22" t="s">
        <v>26</v>
      </c>
      <c r="F28" s="21" t="s">
        <v>56</v>
      </c>
    </row>
    <row r="29" spans="2:7" x14ac:dyDescent="0.25">
      <c r="B29" s="84">
        <v>2024</v>
      </c>
      <c r="C29" s="85"/>
      <c r="D29" s="85"/>
      <c r="E29" s="85"/>
      <c r="F29" s="86"/>
    </row>
    <row r="30" spans="2:7" x14ac:dyDescent="0.25">
      <c r="B30" s="23" t="s">
        <v>89</v>
      </c>
      <c r="C30" s="23" t="s">
        <v>188</v>
      </c>
      <c r="D30" s="43" t="s">
        <v>173</v>
      </c>
      <c r="E30" s="46">
        <v>662.18299999999999</v>
      </c>
      <c r="F30" s="48">
        <f t="shared" ref="F30:F37" si="0">E30*0.56</f>
        <v>370.82248000000004</v>
      </c>
    </row>
    <row r="31" spans="2:7" x14ac:dyDescent="0.25">
      <c r="B31" s="23" t="s">
        <v>90</v>
      </c>
      <c r="C31" s="23" t="s">
        <v>189</v>
      </c>
      <c r="D31" s="43" t="s">
        <v>173</v>
      </c>
      <c r="E31" s="46">
        <v>662.18299999999999</v>
      </c>
      <c r="F31" s="48">
        <f t="shared" si="0"/>
        <v>370.82248000000004</v>
      </c>
    </row>
    <row r="32" spans="2:7" x14ac:dyDescent="0.25">
      <c r="B32" s="23" t="s">
        <v>91</v>
      </c>
      <c r="C32" s="23" t="s">
        <v>190</v>
      </c>
      <c r="D32" s="43" t="s">
        <v>173</v>
      </c>
      <c r="E32" s="46">
        <v>662.18299999999999</v>
      </c>
      <c r="F32" s="48">
        <f t="shared" si="0"/>
        <v>370.82248000000004</v>
      </c>
    </row>
    <row r="33" spans="2:6" x14ac:dyDescent="0.25">
      <c r="B33" s="23" t="s">
        <v>92</v>
      </c>
      <c r="C33" s="23" t="s">
        <v>191</v>
      </c>
      <c r="D33" s="43" t="s">
        <v>173</v>
      </c>
      <c r="E33" s="46">
        <v>662.18299999999999</v>
      </c>
      <c r="F33" s="48">
        <f t="shared" si="0"/>
        <v>370.82248000000004</v>
      </c>
    </row>
    <row r="34" spans="2:6" x14ac:dyDescent="0.25">
      <c r="B34" s="23" t="s">
        <v>104</v>
      </c>
      <c r="C34" s="23" t="s">
        <v>192</v>
      </c>
      <c r="D34" s="43" t="s">
        <v>173</v>
      </c>
      <c r="E34" s="46">
        <v>662.18299999999999</v>
      </c>
      <c r="F34" s="48">
        <f t="shared" si="0"/>
        <v>370.82248000000004</v>
      </c>
    </row>
    <row r="35" spans="2:6" x14ac:dyDescent="0.25">
      <c r="B35" s="23" t="s">
        <v>110</v>
      </c>
      <c r="C35" s="23" t="s">
        <v>193</v>
      </c>
      <c r="D35" s="43" t="s">
        <v>173</v>
      </c>
      <c r="E35" s="46">
        <v>662.18299999999999</v>
      </c>
      <c r="F35" s="48">
        <f t="shared" si="0"/>
        <v>370.82248000000004</v>
      </c>
    </row>
    <row r="36" spans="2:6" x14ac:dyDescent="0.25">
      <c r="B36" s="23" t="s">
        <v>120</v>
      </c>
      <c r="C36" s="23" t="s">
        <v>194</v>
      </c>
      <c r="D36" s="43" t="s">
        <v>173</v>
      </c>
      <c r="E36" s="46">
        <v>662.18299999999999</v>
      </c>
      <c r="F36" s="48">
        <f t="shared" si="0"/>
        <v>370.82248000000004</v>
      </c>
    </row>
    <row r="37" spans="2:6" x14ac:dyDescent="0.25">
      <c r="B37" s="23" t="s">
        <v>177</v>
      </c>
      <c r="C37" s="23" t="s">
        <v>195</v>
      </c>
      <c r="D37" s="43" t="s">
        <v>173</v>
      </c>
      <c r="E37" s="46">
        <v>662.18299999999999</v>
      </c>
      <c r="F37" s="48">
        <f t="shared" si="0"/>
        <v>370.82248000000004</v>
      </c>
    </row>
    <row r="38" spans="2:6" x14ac:dyDescent="0.25">
      <c r="B38" s="84">
        <v>2025</v>
      </c>
      <c r="C38" s="85"/>
      <c r="D38" s="85"/>
      <c r="E38" s="85"/>
      <c r="F38" s="86"/>
    </row>
    <row r="39" spans="2:6" x14ac:dyDescent="0.25">
      <c r="B39" s="23" t="s">
        <v>179</v>
      </c>
      <c r="C39" s="23" t="s">
        <v>196</v>
      </c>
      <c r="D39" s="43" t="s">
        <v>173</v>
      </c>
      <c r="E39" s="46">
        <v>662.18299999999999</v>
      </c>
      <c r="F39" s="48">
        <f>E39*0.56</f>
        <v>370.82248000000004</v>
      </c>
    </row>
    <row r="40" spans="2:6" x14ac:dyDescent="0.25">
      <c r="E40" s="47" t="s">
        <v>135</v>
      </c>
      <c r="F40" s="49">
        <f>SUM(F30:F39)</f>
        <v>3337.4023200000001</v>
      </c>
    </row>
    <row r="42" spans="2:6" x14ac:dyDescent="0.25">
      <c r="B42" s="50" t="s">
        <v>23</v>
      </c>
      <c r="C42" s="50"/>
      <c r="D42" s="50"/>
      <c r="E42" s="50"/>
      <c r="F42" s="50"/>
    </row>
    <row r="43" spans="2:6" x14ac:dyDescent="0.25">
      <c r="B43" s="21" t="s">
        <v>22</v>
      </c>
      <c r="C43" s="22" t="s">
        <v>26</v>
      </c>
      <c r="D43" s="21" t="s">
        <v>21</v>
      </c>
      <c r="E43" s="21" t="s">
        <v>3</v>
      </c>
      <c r="F43" s="21" t="s">
        <v>56</v>
      </c>
    </row>
    <row r="44" spans="2:6" ht="15" customHeight="1" x14ac:dyDescent="0.25">
      <c r="B44" s="23" t="s">
        <v>177</v>
      </c>
      <c r="C44" s="23">
        <v>1198.27</v>
      </c>
      <c r="D44" s="29" t="s">
        <v>178</v>
      </c>
      <c r="E44" s="23" t="s">
        <v>139</v>
      </c>
      <c r="F44" s="25">
        <f t="shared" ref="F44:F51" si="1">C44*0.561089168510373</f>
        <v>672.33631795092469</v>
      </c>
    </row>
    <row r="45" spans="2:6" x14ac:dyDescent="0.25">
      <c r="B45" s="23" t="s">
        <v>179</v>
      </c>
      <c r="C45" s="23">
        <v>799.06</v>
      </c>
      <c r="D45" s="29">
        <v>45080</v>
      </c>
      <c r="E45" s="23" t="s">
        <v>143</v>
      </c>
      <c r="F45" s="25">
        <f t="shared" si="1"/>
        <v>448.34391098989863</v>
      </c>
    </row>
    <row r="46" spans="2:6" x14ac:dyDescent="0.25">
      <c r="B46" s="23" t="s">
        <v>179</v>
      </c>
      <c r="C46" s="23">
        <v>396.91</v>
      </c>
      <c r="D46" s="29">
        <v>45172</v>
      </c>
      <c r="E46" s="23" t="s">
        <v>146</v>
      </c>
      <c r="F46" s="25">
        <f t="shared" si="1"/>
        <v>222.70190187345219</v>
      </c>
    </row>
    <row r="47" spans="2:6" x14ac:dyDescent="0.25">
      <c r="B47" s="23" t="s">
        <v>180</v>
      </c>
      <c r="C47" s="23">
        <v>1198.27</v>
      </c>
      <c r="D47" s="29" t="s">
        <v>181</v>
      </c>
      <c r="E47" s="23" t="s">
        <v>149</v>
      </c>
      <c r="F47" s="25">
        <f t="shared" si="1"/>
        <v>672.33631795092469</v>
      </c>
    </row>
    <row r="48" spans="2:6" x14ac:dyDescent="0.25">
      <c r="B48" s="23" t="s">
        <v>182</v>
      </c>
      <c r="C48" s="23">
        <v>396.91</v>
      </c>
      <c r="D48" s="29" t="s">
        <v>183</v>
      </c>
      <c r="E48" s="23" t="s">
        <v>151</v>
      </c>
      <c r="F48" s="25">
        <f t="shared" si="1"/>
        <v>222.70190187345219</v>
      </c>
    </row>
    <row r="49" spans="2:6" x14ac:dyDescent="0.25">
      <c r="B49" s="23" t="s">
        <v>182</v>
      </c>
      <c r="C49" s="23">
        <v>799.06</v>
      </c>
      <c r="D49" s="29" t="s">
        <v>184</v>
      </c>
      <c r="E49" s="23" t="s">
        <v>154</v>
      </c>
      <c r="F49" s="25">
        <f t="shared" si="1"/>
        <v>448.34391098989863</v>
      </c>
    </row>
    <row r="50" spans="2:6" x14ac:dyDescent="0.25">
      <c r="B50" s="23" t="s">
        <v>185</v>
      </c>
      <c r="C50" s="23">
        <v>1217.7370000000001</v>
      </c>
      <c r="D50" s="29">
        <v>45051</v>
      </c>
      <c r="E50" s="23" t="s">
        <v>161</v>
      </c>
      <c r="F50" s="25">
        <f t="shared" si="1"/>
        <v>683.25904079431621</v>
      </c>
    </row>
    <row r="51" spans="2:6" x14ac:dyDescent="0.25">
      <c r="B51" s="23" t="s">
        <v>185</v>
      </c>
      <c r="C51" s="23">
        <v>1217.7370000000001</v>
      </c>
      <c r="D51" s="29" t="s">
        <v>186</v>
      </c>
      <c r="E51" s="23" t="s">
        <v>162</v>
      </c>
      <c r="F51" s="25">
        <f t="shared" si="1"/>
        <v>683.25904079431621</v>
      </c>
    </row>
    <row r="52" spans="2:6" x14ac:dyDescent="0.25">
      <c r="E52" s="24" t="s">
        <v>20</v>
      </c>
      <c r="F52" s="26">
        <f>SUM(F44:F51)</f>
        <v>4053.2823432171836</v>
      </c>
    </row>
    <row r="56" spans="2:6" x14ac:dyDescent="0.25">
      <c r="E56" t="s">
        <v>20</v>
      </c>
      <c r="F56" s="30">
        <f>F52+F40</f>
        <v>7390.6846632171837</v>
      </c>
    </row>
  </sheetData>
  <mergeCells count="13">
    <mergeCell ref="B17:F17"/>
    <mergeCell ref="B2:G2"/>
    <mergeCell ref="B15:F15"/>
    <mergeCell ref="B12:F12"/>
    <mergeCell ref="C14:D14"/>
    <mergeCell ref="B3:G3"/>
    <mergeCell ref="C4:E4"/>
    <mergeCell ref="B13:F13"/>
    <mergeCell ref="B38:F38"/>
    <mergeCell ref="B26:F26"/>
    <mergeCell ref="B27:F27"/>
    <mergeCell ref="C28:D28"/>
    <mergeCell ref="B29:F2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3"/>
  <sheetViews>
    <sheetView tabSelected="1" topLeftCell="A10" zoomScaleNormal="100" workbookViewId="0">
      <selection activeCell="O27" sqref="O27:O28"/>
    </sheetView>
  </sheetViews>
  <sheetFormatPr defaultRowHeight="15" x14ac:dyDescent="0.25"/>
  <cols>
    <col min="1" max="1" width="12.85546875" bestFit="1" customWidth="1"/>
    <col min="2" max="2" width="9" bestFit="1" customWidth="1"/>
    <col min="3" max="3" width="9.7109375" bestFit="1" customWidth="1"/>
    <col min="4" max="4" width="42.5703125" bestFit="1" customWidth="1"/>
    <col min="5" max="5" width="14.42578125" bestFit="1" customWidth="1"/>
  </cols>
  <sheetData>
    <row r="1" spans="1:5" x14ac:dyDescent="0.25">
      <c r="A1" s="87" t="s">
        <v>176</v>
      </c>
      <c r="B1" s="88"/>
      <c r="C1" s="88"/>
      <c r="D1" s="88"/>
      <c r="E1" s="89"/>
    </row>
    <row r="2" spans="1:5" x14ac:dyDescent="0.25">
      <c r="A2" s="90" t="s">
        <v>138</v>
      </c>
      <c r="B2" s="91"/>
      <c r="C2" s="91"/>
      <c r="D2" s="91"/>
      <c r="E2" s="92"/>
    </row>
    <row r="3" spans="1:5" x14ac:dyDescent="0.25">
      <c r="A3" s="21" t="s">
        <v>22</v>
      </c>
      <c r="B3" s="93" t="s">
        <v>21</v>
      </c>
      <c r="C3" s="94"/>
      <c r="D3" s="22" t="s">
        <v>26</v>
      </c>
      <c r="E3" s="21" t="s">
        <v>56</v>
      </c>
    </row>
    <row r="4" spans="1:5" x14ac:dyDescent="0.25">
      <c r="A4" s="84">
        <v>2024</v>
      </c>
      <c r="B4" s="85"/>
      <c r="C4" s="85"/>
      <c r="D4" s="85"/>
      <c r="E4" s="86"/>
    </row>
    <row r="5" spans="1:5" x14ac:dyDescent="0.25">
      <c r="A5" s="23" t="s">
        <v>89</v>
      </c>
      <c r="B5" s="23" t="s">
        <v>188</v>
      </c>
      <c r="C5" s="43" t="s">
        <v>173</v>
      </c>
      <c r="D5" s="46">
        <v>662.18299999999999</v>
      </c>
      <c r="E5" s="48">
        <f t="shared" ref="E5:E12" si="0">D5*0.56</f>
        <v>370.82248000000004</v>
      </c>
    </row>
    <row r="6" spans="1:5" x14ac:dyDescent="0.25">
      <c r="A6" s="23" t="s">
        <v>90</v>
      </c>
      <c r="B6" s="23" t="s">
        <v>189</v>
      </c>
      <c r="C6" s="43" t="s">
        <v>173</v>
      </c>
      <c r="D6" s="46">
        <v>662.18299999999999</v>
      </c>
      <c r="E6" s="48">
        <f t="shared" si="0"/>
        <v>370.82248000000004</v>
      </c>
    </row>
    <row r="7" spans="1:5" x14ac:dyDescent="0.25">
      <c r="A7" s="23" t="s">
        <v>91</v>
      </c>
      <c r="B7" s="23" t="s">
        <v>190</v>
      </c>
      <c r="C7" s="43" t="s">
        <v>173</v>
      </c>
      <c r="D7" s="46">
        <v>662.18299999999999</v>
      </c>
      <c r="E7" s="48">
        <f t="shared" si="0"/>
        <v>370.82248000000004</v>
      </c>
    </row>
    <row r="8" spans="1:5" x14ac:dyDescent="0.25">
      <c r="A8" s="23" t="s">
        <v>92</v>
      </c>
      <c r="B8" s="23" t="s">
        <v>191</v>
      </c>
      <c r="C8" s="43" t="s">
        <v>173</v>
      </c>
      <c r="D8" s="46">
        <v>662.18299999999999</v>
      </c>
      <c r="E8" s="48">
        <f t="shared" si="0"/>
        <v>370.82248000000004</v>
      </c>
    </row>
    <row r="9" spans="1:5" x14ac:dyDescent="0.25">
      <c r="A9" s="23" t="s">
        <v>104</v>
      </c>
      <c r="B9" s="23" t="s">
        <v>192</v>
      </c>
      <c r="C9" s="43" t="s">
        <v>173</v>
      </c>
      <c r="D9" s="46">
        <v>662.18299999999999</v>
      </c>
      <c r="E9" s="48">
        <f t="shared" si="0"/>
        <v>370.82248000000004</v>
      </c>
    </row>
    <row r="10" spans="1:5" x14ac:dyDescent="0.25">
      <c r="A10" s="23" t="s">
        <v>110</v>
      </c>
      <c r="B10" s="23" t="s">
        <v>193</v>
      </c>
      <c r="C10" s="43" t="s">
        <v>173</v>
      </c>
      <c r="D10" s="46">
        <v>662.18299999999999</v>
      </c>
      <c r="E10" s="48">
        <f t="shared" si="0"/>
        <v>370.82248000000004</v>
      </c>
    </row>
    <row r="11" spans="1:5" x14ac:dyDescent="0.25">
      <c r="A11" s="23" t="s">
        <v>120</v>
      </c>
      <c r="B11" s="23" t="s">
        <v>194</v>
      </c>
      <c r="C11" s="43" t="s">
        <v>173</v>
      </c>
      <c r="D11" s="46">
        <v>662.18299999999999</v>
      </c>
      <c r="E11" s="48">
        <f t="shared" si="0"/>
        <v>370.82248000000004</v>
      </c>
    </row>
    <row r="12" spans="1:5" x14ac:dyDescent="0.25">
      <c r="A12" s="23" t="s">
        <v>177</v>
      </c>
      <c r="B12" s="23" t="s">
        <v>195</v>
      </c>
      <c r="C12" s="43" t="s">
        <v>173</v>
      </c>
      <c r="D12" s="46">
        <v>662.18299999999999</v>
      </c>
      <c r="E12" s="48">
        <f t="shared" si="0"/>
        <v>370.82248000000004</v>
      </c>
    </row>
    <row r="13" spans="1:5" x14ac:dyDescent="0.25">
      <c r="A13" s="84">
        <v>2025</v>
      </c>
      <c r="B13" s="85"/>
      <c r="C13" s="85"/>
      <c r="D13" s="85"/>
      <c r="E13" s="86"/>
    </row>
    <row r="14" spans="1:5" x14ac:dyDescent="0.25">
      <c r="A14" s="23" t="s">
        <v>179</v>
      </c>
      <c r="B14" s="23" t="s">
        <v>196</v>
      </c>
      <c r="C14" s="43" t="s">
        <v>173</v>
      </c>
      <c r="D14" s="46">
        <v>662.18299999999999</v>
      </c>
      <c r="E14" s="48">
        <f>D14*0.56</f>
        <v>370.82248000000004</v>
      </c>
    </row>
    <row r="15" spans="1:5" x14ac:dyDescent="0.25">
      <c r="A15" s="23" t="s">
        <v>180</v>
      </c>
      <c r="B15" s="23" t="s">
        <v>196</v>
      </c>
      <c r="C15" s="43" t="s">
        <v>173</v>
      </c>
      <c r="D15" s="46">
        <v>662.18299999999999</v>
      </c>
      <c r="E15" s="48">
        <f>D15*0.56</f>
        <v>370.82248000000004</v>
      </c>
    </row>
    <row r="16" spans="1:5" x14ac:dyDescent="0.25">
      <c r="A16" s="23" t="s">
        <v>198</v>
      </c>
      <c r="B16" s="23" t="s">
        <v>199</v>
      </c>
      <c r="C16" s="43" t="s">
        <v>173</v>
      </c>
      <c r="D16" s="46">
        <v>662.18299999999999</v>
      </c>
      <c r="E16" s="48">
        <f>D16*0.56</f>
        <v>370.82248000000004</v>
      </c>
    </row>
    <row r="17" spans="1:5" x14ac:dyDescent="0.25">
      <c r="A17" s="23" t="s">
        <v>200</v>
      </c>
      <c r="B17" s="23" t="s">
        <v>201</v>
      </c>
      <c r="C17" s="43" t="s">
        <v>173</v>
      </c>
      <c r="D17" s="46">
        <v>662.18299999999999</v>
      </c>
      <c r="E17" s="48">
        <f>D17*0.56</f>
        <v>370.82248000000004</v>
      </c>
    </row>
    <row r="18" spans="1:5" x14ac:dyDescent="0.25">
      <c r="D18" s="47" t="s">
        <v>135</v>
      </c>
      <c r="E18" s="49">
        <f>SUM(E5:E17)</f>
        <v>4449.8697599999996</v>
      </c>
    </row>
    <row r="20" spans="1:5" x14ac:dyDescent="0.25">
      <c r="A20" s="87" t="s">
        <v>176</v>
      </c>
      <c r="B20" s="88"/>
      <c r="C20" s="88"/>
      <c r="D20" s="88"/>
      <c r="E20" s="89"/>
    </row>
    <row r="21" spans="1:5" ht="30" customHeight="1" x14ac:dyDescent="0.25">
      <c r="A21" s="90" t="s">
        <v>197</v>
      </c>
      <c r="B21" s="91"/>
      <c r="C21" s="91"/>
      <c r="D21" s="91"/>
      <c r="E21" s="92"/>
    </row>
    <row r="22" spans="1:5" x14ac:dyDescent="0.25">
      <c r="A22" s="21" t="s">
        <v>22</v>
      </c>
      <c r="B22" s="22" t="s">
        <v>26</v>
      </c>
      <c r="C22" s="21" t="s">
        <v>21</v>
      </c>
      <c r="D22" s="21" t="s">
        <v>3</v>
      </c>
      <c r="E22" s="21" t="s">
        <v>56</v>
      </c>
    </row>
    <row r="23" spans="1:5" x14ac:dyDescent="0.25">
      <c r="A23" s="23" t="s">
        <v>177</v>
      </c>
      <c r="B23" s="23">
        <v>1198.27</v>
      </c>
      <c r="C23" s="29" t="s">
        <v>178</v>
      </c>
      <c r="D23" s="23" t="s">
        <v>139</v>
      </c>
      <c r="E23" s="25">
        <f t="shared" ref="E23:E30" si="1">B23*0.561089168510373</f>
        <v>672.33631795092469</v>
      </c>
    </row>
    <row r="24" spans="1:5" x14ac:dyDescent="0.25">
      <c r="A24" s="23" t="s">
        <v>179</v>
      </c>
      <c r="B24" s="23">
        <v>799.06</v>
      </c>
      <c r="C24" s="29">
        <v>45080</v>
      </c>
      <c r="D24" s="23" t="s">
        <v>143</v>
      </c>
      <c r="E24" s="25">
        <f t="shared" si="1"/>
        <v>448.34391098989863</v>
      </c>
    </row>
    <row r="25" spans="1:5" x14ac:dyDescent="0.25">
      <c r="A25" s="23" t="s">
        <v>179</v>
      </c>
      <c r="B25" s="23">
        <v>396.91</v>
      </c>
      <c r="C25" s="29">
        <v>45172</v>
      </c>
      <c r="D25" s="23" t="s">
        <v>146</v>
      </c>
      <c r="E25" s="25">
        <f t="shared" si="1"/>
        <v>222.70190187345219</v>
      </c>
    </row>
    <row r="26" spans="1:5" x14ac:dyDescent="0.25">
      <c r="A26" s="23" t="s">
        <v>180</v>
      </c>
      <c r="B26" s="23">
        <v>1198.27</v>
      </c>
      <c r="C26" s="29" t="s">
        <v>181</v>
      </c>
      <c r="D26" s="23" t="s">
        <v>149</v>
      </c>
      <c r="E26" s="25">
        <f t="shared" si="1"/>
        <v>672.33631795092469</v>
      </c>
    </row>
    <row r="27" spans="1:5" x14ac:dyDescent="0.25">
      <c r="A27" s="23" t="s">
        <v>182</v>
      </c>
      <c r="B27" s="23">
        <v>396.91</v>
      </c>
      <c r="C27" s="29" t="s">
        <v>183</v>
      </c>
      <c r="D27" s="23" t="s">
        <v>151</v>
      </c>
      <c r="E27" s="25">
        <f t="shared" si="1"/>
        <v>222.70190187345219</v>
      </c>
    </row>
    <row r="28" spans="1:5" x14ac:dyDescent="0.25">
      <c r="A28" s="23" t="s">
        <v>182</v>
      </c>
      <c r="B28" s="23">
        <v>799.06</v>
      </c>
      <c r="C28" s="29" t="s">
        <v>184</v>
      </c>
      <c r="D28" s="23" t="s">
        <v>154</v>
      </c>
      <c r="E28" s="25">
        <f t="shared" si="1"/>
        <v>448.34391098989863</v>
      </c>
    </row>
    <row r="29" spans="1:5" x14ac:dyDescent="0.25">
      <c r="A29" s="23" t="s">
        <v>185</v>
      </c>
      <c r="B29" s="23">
        <v>1217.7370000000001</v>
      </c>
      <c r="C29" s="29">
        <v>45051</v>
      </c>
      <c r="D29" s="23" t="s">
        <v>161</v>
      </c>
      <c r="E29" s="25">
        <f t="shared" si="1"/>
        <v>683.25904079431621</v>
      </c>
    </row>
    <row r="30" spans="1:5" x14ac:dyDescent="0.25">
      <c r="A30" s="23" t="s">
        <v>185</v>
      </c>
      <c r="B30" s="23">
        <v>1217.7370000000001</v>
      </c>
      <c r="C30" s="29" t="s">
        <v>186</v>
      </c>
      <c r="D30" s="23" t="s">
        <v>162</v>
      </c>
      <c r="E30" s="25">
        <f t="shared" si="1"/>
        <v>683.25904079431621</v>
      </c>
    </row>
    <row r="31" spans="1:5" x14ac:dyDescent="0.25">
      <c r="D31" s="24" t="s">
        <v>20</v>
      </c>
      <c r="E31" s="26">
        <f>SUM(E23:E30)</f>
        <v>4053.2823432171836</v>
      </c>
    </row>
    <row r="33" spans="1:5" ht="15" customHeight="1" x14ac:dyDescent="0.25">
      <c r="A33" s="87" t="s">
        <v>176</v>
      </c>
      <c r="B33" s="88"/>
      <c r="C33" s="88"/>
      <c r="D33" s="88"/>
      <c r="E33" s="89"/>
    </row>
    <row r="34" spans="1:5" x14ac:dyDescent="0.25">
      <c r="A34" s="90" t="s">
        <v>137</v>
      </c>
      <c r="B34" s="91"/>
      <c r="C34" s="91"/>
      <c r="D34" s="91"/>
      <c r="E34" s="92"/>
    </row>
    <row r="35" spans="1:5" x14ac:dyDescent="0.25">
      <c r="A35" s="21" t="s">
        <v>22</v>
      </c>
      <c r="B35" s="93" t="s">
        <v>21</v>
      </c>
      <c r="C35" s="94"/>
      <c r="D35" s="22" t="s">
        <v>26</v>
      </c>
      <c r="E35" s="21" t="s">
        <v>56</v>
      </c>
    </row>
    <row r="36" spans="1:5" x14ac:dyDescent="0.25">
      <c r="A36" s="84">
        <v>2025</v>
      </c>
      <c r="B36" s="85"/>
      <c r="C36" s="85"/>
      <c r="D36" s="85"/>
      <c r="E36" s="86"/>
    </row>
    <row r="37" spans="1:5" x14ac:dyDescent="0.25">
      <c r="A37" s="23" t="s">
        <v>202</v>
      </c>
      <c r="B37" s="23" t="s">
        <v>203</v>
      </c>
      <c r="C37" s="43" t="s">
        <v>173</v>
      </c>
      <c r="D37" s="46">
        <v>481.71800000000002</v>
      </c>
      <c r="E37" s="48">
        <f t="shared" ref="E37:E38" si="2">D37*0.56</f>
        <v>269.76208000000003</v>
      </c>
    </row>
    <row r="38" spans="1:5" x14ac:dyDescent="0.25">
      <c r="A38" s="23" t="s">
        <v>17</v>
      </c>
      <c r="B38" s="23" t="s">
        <v>204</v>
      </c>
      <c r="C38" s="43" t="s">
        <v>173</v>
      </c>
      <c r="D38" s="46">
        <v>481.71800000000002</v>
      </c>
      <c r="E38" s="48">
        <f t="shared" si="2"/>
        <v>269.76208000000003</v>
      </c>
    </row>
    <row r="39" spans="1:5" x14ac:dyDescent="0.25">
      <c r="D39" s="47" t="s">
        <v>135</v>
      </c>
      <c r="E39" s="49">
        <f>SUM(E37:E38)</f>
        <v>539.52416000000005</v>
      </c>
    </row>
    <row r="40" spans="1:5" x14ac:dyDescent="0.25">
      <c r="D40" s="96"/>
      <c r="E40" s="97"/>
    </row>
    <row r="41" spans="1:5" x14ac:dyDescent="0.25">
      <c r="D41" s="96"/>
      <c r="E41" s="97"/>
    </row>
    <row r="42" spans="1:5" x14ac:dyDescent="0.25">
      <c r="D42" s="96"/>
      <c r="E42" s="97"/>
    </row>
    <row r="43" spans="1:5" x14ac:dyDescent="0.25">
      <c r="D43" s="51" t="s">
        <v>20</v>
      </c>
      <c r="E43" s="52">
        <f>E31+E18+E39</f>
        <v>9042.6762632171849</v>
      </c>
    </row>
  </sheetData>
  <mergeCells count="11">
    <mergeCell ref="A33:E33"/>
    <mergeCell ref="A34:E34"/>
    <mergeCell ref="B35:C35"/>
    <mergeCell ref="A36:E36"/>
    <mergeCell ref="A21:E21"/>
    <mergeCell ref="A20:E20"/>
    <mergeCell ref="A1:E1"/>
    <mergeCell ref="A2:E2"/>
    <mergeCell ref="B3:C3"/>
    <mergeCell ref="A4:E4"/>
    <mergeCell ref="A13:E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Sheet2</vt:lpstr>
      <vt:lpstr>ob-a1-a2</vt:lpstr>
      <vt:lpstr>ob-oborri</vt:lpstr>
      <vt:lpstr>ob-b1</vt:lpstr>
      <vt:lpstr>ob-b2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Liridon Sejdiu</cp:lastModifiedBy>
  <cp:lastPrinted>2025-06-08T09:59:15Z</cp:lastPrinted>
  <dcterms:created xsi:type="dcterms:W3CDTF">2020-03-18T10:50:04Z</dcterms:created>
  <dcterms:modified xsi:type="dcterms:W3CDTF">2025-06-08T10:01:55Z</dcterms:modified>
</cp:coreProperties>
</file>