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s\sardes\sardes\plugins\hydrogeochemistry\"/>
    </mc:Choice>
  </mc:AlternateContent>
  <xr:revisionPtr revIDLastSave="0" documentId="13_ncr:1_{44DEA7AB-F6C2-43F1-A586-E6654736CF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evé x" sheetId="4" r:id="rId1"/>
  </sheets>
  <definedNames>
    <definedName name="_xlnm._FilterDatabase" localSheetId="0" hidden="1">'relevé x'!$B$23:$H$27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G11" i="4" s="1"/>
  <c r="C12" i="4"/>
  <c r="E12" i="4" s="1"/>
  <c r="G12" i="4" s="1"/>
  <c r="C13" i="4"/>
  <c r="E13" i="4" s="1"/>
  <c r="G13" i="4" s="1"/>
  <c r="C14" i="4"/>
  <c r="E14" i="4" s="1"/>
  <c r="G14" i="4" s="1"/>
  <c r="C15" i="4"/>
  <c r="E15" i="4" s="1"/>
  <c r="G15" i="4" s="1"/>
  <c r="C17" i="4"/>
  <c r="E17" i="4" s="1"/>
  <c r="G17" i="4" s="1"/>
  <c r="C18" i="4"/>
  <c r="E18" i="4" s="1"/>
  <c r="G18" i="4" s="1"/>
  <c r="C19" i="4"/>
  <c r="E19" i="4" s="1"/>
  <c r="G19" i="4" s="1"/>
  <c r="C20" i="4"/>
  <c r="E20" i="4" s="1"/>
  <c r="G20" i="4" s="1"/>
  <c r="C16" i="4"/>
  <c r="E16" i="4" s="1"/>
  <c r="G16" i="4" s="1"/>
  <c r="G2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Jean-Sébastien</author>
  </authors>
  <commentList>
    <comment ref="C2" authorId="0" shapeId="0" xr:uid="{237BBD4D-505F-4147-8670-43209DECB93B}">
      <text>
        <r>
          <rPr>
            <b/>
            <sz val="9"/>
            <color indexed="81"/>
            <rFont val="Tahoma"/>
            <family val="2"/>
          </rPr>
          <t>ID du puits</t>
        </r>
        <r>
          <rPr>
            <sz val="9"/>
            <color indexed="81"/>
            <rFont val="Tahoma"/>
            <family val="2"/>
          </rPr>
          <t xml:space="preserve">
ID du puits dans lequel le relevé hydrogéochimique a été fait. Doit correspondre au ID d'un puits de la table "Puits d'observation" de Sardes.</t>
        </r>
      </text>
    </comment>
    <comment ref="C3" authorId="0" shapeId="0" xr:uid="{DFB06350-D5B5-4813-96B5-33A3F0C90480}">
      <text>
        <r>
          <rPr>
            <b/>
            <sz val="9"/>
            <color indexed="81"/>
            <rFont val="Tahoma"/>
            <family val="2"/>
          </rPr>
          <t>Date et heure du relevé</t>
        </r>
        <r>
          <rPr>
            <sz val="9"/>
            <color indexed="81"/>
            <rFont val="Tahoma"/>
            <family val="2"/>
          </rPr>
          <t xml:space="preserve">
Date et heure à laquelle les mesures in-situ et l'échantillon ont été prises dans le puits.</t>
        </r>
      </text>
    </comment>
    <comment ref="H10" authorId="0" shapeId="0" xr:uid="{D63FEEA4-B2DD-40BE-9CB0-20796527F539}">
      <text>
        <r>
          <rPr>
            <b/>
            <sz val="9"/>
            <color indexed="81"/>
            <rFont val="Tahoma"/>
            <family val="2"/>
          </rPr>
          <t>Profondeur de pompage</t>
        </r>
        <r>
          <rPr>
            <sz val="9"/>
            <color indexed="81"/>
            <rFont val="Tahoma"/>
            <family val="2"/>
          </rPr>
          <t xml:space="preserve">
Profondeur de pompage en mètre par rapport au repère.</t>
        </r>
      </text>
    </comment>
    <comment ref="I10" authorId="0" shapeId="0" xr:uid="{C8D44040-ECBF-4940-B8E5-49F7545F0F9D}">
      <text>
        <r>
          <rPr>
            <b/>
            <sz val="9"/>
            <color indexed="81"/>
            <rFont val="Tahoma"/>
            <family val="2"/>
          </rPr>
          <t>Rabattement de la nappe</t>
        </r>
        <r>
          <rPr>
            <sz val="9"/>
            <color indexed="81"/>
            <rFont val="Tahoma"/>
            <family val="2"/>
          </rPr>
          <t xml:space="preserve">
Hauteur entre le niveau statique (avant pompage) et le niveau d'eau pendant le pompage.</t>
        </r>
      </text>
    </comment>
    <comment ref="D24" authorId="0" shapeId="0" xr:uid="{D031AA73-12F9-486B-8E04-1EA18D6CE5F2}">
      <text>
        <r>
          <rPr>
            <b/>
            <sz val="9"/>
            <color indexed="81"/>
            <rFont val="Tahoma"/>
            <family val="2"/>
          </rPr>
          <t>Type de pompe</t>
        </r>
        <r>
          <rPr>
            <sz val="9"/>
            <color indexed="81"/>
            <rFont val="Tahoma"/>
            <family val="2"/>
          </rPr>
          <t xml:space="preserve">
Doit correspondre au nom d'une pompe de la table "Types de pompes" du volet "Bibliothèques" de Sardes.
</t>
        </r>
      </text>
    </comment>
    <comment ref="D25" authorId="0" shapeId="0" xr:uid="{C35A9248-E9B4-40E0-B1CC-2B8965A52FB7}">
      <text>
        <r>
          <rPr>
            <b/>
            <sz val="9"/>
            <color indexed="81"/>
            <rFont val="Tahoma"/>
            <charset val="1"/>
          </rPr>
          <t xml:space="preserve">Profondeur (m)
</t>
        </r>
        <r>
          <rPr>
            <sz val="9"/>
            <color indexed="81"/>
            <rFont val="Tahoma"/>
            <family val="2"/>
          </rPr>
          <t xml:space="preserve">
Profondeur d'échantillonage en m sous le repère.
</t>
        </r>
      </text>
    </comment>
    <comment ref="D26" authorId="0" shapeId="0" xr:uid="{3702AB80-ACD6-4420-A842-C83C4D9155D1}">
      <text>
        <r>
          <rPr>
            <b/>
            <sz val="9"/>
            <color indexed="81"/>
            <rFont val="Tahoma"/>
            <charset val="1"/>
          </rPr>
          <t xml:space="preserve">Méthode échantillonage
</t>
        </r>
        <r>
          <rPr>
            <sz val="9"/>
            <color indexed="81"/>
            <rFont val="Tahoma"/>
            <family val="2"/>
          </rPr>
          <t xml:space="preserve">
Doit correspondre au nom d'une méthode d'échantillonnage de la table "Méthode d'échantillonnage HG" du volet "Bibliothèques" de Sardes.</t>
        </r>
      </text>
    </comment>
    <comment ref="B30" authorId="0" shapeId="0" xr:uid="{1D49A9F7-8C04-4A81-87FE-434610A3B0D9}">
      <text>
        <r>
          <rPr>
            <b/>
            <sz val="9"/>
            <color indexed="81"/>
            <rFont val="Tahoma"/>
            <charset val="1"/>
          </rPr>
          <t xml:space="preserve">Paramètre
</t>
        </r>
        <r>
          <rPr>
            <sz val="9"/>
            <color indexed="81"/>
            <rFont val="Tahoma"/>
            <family val="2"/>
          </rPr>
          <t xml:space="preserve">
Expression qui sera utilisée pour associer chaque paramètre avec un paramètre de la table "Paramètres HG" du volet "Bibliothèques" de Sardes.
À noter que les expressions régulières de la colonne "Regex" de la table "Paramètres HG" seront utilisées pour faire l'association entre les paramètres du fichier Excel et les paramètres de Sardes.</t>
        </r>
      </text>
    </comment>
    <comment ref="E30" authorId="0" shapeId="0" xr:uid="{ECEACD6C-6C8F-4B1F-808D-528DF5AAEC1C}">
      <text>
        <r>
          <rPr>
            <b/>
            <sz val="9"/>
            <color indexed="81"/>
            <rFont val="Tahoma"/>
            <family val="2"/>
          </rPr>
          <t>Unités</t>
        </r>
        <r>
          <rPr>
            <sz val="9"/>
            <color indexed="81"/>
            <rFont val="Tahoma"/>
            <family val="2"/>
          </rPr>
          <t xml:space="preserve">
Doit correspondre à un symbole d'une unité de mesure de la table "Unités de mesure" de l'onglet "Bibliothèques" de Sardes.</t>
        </r>
      </text>
    </comment>
  </commentList>
</comments>
</file>

<file path=xl/sharedStrings.xml><?xml version="1.0" encoding="utf-8"?>
<sst xmlns="http://schemas.openxmlformats.org/spreadsheetml/2006/main" count="37" uniqueCount="37">
  <si>
    <t>µmhos/cm</t>
  </si>
  <si>
    <t>date-heure fin</t>
  </si>
  <si>
    <t>filtration (1: Oui / 0: Non)</t>
  </si>
  <si>
    <t>L</t>
  </si>
  <si>
    <t>param in-situ 1</t>
  </si>
  <si>
    <t>param in-situ 2</t>
  </si>
  <si>
    <t>param in-situ 3</t>
  </si>
  <si>
    <t>NOTE</t>
  </si>
  <si>
    <t>PURGE</t>
  </si>
  <si>
    <t>PARAMÈTRES D'ÉCHANTILLONNAGE</t>
  </si>
  <si>
    <t>VALEUR DES PARAMÈTRES IN-SITU</t>
  </si>
  <si>
    <t>PUITS ID</t>
  </si>
  <si>
    <t>DATE-HEURE</t>
  </si>
  <si>
    <t>type pompe</t>
  </si>
  <si>
    <t>duree</t>
  </si>
  <si>
    <t>debit (L/min)</t>
  </si>
  <si>
    <t>vol. (L)</t>
  </si>
  <si>
    <t>prof. échan. (m)</t>
  </si>
  <si>
    <t>no seq</t>
  </si>
  <si>
    <t>vol. total :</t>
  </si>
  <si>
    <t>prof. pomp (m)</t>
  </si>
  <si>
    <t>date-heure debut</t>
  </si>
  <si>
    <t>rabattement (m)</t>
  </si>
  <si>
    <t>paramètres</t>
  </si>
  <si>
    <t>valeur</t>
  </si>
  <si>
    <t>unités</t>
  </si>
  <si>
    <t>Note en lien avec le relevé hydrogéochimique</t>
  </si>
  <si>
    <t>&gt; 0.15</t>
  </si>
  <si>
    <t>https://fr.wikipedia.org/wiki/Expression_régulière</t>
  </si>
  <si>
    <t>méthode échan.</t>
  </si>
  <si>
    <t>Nom Opérateur</t>
  </si>
  <si>
    <t>OPERATEUR</t>
  </si>
  <si>
    <t>02167001</t>
  </si>
  <si>
    <t>PUMP#2</t>
  </si>
  <si>
    <t>Method #3</t>
  </si>
  <si>
    <t>µg/L</t>
  </si>
  <si>
    <t>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</si>
</sst>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5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2" borderId="4" applyNumberFormat="0" applyAlignment="0" applyProtection="0"/>
    <xf numFmtId="0" fontId="5" fillId="3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5" xfId="0" applyBorder="1" applyAlignment="1">
      <alignment horizontal="center"/>
    </xf>
    <xf numFmtId="20" fontId="0" fillId="0" borderId="0" xfId="0" applyNumberFormat="1"/>
    <xf numFmtId="0" fontId="0" fillId="0" borderId="1" xfId="0" applyBorder="1" applyAlignment="1">
      <alignment horizontal="center"/>
    </xf>
    <xf numFmtId="1" fontId="0" fillId="0" borderId="0" xfId="0" applyNumberFormat="1"/>
    <xf numFmtId="0" fontId="0" fillId="0" borderId="2" xfId="0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left"/>
    </xf>
    <xf numFmtId="0" fontId="9" fillId="0" borderId="0" xfId="0" applyFont="1"/>
    <xf numFmtId="1" fontId="5" fillId="0" borderId="0" xfId="2" applyNumberFormat="1" applyFill="1" applyBorder="1" applyAlignment="1" applyProtection="1">
      <alignment horizontal="center"/>
    </xf>
    <xf numFmtId="1" fontId="11" fillId="0" borderId="6" xfId="1" applyNumberFormat="1" applyFont="1" applyFill="1" applyBorder="1" applyProtection="1"/>
    <xf numFmtId="0" fontId="14" fillId="0" borderId="3" xfId="0" applyFont="1" applyBorder="1" applyAlignment="1">
      <alignment horizontal="center" vertical="center"/>
    </xf>
    <xf numFmtId="0" fontId="5" fillId="3" borderId="10" xfId="2" applyBorder="1" applyAlignment="1" applyProtection="1">
      <alignment horizontal="left"/>
      <protection locked="0"/>
    </xf>
    <xf numFmtId="0" fontId="5" fillId="3" borderId="7" xfId="2" applyBorder="1" applyAlignment="1" applyProtection="1">
      <alignment horizontal="left"/>
      <protection locked="0"/>
    </xf>
    <xf numFmtId="0" fontId="5" fillId="3" borderId="8" xfId="2" applyBorder="1" applyAlignment="1" applyProtection="1">
      <alignment horizontal="left"/>
      <protection locked="0"/>
    </xf>
    <xf numFmtId="0" fontId="5" fillId="3" borderId="12" xfId="2" applyBorder="1" applyAlignment="1" applyProtection="1">
      <alignment horizontal="center"/>
      <protection locked="0"/>
    </xf>
    <xf numFmtId="0" fontId="5" fillId="3" borderId="13" xfId="2" applyBorder="1" applyAlignment="1" applyProtection="1">
      <alignment horizontal="center"/>
      <protection locked="0"/>
    </xf>
    <xf numFmtId="1" fontId="5" fillId="3" borderId="14" xfId="2" applyNumberFormat="1" applyBorder="1" applyAlignment="1" applyProtection="1">
      <alignment horizontal="center"/>
      <protection locked="0"/>
    </xf>
    <xf numFmtId="49" fontId="5" fillId="3" borderId="18" xfId="2" applyNumberFormat="1" applyBorder="1" applyAlignment="1" applyProtection="1">
      <alignment horizontal="center"/>
      <protection locked="0"/>
    </xf>
    <xf numFmtId="49" fontId="5" fillId="3" borderId="19" xfId="2" applyNumberFormat="1" applyBorder="1" applyAlignment="1" applyProtection="1">
      <alignment horizontal="center"/>
      <protection locked="0"/>
    </xf>
    <xf numFmtId="49" fontId="5" fillId="3" borderId="20" xfId="2" applyNumberFormat="1" applyBorder="1" applyAlignment="1" applyProtection="1">
      <alignment horizontal="center"/>
      <protection locked="0"/>
    </xf>
    <xf numFmtId="0" fontId="6" fillId="0" borderId="2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22" fontId="5" fillId="3" borderId="25" xfId="2" applyNumberFormat="1" applyBorder="1" applyAlignment="1" applyProtection="1">
      <alignment horizontal="center"/>
      <protection locked="0"/>
    </xf>
    <xf numFmtId="164" fontId="5" fillId="3" borderId="25" xfId="2" applyNumberFormat="1" applyBorder="1" applyAlignment="1" applyProtection="1">
      <alignment horizontal="center"/>
      <protection locked="0"/>
    </xf>
    <xf numFmtId="164" fontId="11" fillId="0" borderId="25" xfId="1" applyNumberFormat="1" applyFont="1" applyFill="1" applyBorder="1" applyAlignment="1" applyProtection="1">
      <alignment horizontal="center"/>
    </xf>
    <xf numFmtId="22" fontId="11" fillId="0" borderId="25" xfId="1" applyNumberFormat="1" applyFont="1" applyFill="1" applyBorder="1" applyAlignment="1" applyProtection="1">
      <alignment horizontal="center"/>
    </xf>
    <xf numFmtId="164" fontId="5" fillId="3" borderId="25" xfId="2" applyNumberFormat="1" applyBorder="1" applyProtection="1">
      <protection locked="0"/>
    </xf>
    <xf numFmtId="22" fontId="5" fillId="3" borderId="27" xfId="2" applyNumberFormat="1" applyBorder="1" applyAlignment="1" applyProtection="1">
      <alignment horizontal="center"/>
      <protection locked="0"/>
    </xf>
    <xf numFmtId="164" fontId="5" fillId="3" borderId="27" xfId="2" applyNumberFormat="1" applyBorder="1" applyAlignment="1" applyProtection="1">
      <alignment horizontal="center"/>
      <protection locked="0"/>
    </xf>
    <xf numFmtId="164" fontId="11" fillId="0" borderId="27" xfId="1" applyNumberFormat="1" applyFont="1" applyFill="1" applyBorder="1" applyAlignment="1" applyProtection="1">
      <alignment horizontal="center"/>
    </xf>
    <xf numFmtId="164" fontId="5" fillId="3" borderId="28" xfId="2" applyNumberFormat="1" applyBorder="1" applyAlignment="1" applyProtection="1">
      <alignment horizontal="center"/>
      <protection locked="0"/>
    </xf>
    <xf numFmtId="164" fontId="5" fillId="3" borderId="29" xfId="2" applyNumberFormat="1" applyBorder="1" applyAlignment="1" applyProtection="1">
      <alignment horizontal="center"/>
      <protection locked="0"/>
    </xf>
    <xf numFmtId="164" fontId="5" fillId="3" borderId="29" xfId="2" applyNumberFormat="1" applyBorder="1" applyProtection="1">
      <protection locked="0"/>
    </xf>
    <xf numFmtId="22" fontId="11" fillId="0" borderId="30" xfId="1" applyNumberFormat="1" applyFont="1" applyFill="1" applyBorder="1" applyAlignment="1" applyProtection="1">
      <alignment horizontal="center"/>
    </xf>
    <xf numFmtId="22" fontId="5" fillId="3" borderId="30" xfId="2" applyNumberFormat="1" applyBorder="1" applyAlignment="1" applyProtection="1">
      <alignment horizontal="center"/>
      <protection locked="0"/>
    </xf>
    <xf numFmtId="0" fontId="5" fillId="3" borderId="30" xfId="2" applyBorder="1" applyAlignment="1" applyProtection="1">
      <alignment horizontal="center"/>
      <protection locked="0"/>
    </xf>
    <xf numFmtId="164" fontId="11" fillId="0" borderId="30" xfId="1" applyNumberFormat="1" applyFont="1" applyFill="1" applyBorder="1" applyAlignment="1" applyProtection="1">
      <alignment horizontal="center"/>
    </xf>
    <xf numFmtId="164" fontId="5" fillId="3" borderId="30" xfId="2" applyNumberFormat="1" applyBorder="1" applyProtection="1">
      <protection locked="0"/>
    </xf>
    <xf numFmtId="164" fontId="5" fillId="3" borderId="31" xfId="2" applyNumberFormat="1" applyBorder="1" applyProtection="1">
      <protection locked="0"/>
    </xf>
    <xf numFmtId="49" fontId="3" fillId="3" borderId="19" xfId="2" applyNumberFormat="1" applyFont="1" applyBorder="1" applyAlignment="1" applyProtection="1">
      <alignment horizontal="center"/>
      <protection locked="0"/>
    </xf>
    <xf numFmtId="0" fontId="16" fillId="0" borderId="0" xfId="3"/>
    <xf numFmtId="49" fontId="5" fillId="3" borderId="32" xfId="2" applyNumberFormat="1" applyBorder="1" applyAlignment="1" applyProtection="1">
      <alignment horizontal="center"/>
      <protection locked="0"/>
    </xf>
    <xf numFmtId="165" fontId="11" fillId="0" borderId="27" xfId="1" applyNumberFormat="1" applyFont="1" applyFill="1" applyBorder="1" applyAlignment="1" applyProtection="1">
      <alignment horizontal="center"/>
    </xf>
    <xf numFmtId="165" fontId="11" fillId="0" borderId="25" xfId="1" applyNumberFormat="1" applyFont="1" applyFill="1" applyBorder="1" applyAlignment="1" applyProtection="1">
      <alignment horizontal="center"/>
    </xf>
    <xf numFmtId="165" fontId="11" fillId="0" borderId="30" xfId="1" applyNumberFormat="1" applyFont="1" applyFill="1" applyBorder="1" applyAlignment="1" applyProtection="1">
      <alignment horizontal="center"/>
    </xf>
    <xf numFmtId="0" fontId="6" fillId="0" borderId="1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49" fontId="1" fillId="3" borderId="25" xfId="2" applyNumberFormat="1" applyFont="1" applyBorder="1" applyAlignment="1" applyProtection="1">
      <alignment horizontal="left"/>
      <protection locked="0"/>
    </xf>
    <xf numFmtId="49" fontId="4" fillId="3" borderId="25" xfId="2" applyNumberFormat="1" applyFont="1" applyBorder="1" applyAlignment="1" applyProtection="1">
      <alignment horizontal="left"/>
      <protection locked="0"/>
    </xf>
    <xf numFmtId="22" fontId="5" fillId="3" borderId="33" xfId="2" applyNumberFormat="1" applyBorder="1" applyAlignment="1" applyProtection="1">
      <alignment horizontal="left"/>
      <protection locked="0"/>
    </xf>
    <xf numFmtId="22" fontId="5" fillId="3" borderId="34" xfId="2" applyNumberFormat="1" applyBorder="1" applyAlignment="1" applyProtection="1">
      <alignment horizontal="left"/>
      <protection locked="0"/>
    </xf>
    <xf numFmtId="49" fontId="2" fillId="3" borderId="25" xfId="2" applyNumberFormat="1" applyFont="1" applyBorder="1" applyAlignment="1" applyProtection="1">
      <alignment horizontal="left"/>
      <protection locked="0"/>
    </xf>
    <xf numFmtId="0" fontId="14" fillId="0" borderId="9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9" fontId="5" fillId="3" borderId="24" xfId="2" applyNumberFormat="1" applyBorder="1" applyAlignment="1" applyProtection="1">
      <alignment horizontal="left"/>
      <protection locked="0"/>
    </xf>
    <xf numFmtId="49" fontId="5" fillId="3" borderId="20" xfId="2" applyNumberFormat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4" fillId="3" borderId="25" xfId="2" applyFont="1" applyBorder="1" applyAlignment="1" applyProtection="1">
      <alignment horizontal="left"/>
      <protection locked="0"/>
    </xf>
    <xf numFmtId="0" fontId="5" fillId="3" borderId="25" xfId="2" applyBorder="1" applyAlignment="1" applyProtection="1">
      <alignment horizontal="left"/>
      <protection locked="0"/>
    </xf>
    <xf numFmtId="49" fontId="5" fillId="3" borderId="23" xfId="2" applyNumberFormat="1" applyBorder="1" applyAlignment="1" applyProtection="1">
      <alignment horizontal="left"/>
      <protection locked="0"/>
    </xf>
    <xf numFmtId="49" fontId="5" fillId="3" borderId="19" xfId="2" applyNumberFormat="1" applyBorder="1" applyAlignment="1" applyProtection="1">
      <alignment horizontal="left"/>
      <protection locked="0"/>
    </xf>
    <xf numFmtId="0" fontId="6" fillId="0" borderId="5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49" fontId="5" fillId="3" borderId="22" xfId="2" applyNumberFormat="1" applyBorder="1" applyAlignment="1" applyProtection="1">
      <alignment horizontal="left"/>
      <protection locked="0"/>
    </xf>
    <xf numFmtId="49" fontId="5" fillId="3" borderId="21" xfId="2" applyNumberFormat="1" applyBorder="1" applyAlignment="1" applyProtection="1">
      <alignment horizontal="left"/>
      <protection locked="0"/>
    </xf>
  </cellXfs>
  <cellStyles count="4">
    <cellStyle name="20% - Accent4" xfId="2" builtinId="42"/>
    <cellStyle name="Calculation" xfId="1" builtinId="22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Expression_r%C3%A9guli%C3%A8r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1"/>
  <sheetViews>
    <sheetView tabSelected="1" topLeftCell="A10" workbookViewId="0">
      <selection activeCell="E32" sqref="E32"/>
    </sheetView>
  </sheetViews>
  <sheetFormatPr defaultRowHeight="12.75" x14ac:dyDescent="0.2"/>
  <cols>
    <col min="1" max="1" width="3.140625" customWidth="1"/>
    <col min="2" max="3" width="19.140625" customWidth="1"/>
    <col min="4" max="4" width="20" customWidth="1"/>
    <col min="5" max="5" width="11.85546875" customWidth="1"/>
    <col min="6" max="6" width="14.42578125" customWidth="1"/>
    <col min="7" max="7" width="16.42578125" customWidth="1"/>
    <col min="8" max="8" width="20.28515625" customWidth="1"/>
    <col min="9" max="9" width="18.5703125" customWidth="1"/>
    <col min="10" max="10" width="11.42578125" customWidth="1"/>
    <col min="11" max="11" width="15.42578125" bestFit="1" customWidth="1"/>
    <col min="12" max="257" width="11.42578125" customWidth="1"/>
  </cols>
  <sheetData>
    <row r="1" spans="2:17" x14ac:dyDescent="0.2">
      <c r="B1" s="67"/>
      <c r="C1" s="67"/>
      <c r="D1" s="67"/>
      <c r="E1" s="67"/>
      <c r="F1" s="67"/>
      <c r="G1" s="67"/>
      <c r="H1" s="67"/>
    </row>
    <row r="2" spans="2:17" ht="15.75" x14ac:dyDescent="0.25">
      <c r="B2" s="2" t="s">
        <v>11</v>
      </c>
      <c r="C2" s="54" t="s">
        <v>32</v>
      </c>
      <c r="D2" s="55"/>
    </row>
    <row r="3" spans="2:17" ht="15.75" x14ac:dyDescent="0.25">
      <c r="B3" s="2" t="s">
        <v>12</v>
      </c>
      <c r="C3" s="56">
        <v>41885.59375</v>
      </c>
      <c r="D3" s="57"/>
    </row>
    <row r="4" spans="2:17" ht="15.75" x14ac:dyDescent="0.25">
      <c r="B4" s="2" t="s">
        <v>31</v>
      </c>
      <c r="C4" s="58" t="s">
        <v>30</v>
      </c>
      <c r="D4" s="55"/>
    </row>
    <row r="5" spans="2:17" x14ac:dyDescent="0.2">
      <c r="B5" s="14"/>
    </row>
    <row r="6" spans="2:17" ht="24.95" customHeight="1" x14ac:dyDescent="0.2">
      <c r="B6" s="61" t="s">
        <v>7</v>
      </c>
      <c r="C6" s="63"/>
      <c r="D6" s="63"/>
      <c r="E6" s="63"/>
      <c r="F6" s="63"/>
      <c r="G6" s="63"/>
      <c r="H6" s="64"/>
    </row>
    <row r="7" spans="2:17" ht="15" customHeight="1" x14ac:dyDescent="0.25">
      <c r="B7" s="68" t="s">
        <v>26</v>
      </c>
      <c r="C7" s="69"/>
      <c r="D7" s="69"/>
      <c r="E7" s="69"/>
      <c r="F7" s="69"/>
      <c r="G7" s="69"/>
      <c r="H7" s="69"/>
      <c r="I7" s="69"/>
    </row>
    <row r="8" spans="2:17" x14ac:dyDescent="0.2">
      <c r="C8" s="5"/>
    </row>
    <row r="9" spans="2:17" ht="24.95" customHeight="1" thickBot="1" x14ac:dyDescent="0.25">
      <c r="B9" s="62" t="s">
        <v>8</v>
      </c>
      <c r="C9" s="62"/>
      <c r="D9" s="62"/>
      <c r="E9" s="62"/>
      <c r="F9" s="62"/>
      <c r="G9" s="62"/>
      <c r="H9" s="62"/>
      <c r="I9" s="62"/>
      <c r="L9" s="1"/>
      <c r="M9" s="1"/>
      <c r="N9" s="1"/>
      <c r="O9" s="1"/>
      <c r="P9" s="1"/>
      <c r="Q9" s="1"/>
    </row>
    <row r="10" spans="2:17" ht="13.5" thickBot="1" x14ac:dyDescent="0.25">
      <c r="B10" s="27" t="s">
        <v>18</v>
      </c>
      <c r="C10" s="27" t="s">
        <v>21</v>
      </c>
      <c r="D10" s="27" t="s">
        <v>1</v>
      </c>
      <c r="E10" s="27" t="s">
        <v>14</v>
      </c>
      <c r="F10" s="27" t="s">
        <v>15</v>
      </c>
      <c r="G10" s="27" t="s">
        <v>16</v>
      </c>
      <c r="H10" s="28" t="s">
        <v>20</v>
      </c>
      <c r="I10" s="27" t="s">
        <v>22</v>
      </c>
      <c r="L10" s="1"/>
      <c r="M10" s="1"/>
      <c r="N10" s="1"/>
      <c r="O10" s="1"/>
      <c r="P10" s="1"/>
      <c r="Q10" s="1"/>
    </row>
    <row r="11" spans="2:17" ht="15" x14ac:dyDescent="0.25">
      <c r="B11" s="6">
        <v>1</v>
      </c>
      <c r="C11" s="34">
        <v>41885.568055555559</v>
      </c>
      <c r="D11" s="34">
        <v>41885.576388888891</v>
      </c>
      <c r="E11" s="49">
        <f>IF(ISBLANK(D11), "",D11-C11)</f>
        <v>8.333333331393078E-3</v>
      </c>
      <c r="F11" s="35">
        <v>6</v>
      </c>
      <c r="G11" s="36">
        <f>IF(ISBLANK(D11), "",F11*(E11*24*60))</f>
        <v>71.999999983236194</v>
      </c>
      <c r="H11" s="35">
        <v>7</v>
      </c>
      <c r="I11" s="37">
        <v>4</v>
      </c>
      <c r="N11" s="7"/>
    </row>
    <row r="12" spans="2:17" ht="15" x14ac:dyDescent="0.25">
      <c r="B12" s="8">
        <v>2</v>
      </c>
      <c r="C12" s="32">
        <f t="shared" ref="C12:C15" si="0">IF(ISBLANK(D12), "", D11)</f>
        <v>41885.576388888891</v>
      </c>
      <c r="D12" s="29">
        <v>41885.583333333336</v>
      </c>
      <c r="E12" s="50">
        <f t="shared" ref="E12:E20" si="1">IF(ISBLANK(D12), "",D12-C12)</f>
        <v>6.9444444452528842E-3</v>
      </c>
      <c r="F12" s="30">
        <v>4</v>
      </c>
      <c r="G12" s="31">
        <f t="shared" ref="G12:G20" si="2">IF(ISBLANK(D12), "",F12*(E12*24*60))</f>
        <v>40.000000004656613</v>
      </c>
      <c r="H12" s="30">
        <v>7</v>
      </c>
      <c r="I12" s="38">
        <v>3.5</v>
      </c>
    </row>
    <row r="13" spans="2:17" ht="15" x14ac:dyDescent="0.25">
      <c r="B13" s="8">
        <v>3</v>
      </c>
      <c r="C13" s="32">
        <f t="shared" si="0"/>
        <v>41885.583333333336</v>
      </c>
      <c r="D13" s="29">
        <v>41885.590277777781</v>
      </c>
      <c r="E13" s="50">
        <f t="shared" si="1"/>
        <v>6.9444444452528842E-3</v>
      </c>
      <c r="F13" s="30">
        <v>3</v>
      </c>
      <c r="G13" s="31">
        <f t="shared" si="2"/>
        <v>30.00000000349246</v>
      </c>
      <c r="H13" s="30">
        <v>7</v>
      </c>
      <c r="I13" s="38">
        <v>3</v>
      </c>
      <c r="N13" s="9"/>
      <c r="Q13" s="7"/>
    </row>
    <row r="14" spans="2:17" ht="15" x14ac:dyDescent="0.25">
      <c r="B14" s="8">
        <v>4</v>
      </c>
      <c r="C14" s="32">
        <f t="shared" si="0"/>
        <v>41885.590277777781</v>
      </c>
      <c r="D14" s="29">
        <v>41885.604166666664</v>
      </c>
      <c r="E14" s="50">
        <f t="shared" si="1"/>
        <v>1.3888888883229811E-2</v>
      </c>
      <c r="F14" s="30">
        <v>2</v>
      </c>
      <c r="G14" s="31">
        <f t="shared" si="2"/>
        <v>39.999999983701855</v>
      </c>
      <c r="H14" s="30">
        <v>7</v>
      </c>
      <c r="I14" s="38">
        <v>2</v>
      </c>
    </row>
    <row r="15" spans="2:17" ht="15" x14ac:dyDescent="0.25">
      <c r="B15" s="8">
        <v>5</v>
      </c>
      <c r="C15" s="32">
        <f t="shared" si="0"/>
        <v>41885.604166666664</v>
      </c>
      <c r="D15" s="29">
        <v>41885.625</v>
      </c>
      <c r="E15" s="50">
        <f t="shared" si="1"/>
        <v>2.0833333335758653E-2</v>
      </c>
      <c r="F15" s="30">
        <v>1</v>
      </c>
      <c r="G15" s="31">
        <f t="shared" si="2"/>
        <v>30.00000000349246</v>
      </c>
      <c r="H15" s="30">
        <v>7</v>
      </c>
      <c r="I15" s="38">
        <v>1.5</v>
      </c>
    </row>
    <row r="16" spans="2:17" ht="15" x14ac:dyDescent="0.25">
      <c r="B16" s="8">
        <v>6</v>
      </c>
      <c r="C16" s="32" t="str">
        <f>IF(ISBLANK(D16), "", D15)</f>
        <v/>
      </c>
      <c r="D16" s="29"/>
      <c r="E16" s="50" t="str">
        <f t="shared" si="1"/>
        <v/>
      </c>
      <c r="F16" s="30"/>
      <c r="G16" s="31" t="str">
        <f t="shared" si="2"/>
        <v/>
      </c>
      <c r="H16" s="33"/>
      <c r="I16" s="39"/>
    </row>
    <row r="17" spans="2:12" ht="15" x14ac:dyDescent="0.25">
      <c r="B17" s="8">
        <v>7</v>
      </c>
      <c r="C17" s="32" t="str">
        <f t="shared" ref="C17:C20" si="3">IF(ISBLANK(D17), "", D16)</f>
        <v/>
      </c>
      <c r="D17" s="29"/>
      <c r="E17" s="50" t="str">
        <f t="shared" si="1"/>
        <v/>
      </c>
      <c r="F17" s="30"/>
      <c r="G17" s="31" t="str">
        <f t="shared" si="2"/>
        <v/>
      </c>
      <c r="H17" s="33"/>
      <c r="I17" s="39"/>
    </row>
    <row r="18" spans="2:12" ht="15" x14ac:dyDescent="0.25">
      <c r="B18" s="8">
        <v>8</v>
      </c>
      <c r="C18" s="32" t="str">
        <f t="shared" si="3"/>
        <v/>
      </c>
      <c r="D18" s="29"/>
      <c r="E18" s="50" t="str">
        <f t="shared" si="1"/>
        <v/>
      </c>
      <c r="F18" s="30"/>
      <c r="G18" s="31" t="str">
        <f t="shared" si="2"/>
        <v/>
      </c>
      <c r="H18" s="33"/>
      <c r="I18" s="39"/>
    </row>
    <row r="19" spans="2:12" ht="15" x14ac:dyDescent="0.25">
      <c r="B19" s="8">
        <v>9</v>
      </c>
      <c r="C19" s="32" t="str">
        <f t="shared" si="3"/>
        <v/>
      </c>
      <c r="D19" s="29"/>
      <c r="E19" s="50" t="str">
        <f t="shared" si="1"/>
        <v/>
      </c>
      <c r="F19" s="30"/>
      <c r="G19" s="31" t="str">
        <f t="shared" si="2"/>
        <v/>
      </c>
      <c r="H19" s="33"/>
      <c r="I19" s="39"/>
    </row>
    <row r="20" spans="2:12" ht="14.25" customHeight="1" thickBot="1" x14ac:dyDescent="0.3">
      <c r="B20" s="10">
        <v>10</v>
      </c>
      <c r="C20" s="40" t="str">
        <f t="shared" si="3"/>
        <v/>
      </c>
      <c r="D20" s="41"/>
      <c r="E20" s="51" t="str">
        <f t="shared" si="1"/>
        <v/>
      </c>
      <c r="F20" s="42"/>
      <c r="G20" s="43" t="str">
        <f t="shared" si="2"/>
        <v/>
      </c>
      <c r="H20" s="44"/>
      <c r="I20" s="45"/>
    </row>
    <row r="21" spans="2:12" ht="15" x14ac:dyDescent="0.25">
      <c r="F21" s="11" t="s">
        <v>19</v>
      </c>
      <c r="G21" s="16">
        <f>SUM(G11:G20)</f>
        <v>211.99999997857958</v>
      </c>
      <c r="H21" t="s">
        <v>3</v>
      </c>
    </row>
    <row r="22" spans="2:12" x14ac:dyDescent="0.2">
      <c r="B22" s="12"/>
      <c r="C22" s="9"/>
      <c r="F22" s="12"/>
    </row>
    <row r="23" spans="2:12" ht="24.95" customHeight="1" thickBot="1" x14ac:dyDescent="0.25">
      <c r="B23" s="61" t="s">
        <v>9</v>
      </c>
      <c r="C23" s="61"/>
      <c r="D23" s="61"/>
      <c r="E23" s="61"/>
      <c r="F23" s="61"/>
      <c r="G23" s="61"/>
      <c r="H23" s="61"/>
      <c r="I23" s="61"/>
    </row>
    <row r="24" spans="2:12" ht="15" x14ac:dyDescent="0.25">
      <c r="B24" s="72" t="s">
        <v>13</v>
      </c>
      <c r="C24" s="73"/>
      <c r="D24" s="21" t="s">
        <v>33</v>
      </c>
    </row>
    <row r="25" spans="2:12" ht="15" x14ac:dyDescent="0.25">
      <c r="B25" s="52" t="s">
        <v>17</v>
      </c>
      <c r="C25" s="53"/>
      <c r="D25" s="22">
        <v>10.1</v>
      </c>
      <c r="E25" s="14"/>
    </row>
    <row r="26" spans="2:12" ht="15" x14ac:dyDescent="0.25">
      <c r="B26" s="52" t="s">
        <v>29</v>
      </c>
      <c r="C26" s="53"/>
      <c r="D26" s="48" t="s">
        <v>34</v>
      </c>
      <c r="E26" s="14"/>
    </row>
    <row r="27" spans="2:12" ht="15.75" thickBot="1" x14ac:dyDescent="0.3">
      <c r="B27" s="74" t="s">
        <v>2</v>
      </c>
      <c r="C27" s="75"/>
      <c r="D27" s="23">
        <v>1</v>
      </c>
      <c r="E27" s="14"/>
    </row>
    <row r="28" spans="2:12" ht="15" x14ac:dyDescent="0.25">
      <c r="B28" s="13"/>
      <c r="C28" s="13"/>
      <c r="D28" s="15"/>
      <c r="E28" s="14"/>
    </row>
    <row r="29" spans="2:12" ht="24.95" customHeight="1" thickBot="1" x14ac:dyDescent="0.25">
      <c r="B29" s="61" t="s">
        <v>10</v>
      </c>
      <c r="C29" s="61"/>
      <c r="D29" s="61"/>
      <c r="E29" s="61"/>
      <c r="F29" s="61"/>
      <c r="G29" s="61"/>
      <c r="H29" s="61"/>
      <c r="I29" s="61"/>
    </row>
    <row r="30" spans="2:12" ht="24.95" customHeight="1" thickBot="1" x14ac:dyDescent="0.25">
      <c r="B30" s="59" t="s">
        <v>23</v>
      </c>
      <c r="C30" s="60"/>
      <c r="D30" s="17" t="s">
        <v>24</v>
      </c>
      <c r="E30" s="17" t="s">
        <v>25</v>
      </c>
      <c r="F30" s="3"/>
      <c r="G30" s="3"/>
      <c r="H30" s="4"/>
    </row>
    <row r="31" spans="2:12" ht="15" x14ac:dyDescent="0.25">
      <c r="B31" s="76" t="s">
        <v>4</v>
      </c>
      <c r="C31" s="77"/>
      <c r="D31" s="24">
        <v>6.68</v>
      </c>
      <c r="E31" s="18" t="s">
        <v>35</v>
      </c>
    </row>
    <row r="32" spans="2:12" ht="15.75" x14ac:dyDescent="0.25">
      <c r="B32" s="70" t="s">
        <v>5</v>
      </c>
      <c r="C32" s="71"/>
      <c r="D32" s="25">
        <v>13.15</v>
      </c>
      <c r="E32" s="19" t="s">
        <v>36</v>
      </c>
      <c r="F32" s="61"/>
      <c r="G32" s="63"/>
      <c r="H32" s="63"/>
      <c r="I32" s="63"/>
      <c r="J32" s="63"/>
      <c r="K32" s="63"/>
      <c r="L32" s="64"/>
    </row>
    <row r="33" spans="2:5" ht="15" x14ac:dyDescent="0.25">
      <c r="B33" s="70" t="s">
        <v>6</v>
      </c>
      <c r="C33" s="71"/>
      <c r="D33" s="46" t="s">
        <v>27</v>
      </c>
      <c r="E33" s="19" t="s">
        <v>0</v>
      </c>
    </row>
    <row r="34" spans="2:5" ht="15" x14ac:dyDescent="0.25">
      <c r="B34" s="70"/>
      <c r="C34" s="71"/>
      <c r="D34" s="25"/>
      <c r="E34" s="19"/>
    </row>
    <row r="35" spans="2:5" ht="15" x14ac:dyDescent="0.25">
      <c r="B35" s="70"/>
      <c r="C35" s="71"/>
      <c r="D35" s="25"/>
      <c r="E35" s="19"/>
    </row>
    <row r="36" spans="2:5" ht="15" x14ac:dyDescent="0.25">
      <c r="B36" s="70"/>
      <c r="C36" s="71"/>
      <c r="D36" s="25"/>
      <c r="E36" s="19"/>
    </row>
    <row r="37" spans="2:5" ht="15" x14ac:dyDescent="0.25">
      <c r="B37" s="70"/>
      <c r="C37" s="71"/>
      <c r="D37" s="25"/>
      <c r="E37" s="19"/>
    </row>
    <row r="38" spans="2:5" ht="15" x14ac:dyDescent="0.25">
      <c r="B38" s="70"/>
      <c r="C38" s="71"/>
      <c r="D38" s="25"/>
      <c r="E38" s="19"/>
    </row>
    <row r="39" spans="2:5" ht="15" x14ac:dyDescent="0.25">
      <c r="B39" s="70"/>
      <c r="C39" s="71"/>
      <c r="D39" s="25"/>
      <c r="E39" s="19"/>
    </row>
    <row r="40" spans="2:5" ht="15.75" thickBot="1" x14ac:dyDescent="0.3">
      <c r="B40" s="65"/>
      <c r="C40" s="66"/>
      <c r="D40" s="26"/>
      <c r="E40" s="20"/>
    </row>
    <row r="41" spans="2:5" x14ac:dyDescent="0.2">
      <c r="B41" s="47" t="s">
        <v>28</v>
      </c>
    </row>
  </sheetData>
  <sheetProtection sheet="1" objects="1" scenarios="1"/>
  <mergeCells count="25">
    <mergeCell ref="B40:C40"/>
    <mergeCell ref="B1:H1"/>
    <mergeCell ref="B7:I7"/>
    <mergeCell ref="B33:C33"/>
    <mergeCell ref="B34:C34"/>
    <mergeCell ref="B35:C35"/>
    <mergeCell ref="B36:C36"/>
    <mergeCell ref="F32:L32"/>
    <mergeCell ref="B24:C24"/>
    <mergeCell ref="B25:C25"/>
    <mergeCell ref="B27:C27"/>
    <mergeCell ref="B31:C31"/>
    <mergeCell ref="B32:C32"/>
    <mergeCell ref="B37:C37"/>
    <mergeCell ref="B38:C38"/>
    <mergeCell ref="B39:C39"/>
    <mergeCell ref="B26:C26"/>
    <mergeCell ref="C2:D2"/>
    <mergeCell ref="C3:D3"/>
    <mergeCell ref="C4:D4"/>
    <mergeCell ref="B30:C30"/>
    <mergeCell ref="B29:I29"/>
    <mergeCell ref="B9:I9"/>
    <mergeCell ref="B23:I23"/>
    <mergeCell ref="B6:H6"/>
  </mergeCells>
  <phoneticPr fontId="0" type="noConversion"/>
  <dataValidations count="7">
    <dataValidation type="decimal" operator="greaterThanOrEqual" allowBlank="1" showInputMessage="1" showErrorMessage="1" sqref="F11:F20 H11:I20 D25" xr:uid="{7D436DFC-917A-4409-A1DA-FD2F78471A73}">
      <formula1>0</formula1>
    </dataValidation>
    <dataValidation type="whole" allowBlank="1" showInputMessage="1" showErrorMessage="1" sqref="D27:D28" xr:uid="{9DB4B827-CC71-485C-A908-D269287268D2}">
      <formula1>0</formula1>
      <formula2>1</formula2>
    </dataValidation>
    <dataValidation operator="greaterThanOrEqual" allowBlank="1" showInputMessage="1" showErrorMessage="1" sqref="D26" xr:uid="{B4C8CE87-6F4D-439C-92FF-C0A355758C7D}"/>
    <dataValidation type="date" operator="lessThan" allowBlank="1" showInputMessage="1" showErrorMessage="1" sqref="C11" xr:uid="{6933FB03-DA39-4611-8D40-F554F4A1025B}">
      <formula1>D11</formula1>
    </dataValidation>
    <dataValidation type="date" operator="greaterThan" allowBlank="1" showInputMessage="1" showErrorMessage="1" sqref="D20" xr:uid="{A31D4495-462E-4447-99F5-7AB09D413D5E}">
      <formula1>D19</formula1>
    </dataValidation>
    <dataValidation type="date" allowBlank="1" showInputMessage="1" showErrorMessage="1" sqref="D11" xr:uid="{3CBE64D2-5F57-4B92-A0D0-FD95E1401B68}">
      <formula1>C11</formula1>
      <formula2>D12</formula2>
    </dataValidation>
    <dataValidation type="date" allowBlank="1" showInputMessage="1" showErrorMessage="1" sqref="D12:D16 D18:D19 D17" xr:uid="{F95463CC-B775-4E9C-AB93-2333EA833566}">
      <formula1>D11</formula1>
      <formula2>D13</formula2>
    </dataValidation>
  </dataValidations>
  <hyperlinks>
    <hyperlink ref="B41" r:id="rId1" xr:uid="{D387EFAA-A7D3-4543-85F0-BBEF94C0F9FA}"/>
  </hyperlinks>
  <pageMargins left="0.75" right="0.75" top="1" bottom="1" header="0.4921259845" footer="0.4921259845"/>
  <pageSetup paperSize="171" orientation="portrait" r:id="rId2"/>
  <headerFooter alignWithMargins="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relevé x</vt:lpstr>
    </vt:vector>
  </TitlesOfParts>
  <Company>MENV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MDDEP</dc:creator>
  <cp:lastModifiedBy>Jean-Sébastien</cp:lastModifiedBy>
  <dcterms:created xsi:type="dcterms:W3CDTF">2010-02-08T16:29:18Z</dcterms:created>
  <dcterms:modified xsi:type="dcterms:W3CDTF">2023-06-14T14:24:25Z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163062841</vt:i4>
  </property>
  <property fmtid="{D5CDD505-2E9C-101B-9397-08002B2CF9AE}" pid="3" name="_EmailSubject">
    <vt:lpwstr>Fichier pour test</vt:lpwstr>
  </property>
  <property fmtid="{D5CDD505-2E9C-101B-9397-08002B2CF9AE}" pid="4" name="_AuthorEmail">
    <vt:lpwstr>raymond.perron@mddep.gouv.qc.ca</vt:lpwstr>
  </property>
  <property fmtid="{D5CDD505-2E9C-101B-9397-08002B2CF9AE}" pid="5" name="_AuthorEmailDisplayName">
    <vt:lpwstr>Perron, Raymond</vt:lpwstr>
  </property>
  <property fmtid="{D5CDD505-2E9C-101B-9397-08002B2CF9AE}" pid="6" name="_ReviewingToolsShownOnce">
    <vt:lpwstr/>
  </property>
</Properties>
</file>