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udemontreal-my.sharepoint.com/personal/guillaume_genois_umontreal_ca/Documents/Projet Curation des métadonnées/Datasets/ModelingAssist/"/>
    </mc:Choice>
  </mc:AlternateContent>
  <xr:revisionPtr revIDLastSave="95" documentId="13_ncr:1_{575D907A-6733-497F-A896-8A023708B159}" xr6:coauthVersionLast="47" xr6:coauthVersionMax="47" xr10:uidLastSave="{C5AF8479-4CA9-4732-8189-03C9D846999A}"/>
  <bookViews>
    <workbookView xWindow="-110" yWindow="-110" windowWidth="19420" windowHeight="10420" xr2:uid="{68B88243-1566-4F6C-9603-BAF9CB26BC89}"/>
  </bookViews>
  <sheets>
    <sheet name="Database-Search-Data" sheetId="1" r:id="rId1"/>
    <sheet name="Corrected-Titles" sheetId="14" r:id="rId2"/>
    <sheet name="CK" sheetId="13" r:id="rId3"/>
    <sheet name="Values" sheetId="2" state="hidden" r:id="rId4"/>
  </sheets>
  <definedNames>
    <definedName name="_xlnm._FilterDatabase" localSheetId="0" hidden="1">'Database-Search-Data'!$A$1:$P$2614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G6" i="1" s="1"/>
  <c r="P3" i="1"/>
  <c r="G3" i="1" s="1"/>
  <c r="P4" i="1"/>
  <c r="G4" i="1" s="1"/>
  <c r="P5" i="1"/>
  <c r="G5" i="1" s="1"/>
  <c r="P7" i="1"/>
  <c r="G7" i="1" s="1"/>
  <c r="P8" i="1"/>
  <c r="G8" i="1" s="1"/>
  <c r="P9" i="1"/>
  <c r="G9" i="1" s="1"/>
  <c r="P10" i="1"/>
  <c r="G10" i="1" s="1"/>
  <c r="P11" i="1"/>
  <c r="G11" i="1" s="1"/>
  <c r="P12" i="1"/>
  <c r="G12" i="1" s="1"/>
  <c r="P13" i="1"/>
  <c r="G13" i="1" s="1"/>
  <c r="P14" i="1"/>
  <c r="G14" i="1" s="1"/>
  <c r="P15" i="1"/>
  <c r="G15" i="1" s="1"/>
  <c r="P16" i="1"/>
  <c r="G16" i="1" s="1"/>
  <c r="P17" i="1"/>
  <c r="G17" i="1" s="1"/>
  <c r="P18" i="1"/>
  <c r="G18" i="1" s="1"/>
  <c r="P19" i="1"/>
  <c r="G19" i="1" s="1"/>
  <c r="P20" i="1"/>
  <c r="G20" i="1" s="1"/>
  <c r="P21" i="1"/>
  <c r="G21" i="1" s="1"/>
  <c r="P22" i="1"/>
  <c r="G22" i="1" s="1"/>
  <c r="P23" i="1"/>
  <c r="G23" i="1" s="1"/>
  <c r="P24" i="1"/>
  <c r="G24" i="1" s="1"/>
  <c r="P25" i="1"/>
  <c r="G25" i="1" s="1"/>
  <c r="P26" i="1"/>
  <c r="G26" i="1" s="1"/>
  <c r="P27" i="1"/>
  <c r="G27" i="1" s="1"/>
  <c r="P28" i="1"/>
  <c r="G28" i="1" s="1"/>
  <c r="P29" i="1"/>
  <c r="G29" i="1" s="1"/>
  <c r="P30" i="1"/>
  <c r="G30" i="1" s="1"/>
  <c r="P31" i="1"/>
  <c r="G31" i="1" s="1"/>
  <c r="P32" i="1"/>
  <c r="G32" i="1" s="1"/>
  <c r="P33" i="1"/>
  <c r="G33" i="1" s="1"/>
  <c r="P34" i="1"/>
  <c r="G34" i="1" s="1"/>
  <c r="P35" i="1"/>
  <c r="G35" i="1" s="1"/>
  <c r="P36" i="1"/>
  <c r="G36" i="1" s="1"/>
  <c r="P37" i="1"/>
  <c r="G37" i="1" s="1"/>
  <c r="P38" i="1"/>
  <c r="G38" i="1" s="1"/>
  <c r="P39" i="1"/>
  <c r="G39" i="1" s="1"/>
  <c r="P40" i="1"/>
  <c r="G40" i="1" s="1"/>
  <c r="P41" i="1"/>
  <c r="G41" i="1" s="1"/>
  <c r="P42" i="1"/>
  <c r="G42" i="1" s="1"/>
  <c r="P43" i="1"/>
  <c r="G43" i="1" s="1"/>
  <c r="P44" i="1"/>
  <c r="G44" i="1" s="1"/>
  <c r="P45" i="1"/>
  <c r="G45" i="1" s="1"/>
  <c r="P46" i="1"/>
  <c r="G46" i="1" s="1"/>
  <c r="P47" i="1"/>
  <c r="G47" i="1" s="1"/>
  <c r="P48" i="1"/>
  <c r="G48" i="1" s="1"/>
  <c r="P49" i="1"/>
  <c r="G49" i="1" s="1"/>
  <c r="P50" i="1"/>
  <c r="G50" i="1" s="1"/>
  <c r="P51" i="1"/>
  <c r="G51" i="1" s="1"/>
  <c r="P52" i="1"/>
  <c r="G52" i="1" s="1"/>
  <c r="P53" i="1"/>
  <c r="G53" i="1" s="1"/>
  <c r="P54" i="1"/>
  <c r="G54" i="1" s="1"/>
  <c r="P55" i="1"/>
  <c r="G55" i="1" s="1"/>
  <c r="P56" i="1"/>
  <c r="G56" i="1" s="1"/>
  <c r="P57" i="1"/>
  <c r="G57" i="1" s="1"/>
  <c r="P58" i="1"/>
  <c r="G58" i="1" s="1"/>
  <c r="P59" i="1"/>
  <c r="G59" i="1" s="1"/>
  <c r="P60" i="1"/>
  <c r="G60" i="1" s="1"/>
  <c r="P61" i="1"/>
  <c r="G61" i="1" s="1"/>
  <c r="P62" i="1"/>
  <c r="G62" i="1" s="1"/>
  <c r="P63" i="1"/>
  <c r="G63" i="1" s="1"/>
  <c r="P64" i="1"/>
  <c r="G64" i="1" s="1"/>
  <c r="P65" i="1"/>
  <c r="G65" i="1" s="1"/>
  <c r="P66" i="1"/>
  <c r="G66" i="1" s="1"/>
  <c r="P67" i="1"/>
  <c r="G67" i="1" s="1"/>
  <c r="P68" i="1"/>
  <c r="G68" i="1" s="1"/>
  <c r="P69" i="1"/>
  <c r="G69" i="1" s="1"/>
  <c r="P70" i="1"/>
  <c r="G70" i="1" s="1"/>
  <c r="P71" i="1"/>
  <c r="G71" i="1" s="1"/>
  <c r="P72" i="1"/>
  <c r="G72" i="1" s="1"/>
  <c r="P73" i="1"/>
  <c r="G73" i="1" s="1"/>
  <c r="P74" i="1"/>
  <c r="G74" i="1" s="1"/>
  <c r="P75" i="1"/>
  <c r="G75" i="1" s="1"/>
  <c r="P76" i="1"/>
  <c r="G76" i="1" s="1"/>
  <c r="P77" i="1"/>
  <c r="G77" i="1" s="1"/>
  <c r="P78" i="1"/>
  <c r="G78" i="1" s="1"/>
  <c r="P79" i="1"/>
  <c r="G79" i="1" s="1"/>
  <c r="P80" i="1"/>
  <c r="G80" i="1" s="1"/>
  <c r="P81" i="1"/>
  <c r="G81" i="1" s="1"/>
  <c r="P82" i="1"/>
  <c r="G82" i="1" s="1"/>
  <c r="P83" i="1"/>
  <c r="G83" i="1" s="1"/>
  <c r="P84" i="1"/>
  <c r="G84" i="1" s="1"/>
  <c r="P85" i="1"/>
  <c r="G85" i="1" s="1"/>
  <c r="P86" i="1"/>
  <c r="G86" i="1" s="1"/>
  <c r="P87" i="1"/>
  <c r="G87" i="1" s="1"/>
  <c r="P88" i="1"/>
  <c r="G88" i="1" s="1"/>
  <c r="P89" i="1"/>
  <c r="G89" i="1" s="1"/>
  <c r="P90" i="1"/>
  <c r="G90" i="1" s="1"/>
  <c r="P91" i="1"/>
  <c r="G91" i="1" s="1"/>
  <c r="P92" i="1"/>
  <c r="G92" i="1" s="1"/>
  <c r="P93" i="1"/>
  <c r="G93" i="1" s="1"/>
  <c r="P94" i="1"/>
  <c r="G94" i="1" s="1"/>
  <c r="P95" i="1"/>
  <c r="G95" i="1" s="1"/>
  <c r="P96" i="1"/>
  <c r="G96" i="1" s="1"/>
  <c r="P97" i="1"/>
  <c r="G97" i="1" s="1"/>
  <c r="P98" i="1"/>
  <c r="G98" i="1" s="1"/>
  <c r="P99" i="1"/>
  <c r="G99" i="1" s="1"/>
  <c r="P100" i="1"/>
  <c r="G100" i="1" s="1"/>
  <c r="P101" i="1"/>
  <c r="G101" i="1" s="1"/>
  <c r="P102" i="1"/>
  <c r="G102" i="1" s="1"/>
  <c r="P103" i="1"/>
  <c r="G103" i="1" s="1"/>
  <c r="P104" i="1"/>
  <c r="G104" i="1" s="1"/>
  <c r="P105" i="1"/>
  <c r="G105" i="1" s="1"/>
  <c r="P106" i="1"/>
  <c r="G106" i="1" s="1"/>
  <c r="P107" i="1"/>
  <c r="G107" i="1" s="1"/>
  <c r="P108" i="1"/>
  <c r="G108" i="1" s="1"/>
  <c r="P109" i="1"/>
  <c r="G109" i="1" s="1"/>
  <c r="P110" i="1"/>
  <c r="G110" i="1" s="1"/>
  <c r="P111" i="1"/>
  <c r="G111" i="1" s="1"/>
  <c r="P112" i="1"/>
  <c r="G112" i="1" s="1"/>
  <c r="P113" i="1"/>
  <c r="G113" i="1" s="1"/>
  <c r="P114" i="1"/>
  <c r="G114" i="1" s="1"/>
  <c r="P115" i="1"/>
  <c r="G115" i="1" s="1"/>
  <c r="P116" i="1"/>
  <c r="G116" i="1" s="1"/>
  <c r="P117" i="1"/>
  <c r="G117" i="1" s="1"/>
  <c r="P118" i="1"/>
  <c r="G118" i="1" s="1"/>
  <c r="P119" i="1"/>
  <c r="G119" i="1" s="1"/>
  <c r="P120" i="1"/>
  <c r="G120" i="1" s="1"/>
  <c r="P121" i="1"/>
  <c r="G121" i="1" s="1"/>
  <c r="P122" i="1"/>
  <c r="G122" i="1" s="1"/>
  <c r="P123" i="1"/>
  <c r="G123" i="1" s="1"/>
  <c r="P124" i="1"/>
  <c r="G124" i="1" s="1"/>
  <c r="P125" i="1"/>
  <c r="G125" i="1" s="1"/>
  <c r="P126" i="1"/>
  <c r="G126" i="1" s="1"/>
  <c r="P127" i="1"/>
  <c r="G127" i="1" s="1"/>
  <c r="P128" i="1"/>
  <c r="G128" i="1" s="1"/>
  <c r="P129" i="1"/>
  <c r="G129" i="1" s="1"/>
  <c r="P130" i="1"/>
  <c r="G130" i="1" s="1"/>
  <c r="P131" i="1"/>
  <c r="G131" i="1" s="1"/>
  <c r="P132" i="1"/>
  <c r="G132" i="1" s="1"/>
  <c r="P133" i="1"/>
  <c r="G133" i="1" s="1"/>
  <c r="P134" i="1"/>
  <c r="G134" i="1" s="1"/>
  <c r="P135" i="1"/>
  <c r="G135" i="1" s="1"/>
  <c r="P136" i="1"/>
  <c r="G136" i="1" s="1"/>
  <c r="P137" i="1"/>
  <c r="G137" i="1" s="1"/>
  <c r="P138" i="1"/>
  <c r="G138" i="1" s="1"/>
  <c r="P139" i="1"/>
  <c r="G139" i="1" s="1"/>
  <c r="P140" i="1"/>
  <c r="G140" i="1" s="1"/>
  <c r="P141" i="1"/>
  <c r="G141" i="1" s="1"/>
  <c r="P142" i="1"/>
  <c r="G142" i="1" s="1"/>
  <c r="P143" i="1"/>
  <c r="G143" i="1" s="1"/>
  <c r="P144" i="1"/>
  <c r="G144" i="1" s="1"/>
  <c r="P145" i="1"/>
  <c r="G145" i="1" s="1"/>
  <c r="P146" i="1"/>
  <c r="G146" i="1" s="1"/>
  <c r="P147" i="1"/>
  <c r="G147" i="1" s="1"/>
  <c r="P148" i="1"/>
  <c r="G148" i="1" s="1"/>
  <c r="P149" i="1"/>
  <c r="G149" i="1" s="1"/>
  <c r="P150" i="1"/>
  <c r="G150" i="1" s="1"/>
  <c r="P151" i="1"/>
  <c r="G151" i="1" s="1"/>
  <c r="P152" i="1"/>
  <c r="G152" i="1" s="1"/>
  <c r="P153" i="1"/>
  <c r="G153" i="1" s="1"/>
  <c r="P154" i="1"/>
  <c r="G154" i="1" s="1"/>
  <c r="P155" i="1"/>
  <c r="G155" i="1" s="1"/>
  <c r="P156" i="1"/>
  <c r="G156" i="1" s="1"/>
  <c r="P157" i="1"/>
  <c r="G157" i="1" s="1"/>
  <c r="P158" i="1"/>
  <c r="G158" i="1" s="1"/>
  <c r="P159" i="1"/>
  <c r="G159" i="1" s="1"/>
  <c r="P160" i="1"/>
  <c r="G160" i="1" s="1"/>
  <c r="P161" i="1"/>
  <c r="G161" i="1" s="1"/>
  <c r="P162" i="1"/>
  <c r="G162" i="1" s="1"/>
  <c r="P163" i="1"/>
  <c r="G163" i="1" s="1"/>
  <c r="P164" i="1"/>
  <c r="G164" i="1" s="1"/>
  <c r="P165" i="1"/>
  <c r="G165" i="1" s="1"/>
  <c r="P166" i="1"/>
  <c r="G166" i="1" s="1"/>
  <c r="P167" i="1"/>
  <c r="G167" i="1" s="1"/>
  <c r="P168" i="1"/>
  <c r="G168" i="1" s="1"/>
  <c r="P169" i="1"/>
  <c r="G169" i="1" s="1"/>
  <c r="P170" i="1"/>
  <c r="G170" i="1" s="1"/>
  <c r="P171" i="1"/>
  <c r="G171" i="1" s="1"/>
  <c r="P172" i="1"/>
  <c r="G172" i="1" s="1"/>
  <c r="P173" i="1"/>
  <c r="G173" i="1" s="1"/>
  <c r="P174" i="1"/>
  <c r="G174" i="1" s="1"/>
  <c r="P175" i="1"/>
  <c r="G175" i="1" s="1"/>
  <c r="P176" i="1"/>
  <c r="G176" i="1" s="1"/>
  <c r="P177" i="1"/>
  <c r="G177" i="1" s="1"/>
  <c r="P178" i="1"/>
  <c r="G178" i="1" s="1"/>
  <c r="P179" i="1"/>
  <c r="G179" i="1" s="1"/>
  <c r="P180" i="1"/>
  <c r="G180" i="1" s="1"/>
  <c r="P181" i="1"/>
  <c r="G181" i="1" s="1"/>
  <c r="P182" i="1"/>
  <c r="G182" i="1" s="1"/>
  <c r="P183" i="1"/>
  <c r="G183" i="1" s="1"/>
  <c r="P184" i="1"/>
  <c r="G184" i="1" s="1"/>
  <c r="P185" i="1"/>
  <c r="G185" i="1" s="1"/>
  <c r="P186" i="1"/>
  <c r="G186" i="1" s="1"/>
  <c r="P187" i="1"/>
  <c r="G187" i="1" s="1"/>
  <c r="P188" i="1"/>
  <c r="G188" i="1" s="1"/>
  <c r="P189" i="1"/>
  <c r="G189" i="1" s="1"/>
  <c r="P190" i="1"/>
  <c r="G190" i="1" s="1"/>
  <c r="P191" i="1"/>
  <c r="G191" i="1" s="1"/>
  <c r="P192" i="1"/>
  <c r="G192" i="1" s="1"/>
  <c r="P193" i="1"/>
  <c r="G193" i="1" s="1"/>
  <c r="P194" i="1"/>
  <c r="G194" i="1" s="1"/>
  <c r="P195" i="1"/>
  <c r="G195" i="1" s="1"/>
  <c r="P196" i="1"/>
  <c r="G196" i="1" s="1"/>
  <c r="P197" i="1"/>
  <c r="G197" i="1" s="1"/>
  <c r="P198" i="1"/>
  <c r="G198" i="1" s="1"/>
  <c r="P199" i="1"/>
  <c r="G199" i="1" s="1"/>
  <c r="P200" i="1"/>
  <c r="G200" i="1" s="1"/>
  <c r="P201" i="1"/>
  <c r="G201" i="1" s="1"/>
  <c r="P202" i="1"/>
  <c r="G202" i="1" s="1"/>
  <c r="P203" i="1"/>
  <c r="G203" i="1" s="1"/>
  <c r="P204" i="1"/>
  <c r="G204" i="1" s="1"/>
  <c r="P205" i="1"/>
  <c r="G205" i="1" s="1"/>
  <c r="P206" i="1"/>
  <c r="G206" i="1" s="1"/>
  <c r="P207" i="1"/>
  <c r="G207" i="1" s="1"/>
  <c r="P208" i="1"/>
  <c r="G208" i="1" s="1"/>
  <c r="P209" i="1"/>
  <c r="G209" i="1" s="1"/>
  <c r="P210" i="1"/>
  <c r="G210" i="1" s="1"/>
  <c r="P211" i="1"/>
  <c r="G211" i="1" s="1"/>
  <c r="P212" i="1"/>
  <c r="G212" i="1" s="1"/>
  <c r="P213" i="1"/>
  <c r="G213" i="1" s="1"/>
  <c r="P214" i="1"/>
  <c r="G214" i="1" s="1"/>
  <c r="P215" i="1"/>
  <c r="G215" i="1" s="1"/>
  <c r="P216" i="1"/>
  <c r="G216" i="1" s="1"/>
  <c r="P217" i="1"/>
  <c r="G217" i="1" s="1"/>
  <c r="P218" i="1"/>
  <c r="G218" i="1" s="1"/>
  <c r="P219" i="1"/>
  <c r="G219" i="1" s="1"/>
  <c r="P220" i="1"/>
  <c r="G220" i="1" s="1"/>
  <c r="P221" i="1"/>
  <c r="G221" i="1" s="1"/>
  <c r="P222" i="1"/>
  <c r="G222" i="1" s="1"/>
  <c r="P223" i="1"/>
  <c r="G223" i="1" s="1"/>
  <c r="P224" i="1"/>
  <c r="G224" i="1" s="1"/>
  <c r="P225" i="1"/>
  <c r="G225" i="1" s="1"/>
  <c r="P226" i="1"/>
  <c r="G226" i="1" s="1"/>
  <c r="P227" i="1"/>
  <c r="G227" i="1" s="1"/>
  <c r="P228" i="1"/>
  <c r="G228" i="1" s="1"/>
  <c r="P229" i="1"/>
  <c r="G229" i="1" s="1"/>
  <c r="P230" i="1"/>
  <c r="G230" i="1" s="1"/>
  <c r="P231" i="1"/>
  <c r="G231" i="1" s="1"/>
  <c r="P232" i="1"/>
  <c r="G232" i="1" s="1"/>
  <c r="P233" i="1"/>
  <c r="G233" i="1" s="1"/>
  <c r="P234" i="1"/>
  <c r="G234" i="1" s="1"/>
  <c r="P235" i="1"/>
  <c r="G235" i="1" s="1"/>
  <c r="P236" i="1"/>
  <c r="G236" i="1" s="1"/>
  <c r="P237" i="1"/>
  <c r="G237" i="1" s="1"/>
  <c r="P238" i="1"/>
  <c r="G238" i="1" s="1"/>
  <c r="P239" i="1"/>
  <c r="G239" i="1" s="1"/>
  <c r="P240" i="1"/>
  <c r="G240" i="1" s="1"/>
  <c r="P241" i="1"/>
  <c r="G241" i="1" s="1"/>
  <c r="P242" i="1"/>
  <c r="G242" i="1" s="1"/>
  <c r="P243" i="1"/>
  <c r="G243" i="1" s="1"/>
  <c r="P244" i="1"/>
  <c r="G244" i="1" s="1"/>
  <c r="P245" i="1"/>
  <c r="G245" i="1" s="1"/>
  <c r="P246" i="1"/>
  <c r="G246" i="1" s="1"/>
  <c r="P247" i="1"/>
  <c r="G247" i="1" s="1"/>
  <c r="P248" i="1"/>
  <c r="G248" i="1" s="1"/>
  <c r="P249" i="1"/>
  <c r="G249" i="1" s="1"/>
  <c r="P250" i="1"/>
  <c r="G250" i="1" s="1"/>
  <c r="P251" i="1"/>
  <c r="G251" i="1" s="1"/>
  <c r="P252" i="1"/>
  <c r="G252" i="1" s="1"/>
  <c r="P253" i="1"/>
  <c r="G253" i="1" s="1"/>
  <c r="P254" i="1"/>
  <c r="G254" i="1" s="1"/>
  <c r="P255" i="1"/>
  <c r="G255" i="1" s="1"/>
  <c r="P256" i="1"/>
  <c r="G256" i="1" s="1"/>
  <c r="P257" i="1"/>
  <c r="G257" i="1" s="1"/>
  <c r="P258" i="1"/>
  <c r="G258" i="1" s="1"/>
  <c r="P259" i="1"/>
  <c r="G259" i="1" s="1"/>
  <c r="P260" i="1"/>
  <c r="G260" i="1" s="1"/>
  <c r="P261" i="1"/>
  <c r="G261" i="1" s="1"/>
  <c r="P262" i="1"/>
  <c r="G262" i="1" s="1"/>
  <c r="P263" i="1"/>
  <c r="G263" i="1" s="1"/>
  <c r="P264" i="1"/>
  <c r="G264" i="1" s="1"/>
  <c r="P265" i="1"/>
  <c r="G265" i="1" s="1"/>
  <c r="P266" i="1"/>
  <c r="G266" i="1" s="1"/>
  <c r="P267" i="1"/>
  <c r="G267" i="1" s="1"/>
  <c r="P268" i="1"/>
  <c r="G268" i="1" s="1"/>
  <c r="P269" i="1"/>
  <c r="G269" i="1" s="1"/>
  <c r="P270" i="1"/>
  <c r="G270" i="1" s="1"/>
  <c r="P271" i="1"/>
  <c r="G271" i="1" s="1"/>
  <c r="P272" i="1"/>
  <c r="G272" i="1" s="1"/>
  <c r="P273" i="1"/>
  <c r="G273" i="1" s="1"/>
  <c r="P274" i="1"/>
  <c r="G274" i="1" s="1"/>
  <c r="P275" i="1"/>
  <c r="G275" i="1" s="1"/>
  <c r="P276" i="1"/>
  <c r="G276" i="1" s="1"/>
  <c r="P277" i="1"/>
  <c r="G277" i="1" s="1"/>
  <c r="P278" i="1"/>
  <c r="G278" i="1" s="1"/>
  <c r="P279" i="1"/>
  <c r="G279" i="1" s="1"/>
  <c r="P280" i="1"/>
  <c r="G280" i="1" s="1"/>
  <c r="P281" i="1"/>
  <c r="G281" i="1" s="1"/>
  <c r="P282" i="1"/>
  <c r="G282" i="1" s="1"/>
  <c r="P283" i="1"/>
  <c r="G283" i="1" s="1"/>
  <c r="P284" i="1"/>
  <c r="G284" i="1" s="1"/>
  <c r="P285" i="1"/>
  <c r="G285" i="1" s="1"/>
  <c r="P286" i="1"/>
  <c r="G286" i="1" s="1"/>
  <c r="P287" i="1"/>
  <c r="G287" i="1" s="1"/>
  <c r="P288" i="1"/>
  <c r="G288" i="1" s="1"/>
  <c r="P289" i="1"/>
  <c r="G289" i="1" s="1"/>
  <c r="P290" i="1"/>
  <c r="G290" i="1" s="1"/>
  <c r="P291" i="1"/>
  <c r="G291" i="1" s="1"/>
  <c r="P292" i="1"/>
  <c r="G292" i="1" s="1"/>
  <c r="P293" i="1"/>
  <c r="G293" i="1" s="1"/>
  <c r="P294" i="1"/>
  <c r="G294" i="1" s="1"/>
  <c r="P295" i="1"/>
  <c r="G295" i="1" s="1"/>
  <c r="P296" i="1"/>
  <c r="G296" i="1" s="1"/>
  <c r="P297" i="1"/>
  <c r="G297" i="1" s="1"/>
  <c r="P298" i="1"/>
  <c r="G298" i="1" s="1"/>
  <c r="P299" i="1"/>
  <c r="G299" i="1" s="1"/>
  <c r="P300" i="1"/>
  <c r="G300" i="1" s="1"/>
  <c r="P301" i="1"/>
  <c r="G301" i="1" s="1"/>
  <c r="P302" i="1"/>
  <c r="G302" i="1" s="1"/>
  <c r="P303" i="1"/>
  <c r="G303" i="1" s="1"/>
  <c r="P304" i="1"/>
  <c r="G304" i="1" s="1"/>
  <c r="P305" i="1"/>
  <c r="G305" i="1" s="1"/>
  <c r="P306" i="1"/>
  <c r="G306" i="1" s="1"/>
  <c r="P307" i="1"/>
  <c r="G307" i="1" s="1"/>
  <c r="P308" i="1"/>
  <c r="G308" i="1" s="1"/>
  <c r="P309" i="1"/>
  <c r="G309" i="1" s="1"/>
  <c r="P310" i="1"/>
  <c r="G310" i="1" s="1"/>
  <c r="P311" i="1"/>
  <c r="G311" i="1" s="1"/>
  <c r="P312" i="1"/>
  <c r="G312" i="1" s="1"/>
  <c r="P313" i="1"/>
  <c r="G313" i="1" s="1"/>
  <c r="P314" i="1"/>
  <c r="G314" i="1" s="1"/>
  <c r="P315" i="1"/>
  <c r="G315" i="1" s="1"/>
  <c r="P316" i="1"/>
  <c r="G316" i="1" s="1"/>
  <c r="P317" i="1"/>
  <c r="G317" i="1" s="1"/>
  <c r="P318" i="1"/>
  <c r="G318" i="1" s="1"/>
  <c r="P319" i="1"/>
  <c r="G319" i="1" s="1"/>
  <c r="P320" i="1"/>
  <c r="G320" i="1" s="1"/>
  <c r="P321" i="1"/>
  <c r="G321" i="1" s="1"/>
  <c r="P322" i="1"/>
  <c r="G322" i="1" s="1"/>
  <c r="P323" i="1"/>
  <c r="G323" i="1" s="1"/>
  <c r="P324" i="1"/>
  <c r="G324" i="1" s="1"/>
  <c r="P325" i="1"/>
  <c r="G325" i="1" s="1"/>
  <c r="P326" i="1"/>
  <c r="G326" i="1" s="1"/>
  <c r="P327" i="1"/>
  <c r="G327" i="1" s="1"/>
  <c r="P328" i="1"/>
  <c r="G328" i="1" s="1"/>
  <c r="P329" i="1"/>
  <c r="G329" i="1" s="1"/>
  <c r="P330" i="1"/>
  <c r="G330" i="1" s="1"/>
  <c r="P331" i="1"/>
  <c r="G331" i="1" s="1"/>
  <c r="P332" i="1"/>
  <c r="G332" i="1" s="1"/>
  <c r="P333" i="1"/>
  <c r="G333" i="1" s="1"/>
  <c r="P334" i="1"/>
  <c r="G334" i="1" s="1"/>
  <c r="P335" i="1"/>
  <c r="G335" i="1" s="1"/>
  <c r="P336" i="1"/>
  <c r="G336" i="1" s="1"/>
  <c r="P337" i="1"/>
  <c r="G337" i="1" s="1"/>
  <c r="P338" i="1"/>
  <c r="G338" i="1" s="1"/>
  <c r="P339" i="1"/>
  <c r="G339" i="1" s="1"/>
  <c r="P340" i="1"/>
  <c r="G340" i="1" s="1"/>
  <c r="P341" i="1"/>
  <c r="G341" i="1" s="1"/>
  <c r="P342" i="1"/>
  <c r="G342" i="1" s="1"/>
  <c r="P343" i="1"/>
  <c r="G343" i="1" s="1"/>
  <c r="P344" i="1"/>
  <c r="G344" i="1" s="1"/>
  <c r="P345" i="1"/>
  <c r="G345" i="1" s="1"/>
  <c r="P346" i="1"/>
  <c r="G346" i="1" s="1"/>
  <c r="P347" i="1"/>
  <c r="G347" i="1" s="1"/>
  <c r="P348" i="1"/>
  <c r="G348" i="1" s="1"/>
  <c r="P349" i="1"/>
  <c r="G349" i="1" s="1"/>
  <c r="P350" i="1"/>
  <c r="G350" i="1" s="1"/>
  <c r="P351" i="1"/>
  <c r="G351" i="1" s="1"/>
  <c r="P352" i="1"/>
  <c r="G352" i="1" s="1"/>
  <c r="P353" i="1"/>
  <c r="G353" i="1" s="1"/>
  <c r="P354" i="1"/>
  <c r="G354" i="1" s="1"/>
  <c r="P355" i="1"/>
  <c r="G355" i="1" s="1"/>
  <c r="P356" i="1"/>
  <c r="G356" i="1" s="1"/>
  <c r="P357" i="1"/>
  <c r="G357" i="1" s="1"/>
  <c r="P358" i="1"/>
  <c r="G358" i="1" s="1"/>
  <c r="P359" i="1"/>
  <c r="G359" i="1" s="1"/>
  <c r="P360" i="1"/>
  <c r="G360" i="1" s="1"/>
  <c r="P361" i="1"/>
  <c r="G361" i="1" s="1"/>
  <c r="P362" i="1"/>
  <c r="G362" i="1" s="1"/>
  <c r="P363" i="1"/>
  <c r="G363" i="1" s="1"/>
  <c r="P364" i="1"/>
  <c r="G364" i="1" s="1"/>
  <c r="P365" i="1"/>
  <c r="G365" i="1" s="1"/>
  <c r="P366" i="1"/>
  <c r="G366" i="1" s="1"/>
  <c r="P367" i="1"/>
  <c r="G367" i="1" s="1"/>
  <c r="P368" i="1"/>
  <c r="G368" i="1" s="1"/>
  <c r="P369" i="1"/>
  <c r="G369" i="1" s="1"/>
  <c r="P370" i="1"/>
  <c r="G370" i="1" s="1"/>
  <c r="P371" i="1"/>
  <c r="G371" i="1" s="1"/>
  <c r="P372" i="1"/>
  <c r="G372" i="1" s="1"/>
  <c r="P373" i="1"/>
  <c r="G373" i="1" s="1"/>
  <c r="P374" i="1"/>
  <c r="G374" i="1" s="1"/>
  <c r="P375" i="1"/>
  <c r="G375" i="1" s="1"/>
  <c r="P376" i="1"/>
  <c r="G376" i="1" s="1"/>
  <c r="P377" i="1"/>
  <c r="G377" i="1" s="1"/>
  <c r="P378" i="1"/>
  <c r="G378" i="1" s="1"/>
  <c r="P379" i="1"/>
  <c r="G379" i="1" s="1"/>
  <c r="P380" i="1"/>
  <c r="G380" i="1" s="1"/>
  <c r="P381" i="1"/>
  <c r="G381" i="1" s="1"/>
  <c r="P382" i="1"/>
  <c r="G382" i="1" s="1"/>
  <c r="P383" i="1"/>
  <c r="G383" i="1" s="1"/>
  <c r="P384" i="1"/>
  <c r="G384" i="1" s="1"/>
  <c r="P385" i="1"/>
  <c r="G385" i="1" s="1"/>
  <c r="P386" i="1"/>
  <c r="G386" i="1" s="1"/>
  <c r="P387" i="1"/>
  <c r="G387" i="1" s="1"/>
  <c r="P388" i="1"/>
  <c r="G388" i="1" s="1"/>
  <c r="P389" i="1"/>
  <c r="G389" i="1" s="1"/>
  <c r="P390" i="1"/>
  <c r="G390" i="1" s="1"/>
  <c r="P391" i="1"/>
  <c r="G391" i="1" s="1"/>
  <c r="P392" i="1"/>
  <c r="G392" i="1" s="1"/>
  <c r="P393" i="1"/>
  <c r="G393" i="1" s="1"/>
  <c r="P394" i="1"/>
  <c r="G394" i="1" s="1"/>
  <c r="P395" i="1"/>
  <c r="G395" i="1" s="1"/>
  <c r="P396" i="1"/>
  <c r="G396" i="1" s="1"/>
  <c r="P397" i="1"/>
  <c r="G397" i="1" s="1"/>
  <c r="P398" i="1"/>
  <c r="G398" i="1" s="1"/>
  <c r="P399" i="1"/>
  <c r="G399" i="1" s="1"/>
  <c r="P400" i="1"/>
  <c r="G400" i="1" s="1"/>
  <c r="P401" i="1"/>
  <c r="G401" i="1" s="1"/>
  <c r="P402" i="1"/>
  <c r="G402" i="1" s="1"/>
  <c r="P403" i="1"/>
  <c r="G403" i="1" s="1"/>
  <c r="P404" i="1"/>
  <c r="G404" i="1" s="1"/>
  <c r="P405" i="1"/>
  <c r="G405" i="1" s="1"/>
  <c r="P406" i="1"/>
  <c r="G406" i="1" s="1"/>
  <c r="P407" i="1"/>
  <c r="G407" i="1" s="1"/>
  <c r="P408" i="1"/>
  <c r="G408" i="1" s="1"/>
  <c r="P409" i="1"/>
  <c r="G409" i="1" s="1"/>
  <c r="P410" i="1"/>
  <c r="G410" i="1" s="1"/>
  <c r="P411" i="1"/>
  <c r="G411" i="1" s="1"/>
  <c r="P412" i="1"/>
  <c r="G412" i="1" s="1"/>
  <c r="P413" i="1"/>
  <c r="G413" i="1" s="1"/>
  <c r="P414" i="1"/>
  <c r="G414" i="1" s="1"/>
  <c r="P415" i="1"/>
  <c r="G415" i="1" s="1"/>
  <c r="P416" i="1"/>
  <c r="G416" i="1" s="1"/>
  <c r="P417" i="1"/>
  <c r="G417" i="1" s="1"/>
  <c r="P418" i="1"/>
  <c r="G418" i="1" s="1"/>
  <c r="P419" i="1"/>
  <c r="G419" i="1" s="1"/>
  <c r="P420" i="1"/>
  <c r="G420" i="1" s="1"/>
  <c r="P421" i="1"/>
  <c r="G421" i="1" s="1"/>
  <c r="P422" i="1"/>
  <c r="G422" i="1" s="1"/>
  <c r="P423" i="1"/>
  <c r="G423" i="1" s="1"/>
  <c r="P424" i="1"/>
  <c r="G424" i="1" s="1"/>
  <c r="P425" i="1"/>
  <c r="G425" i="1" s="1"/>
  <c r="P426" i="1"/>
  <c r="G426" i="1" s="1"/>
  <c r="P427" i="1"/>
  <c r="G427" i="1" s="1"/>
  <c r="P428" i="1"/>
  <c r="G428" i="1" s="1"/>
  <c r="P429" i="1"/>
  <c r="G429" i="1" s="1"/>
  <c r="P430" i="1"/>
  <c r="G430" i="1" s="1"/>
  <c r="P431" i="1"/>
  <c r="G431" i="1" s="1"/>
  <c r="P432" i="1"/>
  <c r="G432" i="1" s="1"/>
  <c r="P433" i="1"/>
  <c r="G433" i="1" s="1"/>
  <c r="P434" i="1"/>
  <c r="G434" i="1" s="1"/>
  <c r="P435" i="1"/>
  <c r="G435" i="1" s="1"/>
  <c r="P436" i="1"/>
  <c r="G436" i="1" s="1"/>
  <c r="P437" i="1"/>
  <c r="G437" i="1" s="1"/>
  <c r="P438" i="1"/>
  <c r="G438" i="1" s="1"/>
  <c r="P439" i="1"/>
  <c r="G439" i="1" s="1"/>
  <c r="P440" i="1"/>
  <c r="G440" i="1" s="1"/>
  <c r="P441" i="1"/>
  <c r="G441" i="1" s="1"/>
  <c r="P442" i="1"/>
  <c r="G442" i="1" s="1"/>
  <c r="P443" i="1"/>
  <c r="G443" i="1" s="1"/>
  <c r="P444" i="1"/>
  <c r="G444" i="1" s="1"/>
  <c r="P445" i="1"/>
  <c r="G445" i="1" s="1"/>
  <c r="P446" i="1"/>
  <c r="G446" i="1" s="1"/>
  <c r="P447" i="1"/>
  <c r="G447" i="1" s="1"/>
  <c r="P448" i="1"/>
  <c r="G448" i="1" s="1"/>
  <c r="P449" i="1"/>
  <c r="G449" i="1" s="1"/>
  <c r="P450" i="1"/>
  <c r="G450" i="1" s="1"/>
  <c r="P451" i="1"/>
  <c r="G451" i="1" s="1"/>
  <c r="P452" i="1"/>
  <c r="G452" i="1" s="1"/>
  <c r="P453" i="1"/>
  <c r="G453" i="1" s="1"/>
  <c r="P454" i="1"/>
  <c r="G454" i="1" s="1"/>
  <c r="P455" i="1"/>
  <c r="G455" i="1" s="1"/>
  <c r="P456" i="1"/>
  <c r="G456" i="1" s="1"/>
  <c r="P457" i="1"/>
  <c r="G457" i="1" s="1"/>
  <c r="P458" i="1"/>
  <c r="G458" i="1" s="1"/>
  <c r="P459" i="1"/>
  <c r="G459" i="1" s="1"/>
  <c r="P460" i="1"/>
  <c r="G460" i="1" s="1"/>
  <c r="P461" i="1"/>
  <c r="G461" i="1" s="1"/>
  <c r="P462" i="1"/>
  <c r="G462" i="1" s="1"/>
  <c r="P463" i="1"/>
  <c r="G463" i="1" s="1"/>
  <c r="P464" i="1"/>
  <c r="G464" i="1" s="1"/>
  <c r="P465" i="1"/>
  <c r="G465" i="1" s="1"/>
  <c r="P466" i="1"/>
  <c r="G466" i="1" s="1"/>
  <c r="P467" i="1"/>
  <c r="G467" i="1" s="1"/>
  <c r="P468" i="1"/>
  <c r="G468" i="1" s="1"/>
  <c r="P469" i="1"/>
  <c r="G469" i="1" s="1"/>
  <c r="P470" i="1"/>
  <c r="G470" i="1" s="1"/>
  <c r="P471" i="1"/>
  <c r="G471" i="1" s="1"/>
  <c r="P472" i="1"/>
  <c r="G472" i="1" s="1"/>
  <c r="P473" i="1"/>
  <c r="G473" i="1" s="1"/>
  <c r="P474" i="1"/>
  <c r="G474" i="1" s="1"/>
  <c r="P475" i="1"/>
  <c r="G475" i="1" s="1"/>
  <c r="P476" i="1"/>
  <c r="G476" i="1" s="1"/>
  <c r="P477" i="1"/>
  <c r="G477" i="1" s="1"/>
  <c r="P478" i="1"/>
  <c r="G478" i="1" s="1"/>
  <c r="P479" i="1"/>
  <c r="G479" i="1" s="1"/>
  <c r="P480" i="1"/>
  <c r="G480" i="1" s="1"/>
  <c r="P481" i="1"/>
  <c r="G481" i="1" s="1"/>
  <c r="P482" i="1"/>
  <c r="G482" i="1" s="1"/>
  <c r="P483" i="1"/>
  <c r="G483" i="1" s="1"/>
  <c r="P484" i="1"/>
  <c r="G484" i="1" s="1"/>
  <c r="P485" i="1"/>
  <c r="G485" i="1" s="1"/>
  <c r="P486" i="1"/>
  <c r="G486" i="1" s="1"/>
  <c r="P487" i="1"/>
  <c r="G487" i="1" s="1"/>
  <c r="P488" i="1"/>
  <c r="G488" i="1" s="1"/>
  <c r="P489" i="1"/>
  <c r="G489" i="1" s="1"/>
  <c r="P490" i="1"/>
  <c r="G490" i="1" s="1"/>
  <c r="P491" i="1"/>
  <c r="G491" i="1" s="1"/>
  <c r="P492" i="1"/>
  <c r="G492" i="1" s="1"/>
  <c r="P493" i="1"/>
  <c r="G493" i="1" s="1"/>
  <c r="P494" i="1"/>
  <c r="G494" i="1" s="1"/>
  <c r="P495" i="1"/>
  <c r="G495" i="1" s="1"/>
  <c r="P496" i="1"/>
  <c r="G496" i="1" s="1"/>
  <c r="P497" i="1"/>
  <c r="G497" i="1" s="1"/>
  <c r="P498" i="1"/>
  <c r="G498" i="1" s="1"/>
  <c r="P499" i="1"/>
  <c r="G499" i="1" s="1"/>
  <c r="P500" i="1"/>
  <c r="G500" i="1" s="1"/>
  <c r="P501" i="1"/>
  <c r="G501" i="1" s="1"/>
  <c r="P502" i="1"/>
  <c r="G502" i="1" s="1"/>
  <c r="P503" i="1"/>
  <c r="G503" i="1" s="1"/>
  <c r="P504" i="1"/>
  <c r="G504" i="1" s="1"/>
  <c r="P505" i="1"/>
  <c r="G505" i="1" s="1"/>
  <c r="P506" i="1"/>
  <c r="G506" i="1" s="1"/>
  <c r="P507" i="1"/>
  <c r="G507" i="1" s="1"/>
  <c r="P508" i="1"/>
  <c r="G508" i="1" s="1"/>
  <c r="P509" i="1"/>
  <c r="G509" i="1" s="1"/>
  <c r="P510" i="1"/>
  <c r="G510" i="1" s="1"/>
  <c r="P511" i="1"/>
  <c r="G511" i="1" s="1"/>
  <c r="P512" i="1"/>
  <c r="G512" i="1" s="1"/>
  <c r="P513" i="1"/>
  <c r="G513" i="1" s="1"/>
  <c r="P514" i="1"/>
  <c r="G514" i="1" s="1"/>
  <c r="P515" i="1"/>
  <c r="G515" i="1" s="1"/>
  <c r="P516" i="1"/>
  <c r="G516" i="1" s="1"/>
  <c r="P517" i="1"/>
  <c r="G517" i="1" s="1"/>
  <c r="P518" i="1"/>
  <c r="G518" i="1" s="1"/>
  <c r="P519" i="1"/>
  <c r="G519" i="1" s="1"/>
  <c r="P520" i="1"/>
  <c r="G520" i="1" s="1"/>
  <c r="P521" i="1"/>
  <c r="G521" i="1" s="1"/>
  <c r="P522" i="1"/>
  <c r="G522" i="1" s="1"/>
  <c r="P523" i="1"/>
  <c r="G523" i="1" s="1"/>
  <c r="P524" i="1"/>
  <c r="G524" i="1" s="1"/>
  <c r="P525" i="1"/>
  <c r="G525" i="1" s="1"/>
  <c r="P526" i="1"/>
  <c r="G526" i="1" s="1"/>
  <c r="P527" i="1"/>
  <c r="G527" i="1" s="1"/>
  <c r="P528" i="1"/>
  <c r="G528" i="1" s="1"/>
  <c r="P529" i="1"/>
  <c r="G529" i="1" s="1"/>
  <c r="P530" i="1"/>
  <c r="G530" i="1" s="1"/>
  <c r="P531" i="1"/>
  <c r="G531" i="1" s="1"/>
  <c r="P532" i="1"/>
  <c r="G532" i="1" s="1"/>
  <c r="P533" i="1"/>
  <c r="G533" i="1" s="1"/>
  <c r="P534" i="1"/>
  <c r="G534" i="1" s="1"/>
  <c r="P535" i="1"/>
  <c r="G535" i="1" s="1"/>
  <c r="P536" i="1"/>
  <c r="G536" i="1" s="1"/>
  <c r="P537" i="1"/>
  <c r="G537" i="1" s="1"/>
  <c r="P538" i="1"/>
  <c r="G538" i="1" s="1"/>
  <c r="P539" i="1"/>
  <c r="G539" i="1" s="1"/>
  <c r="P540" i="1"/>
  <c r="G540" i="1" s="1"/>
  <c r="P541" i="1"/>
  <c r="G541" i="1" s="1"/>
  <c r="P542" i="1"/>
  <c r="G542" i="1" s="1"/>
  <c r="P543" i="1"/>
  <c r="G543" i="1" s="1"/>
  <c r="P544" i="1"/>
  <c r="G544" i="1" s="1"/>
  <c r="P545" i="1"/>
  <c r="G545" i="1" s="1"/>
  <c r="P546" i="1"/>
  <c r="G546" i="1" s="1"/>
  <c r="P547" i="1"/>
  <c r="G547" i="1" s="1"/>
  <c r="P548" i="1"/>
  <c r="G548" i="1" s="1"/>
  <c r="P549" i="1"/>
  <c r="G549" i="1" s="1"/>
  <c r="P550" i="1"/>
  <c r="G550" i="1" s="1"/>
  <c r="P551" i="1"/>
  <c r="G551" i="1" s="1"/>
  <c r="P552" i="1"/>
  <c r="G552" i="1" s="1"/>
  <c r="P553" i="1"/>
  <c r="G553" i="1" s="1"/>
  <c r="P554" i="1"/>
  <c r="G554" i="1" s="1"/>
  <c r="P555" i="1"/>
  <c r="G555" i="1" s="1"/>
  <c r="P556" i="1"/>
  <c r="G556" i="1" s="1"/>
  <c r="P557" i="1"/>
  <c r="G557" i="1" s="1"/>
  <c r="P558" i="1"/>
  <c r="G558" i="1" s="1"/>
  <c r="P559" i="1"/>
  <c r="G559" i="1" s="1"/>
  <c r="P560" i="1"/>
  <c r="G560" i="1" s="1"/>
  <c r="P561" i="1"/>
  <c r="G561" i="1" s="1"/>
  <c r="P562" i="1"/>
  <c r="G562" i="1" s="1"/>
  <c r="P563" i="1"/>
  <c r="G563" i="1" s="1"/>
  <c r="P564" i="1"/>
  <c r="G564" i="1" s="1"/>
  <c r="P565" i="1"/>
  <c r="G565" i="1" s="1"/>
  <c r="P566" i="1"/>
  <c r="G566" i="1" s="1"/>
  <c r="P567" i="1"/>
  <c r="G567" i="1" s="1"/>
  <c r="P568" i="1"/>
  <c r="G568" i="1" s="1"/>
  <c r="P569" i="1"/>
  <c r="G569" i="1" s="1"/>
  <c r="P570" i="1"/>
  <c r="G570" i="1" s="1"/>
  <c r="P571" i="1"/>
  <c r="G571" i="1" s="1"/>
  <c r="P572" i="1"/>
  <c r="G572" i="1" s="1"/>
  <c r="P573" i="1"/>
  <c r="G573" i="1" s="1"/>
  <c r="P574" i="1"/>
  <c r="G574" i="1" s="1"/>
  <c r="P575" i="1"/>
  <c r="G575" i="1" s="1"/>
  <c r="P576" i="1"/>
  <c r="G576" i="1" s="1"/>
  <c r="P577" i="1"/>
  <c r="G577" i="1" s="1"/>
  <c r="P578" i="1"/>
  <c r="G578" i="1" s="1"/>
  <c r="P579" i="1"/>
  <c r="G579" i="1" s="1"/>
  <c r="P580" i="1"/>
  <c r="G580" i="1" s="1"/>
  <c r="P581" i="1"/>
  <c r="G581" i="1" s="1"/>
  <c r="P582" i="1"/>
  <c r="G582" i="1" s="1"/>
  <c r="P583" i="1"/>
  <c r="G583" i="1" s="1"/>
  <c r="P584" i="1"/>
  <c r="G584" i="1" s="1"/>
  <c r="P585" i="1"/>
  <c r="G585" i="1" s="1"/>
  <c r="P586" i="1"/>
  <c r="G586" i="1" s="1"/>
  <c r="P587" i="1"/>
  <c r="G587" i="1" s="1"/>
  <c r="P588" i="1"/>
  <c r="G588" i="1" s="1"/>
  <c r="P589" i="1"/>
  <c r="G589" i="1" s="1"/>
  <c r="P590" i="1"/>
  <c r="G590" i="1" s="1"/>
  <c r="P591" i="1"/>
  <c r="G591" i="1" s="1"/>
  <c r="P592" i="1"/>
  <c r="G592" i="1" s="1"/>
  <c r="P593" i="1"/>
  <c r="G593" i="1" s="1"/>
  <c r="P594" i="1"/>
  <c r="G594" i="1" s="1"/>
  <c r="P595" i="1"/>
  <c r="G595" i="1" s="1"/>
  <c r="P596" i="1"/>
  <c r="G596" i="1" s="1"/>
  <c r="P597" i="1"/>
  <c r="G597" i="1" s="1"/>
  <c r="P598" i="1"/>
  <c r="G598" i="1" s="1"/>
  <c r="P599" i="1"/>
  <c r="G599" i="1" s="1"/>
  <c r="P600" i="1"/>
  <c r="G600" i="1" s="1"/>
  <c r="P601" i="1"/>
  <c r="G601" i="1" s="1"/>
  <c r="P602" i="1"/>
  <c r="G602" i="1" s="1"/>
  <c r="P603" i="1"/>
  <c r="G603" i="1" s="1"/>
  <c r="P604" i="1"/>
  <c r="G604" i="1" s="1"/>
  <c r="P605" i="1"/>
  <c r="G605" i="1" s="1"/>
  <c r="P606" i="1"/>
  <c r="G606" i="1" s="1"/>
  <c r="P607" i="1"/>
  <c r="G607" i="1" s="1"/>
  <c r="P608" i="1"/>
  <c r="G608" i="1" s="1"/>
  <c r="P609" i="1"/>
  <c r="G609" i="1" s="1"/>
  <c r="P610" i="1"/>
  <c r="G610" i="1" s="1"/>
  <c r="P611" i="1"/>
  <c r="G611" i="1" s="1"/>
  <c r="P612" i="1"/>
  <c r="G612" i="1" s="1"/>
  <c r="P613" i="1"/>
  <c r="G613" i="1" s="1"/>
  <c r="P614" i="1"/>
  <c r="G614" i="1" s="1"/>
  <c r="P615" i="1"/>
  <c r="G615" i="1" s="1"/>
  <c r="P616" i="1"/>
  <c r="G616" i="1" s="1"/>
  <c r="P617" i="1"/>
  <c r="G617" i="1" s="1"/>
  <c r="P618" i="1"/>
  <c r="G618" i="1" s="1"/>
  <c r="P619" i="1"/>
  <c r="G619" i="1" s="1"/>
  <c r="P620" i="1"/>
  <c r="G620" i="1" s="1"/>
  <c r="P621" i="1"/>
  <c r="G621" i="1" s="1"/>
  <c r="P622" i="1"/>
  <c r="G622" i="1" s="1"/>
  <c r="P623" i="1"/>
  <c r="G623" i="1" s="1"/>
  <c r="P624" i="1"/>
  <c r="G624" i="1" s="1"/>
  <c r="P625" i="1"/>
  <c r="G625" i="1" s="1"/>
  <c r="P626" i="1"/>
  <c r="G626" i="1" s="1"/>
  <c r="P627" i="1"/>
  <c r="G627" i="1" s="1"/>
  <c r="P628" i="1"/>
  <c r="G628" i="1" s="1"/>
  <c r="P629" i="1"/>
  <c r="G629" i="1" s="1"/>
  <c r="P630" i="1"/>
  <c r="G630" i="1" s="1"/>
  <c r="P631" i="1"/>
  <c r="G631" i="1" s="1"/>
  <c r="P632" i="1"/>
  <c r="G632" i="1" s="1"/>
  <c r="P633" i="1"/>
  <c r="G633" i="1" s="1"/>
  <c r="P634" i="1"/>
  <c r="G634" i="1" s="1"/>
  <c r="P635" i="1"/>
  <c r="G635" i="1" s="1"/>
  <c r="P636" i="1"/>
  <c r="G636" i="1" s="1"/>
  <c r="P637" i="1"/>
  <c r="G637" i="1" s="1"/>
  <c r="P638" i="1"/>
  <c r="G638" i="1" s="1"/>
  <c r="P639" i="1"/>
  <c r="G639" i="1" s="1"/>
  <c r="P640" i="1"/>
  <c r="G640" i="1" s="1"/>
  <c r="P641" i="1"/>
  <c r="G641" i="1" s="1"/>
  <c r="P642" i="1"/>
  <c r="G642" i="1" s="1"/>
  <c r="P643" i="1"/>
  <c r="G643" i="1" s="1"/>
  <c r="P644" i="1"/>
  <c r="G644" i="1" s="1"/>
  <c r="P645" i="1"/>
  <c r="G645" i="1" s="1"/>
  <c r="P646" i="1"/>
  <c r="G646" i="1" s="1"/>
  <c r="P647" i="1"/>
  <c r="G647" i="1" s="1"/>
  <c r="P648" i="1"/>
  <c r="G648" i="1" s="1"/>
  <c r="P649" i="1"/>
  <c r="G649" i="1" s="1"/>
  <c r="P650" i="1"/>
  <c r="G650" i="1" s="1"/>
  <c r="P651" i="1"/>
  <c r="G651" i="1" s="1"/>
  <c r="P652" i="1"/>
  <c r="G652" i="1" s="1"/>
  <c r="P653" i="1"/>
  <c r="G653" i="1" s="1"/>
  <c r="P654" i="1"/>
  <c r="G654" i="1" s="1"/>
  <c r="P655" i="1"/>
  <c r="G655" i="1" s="1"/>
  <c r="P656" i="1"/>
  <c r="G656" i="1" s="1"/>
  <c r="P657" i="1"/>
  <c r="G657" i="1" s="1"/>
  <c r="P658" i="1"/>
  <c r="G658" i="1" s="1"/>
  <c r="P659" i="1"/>
  <c r="G659" i="1" s="1"/>
  <c r="P660" i="1"/>
  <c r="G660" i="1" s="1"/>
  <c r="P661" i="1"/>
  <c r="G661" i="1" s="1"/>
  <c r="P662" i="1"/>
  <c r="G662" i="1" s="1"/>
  <c r="P663" i="1"/>
  <c r="G663" i="1" s="1"/>
  <c r="P664" i="1"/>
  <c r="G664" i="1" s="1"/>
  <c r="P665" i="1"/>
  <c r="G665" i="1" s="1"/>
  <c r="P666" i="1"/>
  <c r="G666" i="1" s="1"/>
  <c r="P667" i="1"/>
  <c r="G667" i="1" s="1"/>
  <c r="P668" i="1"/>
  <c r="G668" i="1" s="1"/>
  <c r="P669" i="1"/>
  <c r="G669" i="1" s="1"/>
  <c r="P670" i="1"/>
  <c r="G670" i="1" s="1"/>
  <c r="P671" i="1"/>
  <c r="G671" i="1" s="1"/>
  <c r="P672" i="1"/>
  <c r="G672" i="1" s="1"/>
  <c r="P673" i="1"/>
  <c r="G673" i="1" s="1"/>
  <c r="P674" i="1"/>
  <c r="G674" i="1" s="1"/>
  <c r="P675" i="1"/>
  <c r="G675" i="1" s="1"/>
  <c r="P676" i="1"/>
  <c r="G676" i="1" s="1"/>
  <c r="P677" i="1"/>
  <c r="G677" i="1" s="1"/>
  <c r="P678" i="1"/>
  <c r="G678" i="1" s="1"/>
  <c r="P679" i="1"/>
  <c r="G679" i="1" s="1"/>
  <c r="P680" i="1"/>
  <c r="G680" i="1" s="1"/>
  <c r="P681" i="1"/>
  <c r="G681" i="1" s="1"/>
  <c r="P682" i="1"/>
  <c r="G682" i="1" s="1"/>
  <c r="P683" i="1"/>
  <c r="G683" i="1" s="1"/>
  <c r="P684" i="1"/>
  <c r="G684" i="1" s="1"/>
  <c r="P685" i="1"/>
  <c r="G685" i="1" s="1"/>
  <c r="P686" i="1"/>
  <c r="G686" i="1" s="1"/>
  <c r="P687" i="1"/>
  <c r="G687" i="1" s="1"/>
  <c r="P688" i="1"/>
  <c r="G688" i="1" s="1"/>
  <c r="P689" i="1"/>
  <c r="G689" i="1" s="1"/>
  <c r="P690" i="1"/>
  <c r="G690" i="1" s="1"/>
  <c r="P691" i="1"/>
  <c r="G691" i="1" s="1"/>
  <c r="P692" i="1"/>
  <c r="G692" i="1" s="1"/>
  <c r="P693" i="1"/>
  <c r="G693" i="1" s="1"/>
  <c r="P694" i="1"/>
  <c r="G694" i="1" s="1"/>
  <c r="P695" i="1"/>
  <c r="G695" i="1" s="1"/>
  <c r="P696" i="1"/>
  <c r="G696" i="1" s="1"/>
  <c r="P697" i="1"/>
  <c r="G697" i="1" s="1"/>
  <c r="P698" i="1"/>
  <c r="G698" i="1" s="1"/>
  <c r="P699" i="1"/>
  <c r="G699" i="1" s="1"/>
  <c r="P700" i="1"/>
  <c r="G700" i="1" s="1"/>
  <c r="P701" i="1"/>
  <c r="G701" i="1" s="1"/>
  <c r="P702" i="1"/>
  <c r="G702" i="1" s="1"/>
  <c r="P703" i="1"/>
  <c r="G703" i="1" s="1"/>
  <c r="P704" i="1"/>
  <c r="G704" i="1" s="1"/>
  <c r="P705" i="1"/>
  <c r="G705" i="1" s="1"/>
  <c r="P706" i="1"/>
  <c r="G706" i="1" s="1"/>
  <c r="P707" i="1"/>
  <c r="G707" i="1" s="1"/>
  <c r="P708" i="1"/>
  <c r="G708" i="1" s="1"/>
  <c r="P709" i="1"/>
  <c r="G709" i="1" s="1"/>
  <c r="P710" i="1"/>
  <c r="G710" i="1" s="1"/>
  <c r="P711" i="1"/>
  <c r="G711" i="1" s="1"/>
  <c r="P712" i="1"/>
  <c r="G712" i="1" s="1"/>
  <c r="P713" i="1"/>
  <c r="G713" i="1" s="1"/>
  <c r="P714" i="1"/>
  <c r="G714" i="1" s="1"/>
  <c r="P715" i="1"/>
  <c r="G715" i="1" s="1"/>
  <c r="P716" i="1"/>
  <c r="G716" i="1" s="1"/>
  <c r="P717" i="1"/>
  <c r="G717" i="1" s="1"/>
  <c r="P718" i="1"/>
  <c r="G718" i="1" s="1"/>
  <c r="P719" i="1"/>
  <c r="G719" i="1" s="1"/>
  <c r="P720" i="1"/>
  <c r="G720" i="1" s="1"/>
  <c r="P721" i="1"/>
  <c r="G721" i="1" s="1"/>
  <c r="P722" i="1"/>
  <c r="G722" i="1" s="1"/>
  <c r="P723" i="1"/>
  <c r="G723" i="1" s="1"/>
  <c r="P724" i="1"/>
  <c r="G724" i="1" s="1"/>
  <c r="P725" i="1"/>
  <c r="G725" i="1" s="1"/>
  <c r="P726" i="1"/>
  <c r="G726" i="1" s="1"/>
  <c r="P727" i="1"/>
  <c r="G727" i="1" s="1"/>
  <c r="P728" i="1"/>
  <c r="G728" i="1" s="1"/>
  <c r="P729" i="1"/>
  <c r="G729" i="1" s="1"/>
  <c r="P730" i="1"/>
  <c r="G730" i="1" s="1"/>
  <c r="P731" i="1"/>
  <c r="G731" i="1" s="1"/>
  <c r="P732" i="1"/>
  <c r="G732" i="1" s="1"/>
  <c r="P733" i="1"/>
  <c r="G733" i="1" s="1"/>
  <c r="P734" i="1"/>
  <c r="G734" i="1" s="1"/>
  <c r="P735" i="1"/>
  <c r="G735" i="1" s="1"/>
  <c r="P736" i="1"/>
  <c r="G736" i="1" s="1"/>
  <c r="P737" i="1"/>
  <c r="G737" i="1" s="1"/>
  <c r="P738" i="1"/>
  <c r="G738" i="1" s="1"/>
  <c r="P739" i="1"/>
  <c r="G739" i="1" s="1"/>
  <c r="P740" i="1"/>
  <c r="G740" i="1" s="1"/>
  <c r="P741" i="1"/>
  <c r="G741" i="1" s="1"/>
  <c r="P742" i="1"/>
  <c r="G742" i="1" s="1"/>
  <c r="P743" i="1"/>
  <c r="G743" i="1" s="1"/>
  <c r="P744" i="1"/>
  <c r="G744" i="1" s="1"/>
  <c r="P745" i="1"/>
  <c r="G745" i="1" s="1"/>
  <c r="P746" i="1"/>
  <c r="G746" i="1" s="1"/>
  <c r="P747" i="1"/>
  <c r="G747" i="1" s="1"/>
  <c r="P748" i="1"/>
  <c r="G748" i="1" s="1"/>
  <c r="P749" i="1"/>
  <c r="G749" i="1" s="1"/>
  <c r="P750" i="1"/>
  <c r="G750" i="1" s="1"/>
  <c r="P751" i="1"/>
  <c r="G751" i="1" s="1"/>
  <c r="P752" i="1"/>
  <c r="G752" i="1" s="1"/>
  <c r="P753" i="1"/>
  <c r="G753" i="1" s="1"/>
  <c r="P754" i="1"/>
  <c r="G754" i="1" s="1"/>
  <c r="P755" i="1"/>
  <c r="G755" i="1" s="1"/>
  <c r="P756" i="1"/>
  <c r="G756" i="1" s="1"/>
  <c r="P757" i="1"/>
  <c r="G757" i="1" s="1"/>
  <c r="P758" i="1"/>
  <c r="G758" i="1" s="1"/>
  <c r="P759" i="1"/>
  <c r="G759" i="1" s="1"/>
  <c r="P760" i="1"/>
  <c r="G760" i="1" s="1"/>
  <c r="P761" i="1"/>
  <c r="G761" i="1" s="1"/>
  <c r="P762" i="1"/>
  <c r="G762" i="1" s="1"/>
  <c r="P763" i="1"/>
  <c r="G763" i="1" s="1"/>
  <c r="P764" i="1"/>
  <c r="G764" i="1" s="1"/>
  <c r="P765" i="1"/>
  <c r="G765" i="1" s="1"/>
  <c r="P766" i="1"/>
  <c r="G766" i="1" s="1"/>
  <c r="P767" i="1"/>
  <c r="G767" i="1" s="1"/>
  <c r="P768" i="1"/>
  <c r="G768" i="1" s="1"/>
  <c r="P769" i="1"/>
  <c r="G769" i="1" s="1"/>
  <c r="P770" i="1"/>
  <c r="G770" i="1" s="1"/>
  <c r="P771" i="1"/>
  <c r="G771" i="1" s="1"/>
  <c r="P772" i="1"/>
  <c r="G772" i="1" s="1"/>
  <c r="P773" i="1"/>
  <c r="G773" i="1" s="1"/>
  <c r="P774" i="1"/>
  <c r="G774" i="1" s="1"/>
  <c r="P775" i="1"/>
  <c r="G775" i="1" s="1"/>
  <c r="P776" i="1"/>
  <c r="G776" i="1" s="1"/>
  <c r="P777" i="1"/>
  <c r="G777" i="1" s="1"/>
  <c r="P778" i="1"/>
  <c r="G778" i="1" s="1"/>
  <c r="P779" i="1"/>
  <c r="G779" i="1" s="1"/>
  <c r="P780" i="1"/>
  <c r="G780" i="1" s="1"/>
  <c r="P781" i="1"/>
  <c r="G781" i="1" s="1"/>
  <c r="P782" i="1"/>
  <c r="G782" i="1" s="1"/>
  <c r="P783" i="1"/>
  <c r="G783" i="1" s="1"/>
  <c r="P784" i="1"/>
  <c r="G784" i="1" s="1"/>
  <c r="P785" i="1"/>
  <c r="G785" i="1" s="1"/>
  <c r="P786" i="1"/>
  <c r="G786" i="1" s="1"/>
  <c r="P787" i="1"/>
  <c r="G787" i="1" s="1"/>
  <c r="P788" i="1"/>
  <c r="G788" i="1" s="1"/>
  <c r="P789" i="1"/>
  <c r="G789" i="1" s="1"/>
  <c r="P790" i="1"/>
  <c r="G790" i="1" s="1"/>
  <c r="P791" i="1"/>
  <c r="G791" i="1" s="1"/>
  <c r="P792" i="1"/>
  <c r="G792" i="1" s="1"/>
  <c r="P793" i="1"/>
  <c r="G793" i="1" s="1"/>
  <c r="P794" i="1"/>
  <c r="G794" i="1" s="1"/>
  <c r="P795" i="1"/>
  <c r="G795" i="1" s="1"/>
  <c r="P796" i="1"/>
  <c r="G796" i="1" s="1"/>
  <c r="P797" i="1"/>
  <c r="G797" i="1" s="1"/>
  <c r="P798" i="1"/>
  <c r="G798" i="1" s="1"/>
  <c r="P799" i="1"/>
  <c r="G799" i="1" s="1"/>
  <c r="P800" i="1"/>
  <c r="G800" i="1" s="1"/>
  <c r="P801" i="1"/>
  <c r="G801" i="1" s="1"/>
  <c r="P802" i="1"/>
  <c r="G802" i="1" s="1"/>
  <c r="P803" i="1"/>
  <c r="G803" i="1" s="1"/>
  <c r="P804" i="1"/>
  <c r="G804" i="1" s="1"/>
  <c r="P805" i="1"/>
  <c r="G805" i="1" s="1"/>
  <c r="P806" i="1"/>
  <c r="G806" i="1" s="1"/>
  <c r="P807" i="1"/>
  <c r="G807" i="1" s="1"/>
  <c r="P808" i="1"/>
  <c r="G808" i="1" s="1"/>
  <c r="P809" i="1"/>
  <c r="G809" i="1" s="1"/>
  <c r="P810" i="1"/>
  <c r="G810" i="1" s="1"/>
  <c r="P811" i="1"/>
  <c r="G811" i="1" s="1"/>
  <c r="P812" i="1"/>
  <c r="G812" i="1" s="1"/>
  <c r="P813" i="1"/>
  <c r="G813" i="1" s="1"/>
  <c r="P814" i="1"/>
  <c r="G814" i="1" s="1"/>
  <c r="P815" i="1"/>
  <c r="G815" i="1" s="1"/>
  <c r="P816" i="1"/>
  <c r="G816" i="1" s="1"/>
  <c r="P817" i="1"/>
  <c r="G817" i="1" s="1"/>
  <c r="P818" i="1"/>
  <c r="G818" i="1" s="1"/>
  <c r="P819" i="1"/>
  <c r="G819" i="1" s="1"/>
  <c r="P820" i="1"/>
  <c r="G820" i="1" s="1"/>
  <c r="P821" i="1"/>
  <c r="G821" i="1" s="1"/>
  <c r="P822" i="1"/>
  <c r="G822" i="1" s="1"/>
  <c r="P823" i="1"/>
  <c r="G823" i="1" s="1"/>
  <c r="P824" i="1"/>
  <c r="G824" i="1" s="1"/>
  <c r="P825" i="1"/>
  <c r="G825" i="1" s="1"/>
  <c r="P826" i="1"/>
  <c r="G826" i="1" s="1"/>
  <c r="P827" i="1"/>
  <c r="G827" i="1" s="1"/>
  <c r="P828" i="1"/>
  <c r="G828" i="1" s="1"/>
  <c r="P829" i="1"/>
  <c r="G829" i="1" s="1"/>
  <c r="P830" i="1"/>
  <c r="G830" i="1" s="1"/>
  <c r="P831" i="1"/>
  <c r="G831" i="1" s="1"/>
  <c r="P832" i="1"/>
  <c r="G832" i="1" s="1"/>
  <c r="P833" i="1"/>
  <c r="G833" i="1" s="1"/>
  <c r="P834" i="1"/>
  <c r="G834" i="1" s="1"/>
  <c r="P835" i="1"/>
  <c r="G835" i="1" s="1"/>
  <c r="P836" i="1"/>
  <c r="G836" i="1" s="1"/>
  <c r="P837" i="1"/>
  <c r="G837" i="1" s="1"/>
  <c r="P838" i="1"/>
  <c r="G838" i="1" s="1"/>
  <c r="P839" i="1"/>
  <c r="G839" i="1" s="1"/>
  <c r="P840" i="1"/>
  <c r="G840" i="1" s="1"/>
  <c r="P841" i="1"/>
  <c r="G841" i="1" s="1"/>
  <c r="P842" i="1"/>
  <c r="G842" i="1" s="1"/>
  <c r="P843" i="1"/>
  <c r="G843" i="1" s="1"/>
  <c r="P844" i="1"/>
  <c r="G844" i="1" s="1"/>
  <c r="P845" i="1"/>
  <c r="G845" i="1" s="1"/>
  <c r="P846" i="1"/>
  <c r="G846" i="1" s="1"/>
  <c r="P847" i="1"/>
  <c r="G847" i="1" s="1"/>
  <c r="P848" i="1"/>
  <c r="G848" i="1" s="1"/>
  <c r="P849" i="1"/>
  <c r="G849" i="1" s="1"/>
  <c r="P850" i="1"/>
  <c r="G850" i="1" s="1"/>
  <c r="P851" i="1"/>
  <c r="G851" i="1" s="1"/>
  <c r="P852" i="1"/>
  <c r="G852" i="1" s="1"/>
  <c r="P853" i="1"/>
  <c r="G853" i="1" s="1"/>
  <c r="P854" i="1"/>
  <c r="G854" i="1" s="1"/>
  <c r="P855" i="1"/>
  <c r="G855" i="1" s="1"/>
  <c r="P856" i="1"/>
  <c r="G856" i="1" s="1"/>
  <c r="P857" i="1"/>
  <c r="G857" i="1" s="1"/>
  <c r="P858" i="1"/>
  <c r="G858" i="1" s="1"/>
  <c r="P859" i="1"/>
  <c r="G859" i="1" s="1"/>
  <c r="P860" i="1"/>
  <c r="G860" i="1" s="1"/>
  <c r="P861" i="1"/>
  <c r="G861" i="1" s="1"/>
  <c r="P862" i="1"/>
  <c r="G862" i="1" s="1"/>
  <c r="P863" i="1"/>
  <c r="G863" i="1" s="1"/>
  <c r="P864" i="1"/>
  <c r="G864" i="1" s="1"/>
  <c r="P865" i="1"/>
  <c r="G865" i="1" s="1"/>
  <c r="P866" i="1"/>
  <c r="G866" i="1" s="1"/>
  <c r="P867" i="1"/>
  <c r="G867" i="1" s="1"/>
  <c r="P868" i="1"/>
  <c r="G868" i="1" s="1"/>
  <c r="P869" i="1"/>
  <c r="G869" i="1" s="1"/>
  <c r="P870" i="1"/>
  <c r="G870" i="1" s="1"/>
  <c r="P871" i="1"/>
  <c r="G871" i="1" s="1"/>
  <c r="P872" i="1"/>
  <c r="G872" i="1" s="1"/>
  <c r="P873" i="1"/>
  <c r="G873" i="1" s="1"/>
  <c r="P874" i="1"/>
  <c r="G874" i="1" s="1"/>
  <c r="P875" i="1"/>
  <c r="G875" i="1" s="1"/>
  <c r="P876" i="1"/>
  <c r="G876" i="1" s="1"/>
  <c r="P877" i="1"/>
  <c r="G877" i="1" s="1"/>
  <c r="P878" i="1"/>
  <c r="G878" i="1" s="1"/>
  <c r="P879" i="1"/>
  <c r="G879" i="1" s="1"/>
  <c r="P880" i="1"/>
  <c r="G880" i="1" s="1"/>
  <c r="P881" i="1"/>
  <c r="G881" i="1" s="1"/>
  <c r="P882" i="1"/>
  <c r="G882" i="1" s="1"/>
  <c r="P883" i="1"/>
  <c r="G883" i="1" s="1"/>
  <c r="P884" i="1"/>
  <c r="G884" i="1" s="1"/>
  <c r="P885" i="1"/>
  <c r="G885" i="1" s="1"/>
  <c r="P886" i="1"/>
  <c r="G886" i="1" s="1"/>
  <c r="P887" i="1"/>
  <c r="G887" i="1" s="1"/>
  <c r="P888" i="1"/>
  <c r="G888" i="1" s="1"/>
  <c r="P889" i="1"/>
  <c r="G889" i="1" s="1"/>
  <c r="P890" i="1"/>
  <c r="G890" i="1" s="1"/>
  <c r="P891" i="1"/>
  <c r="G891" i="1" s="1"/>
  <c r="P892" i="1"/>
  <c r="G892" i="1" s="1"/>
  <c r="P893" i="1"/>
  <c r="G893" i="1" s="1"/>
  <c r="P894" i="1"/>
  <c r="G894" i="1" s="1"/>
  <c r="P895" i="1"/>
  <c r="G895" i="1" s="1"/>
  <c r="P896" i="1"/>
  <c r="G896" i="1" s="1"/>
  <c r="P897" i="1"/>
  <c r="G897" i="1" s="1"/>
  <c r="P898" i="1"/>
  <c r="G898" i="1" s="1"/>
  <c r="P899" i="1"/>
  <c r="G899" i="1" s="1"/>
  <c r="P900" i="1"/>
  <c r="G900" i="1" s="1"/>
  <c r="P901" i="1"/>
  <c r="G901" i="1" s="1"/>
  <c r="P902" i="1"/>
  <c r="G902" i="1" s="1"/>
  <c r="P903" i="1"/>
  <c r="G903" i="1" s="1"/>
  <c r="P904" i="1"/>
  <c r="G904" i="1" s="1"/>
  <c r="P905" i="1"/>
  <c r="G905" i="1" s="1"/>
  <c r="P906" i="1"/>
  <c r="G906" i="1" s="1"/>
  <c r="P907" i="1"/>
  <c r="G907" i="1" s="1"/>
  <c r="P908" i="1"/>
  <c r="G908" i="1" s="1"/>
  <c r="P909" i="1"/>
  <c r="G909" i="1" s="1"/>
  <c r="P910" i="1"/>
  <c r="G910" i="1" s="1"/>
  <c r="P911" i="1"/>
  <c r="G911" i="1" s="1"/>
  <c r="P912" i="1"/>
  <c r="G912" i="1" s="1"/>
  <c r="P913" i="1"/>
  <c r="G913" i="1" s="1"/>
  <c r="P914" i="1"/>
  <c r="G914" i="1" s="1"/>
  <c r="P915" i="1"/>
  <c r="G915" i="1" s="1"/>
  <c r="P916" i="1"/>
  <c r="G916" i="1" s="1"/>
  <c r="P917" i="1"/>
  <c r="G917" i="1" s="1"/>
  <c r="P918" i="1"/>
  <c r="G918" i="1" s="1"/>
  <c r="P919" i="1"/>
  <c r="G919" i="1" s="1"/>
  <c r="P920" i="1"/>
  <c r="G920" i="1" s="1"/>
  <c r="P921" i="1"/>
  <c r="G921" i="1" s="1"/>
  <c r="P922" i="1"/>
  <c r="G922" i="1" s="1"/>
  <c r="P923" i="1"/>
  <c r="G923" i="1" s="1"/>
  <c r="P924" i="1"/>
  <c r="G924" i="1" s="1"/>
  <c r="P925" i="1"/>
  <c r="G925" i="1" s="1"/>
  <c r="P926" i="1"/>
  <c r="G926" i="1" s="1"/>
  <c r="P927" i="1"/>
  <c r="G927" i="1" s="1"/>
  <c r="P928" i="1"/>
  <c r="G928" i="1" s="1"/>
  <c r="P929" i="1"/>
  <c r="G929" i="1" s="1"/>
  <c r="P930" i="1"/>
  <c r="G930" i="1" s="1"/>
  <c r="P931" i="1"/>
  <c r="G931" i="1" s="1"/>
  <c r="P932" i="1"/>
  <c r="G932" i="1" s="1"/>
  <c r="P933" i="1"/>
  <c r="G933" i="1" s="1"/>
  <c r="P934" i="1"/>
  <c r="G934" i="1" s="1"/>
  <c r="P935" i="1"/>
  <c r="G935" i="1" s="1"/>
  <c r="P936" i="1"/>
  <c r="G936" i="1" s="1"/>
  <c r="P937" i="1"/>
  <c r="G937" i="1" s="1"/>
  <c r="P938" i="1"/>
  <c r="G938" i="1" s="1"/>
  <c r="P939" i="1"/>
  <c r="G939" i="1" s="1"/>
  <c r="P940" i="1"/>
  <c r="G940" i="1" s="1"/>
  <c r="P941" i="1"/>
  <c r="G941" i="1" s="1"/>
  <c r="P942" i="1"/>
  <c r="G942" i="1" s="1"/>
  <c r="P943" i="1"/>
  <c r="G943" i="1" s="1"/>
  <c r="P944" i="1"/>
  <c r="G944" i="1" s="1"/>
  <c r="P945" i="1"/>
  <c r="G945" i="1" s="1"/>
  <c r="P946" i="1"/>
  <c r="G946" i="1" s="1"/>
  <c r="P947" i="1"/>
  <c r="G947" i="1" s="1"/>
  <c r="P948" i="1"/>
  <c r="G948" i="1" s="1"/>
  <c r="P949" i="1"/>
  <c r="G949" i="1" s="1"/>
  <c r="P950" i="1"/>
  <c r="G950" i="1" s="1"/>
  <c r="P951" i="1"/>
  <c r="G951" i="1" s="1"/>
  <c r="P952" i="1"/>
  <c r="G952" i="1" s="1"/>
  <c r="P953" i="1"/>
  <c r="G953" i="1" s="1"/>
  <c r="P954" i="1"/>
  <c r="G954" i="1" s="1"/>
  <c r="P955" i="1"/>
  <c r="G955" i="1" s="1"/>
  <c r="P956" i="1"/>
  <c r="G956" i="1" s="1"/>
  <c r="P957" i="1"/>
  <c r="G957" i="1" s="1"/>
  <c r="P958" i="1"/>
  <c r="G958" i="1" s="1"/>
  <c r="P959" i="1"/>
  <c r="G959" i="1" s="1"/>
  <c r="P960" i="1"/>
  <c r="G960" i="1" s="1"/>
  <c r="P961" i="1"/>
  <c r="G961" i="1" s="1"/>
  <c r="P962" i="1"/>
  <c r="G962" i="1" s="1"/>
  <c r="P963" i="1"/>
  <c r="G963" i="1" s="1"/>
  <c r="P964" i="1"/>
  <c r="G964" i="1" s="1"/>
  <c r="P965" i="1"/>
  <c r="G965" i="1" s="1"/>
  <c r="P966" i="1"/>
  <c r="G966" i="1" s="1"/>
  <c r="P967" i="1"/>
  <c r="G967" i="1" s="1"/>
  <c r="P968" i="1"/>
  <c r="G968" i="1" s="1"/>
  <c r="P969" i="1"/>
  <c r="G969" i="1" s="1"/>
  <c r="P970" i="1"/>
  <c r="G970" i="1" s="1"/>
  <c r="P971" i="1"/>
  <c r="G971" i="1" s="1"/>
  <c r="P972" i="1"/>
  <c r="G972" i="1" s="1"/>
  <c r="P973" i="1"/>
  <c r="G973" i="1" s="1"/>
  <c r="P974" i="1"/>
  <c r="G974" i="1" s="1"/>
  <c r="P975" i="1"/>
  <c r="G975" i="1" s="1"/>
  <c r="P976" i="1"/>
  <c r="G976" i="1" s="1"/>
  <c r="P977" i="1"/>
  <c r="G977" i="1" s="1"/>
  <c r="P978" i="1"/>
  <c r="G978" i="1" s="1"/>
  <c r="P979" i="1"/>
  <c r="G979" i="1" s="1"/>
  <c r="P980" i="1"/>
  <c r="G980" i="1" s="1"/>
  <c r="P981" i="1"/>
  <c r="G981" i="1" s="1"/>
  <c r="P982" i="1"/>
  <c r="G982" i="1" s="1"/>
  <c r="P983" i="1"/>
  <c r="G983" i="1" s="1"/>
  <c r="P984" i="1"/>
  <c r="G984" i="1" s="1"/>
  <c r="P985" i="1"/>
  <c r="G985" i="1" s="1"/>
  <c r="P986" i="1"/>
  <c r="G986" i="1" s="1"/>
  <c r="P987" i="1"/>
  <c r="G987" i="1" s="1"/>
  <c r="P988" i="1"/>
  <c r="G988" i="1" s="1"/>
  <c r="P989" i="1"/>
  <c r="G989" i="1" s="1"/>
  <c r="P990" i="1"/>
  <c r="G990" i="1" s="1"/>
  <c r="P991" i="1"/>
  <c r="G991" i="1" s="1"/>
  <c r="P992" i="1"/>
  <c r="G992" i="1" s="1"/>
  <c r="P993" i="1"/>
  <c r="G993" i="1" s="1"/>
  <c r="P994" i="1"/>
  <c r="G994" i="1" s="1"/>
  <c r="P995" i="1"/>
  <c r="G995" i="1" s="1"/>
  <c r="P996" i="1"/>
  <c r="G996" i="1" s="1"/>
  <c r="P997" i="1"/>
  <c r="G997" i="1" s="1"/>
  <c r="P998" i="1"/>
  <c r="G998" i="1" s="1"/>
  <c r="P999" i="1"/>
  <c r="G999" i="1" s="1"/>
  <c r="P1000" i="1"/>
  <c r="G1000" i="1" s="1"/>
  <c r="P1001" i="1"/>
  <c r="G1001" i="1" s="1"/>
  <c r="P1002" i="1"/>
  <c r="G1002" i="1" s="1"/>
  <c r="P1003" i="1"/>
  <c r="G1003" i="1" s="1"/>
  <c r="P1004" i="1"/>
  <c r="G1004" i="1" s="1"/>
  <c r="P1005" i="1"/>
  <c r="G1005" i="1" s="1"/>
  <c r="P1006" i="1"/>
  <c r="G1006" i="1" s="1"/>
  <c r="P1007" i="1"/>
  <c r="G1007" i="1" s="1"/>
  <c r="P1008" i="1"/>
  <c r="G1008" i="1" s="1"/>
  <c r="P1009" i="1"/>
  <c r="G1009" i="1" s="1"/>
  <c r="P1010" i="1"/>
  <c r="G1010" i="1" s="1"/>
  <c r="P1011" i="1"/>
  <c r="G1011" i="1" s="1"/>
  <c r="P1012" i="1"/>
  <c r="G1012" i="1" s="1"/>
  <c r="P1013" i="1"/>
  <c r="G1013" i="1" s="1"/>
  <c r="P1014" i="1"/>
  <c r="G1014" i="1" s="1"/>
  <c r="P1015" i="1"/>
  <c r="G1015" i="1" s="1"/>
  <c r="P1016" i="1"/>
  <c r="G1016" i="1" s="1"/>
  <c r="P1017" i="1"/>
  <c r="G1017" i="1" s="1"/>
  <c r="P1018" i="1"/>
  <c r="G1018" i="1" s="1"/>
  <c r="P1019" i="1"/>
  <c r="G1019" i="1" s="1"/>
  <c r="P1020" i="1"/>
  <c r="G1020" i="1" s="1"/>
  <c r="P1021" i="1"/>
  <c r="G1021" i="1" s="1"/>
  <c r="P1022" i="1"/>
  <c r="G1022" i="1" s="1"/>
  <c r="P1023" i="1"/>
  <c r="G1023" i="1" s="1"/>
  <c r="P1024" i="1"/>
  <c r="G1024" i="1" s="1"/>
  <c r="P1025" i="1"/>
  <c r="G1025" i="1" s="1"/>
  <c r="P1026" i="1"/>
  <c r="G1026" i="1" s="1"/>
  <c r="P1027" i="1"/>
  <c r="G1027" i="1" s="1"/>
  <c r="P1028" i="1"/>
  <c r="G1028" i="1" s="1"/>
  <c r="P1029" i="1"/>
  <c r="G1029" i="1" s="1"/>
  <c r="P1030" i="1"/>
  <c r="G1030" i="1" s="1"/>
  <c r="P1031" i="1"/>
  <c r="G1031" i="1" s="1"/>
  <c r="P1032" i="1"/>
  <c r="G1032" i="1" s="1"/>
  <c r="P1033" i="1"/>
  <c r="G1033" i="1" s="1"/>
  <c r="P1034" i="1"/>
  <c r="G1034" i="1" s="1"/>
  <c r="P1035" i="1"/>
  <c r="G1035" i="1" s="1"/>
  <c r="P1036" i="1"/>
  <c r="G1036" i="1" s="1"/>
  <c r="P1037" i="1"/>
  <c r="G1037" i="1" s="1"/>
  <c r="P1038" i="1"/>
  <c r="G1038" i="1" s="1"/>
  <c r="P1039" i="1"/>
  <c r="G1039" i="1" s="1"/>
  <c r="P1040" i="1"/>
  <c r="G1040" i="1" s="1"/>
  <c r="P1041" i="1"/>
  <c r="G1041" i="1" s="1"/>
  <c r="P1042" i="1"/>
  <c r="G1042" i="1" s="1"/>
  <c r="P1043" i="1"/>
  <c r="G1043" i="1" s="1"/>
  <c r="P1044" i="1"/>
  <c r="G1044" i="1" s="1"/>
  <c r="P1045" i="1"/>
  <c r="G1045" i="1" s="1"/>
  <c r="P1046" i="1"/>
  <c r="G1046" i="1" s="1"/>
  <c r="P1047" i="1"/>
  <c r="G1047" i="1" s="1"/>
  <c r="P1048" i="1"/>
  <c r="G1048" i="1" s="1"/>
  <c r="P1049" i="1"/>
  <c r="G1049" i="1" s="1"/>
  <c r="P1050" i="1"/>
  <c r="G1050" i="1" s="1"/>
  <c r="P1051" i="1"/>
  <c r="G1051" i="1" s="1"/>
  <c r="P1052" i="1"/>
  <c r="G1052" i="1" s="1"/>
  <c r="P1053" i="1"/>
  <c r="G1053" i="1" s="1"/>
  <c r="P1054" i="1"/>
  <c r="G1054" i="1" s="1"/>
  <c r="P1055" i="1"/>
  <c r="G1055" i="1" s="1"/>
  <c r="P1056" i="1"/>
  <c r="G1056" i="1" s="1"/>
  <c r="P1057" i="1"/>
  <c r="G1057" i="1" s="1"/>
  <c r="P1058" i="1"/>
  <c r="G1058" i="1" s="1"/>
  <c r="P1059" i="1"/>
  <c r="G1059" i="1" s="1"/>
  <c r="P1060" i="1"/>
  <c r="G1060" i="1" s="1"/>
  <c r="P1061" i="1"/>
  <c r="G1061" i="1" s="1"/>
  <c r="P1062" i="1"/>
  <c r="G1062" i="1" s="1"/>
  <c r="P1063" i="1"/>
  <c r="G1063" i="1" s="1"/>
  <c r="P1064" i="1"/>
  <c r="G1064" i="1" s="1"/>
  <c r="P1065" i="1"/>
  <c r="G1065" i="1" s="1"/>
  <c r="P1066" i="1"/>
  <c r="G1066" i="1" s="1"/>
  <c r="P1067" i="1"/>
  <c r="G1067" i="1" s="1"/>
  <c r="P1068" i="1"/>
  <c r="G1068" i="1" s="1"/>
  <c r="P1069" i="1"/>
  <c r="G1069" i="1" s="1"/>
  <c r="P1070" i="1"/>
  <c r="G1070" i="1" s="1"/>
  <c r="P1071" i="1"/>
  <c r="G1071" i="1" s="1"/>
  <c r="P1072" i="1"/>
  <c r="G1072" i="1" s="1"/>
  <c r="P1073" i="1"/>
  <c r="G1073" i="1" s="1"/>
  <c r="P1074" i="1"/>
  <c r="G1074" i="1" s="1"/>
  <c r="P1075" i="1"/>
  <c r="G1075" i="1" s="1"/>
  <c r="P1076" i="1"/>
  <c r="G1076" i="1" s="1"/>
  <c r="P1077" i="1"/>
  <c r="G1077" i="1" s="1"/>
  <c r="P1078" i="1"/>
  <c r="G1078" i="1" s="1"/>
  <c r="P1079" i="1"/>
  <c r="G1079" i="1" s="1"/>
  <c r="P1080" i="1"/>
  <c r="G1080" i="1" s="1"/>
  <c r="P1081" i="1"/>
  <c r="G1081" i="1" s="1"/>
  <c r="P1082" i="1"/>
  <c r="G1082" i="1" s="1"/>
  <c r="P1083" i="1"/>
  <c r="G1083" i="1" s="1"/>
  <c r="P1084" i="1"/>
  <c r="G1084" i="1" s="1"/>
  <c r="P1085" i="1"/>
  <c r="G1085" i="1" s="1"/>
  <c r="P1086" i="1"/>
  <c r="G1086" i="1" s="1"/>
  <c r="P1087" i="1"/>
  <c r="G1087" i="1" s="1"/>
  <c r="P1088" i="1"/>
  <c r="G1088" i="1" s="1"/>
  <c r="P1089" i="1"/>
  <c r="G1089" i="1" s="1"/>
  <c r="P1090" i="1"/>
  <c r="G1090" i="1" s="1"/>
  <c r="P1091" i="1"/>
  <c r="G1091" i="1" s="1"/>
  <c r="P1092" i="1"/>
  <c r="G1092" i="1" s="1"/>
  <c r="P1093" i="1"/>
  <c r="G1093" i="1" s="1"/>
  <c r="P1094" i="1"/>
  <c r="G1094" i="1" s="1"/>
  <c r="P1095" i="1"/>
  <c r="G1095" i="1" s="1"/>
  <c r="P1096" i="1"/>
  <c r="G1096" i="1" s="1"/>
  <c r="P1097" i="1"/>
  <c r="G1097" i="1" s="1"/>
  <c r="P1098" i="1"/>
  <c r="G1098" i="1" s="1"/>
  <c r="P1099" i="1"/>
  <c r="G1099" i="1" s="1"/>
  <c r="P1100" i="1"/>
  <c r="G1100" i="1" s="1"/>
  <c r="P1101" i="1"/>
  <c r="G1101" i="1" s="1"/>
  <c r="P1102" i="1"/>
  <c r="G1102" i="1" s="1"/>
  <c r="P1103" i="1"/>
  <c r="G1103" i="1" s="1"/>
  <c r="P1104" i="1"/>
  <c r="G1104" i="1" s="1"/>
  <c r="P1105" i="1"/>
  <c r="G1105" i="1" s="1"/>
  <c r="P1106" i="1"/>
  <c r="G1106" i="1" s="1"/>
  <c r="P1107" i="1"/>
  <c r="G1107" i="1" s="1"/>
  <c r="P1108" i="1"/>
  <c r="G1108" i="1" s="1"/>
  <c r="P1109" i="1"/>
  <c r="G1109" i="1" s="1"/>
  <c r="P1110" i="1"/>
  <c r="G1110" i="1" s="1"/>
  <c r="P1111" i="1"/>
  <c r="G1111" i="1" s="1"/>
  <c r="P1112" i="1"/>
  <c r="G1112" i="1" s="1"/>
  <c r="P1113" i="1"/>
  <c r="G1113" i="1" s="1"/>
  <c r="P1114" i="1"/>
  <c r="G1114" i="1" s="1"/>
  <c r="P1115" i="1"/>
  <c r="G1115" i="1" s="1"/>
  <c r="P1116" i="1"/>
  <c r="G1116" i="1" s="1"/>
  <c r="P1117" i="1"/>
  <c r="G1117" i="1" s="1"/>
  <c r="P1118" i="1"/>
  <c r="G1118" i="1" s="1"/>
  <c r="P1119" i="1"/>
  <c r="G1119" i="1" s="1"/>
  <c r="P1120" i="1"/>
  <c r="G1120" i="1" s="1"/>
  <c r="P1121" i="1"/>
  <c r="G1121" i="1" s="1"/>
  <c r="P1122" i="1"/>
  <c r="G1122" i="1" s="1"/>
  <c r="P1123" i="1"/>
  <c r="G1123" i="1" s="1"/>
  <c r="P1124" i="1"/>
  <c r="G1124" i="1" s="1"/>
  <c r="P1125" i="1"/>
  <c r="G1125" i="1" s="1"/>
  <c r="P1126" i="1"/>
  <c r="G1126" i="1" s="1"/>
  <c r="P1127" i="1"/>
  <c r="G1127" i="1" s="1"/>
  <c r="P1128" i="1"/>
  <c r="G1128" i="1" s="1"/>
  <c r="P1129" i="1"/>
  <c r="G1129" i="1" s="1"/>
  <c r="P1130" i="1"/>
  <c r="G1130" i="1" s="1"/>
  <c r="P1131" i="1"/>
  <c r="G1131" i="1" s="1"/>
  <c r="P1132" i="1"/>
  <c r="G1132" i="1" s="1"/>
  <c r="P1133" i="1"/>
  <c r="G1133" i="1" s="1"/>
  <c r="P1134" i="1"/>
  <c r="G1134" i="1" s="1"/>
  <c r="P1135" i="1"/>
  <c r="G1135" i="1" s="1"/>
  <c r="P1136" i="1"/>
  <c r="G1136" i="1" s="1"/>
  <c r="P1137" i="1"/>
  <c r="G1137" i="1" s="1"/>
  <c r="P1138" i="1"/>
  <c r="G1138" i="1" s="1"/>
  <c r="P1139" i="1"/>
  <c r="G1139" i="1" s="1"/>
  <c r="P1140" i="1"/>
  <c r="G1140" i="1" s="1"/>
  <c r="P1141" i="1"/>
  <c r="G1141" i="1" s="1"/>
  <c r="P1142" i="1"/>
  <c r="G1142" i="1" s="1"/>
  <c r="P1143" i="1"/>
  <c r="G1143" i="1" s="1"/>
  <c r="P1144" i="1"/>
  <c r="G1144" i="1" s="1"/>
  <c r="P1145" i="1"/>
  <c r="G1145" i="1" s="1"/>
  <c r="P1146" i="1"/>
  <c r="G1146" i="1" s="1"/>
  <c r="P1147" i="1"/>
  <c r="G1147" i="1" s="1"/>
  <c r="P1148" i="1"/>
  <c r="G1148" i="1" s="1"/>
  <c r="P1149" i="1"/>
  <c r="G1149" i="1" s="1"/>
  <c r="P1150" i="1"/>
  <c r="G1150" i="1" s="1"/>
  <c r="P1151" i="1"/>
  <c r="G1151" i="1" s="1"/>
  <c r="P1152" i="1"/>
  <c r="G1152" i="1" s="1"/>
  <c r="P1153" i="1"/>
  <c r="G1153" i="1" s="1"/>
  <c r="P1154" i="1"/>
  <c r="G1154" i="1" s="1"/>
  <c r="P1155" i="1"/>
  <c r="G1155" i="1" s="1"/>
  <c r="P1156" i="1"/>
  <c r="G1156" i="1" s="1"/>
  <c r="P1157" i="1"/>
  <c r="G1157" i="1" s="1"/>
  <c r="P1158" i="1"/>
  <c r="G1158" i="1" s="1"/>
  <c r="P1159" i="1"/>
  <c r="G1159" i="1" s="1"/>
  <c r="P1160" i="1"/>
  <c r="G1160" i="1" s="1"/>
  <c r="P1161" i="1"/>
  <c r="G1161" i="1" s="1"/>
  <c r="P1162" i="1"/>
  <c r="G1162" i="1" s="1"/>
  <c r="P1163" i="1"/>
  <c r="G1163" i="1" s="1"/>
  <c r="P1164" i="1"/>
  <c r="G1164" i="1" s="1"/>
  <c r="P1165" i="1"/>
  <c r="G1165" i="1" s="1"/>
  <c r="P1166" i="1"/>
  <c r="G1166" i="1" s="1"/>
  <c r="P1167" i="1"/>
  <c r="G1167" i="1" s="1"/>
  <c r="P1168" i="1"/>
  <c r="G1168" i="1" s="1"/>
  <c r="P1169" i="1"/>
  <c r="G1169" i="1" s="1"/>
  <c r="P1170" i="1"/>
  <c r="G1170" i="1" s="1"/>
  <c r="P1171" i="1"/>
  <c r="G1171" i="1" s="1"/>
  <c r="P1172" i="1"/>
  <c r="G1172" i="1" s="1"/>
  <c r="P1173" i="1"/>
  <c r="G1173" i="1" s="1"/>
  <c r="P1174" i="1"/>
  <c r="G1174" i="1" s="1"/>
  <c r="P1175" i="1"/>
  <c r="G1175" i="1" s="1"/>
  <c r="P1176" i="1"/>
  <c r="G1176" i="1" s="1"/>
  <c r="P1177" i="1"/>
  <c r="G1177" i="1" s="1"/>
  <c r="P1178" i="1"/>
  <c r="G1178" i="1" s="1"/>
  <c r="P1179" i="1"/>
  <c r="G1179" i="1" s="1"/>
  <c r="P1180" i="1"/>
  <c r="G1180" i="1" s="1"/>
  <c r="P1181" i="1"/>
  <c r="G1181" i="1" s="1"/>
  <c r="P1182" i="1"/>
  <c r="G1182" i="1" s="1"/>
  <c r="P1183" i="1"/>
  <c r="G1183" i="1" s="1"/>
  <c r="P1184" i="1"/>
  <c r="G1184" i="1" s="1"/>
  <c r="P1185" i="1"/>
  <c r="G1185" i="1" s="1"/>
  <c r="P1186" i="1"/>
  <c r="G1186" i="1" s="1"/>
  <c r="P1187" i="1"/>
  <c r="G1187" i="1" s="1"/>
  <c r="P1188" i="1"/>
  <c r="G1188" i="1" s="1"/>
  <c r="P1189" i="1"/>
  <c r="G1189" i="1" s="1"/>
  <c r="P1190" i="1"/>
  <c r="G1190" i="1" s="1"/>
  <c r="P1191" i="1"/>
  <c r="G1191" i="1" s="1"/>
  <c r="P1192" i="1"/>
  <c r="G1192" i="1" s="1"/>
  <c r="P1193" i="1"/>
  <c r="G1193" i="1" s="1"/>
  <c r="P1194" i="1"/>
  <c r="G1194" i="1" s="1"/>
  <c r="P1195" i="1"/>
  <c r="G1195" i="1" s="1"/>
  <c r="P1196" i="1"/>
  <c r="G1196" i="1" s="1"/>
  <c r="P1197" i="1"/>
  <c r="G1197" i="1" s="1"/>
  <c r="P1198" i="1"/>
  <c r="G1198" i="1" s="1"/>
  <c r="P1199" i="1"/>
  <c r="G1199" i="1" s="1"/>
  <c r="P1200" i="1"/>
  <c r="G1200" i="1" s="1"/>
  <c r="P1201" i="1"/>
  <c r="G1201" i="1" s="1"/>
  <c r="P1202" i="1"/>
  <c r="G1202" i="1" s="1"/>
  <c r="P1203" i="1"/>
  <c r="G1203" i="1" s="1"/>
  <c r="P1204" i="1"/>
  <c r="G1204" i="1" s="1"/>
  <c r="P1205" i="1"/>
  <c r="G1205" i="1" s="1"/>
  <c r="P1206" i="1"/>
  <c r="G1206" i="1" s="1"/>
  <c r="P1207" i="1"/>
  <c r="G1207" i="1" s="1"/>
  <c r="P1208" i="1"/>
  <c r="G1208" i="1" s="1"/>
  <c r="P1209" i="1"/>
  <c r="G1209" i="1" s="1"/>
  <c r="P1210" i="1"/>
  <c r="G1210" i="1" s="1"/>
  <c r="P1211" i="1"/>
  <c r="G1211" i="1" s="1"/>
  <c r="P1212" i="1"/>
  <c r="G1212" i="1" s="1"/>
  <c r="P1213" i="1"/>
  <c r="G1213" i="1" s="1"/>
  <c r="P1214" i="1"/>
  <c r="G1214" i="1" s="1"/>
  <c r="P1215" i="1"/>
  <c r="G1215" i="1" s="1"/>
  <c r="P1216" i="1"/>
  <c r="G1216" i="1" s="1"/>
  <c r="P1217" i="1"/>
  <c r="G1217" i="1" s="1"/>
  <c r="P1218" i="1"/>
  <c r="G1218" i="1" s="1"/>
  <c r="P1219" i="1"/>
  <c r="G1219" i="1" s="1"/>
  <c r="P1220" i="1"/>
  <c r="G1220" i="1" s="1"/>
  <c r="P1221" i="1"/>
  <c r="G1221" i="1" s="1"/>
  <c r="P1222" i="1"/>
  <c r="G1222" i="1" s="1"/>
  <c r="P1223" i="1"/>
  <c r="G1223" i="1" s="1"/>
  <c r="P1224" i="1"/>
  <c r="G1224" i="1" s="1"/>
  <c r="P1225" i="1"/>
  <c r="G1225" i="1" s="1"/>
  <c r="P1226" i="1"/>
  <c r="G1226" i="1" s="1"/>
  <c r="P1227" i="1"/>
  <c r="G1227" i="1" s="1"/>
  <c r="P1228" i="1"/>
  <c r="G1228" i="1" s="1"/>
  <c r="P1229" i="1"/>
  <c r="G1229" i="1" s="1"/>
  <c r="P1230" i="1"/>
  <c r="G1230" i="1" s="1"/>
  <c r="P1231" i="1"/>
  <c r="G1231" i="1" s="1"/>
  <c r="P1232" i="1"/>
  <c r="G1232" i="1" s="1"/>
  <c r="P1233" i="1"/>
  <c r="G1233" i="1" s="1"/>
  <c r="P1234" i="1"/>
  <c r="G1234" i="1" s="1"/>
  <c r="P1235" i="1"/>
  <c r="G1235" i="1" s="1"/>
  <c r="P1236" i="1"/>
  <c r="G1236" i="1" s="1"/>
  <c r="P1237" i="1"/>
  <c r="G1237" i="1" s="1"/>
  <c r="P1238" i="1"/>
  <c r="G1238" i="1" s="1"/>
  <c r="P1239" i="1"/>
  <c r="G1239" i="1" s="1"/>
  <c r="P1240" i="1"/>
  <c r="G1240" i="1" s="1"/>
  <c r="P1241" i="1"/>
  <c r="G1241" i="1" s="1"/>
  <c r="P1242" i="1"/>
  <c r="G1242" i="1" s="1"/>
  <c r="P1243" i="1"/>
  <c r="G1243" i="1" s="1"/>
  <c r="P1244" i="1"/>
  <c r="G1244" i="1" s="1"/>
  <c r="P1245" i="1"/>
  <c r="G1245" i="1" s="1"/>
  <c r="P1246" i="1"/>
  <c r="G1246" i="1" s="1"/>
  <c r="P1247" i="1"/>
  <c r="G1247" i="1" s="1"/>
  <c r="P1248" i="1"/>
  <c r="G1248" i="1" s="1"/>
  <c r="P1249" i="1"/>
  <c r="G1249" i="1" s="1"/>
  <c r="P1250" i="1"/>
  <c r="G1250" i="1" s="1"/>
  <c r="P1251" i="1"/>
  <c r="G1251" i="1" s="1"/>
  <c r="P1252" i="1"/>
  <c r="G1252" i="1" s="1"/>
  <c r="P1253" i="1"/>
  <c r="G1253" i="1" s="1"/>
  <c r="P1254" i="1"/>
  <c r="G1254" i="1" s="1"/>
  <c r="P1255" i="1"/>
  <c r="G1255" i="1" s="1"/>
  <c r="P1256" i="1"/>
  <c r="G1256" i="1" s="1"/>
  <c r="P1257" i="1"/>
  <c r="G1257" i="1" s="1"/>
  <c r="P1258" i="1"/>
  <c r="G1258" i="1" s="1"/>
  <c r="P1259" i="1"/>
  <c r="G1259" i="1" s="1"/>
  <c r="P1260" i="1"/>
  <c r="G1260" i="1" s="1"/>
  <c r="P1261" i="1"/>
  <c r="G1261" i="1" s="1"/>
  <c r="P1262" i="1"/>
  <c r="G1262" i="1" s="1"/>
  <c r="P1263" i="1"/>
  <c r="G1263" i="1" s="1"/>
  <c r="P1264" i="1"/>
  <c r="G1264" i="1" s="1"/>
  <c r="P1265" i="1"/>
  <c r="G1265" i="1" s="1"/>
  <c r="P1266" i="1"/>
  <c r="G1266" i="1" s="1"/>
  <c r="P1267" i="1"/>
  <c r="G1267" i="1" s="1"/>
  <c r="P1268" i="1"/>
  <c r="G1268" i="1" s="1"/>
  <c r="P1269" i="1"/>
  <c r="G1269" i="1" s="1"/>
  <c r="P1270" i="1"/>
  <c r="G1270" i="1" s="1"/>
  <c r="P1271" i="1"/>
  <c r="G1271" i="1" s="1"/>
  <c r="P1272" i="1"/>
  <c r="G1272" i="1" s="1"/>
  <c r="P1273" i="1"/>
  <c r="G1273" i="1" s="1"/>
  <c r="P1274" i="1"/>
  <c r="G1274" i="1" s="1"/>
  <c r="P1275" i="1"/>
  <c r="G1275" i="1" s="1"/>
  <c r="P1276" i="1"/>
  <c r="G1276" i="1" s="1"/>
  <c r="P1277" i="1"/>
  <c r="G1277" i="1" s="1"/>
  <c r="P1278" i="1"/>
  <c r="G1278" i="1" s="1"/>
  <c r="P1279" i="1"/>
  <c r="G1279" i="1" s="1"/>
  <c r="P1280" i="1"/>
  <c r="G1280" i="1" s="1"/>
  <c r="P1281" i="1"/>
  <c r="G1281" i="1" s="1"/>
  <c r="P1282" i="1"/>
  <c r="G1282" i="1" s="1"/>
  <c r="P1283" i="1"/>
  <c r="G1283" i="1" s="1"/>
  <c r="P1284" i="1"/>
  <c r="G1284" i="1" s="1"/>
  <c r="P1285" i="1"/>
  <c r="G1285" i="1" s="1"/>
  <c r="P1286" i="1"/>
  <c r="G1286" i="1" s="1"/>
  <c r="P1287" i="1"/>
  <c r="G1287" i="1" s="1"/>
  <c r="P1288" i="1"/>
  <c r="G1288" i="1" s="1"/>
  <c r="P1289" i="1"/>
  <c r="G1289" i="1" s="1"/>
  <c r="P1290" i="1"/>
  <c r="G1290" i="1" s="1"/>
  <c r="P1291" i="1"/>
  <c r="G1291" i="1" s="1"/>
  <c r="P1292" i="1"/>
  <c r="G1292" i="1" s="1"/>
  <c r="P1293" i="1"/>
  <c r="G1293" i="1" s="1"/>
  <c r="P1294" i="1"/>
  <c r="G1294" i="1" s="1"/>
  <c r="P1295" i="1"/>
  <c r="G1295" i="1" s="1"/>
  <c r="P1296" i="1"/>
  <c r="G1296" i="1" s="1"/>
  <c r="P1297" i="1"/>
  <c r="G1297" i="1" s="1"/>
  <c r="P1298" i="1"/>
  <c r="G1298" i="1" s="1"/>
  <c r="P1299" i="1"/>
  <c r="G1299" i="1" s="1"/>
  <c r="P1300" i="1"/>
  <c r="G1300" i="1" s="1"/>
  <c r="P1301" i="1"/>
  <c r="G1301" i="1" s="1"/>
  <c r="P1302" i="1"/>
  <c r="G1302" i="1" s="1"/>
  <c r="P1303" i="1"/>
  <c r="G1303" i="1" s="1"/>
  <c r="P1304" i="1"/>
  <c r="G1304" i="1" s="1"/>
  <c r="P1305" i="1"/>
  <c r="G1305" i="1" s="1"/>
  <c r="P1306" i="1"/>
  <c r="G1306" i="1" s="1"/>
  <c r="P1307" i="1"/>
  <c r="G1307" i="1" s="1"/>
  <c r="P1308" i="1"/>
  <c r="G1308" i="1" s="1"/>
  <c r="P1309" i="1"/>
  <c r="G1309" i="1" s="1"/>
  <c r="P1310" i="1"/>
  <c r="G1310" i="1" s="1"/>
  <c r="P1311" i="1"/>
  <c r="G1311" i="1" s="1"/>
  <c r="P1312" i="1"/>
  <c r="G1312" i="1" s="1"/>
  <c r="P1313" i="1"/>
  <c r="G1313" i="1" s="1"/>
  <c r="P1314" i="1"/>
  <c r="G1314" i="1" s="1"/>
  <c r="P1315" i="1"/>
  <c r="G1315" i="1" s="1"/>
  <c r="P1316" i="1"/>
  <c r="G1316" i="1" s="1"/>
  <c r="P1317" i="1"/>
  <c r="G1317" i="1" s="1"/>
  <c r="P1318" i="1"/>
  <c r="G1318" i="1" s="1"/>
  <c r="P1319" i="1"/>
  <c r="G1319" i="1" s="1"/>
  <c r="P1320" i="1"/>
  <c r="G1320" i="1" s="1"/>
  <c r="P1321" i="1"/>
  <c r="G1321" i="1" s="1"/>
  <c r="P1322" i="1"/>
  <c r="G1322" i="1" s="1"/>
  <c r="P1323" i="1"/>
  <c r="G1323" i="1" s="1"/>
  <c r="P1324" i="1"/>
  <c r="G1324" i="1" s="1"/>
  <c r="P1325" i="1"/>
  <c r="G1325" i="1" s="1"/>
  <c r="P1326" i="1"/>
  <c r="G1326" i="1" s="1"/>
  <c r="P1327" i="1"/>
  <c r="G1327" i="1" s="1"/>
  <c r="P1328" i="1"/>
  <c r="G1328" i="1" s="1"/>
  <c r="P1329" i="1"/>
  <c r="G1329" i="1" s="1"/>
  <c r="P1330" i="1"/>
  <c r="G1330" i="1" s="1"/>
  <c r="P1331" i="1"/>
  <c r="G1331" i="1" s="1"/>
  <c r="P1332" i="1"/>
  <c r="G1332" i="1" s="1"/>
  <c r="P1333" i="1"/>
  <c r="G1333" i="1" s="1"/>
  <c r="P1334" i="1"/>
  <c r="G1334" i="1" s="1"/>
  <c r="P1335" i="1"/>
  <c r="G1335" i="1" s="1"/>
  <c r="P1336" i="1"/>
  <c r="G1336" i="1" s="1"/>
  <c r="P1337" i="1"/>
  <c r="G1337" i="1" s="1"/>
  <c r="P1338" i="1"/>
  <c r="G1338" i="1" s="1"/>
  <c r="P1339" i="1"/>
  <c r="G1339" i="1" s="1"/>
  <c r="P1340" i="1"/>
  <c r="G1340" i="1" s="1"/>
  <c r="P1341" i="1"/>
  <c r="G1341" i="1" s="1"/>
  <c r="P1342" i="1"/>
  <c r="G1342" i="1" s="1"/>
  <c r="P1343" i="1"/>
  <c r="G1343" i="1" s="1"/>
  <c r="P1344" i="1"/>
  <c r="G1344" i="1" s="1"/>
  <c r="P1345" i="1"/>
  <c r="G1345" i="1" s="1"/>
  <c r="P1346" i="1"/>
  <c r="G1346" i="1" s="1"/>
  <c r="P1347" i="1"/>
  <c r="G1347" i="1" s="1"/>
  <c r="P1348" i="1"/>
  <c r="G1348" i="1" s="1"/>
  <c r="P1349" i="1"/>
  <c r="G1349" i="1" s="1"/>
  <c r="P1350" i="1"/>
  <c r="G1350" i="1" s="1"/>
  <c r="P1351" i="1"/>
  <c r="G1351" i="1" s="1"/>
  <c r="P1352" i="1"/>
  <c r="G1352" i="1" s="1"/>
  <c r="P1353" i="1"/>
  <c r="G1353" i="1" s="1"/>
  <c r="P1354" i="1"/>
  <c r="G1354" i="1" s="1"/>
  <c r="P1355" i="1"/>
  <c r="G1355" i="1" s="1"/>
  <c r="P1356" i="1"/>
  <c r="G1356" i="1" s="1"/>
  <c r="P1357" i="1"/>
  <c r="G1357" i="1" s="1"/>
  <c r="P1358" i="1"/>
  <c r="G1358" i="1" s="1"/>
  <c r="P1359" i="1"/>
  <c r="G1359" i="1" s="1"/>
  <c r="P1360" i="1"/>
  <c r="G1360" i="1" s="1"/>
  <c r="P1361" i="1"/>
  <c r="G1361" i="1" s="1"/>
  <c r="P1362" i="1"/>
  <c r="G1362" i="1" s="1"/>
  <c r="P1363" i="1"/>
  <c r="G1363" i="1" s="1"/>
  <c r="P1364" i="1"/>
  <c r="G1364" i="1" s="1"/>
  <c r="P1365" i="1"/>
  <c r="G1365" i="1" s="1"/>
  <c r="P1366" i="1"/>
  <c r="G1366" i="1" s="1"/>
  <c r="P1367" i="1"/>
  <c r="G1367" i="1" s="1"/>
  <c r="P1368" i="1"/>
  <c r="G1368" i="1" s="1"/>
  <c r="P1369" i="1"/>
  <c r="G1369" i="1" s="1"/>
  <c r="P1370" i="1"/>
  <c r="G1370" i="1" s="1"/>
  <c r="P1371" i="1"/>
  <c r="G1371" i="1" s="1"/>
  <c r="P1372" i="1"/>
  <c r="G1372" i="1" s="1"/>
  <c r="P1373" i="1"/>
  <c r="G1373" i="1" s="1"/>
  <c r="P1374" i="1"/>
  <c r="G1374" i="1" s="1"/>
  <c r="P1375" i="1"/>
  <c r="G1375" i="1" s="1"/>
  <c r="P1376" i="1"/>
  <c r="G1376" i="1" s="1"/>
  <c r="P1377" i="1"/>
  <c r="G1377" i="1" s="1"/>
  <c r="P1378" i="1"/>
  <c r="G1378" i="1" s="1"/>
  <c r="P1379" i="1"/>
  <c r="G1379" i="1" s="1"/>
  <c r="P1380" i="1"/>
  <c r="G1380" i="1" s="1"/>
  <c r="P1381" i="1"/>
  <c r="G1381" i="1" s="1"/>
  <c r="P1382" i="1"/>
  <c r="G1382" i="1" s="1"/>
  <c r="P1383" i="1"/>
  <c r="G1383" i="1" s="1"/>
  <c r="P1384" i="1"/>
  <c r="G1384" i="1" s="1"/>
  <c r="P1385" i="1"/>
  <c r="G1385" i="1" s="1"/>
  <c r="P1386" i="1"/>
  <c r="G1386" i="1" s="1"/>
  <c r="P1387" i="1"/>
  <c r="G1387" i="1" s="1"/>
  <c r="P1388" i="1"/>
  <c r="G1388" i="1" s="1"/>
  <c r="P1389" i="1"/>
  <c r="G1389" i="1" s="1"/>
  <c r="P1390" i="1"/>
  <c r="G1390" i="1" s="1"/>
  <c r="P1391" i="1"/>
  <c r="G1391" i="1" s="1"/>
  <c r="P1392" i="1"/>
  <c r="G1392" i="1" s="1"/>
  <c r="P1393" i="1"/>
  <c r="G1393" i="1" s="1"/>
  <c r="P1394" i="1"/>
  <c r="G1394" i="1" s="1"/>
  <c r="P1395" i="1"/>
  <c r="G1395" i="1" s="1"/>
  <c r="P1396" i="1"/>
  <c r="G1396" i="1" s="1"/>
  <c r="P1397" i="1"/>
  <c r="G1397" i="1" s="1"/>
  <c r="P1398" i="1"/>
  <c r="G1398" i="1" s="1"/>
  <c r="P1399" i="1"/>
  <c r="G1399" i="1" s="1"/>
  <c r="P1400" i="1"/>
  <c r="G1400" i="1" s="1"/>
  <c r="P1401" i="1"/>
  <c r="G1401" i="1" s="1"/>
  <c r="P1402" i="1"/>
  <c r="G1402" i="1" s="1"/>
  <c r="P1403" i="1"/>
  <c r="G1403" i="1" s="1"/>
  <c r="P1404" i="1"/>
  <c r="G1404" i="1" s="1"/>
  <c r="P1405" i="1"/>
  <c r="G1405" i="1" s="1"/>
  <c r="P1406" i="1"/>
  <c r="G1406" i="1" s="1"/>
  <c r="P1407" i="1"/>
  <c r="G1407" i="1" s="1"/>
  <c r="P1408" i="1"/>
  <c r="G1408" i="1" s="1"/>
  <c r="P1409" i="1"/>
  <c r="G1409" i="1" s="1"/>
  <c r="P1410" i="1"/>
  <c r="G1410" i="1" s="1"/>
  <c r="P1411" i="1"/>
  <c r="G1411" i="1" s="1"/>
  <c r="P1412" i="1"/>
  <c r="G1412" i="1" s="1"/>
  <c r="P1413" i="1"/>
  <c r="G1413" i="1" s="1"/>
  <c r="P1414" i="1"/>
  <c r="G1414" i="1" s="1"/>
  <c r="P1415" i="1"/>
  <c r="G1415" i="1" s="1"/>
  <c r="P1416" i="1"/>
  <c r="G1416" i="1" s="1"/>
  <c r="P1417" i="1"/>
  <c r="G1417" i="1" s="1"/>
  <c r="P1418" i="1"/>
  <c r="G1418" i="1" s="1"/>
  <c r="P1419" i="1"/>
  <c r="G1419" i="1" s="1"/>
  <c r="P1420" i="1"/>
  <c r="G1420" i="1" s="1"/>
  <c r="P1421" i="1"/>
  <c r="G1421" i="1" s="1"/>
  <c r="P1422" i="1"/>
  <c r="G1422" i="1" s="1"/>
  <c r="P1423" i="1"/>
  <c r="G1423" i="1" s="1"/>
  <c r="P1424" i="1"/>
  <c r="G1424" i="1" s="1"/>
  <c r="P1425" i="1"/>
  <c r="G1425" i="1" s="1"/>
  <c r="P1426" i="1"/>
  <c r="G1426" i="1" s="1"/>
  <c r="P1427" i="1"/>
  <c r="G1427" i="1" s="1"/>
  <c r="P1428" i="1"/>
  <c r="G1428" i="1" s="1"/>
  <c r="P1429" i="1"/>
  <c r="G1429" i="1" s="1"/>
  <c r="P1430" i="1"/>
  <c r="G1430" i="1" s="1"/>
  <c r="P1431" i="1"/>
  <c r="G1431" i="1" s="1"/>
  <c r="P1432" i="1"/>
  <c r="G1432" i="1" s="1"/>
  <c r="P1433" i="1"/>
  <c r="G1433" i="1" s="1"/>
  <c r="P1434" i="1"/>
  <c r="G1434" i="1" s="1"/>
  <c r="P1435" i="1"/>
  <c r="G1435" i="1" s="1"/>
  <c r="P1436" i="1"/>
  <c r="G1436" i="1" s="1"/>
  <c r="P1437" i="1"/>
  <c r="G1437" i="1" s="1"/>
  <c r="P1438" i="1"/>
  <c r="G1438" i="1" s="1"/>
  <c r="P1439" i="1"/>
  <c r="G1439" i="1" s="1"/>
  <c r="P1440" i="1"/>
  <c r="G1440" i="1" s="1"/>
  <c r="P1441" i="1"/>
  <c r="G1441" i="1" s="1"/>
  <c r="P1442" i="1"/>
  <c r="G1442" i="1" s="1"/>
  <c r="P1443" i="1"/>
  <c r="G1443" i="1" s="1"/>
  <c r="P1444" i="1"/>
  <c r="G1444" i="1" s="1"/>
  <c r="P1445" i="1"/>
  <c r="G1445" i="1" s="1"/>
  <c r="P1446" i="1"/>
  <c r="G1446" i="1" s="1"/>
  <c r="P1447" i="1"/>
  <c r="G1447" i="1" s="1"/>
  <c r="P1448" i="1"/>
  <c r="G1448" i="1" s="1"/>
  <c r="P1449" i="1"/>
  <c r="G1449" i="1" s="1"/>
  <c r="P1450" i="1"/>
  <c r="G1450" i="1" s="1"/>
  <c r="P1451" i="1"/>
  <c r="G1451" i="1" s="1"/>
  <c r="P1452" i="1"/>
  <c r="G1452" i="1" s="1"/>
  <c r="P1453" i="1"/>
  <c r="G1453" i="1" s="1"/>
  <c r="P1454" i="1"/>
  <c r="G1454" i="1" s="1"/>
  <c r="P1455" i="1"/>
  <c r="G1455" i="1" s="1"/>
  <c r="P1456" i="1"/>
  <c r="G1456" i="1" s="1"/>
  <c r="P1457" i="1"/>
  <c r="G1457" i="1" s="1"/>
  <c r="P1458" i="1"/>
  <c r="G1458" i="1" s="1"/>
  <c r="P1459" i="1"/>
  <c r="G1459" i="1" s="1"/>
  <c r="P1460" i="1"/>
  <c r="G1460" i="1" s="1"/>
  <c r="P1461" i="1"/>
  <c r="G1461" i="1" s="1"/>
  <c r="P1462" i="1"/>
  <c r="G1462" i="1" s="1"/>
  <c r="P1463" i="1"/>
  <c r="G1463" i="1" s="1"/>
  <c r="P1464" i="1"/>
  <c r="G1464" i="1" s="1"/>
  <c r="P1465" i="1"/>
  <c r="G1465" i="1" s="1"/>
  <c r="P1466" i="1"/>
  <c r="G1466" i="1" s="1"/>
  <c r="P1467" i="1"/>
  <c r="G1467" i="1" s="1"/>
  <c r="P1468" i="1"/>
  <c r="G1468" i="1" s="1"/>
  <c r="P1469" i="1"/>
  <c r="G1469" i="1" s="1"/>
  <c r="P1470" i="1"/>
  <c r="G1470" i="1" s="1"/>
  <c r="P1471" i="1"/>
  <c r="G1471" i="1" s="1"/>
  <c r="P1472" i="1"/>
  <c r="G1472" i="1" s="1"/>
  <c r="P1473" i="1"/>
  <c r="G1473" i="1" s="1"/>
  <c r="P1474" i="1"/>
  <c r="G1474" i="1" s="1"/>
  <c r="P1475" i="1"/>
  <c r="G1475" i="1" s="1"/>
  <c r="P1476" i="1"/>
  <c r="G1476" i="1" s="1"/>
  <c r="P1477" i="1"/>
  <c r="G1477" i="1" s="1"/>
  <c r="P1478" i="1"/>
  <c r="G1478" i="1" s="1"/>
  <c r="P1479" i="1"/>
  <c r="G1479" i="1" s="1"/>
  <c r="P1480" i="1"/>
  <c r="G1480" i="1" s="1"/>
  <c r="P1481" i="1"/>
  <c r="G1481" i="1" s="1"/>
  <c r="P1482" i="1"/>
  <c r="G1482" i="1" s="1"/>
  <c r="P1483" i="1"/>
  <c r="G1483" i="1" s="1"/>
  <c r="P1484" i="1"/>
  <c r="G1484" i="1" s="1"/>
  <c r="P1485" i="1"/>
  <c r="G1485" i="1" s="1"/>
  <c r="P1486" i="1"/>
  <c r="G1486" i="1" s="1"/>
  <c r="P1487" i="1"/>
  <c r="G1487" i="1" s="1"/>
  <c r="P1488" i="1"/>
  <c r="G1488" i="1" s="1"/>
  <c r="P1489" i="1"/>
  <c r="G1489" i="1" s="1"/>
  <c r="P1490" i="1"/>
  <c r="G1490" i="1" s="1"/>
  <c r="P1491" i="1"/>
  <c r="G1491" i="1" s="1"/>
  <c r="P1492" i="1"/>
  <c r="G1492" i="1" s="1"/>
  <c r="P1493" i="1"/>
  <c r="G1493" i="1" s="1"/>
  <c r="P1494" i="1"/>
  <c r="G1494" i="1" s="1"/>
  <c r="P1495" i="1"/>
  <c r="G1495" i="1" s="1"/>
  <c r="P1496" i="1"/>
  <c r="G1496" i="1" s="1"/>
  <c r="P1497" i="1"/>
  <c r="G1497" i="1" s="1"/>
  <c r="P1498" i="1"/>
  <c r="G1498" i="1" s="1"/>
  <c r="P1499" i="1"/>
  <c r="G1499" i="1" s="1"/>
  <c r="P1500" i="1"/>
  <c r="G1500" i="1" s="1"/>
  <c r="P1501" i="1"/>
  <c r="G1501" i="1" s="1"/>
  <c r="P1502" i="1"/>
  <c r="G1502" i="1" s="1"/>
  <c r="P1503" i="1"/>
  <c r="G1503" i="1" s="1"/>
  <c r="P1504" i="1"/>
  <c r="G1504" i="1" s="1"/>
  <c r="P1505" i="1"/>
  <c r="G1505" i="1" s="1"/>
  <c r="P1506" i="1"/>
  <c r="G1506" i="1" s="1"/>
  <c r="P1507" i="1"/>
  <c r="G1507" i="1" s="1"/>
  <c r="P1508" i="1"/>
  <c r="G1508" i="1" s="1"/>
  <c r="P1509" i="1"/>
  <c r="G1509" i="1" s="1"/>
  <c r="P1510" i="1"/>
  <c r="G1510" i="1" s="1"/>
  <c r="P1511" i="1"/>
  <c r="G1511" i="1" s="1"/>
  <c r="P1512" i="1"/>
  <c r="G1512" i="1" s="1"/>
  <c r="P1513" i="1"/>
  <c r="G1513" i="1" s="1"/>
  <c r="P1514" i="1"/>
  <c r="G1514" i="1" s="1"/>
  <c r="P1515" i="1"/>
  <c r="G1515" i="1" s="1"/>
  <c r="P1516" i="1"/>
  <c r="G1516" i="1" s="1"/>
  <c r="P1517" i="1"/>
  <c r="G1517" i="1" s="1"/>
  <c r="P1518" i="1"/>
  <c r="G1518" i="1" s="1"/>
  <c r="P1519" i="1"/>
  <c r="G1519" i="1" s="1"/>
  <c r="P1520" i="1"/>
  <c r="G1520" i="1" s="1"/>
  <c r="P1521" i="1"/>
  <c r="G1521" i="1" s="1"/>
  <c r="P1522" i="1"/>
  <c r="G1522" i="1" s="1"/>
  <c r="P1523" i="1"/>
  <c r="G1523" i="1" s="1"/>
  <c r="P1524" i="1"/>
  <c r="G1524" i="1" s="1"/>
  <c r="P1525" i="1"/>
  <c r="G1525" i="1" s="1"/>
  <c r="P1526" i="1"/>
  <c r="G1526" i="1" s="1"/>
  <c r="P1527" i="1"/>
  <c r="G1527" i="1" s="1"/>
  <c r="P1528" i="1"/>
  <c r="G1528" i="1" s="1"/>
  <c r="P1529" i="1"/>
  <c r="G1529" i="1" s="1"/>
  <c r="P1530" i="1"/>
  <c r="G1530" i="1" s="1"/>
  <c r="P1531" i="1"/>
  <c r="G1531" i="1" s="1"/>
  <c r="P1532" i="1"/>
  <c r="G1532" i="1" s="1"/>
  <c r="P1533" i="1"/>
  <c r="G1533" i="1" s="1"/>
  <c r="P1534" i="1"/>
  <c r="G1534" i="1" s="1"/>
  <c r="P1535" i="1"/>
  <c r="G1535" i="1" s="1"/>
  <c r="P1536" i="1"/>
  <c r="G1536" i="1" s="1"/>
  <c r="P1537" i="1"/>
  <c r="G1537" i="1" s="1"/>
  <c r="P1538" i="1"/>
  <c r="G1538" i="1" s="1"/>
  <c r="P1539" i="1"/>
  <c r="G1539" i="1" s="1"/>
  <c r="P1540" i="1"/>
  <c r="G1540" i="1" s="1"/>
  <c r="P1541" i="1"/>
  <c r="G1541" i="1" s="1"/>
  <c r="P1542" i="1"/>
  <c r="G1542" i="1" s="1"/>
  <c r="P1543" i="1"/>
  <c r="G1543" i="1" s="1"/>
  <c r="P1544" i="1"/>
  <c r="G1544" i="1" s="1"/>
  <c r="P1545" i="1"/>
  <c r="G1545" i="1" s="1"/>
  <c r="P1546" i="1"/>
  <c r="G1546" i="1" s="1"/>
  <c r="P1547" i="1"/>
  <c r="G1547" i="1" s="1"/>
  <c r="P1548" i="1"/>
  <c r="G1548" i="1" s="1"/>
  <c r="P1549" i="1"/>
  <c r="G1549" i="1" s="1"/>
  <c r="P1550" i="1"/>
  <c r="G1550" i="1" s="1"/>
  <c r="P1551" i="1"/>
  <c r="G1551" i="1" s="1"/>
  <c r="P1552" i="1"/>
  <c r="G1552" i="1" s="1"/>
  <c r="P1553" i="1"/>
  <c r="G1553" i="1" s="1"/>
  <c r="P1554" i="1"/>
  <c r="G1554" i="1" s="1"/>
  <c r="P1555" i="1"/>
  <c r="G1555" i="1" s="1"/>
  <c r="P1556" i="1"/>
  <c r="G1556" i="1" s="1"/>
  <c r="P1557" i="1"/>
  <c r="G1557" i="1" s="1"/>
  <c r="P1558" i="1"/>
  <c r="G1558" i="1" s="1"/>
  <c r="P1559" i="1"/>
  <c r="G1559" i="1" s="1"/>
  <c r="P1560" i="1"/>
  <c r="G1560" i="1" s="1"/>
  <c r="P1561" i="1"/>
  <c r="G1561" i="1" s="1"/>
  <c r="P1562" i="1"/>
  <c r="G1562" i="1" s="1"/>
  <c r="P1563" i="1"/>
  <c r="G1563" i="1" s="1"/>
  <c r="P1564" i="1"/>
  <c r="G1564" i="1" s="1"/>
  <c r="P1565" i="1"/>
  <c r="G1565" i="1" s="1"/>
  <c r="P1566" i="1"/>
  <c r="G1566" i="1" s="1"/>
  <c r="P1567" i="1"/>
  <c r="G1567" i="1" s="1"/>
  <c r="P1568" i="1"/>
  <c r="G1568" i="1" s="1"/>
  <c r="P1569" i="1"/>
  <c r="G1569" i="1" s="1"/>
  <c r="P1570" i="1"/>
  <c r="G1570" i="1" s="1"/>
  <c r="P1571" i="1"/>
  <c r="G1571" i="1" s="1"/>
  <c r="P1572" i="1"/>
  <c r="G1572" i="1" s="1"/>
  <c r="P1573" i="1"/>
  <c r="G1573" i="1" s="1"/>
  <c r="P1574" i="1"/>
  <c r="G1574" i="1" s="1"/>
  <c r="P1575" i="1"/>
  <c r="G1575" i="1" s="1"/>
  <c r="P1576" i="1"/>
  <c r="G1576" i="1" s="1"/>
  <c r="P1577" i="1"/>
  <c r="G1577" i="1" s="1"/>
  <c r="P1578" i="1"/>
  <c r="G1578" i="1" s="1"/>
  <c r="P1579" i="1"/>
  <c r="G1579" i="1" s="1"/>
  <c r="P1580" i="1"/>
  <c r="G1580" i="1" s="1"/>
  <c r="P1581" i="1"/>
  <c r="G1581" i="1" s="1"/>
  <c r="P1582" i="1"/>
  <c r="G1582" i="1" s="1"/>
  <c r="P1583" i="1"/>
  <c r="G1583" i="1" s="1"/>
  <c r="P1584" i="1"/>
  <c r="G1584" i="1" s="1"/>
  <c r="P1585" i="1"/>
  <c r="G1585" i="1" s="1"/>
  <c r="P1586" i="1"/>
  <c r="G1586" i="1" s="1"/>
  <c r="P1587" i="1"/>
  <c r="G1587" i="1" s="1"/>
  <c r="P1588" i="1"/>
  <c r="G1588" i="1" s="1"/>
  <c r="P1589" i="1"/>
  <c r="G1589" i="1" s="1"/>
  <c r="P1590" i="1"/>
  <c r="G1590" i="1" s="1"/>
  <c r="P1591" i="1"/>
  <c r="G1591" i="1" s="1"/>
  <c r="P1592" i="1"/>
  <c r="G1592" i="1" s="1"/>
  <c r="P1593" i="1"/>
  <c r="G1593" i="1" s="1"/>
  <c r="P1594" i="1"/>
  <c r="G1594" i="1" s="1"/>
  <c r="P1595" i="1"/>
  <c r="G1595" i="1" s="1"/>
  <c r="P1596" i="1"/>
  <c r="G1596" i="1" s="1"/>
  <c r="P1597" i="1"/>
  <c r="G1597" i="1" s="1"/>
  <c r="P1598" i="1"/>
  <c r="G1598" i="1" s="1"/>
  <c r="P1599" i="1"/>
  <c r="G1599" i="1" s="1"/>
  <c r="P1600" i="1"/>
  <c r="G1600" i="1" s="1"/>
  <c r="P1601" i="1"/>
  <c r="G1601" i="1" s="1"/>
  <c r="P1602" i="1"/>
  <c r="G1602" i="1" s="1"/>
  <c r="P1603" i="1"/>
  <c r="G1603" i="1" s="1"/>
  <c r="P1604" i="1"/>
  <c r="G1604" i="1" s="1"/>
  <c r="P1605" i="1"/>
  <c r="G1605" i="1" s="1"/>
  <c r="P1606" i="1"/>
  <c r="G1606" i="1" s="1"/>
  <c r="P1607" i="1"/>
  <c r="G1607" i="1" s="1"/>
  <c r="P1608" i="1"/>
  <c r="G1608" i="1" s="1"/>
  <c r="P1609" i="1"/>
  <c r="G1609" i="1" s="1"/>
  <c r="P1610" i="1"/>
  <c r="G1610" i="1" s="1"/>
  <c r="P1611" i="1"/>
  <c r="G1611" i="1" s="1"/>
  <c r="P1612" i="1"/>
  <c r="G1612" i="1" s="1"/>
  <c r="P1613" i="1"/>
  <c r="G1613" i="1" s="1"/>
  <c r="P1614" i="1"/>
  <c r="G1614" i="1" s="1"/>
  <c r="P1615" i="1"/>
  <c r="G1615" i="1" s="1"/>
  <c r="P1616" i="1"/>
  <c r="G1616" i="1" s="1"/>
  <c r="P1617" i="1"/>
  <c r="G1617" i="1" s="1"/>
  <c r="P1618" i="1"/>
  <c r="G1618" i="1" s="1"/>
  <c r="P1619" i="1"/>
  <c r="G1619" i="1" s="1"/>
  <c r="P1620" i="1"/>
  <c r="G1620" i="1" s="1"/>
  <c r="P1621" i="1"/>
  <c r="G1621" i="1" s="1"/>
  <c r="P1622" i="1"/>
  <c r="G1622" i="1" s="1"/>
  <c r="P1623" i="1"/>
  <c r="G1623" i="1" s="1"/>
  <c r="P1624" i="1"/>
  <c r="G1624" i="1" s="1"/>
  <c r="P1625" i="1"/>
  <c r="G1625" i="1" s="1"/>
  <c r="P1626" i="1"/>
  <c r="G1626" i="1" s="1"/>
  <c r="P1627" i="1"/>
  <c r="G1627" i="1" s="1"/>
  <c r="P1628" i="1"/>
  <c r="G1628" i="1" s="1"/>
  <c r="P1629" i="1"/>
  <c r="G1629" i="1" s="1"/>
  <c r="P1630" i="1"/>
  <c r="G1630" i="1" s="1"/>
  <c r="P1631" i="1"/>
  <c r="G1631" i="1" s="1"/>
  <c r="P1632" i="1"/>
  <c r="G1632" i="1" s="1"/>
  <c r="P1633" i="1"/>
  <c r="G1633" i="1" s="1"/>
  <c r="P1634" i="1"/>
  <c r="G1634" i="1" s="1"/>
  <c r="P1635" i="1"/>
  <c r="G1635" i="1" s="1"/>
  <c r="P1636" i="1"/>
  <c r="G1636" i="1" s="1"/>
  <c r="P1637" i="1"/>
  <c r="G1637" i="1" s="1"/>
  <c r="P1638" i="1"/>
  <c r="G1638" i="1" s="1"/>
  <c r="P1639" i="1"/>
  <c r="G1639" i="1" s="1"/>
  <c r="P1640" i="1"/>
  <c r="G1640" i="1" s="1"/>
  <c r="P1641" i="1"/>
  <c r="G1641" i="1" s="1"/>
  <c r="P1642" i="1"/>
  <c r="G1642" i="1" s="1"/>
  <c r="P1643" i="1"/>
  <c r="G1643" i="1" s="1"/>
  <c r="P1644" i="1"/>
  <c r="G1644" i="1" s="1"/>
  <c r="P1645" i="1"/>
  <c r="G1645" i="1" s="1"/>
  <c r="P1646" i="1"/>
  <c r="G1646" i="1" s="1"/>
  <c r="P1647" i="1"/>
  <c r="G1647" i="1" s="1"/>
  <c r="P1648" i="1"/>
  <c r="G1648" i="1" s="1"/>
  <c r="P1649" i="1"/>
  <c r="G1649" i="1" s="1"/>
  <c r="P1650" i="1"/>
  <c r="G1650" i="1" s="1"/>
  <c r="P1651" i="1"/>
  <c r="G1651" i="1" s="1"/>
  <c r="P1652" i="1"/>
  <c r="G1652" i="1" s="1"/>
  <c r="P1653" i="1"/>
  <c r="G1653" i="1" s="1"/>
  <c r="P1654" i="1"/>
  <c r="G1654" i="1" s="1"/>
  <c r="P1655" i="1"/>
  <c r="G1655" i="1" s="1"/>
  <c r="P1656" i="1"/>
  <c r="G1656" i="1" s="1"/>
  <c r="P1657" i="1"/>
  <c r="G1657" i="1" s="1"/>
  <c r="P1658" i="1"/>
  <c r="G1658" i="1" s="1"/>
  <c r="P1659" i="1"/>
  <c r="G1659" i="1" s="1"/>
  <c r="P1660" i="1"/>
  <c r="G1660" i="1" s="1"/>
  <c r="P1661" i="1"/>
  <c r="G1661" i="1" s="1"/>
  <c r="P1662" i="1"/>
  <c r="G1662" i="1" s="1"/>
  <c r="P1663" i="1"/>
  <c r="G1663" i="1" s="1"/>
  <c r="P1664" i="1"/>
  <c r="G1664" i="1" s="1"/>
  <c r="P1665" i="1"/>
  <c r="G1665" i="1" s="1"/>
  <c r="P1666" i="1"/>
  <c r="G1666" i="1" s="1"/>
  <c r="P1667" i="1"/>
  <c r="G1667" i="1" s="1"/>
  <c r="P1668" i="1"/>
  <c r="G1668" i="1" s="1"/>
  <c r="P1669" i="1"/>
  <c r="G1669" i="1" s="1"/>
  <c r="P1670" i="1"/>
  <c r="G1670" i="1" s="1"/>
  <c r="P1671" i="1"/>
  <c r="G1671" i="1" s="1"/>
  <c r="P1672" i="1"/>
  <c r="G1672" i="1" s="1"/>
  <c r="P1673" i="1"/>
  <c r="G1673" i="1" s="1"/>
  <c r="P1674" i="1"/>
  <c r="G1674" i="1" s="1"/>
  <c r="P1675" i="1"/>
  <c r="G1675" i="1" s="1"/>
  <c r="P1676" i="1"/>
  <c r="G1676" i="1" s="1"/>
  <c r="P1677" i="1"/>
  <c r="G1677" i="1" s="1"/>
  <c r="P1678" i="1"/>
  <c r="G1678" i="1" s="1"/>
  <c r="P1679" i="1"/>
  <c r="G1679" i="1" s="1"/>
  <c r="P1680" i="1"/>
  <c r="G1680" i="1" s="1"/>
  <c r="P1681" i="1"/>
  <c r="G1681" i="1" s="1"/>
  <c r="P1682" i="1"/>
  <c r="G1682" i="1" s="1"/>
  <c r="P1683" i="1"/>
  <c r="G1683" i="1" s="1"/>
  <c r="P1684" i="1"/>
  <c r="G1684" i="1" s="1"/>
  <c r="P1685" i="1"/>
  <c r="G1685" i="1" s="1"/>
  <c r="P1686" i="1"/>
  <c r="G1686" i="1" s="1"/>
  <c r="P1687" i="1"/>
  <c r="G1687" i="1" s="1"/>
  <c r="P1688" i="1"/>
  <c r="G1688" i="1" s="1"/>
  <c r="P1689" i="1"/>
  <c r="G1689" i="1" s="1"/>
  <c r="P1690" i="1"/>
  <c r="G1690" i="1" s="1"/>
  <c r="P1691" i="1"/>
  <c r="G1691" i="1" s="1"/>
  <c r="P1692" i="1"/>
  <c r="G1692" i="1" s="1"/>
  <c r="P1693" i="1"/>
  <c r="G1693" i="1" s="1"/>
  <c r="P1694" i="1"/>
  <c r="G1694" i="1" s="1"/>
  <c r="P1695" i="1"/>
  <c r="G1695" i="1" s="1"/>
  <c r="P1696" i="1"/>
  <c r="G1696" i="1" s="1"/>
  <c r="P1697" i="1"/>
  <c r="G1697" i="1" s="1"/>
  <c r="P1698" i="1"/>
  <c r="G1698" i="1" s="1"/>
  <c r="P1699" i="1"/>
  <c r="G1699" i="1" s="1"/>
  <c r="P1700" i="1"/>
  <c r="G1700" i="1" s="1"/>
  <c r="P1701" i="1"/>
  <c r="G1701" i="1" s="1"/>
  <c r="P1702" i="1"/>
  <c r="G1702" i="1" s="1"/>
  <c r="P1703" i="1"/>
  <c r="G1703" i="1" s="1"/>
  <c r="P1704" i="1"/>
  <c r="G1704" i="1" s="1"/>
  <c r="P1705" i="1"/>
  <c r="G1705" i="1" s="1"/>
  <c r="P1706" i="1"/>
  <c r="G1706" i="1" s="1"/>
  <c r="P1707" i="1"/>
  <c r="G1707" i="1" s="1"/>
  <c r="P1708" i="1"/>
  <c r="G1708" i="1" s="1"/>
  <c r="P1709" i="1"/>
  <c r="G1709" i="1" s="1"/>
  <c r="P1710" i="1"/>
  <c r="G1710" i="1" s="1"/>
  <c r="P1711" i="1"/>
  <c r="G1711" i="1" s="1"/>
  <c r="P1712" i="1"/>
  <c r="G1712" i="1" s="1"/>
  <c r="P1713" i="1"/>
  <c r="G1713" i="1" s="1"/>
  <c r="P1714" i="1"/>
  <c r="G1714" i="1" s="1"/>
  <c r="P1715" i="1"/>
  <c r="G1715" i="1" s="1"/>
  <c r="P1716" i="1"/>
  <c r="G1716" i="1" s="1"/>
  <c r="P1717" i="1"/>
  <c r="G1717" i="1" s="1"/>
  <c r="P1718" i="1"/>
  <c r="G1718" i="1" s="1"/>
  <c r="P1719" i="1"/>
  <c r="G1719" i="1" s="1"/>
  <c r="P1720" i="1"/>
  <c r="G1720" i="1" s="1"/>
  <c r="P1721" i="1"/>
  <c r="G1721" i="1" s="1"/>
  <c r="P1722" i="1"/>
  <c r="G1722" i="1" s="1"/>
  <c r="P1723" i="1"/>
  <c r="G1723" i="1" s="1"/>
  <c r="P1724" i="1"/>
  <c r="G1724" i="1" s="1"/>
  <c r="P1725" i="1"/>
  <c r="G1725" i="1" s="1"/>
  <c r="P1726" i="1"/>
  <c r="G1726" i="1" s="1"/>
  <c r="P1727" i="1"/>
  <c r="G1727" i="1" s="1"/>
  <c r="P1728" i="1"/>
  <c r="G1728" i="1" s="1"/>
  <c r="P1729" i="1"/>
  <c r="G1729" i="1" s="1"/>
  <c r="P1730" i="1"/>
  <c r="G1730" i="1" s="1"/>
  <c r="P1731" i="1"/>
  <c r="G1731" i="1" s="1"/>
  <c r="P1732" i="1"/>
  <c r="G1732" i="1" s="1"/>
  <c r="P1733" i="1"/>
  <c r="G1733" i="1" s="1"/>
  <c r="P1734" i="1"/>
  <c r="G1734" i="1" s="1"/>
  <c r="P1735" i="1"/>
  <c r="G1735" i="1" s="1"/>
  <c r="P1736" i="1"/>
  <c r="G1736" i="1" s="1"/>
  <c r="P1737" i="1"/>
  <c r="G1737" i="1" s="1"/>
  <c r="P1738" i="1"/>
  <c r="G1738" i="1" s="1"/>
  <c r="P1739" i="1"/>
  <c r="G1739" i="1" s="1"/>
  <c r="P1740" i="1"/>
  <c r="G1740" i="1" s="1"/>
  <c r="P1741" i="1"/>
  <c r="G1741" i="1" s="1"/>
  <c r="P1742" i="1"/>
  <c r="G1742" i="1" s="1"/>
  <c r="P1743" i="1"/>
  <c r="G1743" i="1" s="1"/>
  <c r="P1744" i="1"/>
  <c r="G1744" i="1" s="1"/>
  <c r="P1745" i="1"/>
  <c r="G1745" i="1" s="1"/>
  <c r="P1746" i="1"/>
  <c r="G1746" i="1" s="1"/>
  <c r="P1747" i="1"/>
  <c r="G1747" i="1" s="1"/>
  <c r="P1748" i="1"/>
  <c r="G1748" i="1" s="1"/>
  <c r="P1749" i="1"/>
  <c r="G1749" i="1" s="1"/>
  <c r="P1750" i="1"/>
  <c r="G1750" i="1" s="1"/>
  <c r="P1751" i="1"/>
  <c r="G1751" i="1" s="1"/>
  <c r="P1752" i="1"/>
  <c r="G1752" i="1" s="1"/>
  <c r="P1753" i="1"/>
  <c r="G1753" i="1" s="1"/>
  <c r="P1754" i="1"/>
  <c r="G1754" i="1" s="1"/>
  <c r="P1755" i="1"/>
  <c r="G1755" i="1" s="1"/>
  <c r="P1756" i="1"/>
  <c r="G1756" i="1" s="1"/>
  <c r="P1757" i="1"/>
  <c r="G1757" i="1" s="1"/>
  <c r="P1758" i="1"/>
  <c r="G1758" i="1" s="1"/>
  <c r="P1759" i="1"/>
  <c r="G1759" i="1" s="1"/>
  <c r="P1760" i="1"/>
  <c r="G1760" i="1" s="1"/>
  <c r="P1761" i="1"/>
  <c r="G1761" i="1" s="1"/>
  <c r="P1762" i="1"/>
  <c r="G1762" i="1" s="1"/>
  <c r="P1763" i="1"/>
  <c r="G1763" i="1" s="1"/>
  <c r="P1764" i="1"/>
  <c r="G1764" i="1" s="1"/>
  <c r="P1765" i="1"/>
  <c r="G1765" i="1" s="1"/>
  <c r="P1766" i="1"/>
  <c r="G1766" i="1" s="1"/>
  <c r="P1767" i="1"/>
  <c r="G1767" i="1" s="1"/>
  <c r="P1768" i="1"/>
  <c r="G1768" i="1" s="1"/>
  <c r="P1769" i="1"/>
  <c r="G1769" i="1" s="1"/>
  <c r="P1770" i="1"/>
  <c r="G1770" i="1" s="1"/>
  <c r="P1771" i="1"/>
  <c r="G1771" i="1" s="1"/>
  <c r="P1772" i="1"/>
  <c r="G1772" i="1" s="1"/>
  <c r="P1773" i="1"/>
  <c r="G1773" i="1" s="1"/>
  <c r="P1774" i="1"/>
  <c r="G1774" i="1" s="1"/>
  <c r="P1775" i="1"/>
  <c r="G1775" i="1" s="1"/>
  <c r="P1776" i="1"/>
  <c r="G1776" i="1" s="1"/>
  <c r="P1777" i="1"/>
  <c r="G1777" i="1" s="1"/>
  <c r="P1778" i="1"/>
  <c r="G1778" i="1" s="1"/>
  <c r="P1779" i="1"/>
  <c r="G1779" i="1" s="1"/>
  <c r="P1780" i="1"/>
  <c r="G1780" i="1" s="1"/>
  <c r="P1781" i="1"/>
  <c r="G1781" i="1" s="1"/>
  <c r="P1782" i="1"/>
  <c r="G1782" i="1" s="1"/>
  <c r="P1783" i="1"/>
  <c r="G1783" i="1" s="1"/>
  <c r="P1784" i="1"/>
  <c r="G1784" i="1" s="1"/>
  <c r="P1785" i="1"/>
  <c r="G1785" i="1" s="1"/>
  <c r="P1786" i="1"/>
  <c r="G1786" i="1" s="1"/>
  <c r="P1787" i="1"/>
  <c r="G1787" i="1" s="1"/>
  <c r="P1788" i="1"/>
  <c r="G1788" i="1" s="1"/>
  <c r="P1789" i="1"/>
  <c r="G1789" i="1" s="1"/>
  <c r="P1790" i="1"/>
  <c r="G1790" i="1" s="1"/>
  <c r="P1791" i="1"/>
  <c r="G1791" i="1" s="1"/>
  <c r="P1792" i="1"/>
  <c r="G1792" i="1" s="1"/>
  <c r="P1793" i="1"/>
  <c r="G1793" i="1" s="1"/>
  <c r="P1794" i="1"/>
  <c r="G1794" i="1" s="1"/>
  <c r="P1795" i="1"/>
  <c r="G1795" i="1" s="1"/>
  <c r="P1796" i="1"/>
  <c r="G1796" i="1" s="1"/>
  <c r="P1797" i="1"/>
  <c r="G1797" i="1" s="1"/>
  <c r="P1798" i="1"/>
  <c r="G1798" i="1" s="1"/>
  <c r="P1799" i="1"/>
  <c r="G1799" i="1" s="1"/>
  <c r="P1800" i="1"/>
  <c r="G1800" i="1" s="1"/>
  <c r="P1801" i="1"/>
  <c r="G1801" i="1" s="1"/>
  <c r="P1802" i="1"/>
  <c r="G1802" i="1" s="1"/>
  <c r="P1803" i="1"/>
  <c r="G1803" i="1" s="1"/>
  <c r="P1804" i="1"/>
  <c r="G1804" i="1" s="1"/>
  <c r="P1805" i="1"/>
  <c r="G1805" i="1" s="1"/>
  <c r="P1806" i="1"/>
  <c r="G1806" i="1" s="1"/>
  <c r="P1807" i="1"/>
  <c r="G1807" i="1" s="1"/>
  <c r="P1808" i="1"/>
  <c r="G1808" i="1" s="1"/>
  <c r="P1809" i="1"/>
  <c r="G1809" i="1" s="1"/>
  <c r="P1810" i="1"/>
  <c r="G1810" i="1" s="1"/>
  <c r="P1811" i="1"/>
  <c r="G1811" i="1" s="1"/>
  <c r="P1812" i="1"/>
  <c r="G1812" i="1" s="1"/>
  <c r="P1813" i="1"/>
  <c r="G1813" i="1" s="1"/>
  <c r="P1814" i="1"/>
  <c r="G1814" i="1" s="1"/>
  <c r="P1815" i="1"/>
  <c r="G1815" i="1" s="1"/>
  <c r="P1816" i="1"/>
  <c r="G1816" i="1" s="1"/>
  <c r="P1817" i="1"/>
  <c r="G1817" i="1" s="1"/>
  <c r="P1818" i="1"/>
  <c r="G1818" i="1" s="1"/>
  <c r="P1819" i="1"/>
  <c r="G1819" i="1" s="1"/>
  <c r="P1820" i="1"/>
  <c r="G1820" i="1" s="1"/>
  <c r="P1821" i="1"/>
  <c r="G1821" i="1" s="1"/>
  <c r="P1822" i="1"/>
  <c r="G1822" i="1" s="1"/>
  <c r="P1823" i="1"/>
  <c r="G1823" i="1" s="1"/>
  <c r="P1824" i="1"/>
  <c r="G1824" i="1" s="1"/>
  <c r="P1825" i="1"/>
  <c r="G1825" i="1" s="1"/>
  <c r="P1826" i="1"/>
  <c r="G1826" i="1" s="1"/>
  <c r="P1827" i="1"/>
  <c r="G1827" i="1" s="1"/>
  <c r="P1828" i="1"/>
  <c r="G1828" i="1" s="1"/>
  <c r="P1829" i="1"/>
  <c r="G1829" i="1" s="1"/>
  <c r="P1830" i="1"/>
  <c r="G1830" i="1" s="1"/>
  <c r="P1831" i="1"/>
  <c r="G1831" i="1" s="1"/>
  <c r="P1832" i="1"/>
  <c r="G1832" i="1" s="1"/>
  <c r="P1833" i="1"/>
  <c r="G1833" i="1" s="1"/>
  <c r="P1834" i="1"/>
  <c r="G1834" i="1" s="1"/>
  <c r="P1835" i="1"/>
  <c r="G1835" i="1" s="1"/>
  <c r="P1836" i="1"/>
  <c r="G1836" i="1" s="1"/>
  <c r="P1837" i="1"/>
  <c r="G1837" i="1" s="1"/>
  <c r="P1838" i="1"/>
  <c r="G1838" i="1" s="1"/>
  <c r="P1839" i="1"/>
  <c r="G1839" i="1" s="1"/>
  <c r="P1840" i="1"/>
  <c r="G1840" i="1" s="1"/>
  <c r="P1841" i="1"/>
  <c r="G1841" i="1" s="1"/>
  <c r="P1842" i="1"/>
  <c r="G1842" i="1" s="1"/>
  <c r="P1843" i="1"/>
  <c r="G1843" i="1" s="1"/>
  <c r="P1844" i="1"/>
  <c r="G1844" i="1" s="1"/>
  <c r="P1845" i="1"/>
  <c r="G1845" i="1" s="1"/>
  <c r="P1846" i="1"/>
  <c r="G1846" i="1" s="1"/>
  <c r="P1847" i="1"/>
  <c r="G1847" i="1" s="1"/>
  <c r="P1848" i="1"/>
  <c r="G1848" i="1" s="1"/>
  <c r="P1849" i="1"/>
  <c r="G1849" i="1" s="1"/>
  <c r="P1850" i="1"/>
  <c r="G1850" i="1" s="1"/>
  <c r="P1851" i="1"/>
  <c r="G1851" i="1" s="1"/>
  <c r="P1852" i="1"/>
  <c r="G1852" i="1" s="1"/>
  <c r="P1853" i="1"/>
  <c r="G1853" i="1" s="1"/>
  <c r="P1854" i="1"/>
  <c r="G1854" i="1" s="1"/>
  <c r="P1855" i="1"/>
  <c r="G1855" i="1" s="1"/>
  <c r="P1856" i="1"/>
  <c r="G1856" i="1" s="1"/>
  <c r="P1857" i="1"/>
  <c r="G1857" i="1" s="1"/>
  <c r="P1858" i="1"/>
  <c r="G1858" i="1" s="1"/>
  <c r="P1859" i="1"/>
  <c r="G1859" i="1" s="1"/>
  <c r="P1860" i="1"/>
  <c r="G1860" i="1" s="1"/>
  <c r="P1861" i="1"/>
  <c r="G1861" i="1" s="1"/>
  <c r="P1862" i="1"/>
  <c r="G1862" i="1" s="1"/>
  <c r="P1863" i="1"/>
  <c r="G1863" i="1" s="1"/>
  <c r="P1864" i="1"/>
  <c r="G1864" i="1" s="1"/>
  <c r="P1865" i="1"/>
  <c r="G1865" i="1" s="1"/>
  <c r="P1866" i="1"/>
  <c r="G1866" i="1" s="1"/>
  <c r="P1867" i="1"/>
  <c r="G1867" i="1" s="1"/>
  <c r="P1868" i="1"/>
  <c r="G1868" i="1" s="1"/>
  <c r="P1869" i="1"/>
  <c r="G1869" i="1" s="1"/>
  <c r="P1870" i="1"/>
  <c r="G1870" i="1" s="1"/>
  <c r="P1871" i="1"/>
  <c r="G1871" i="1" s="1"/>
  <c r="P1872" i="1"/>
  <c r="G1872" i="1" s="1"/>
  <c r="P1873" i="1"/>
  <c r="G1873" i="1" s="1"/>
  <c r="P1874" i="1"/>
  <c r="G1874" i="1" s="1"/>
  <c r="P1875" i="1"/>
  <c r="G1875" i="1" s="1"/>
  <c r="P1876" i="1"/>
  <c r="G1876" i="1" s="1"/>
  <c r="P1877" i="1"/>
  <c r="G1877" i="1" s="1"/>
  <c r="P1878" i="1"/>
  <c r="G1878" i="1" s="1"/>
  <c r="P1879" i="1"/>
  <c r="G1879" i="1" s="1"/>
  <c r="P1880" i="1"/>
  <c r="G1880" i="1" s="1"/>
  <c r="P1881" i="1"/>
  <c r="G1881" i="1" s="1"/>
  <c r="P1882" i="1"/>
  <c r="G1882" i="1" s="1"/>
  <c r="P1883" i="1"/>
  <c r="G1883" i="1" s="1"/>
  <c r="P1884" i="1"/>
  <c r="G1884" i="1" s="1"/>
  <c r="P1885" i="1"/>
  <c r="G1885" i="1" s="1"/>
  <c r="P1886" i="1"/>
  <c r="G1886" i="1" s="1"/>
  <c r="P1887" i="1"/>
  <c r="G1887" i="1" s="1"/>
  <c r="P1888" i="1"/>
  <c r="G1888" i="1" s="1"/>
  <c r="P1889" i="1"/>
  <c r="G1889" i="1" s="1"/>
  <c r="P1890" i="1"/>
  <c r="G1890" i="1" s="1"/>
  <c r="P1891" i="1"/>
  <c r="G1891" i="1" s="1"/>
  <c r="P1892" i="1"/>
  <c r="G1892" i="1" s="1"/>
  <c r="P1893" i="1"/>
  <c r="G1893" i="1" s="1"/>
  <c r="P1894" i="1"/>
  <c r="G1894" i="1" s="1"/>
  <c r="P1895" i="1"/>
  <c r="G1895" i="1" s="1"/>
  <c r="P1896" i="1"/>
  <c r="G1896" i="1" s="1"/>
  <c r="P1897" i="1"/>
  <c r="G1897" i="1" s="1"/>
  <c r="P1898" i="1"/>
  <c r="G1898" i="1" s="1"/>
  <c r="P1899" i="1"/>
  <c r="G1899" i="1" s="1"/>
  <c r="P1900" i="1"/>
  <c r="G1900" i="1" s="1"/>
  <c r="P1901" i="1"/>
  <c r="G1901" i="1" s="1"/>
  <c r="P1902" i="1"/>
  <c r="G1902" i="1" s="1"/>
  <c r="P1903" i="1"/>
  <c r="G1903" i="1" s="1"/>
  <c r="P1904" i="1"/>
  <c r="G1904" i="1" s="1"/>
  <c r="P1905" i="1"/>
  <c r="G1905" i="1" s="1"/>
  <c r="P1906" i="1"/>
  <c r="G1906" i="1" s="1"/>
  <c r="P1907" i="1"/>
  <c r="G1907" i="1" s="1"/>
  <c r="P1908" i="1"/>
  <c r="G1908" i="1" s="1"/>
  <c r="P1909" i="1"/>
  <c r="G1909" i="1" s="1"/>
  <c r="P1910" i="1"/>
  <c r="G1910" i="1" s="1"/>
  <c r="P1911" i="1"/>
  <c r="G1911" i="1" s="1"/>
  <c r="P1912" i="1"/>
  <c r="G1912" i="1" s="1"/>
  <c r="P1913" i="1"/>
  <c r="G1913" i="1" s="1"/>
  <c r="P1914" i="1"/>
  <c r="G1914" i="1" s="1"/>
  <c r="P1915" i="1"/>
  <c r="G1915" i="1" s="1"/>
  <c r="P1916" i="1"/>
  <c r="G1916" i="1" s="1"/>
  <c r="P1917" i="1"/>
  <c r="G1917" i="1" s="1"/>
  <c r="P1918" i="1"/>
  <c r="G1918" i="1" s="1"/>
  <c r="P1919" i="1"/>
  <c r="G1919" i="1" s="1"/>
  <c r="P1920" i="1"/>
  <c r="G1920" i="1" s="1"/>
  <c r="P1921" i="1"/>
  <c r="G1921" i="1" s="1"/>
  <c r="P1922" i="1"/>
  <c r="G1922" i="1" s="1"/>
  <c r="P1923" i="1"/>
  <c r="G1923" i="1" s="1"/>
  <c r="P1924" i="1"/>
  <c r="G1924" i="1" s="1"/>
  <c r="P1925" i="1"/>
  <c r="G1925" i="1" s="1"/>
  <c r="P1926" i="1"/>
  <c r="G1926" i="1" s="1"/>
  <c r="P1927" i="1"/>
  <c r="G1927" i="1" s="1"/>
  <c r="P1928" i="1"/>
  <c r="G1928" i="1" s="1"/>
  <c r="P1929" i="1"/>
  <c r="G1929" i="1" s="1"/>
  <c r="P1930" i="1"/>
  <c r="G1930" i="1" s="1"/>
  <c r="P1931" i="1"/>
  <c r="G1931" i="1" s="1"/>
  <c r="P1932" i="1"/>
  <c r="G1932" i="1" s="1"/>
  <c r="P1933" i="1"/>
  <c r="G1933" i="1" s="1"/>
  <c r="P1934" i="1"/>
  <c r="G1934" i="1" s="1"/>
  <c r="P1935" i="1"/>
  <c r="G1935" i="1" s="1"/>
  <c r="P1936" i="1"/>
  <c r="G1936" i="1" s="1"/>
  <c r="P1937" i="1"/>
  <c r="G1937" i="1" s="1"/>
  <c r="P1938" i="1"/>
  <c r="G1938" i="1" s="1"/>
  <c r="P1939" i="1"/>
  <c r="G1939" i="1" s="1"/>
  <c r="P1940" i="1"/>
  <c r="G1940" i="1" s="1"/>
  <c r="P1941" i="1"/>
  <c r="G1941" i="1" s="1"/>
  <c r="P1942" i="1"/>
  <c r="G1942" i="1" s="1"/>
  <c r="P1943" i="1"/>
  <c r="G1943" i="1" s="1"/>
  <c r="P1944" i="1"/>
  <c r="G1944" i="1" s="1"/>
  <c r="P1945" i="1"/>
  <c r="G1945" i="1" s="1"/>
  <c r="P1946" i="1"/>
  <c r="G1946" i="1" s="1"/>
  <c r="P1947" i="1"/>
  <c r="G1947" i="1" s="1"/>
  <c r="P1948" i="1"/>
  <c r="G1948" i="1" s="1"/>
  <c r="P1949" i="1"/>
  <c r="G1949" i="1" s="1"/>
  <c r="P1950" i="1"/>
  <c r="G1950" i="1" s="1"/>
  <c r="P1951" i="1"/>
  <c r="G1951" i="1" s="1"/>
  <c r="P1952" i="1"/>
  <c r="G1952" i="1" s="1"/>
  <c r="P1953" i="1"/>
  <c r="G1953" i="1" s="1"/>
  <c r="P1954" i="1"/>
  <c r="G1954" i="1" s="1"/>
  <c r="P1955" i="1"/>
  <c r="G1955" i="1" s="1"/>
  <c r="P1956" i="1"/>
  <c r="G1956" i="1" s="1"/>
  <c r="P1957" i="1"/>
  <c r="G1957" i="1" s="1"/>
  <c r="P1958" i="1"/>
  <c r="G1958" i="1" s="1"/>
  <c r="P1959" i="1"/>
  <c r="G1959" i="1" s="1"/>
  <c r="P1960" i="1"/>
  <c r="G1960" i="1" s="1"/>
  <c r="P1961" i="1"/>
  <c r="G1961" i="1" s="1"/>
  <c r="P1962" i="1"/>
  <c r="G1962" i="1" s="1"/>
  <c r="P1963" i="1"/>
  <c r="G1963" i="1" s="1"/>
  <c r="P1964" i="1"/>
  <c r="G1964" i="1" s="1"/>
  <c r="P1965" i="1"/>
  <c r="G1965" i="1" s="1"/>
  <c r="P1966" i="1"/>
  <c r="G1966" i="1" s="1"/>
  <c r="P1967" i="1"/>
  <c r="G1967" i="1" s="1"/>
  <c r="P1968" i="1"/>
  <c r="G1968" i="1" s="1"/>
  <c r="P1969" i="1"/>
  <c r="G1969" i="1" s="1"/>
  <c r="P1970" i="1"/>
  <c r="G1970" i="1" s="1"/>
  <c r="P1971" i="1"/>
  <c r="G1971" i="1" s="1"/>
  <c r="P1972" i="1"/>
  <c r="G1972" i="1" s="1"/>
  <c r="P1973" i="1"/>
  <c r="G1973" i="1" s="1"/>
  <c r="P1974" i="1"/>
  <c r="G1974" i="1" s="1"/>
  <c r="P1975" i="1"/>
  <c r="G1975" i="1" s="1"/>
  <c r="P1976" i="1"/>
  <c r="G1976" i="1" s="1"/>
  <c r="P1977" i="1"/>
  <c r="G1977" i="1" s="1"/>
  <c r="P1978" i="1"/>
  <c r="G1978" i="1" s="1"/>
  <c r="P1979" i="1"/>
  <c r="G1979" i="1" s="1"/>
  <c r="P1980" i="1"/>
  <c r="G1980" i="1" s="1"/>
  <c r="P1981" i="1"/>
  <c r="G1981" i="1" s="1"/>
  <c r="P1982" i="1"/>
  <c r="G1982" i="1" s="1"/>
  <c r="P1983" i="1"/>
  <c r="G1983" i="1" s="1"/>
  <c r="P1984" i="1"/>
  <c r="G1984" i="1" s="1"/>
  <c r="P1985" i="1"/>
  <c r="G1985" i="1" s="1"/>
  <c r="P1986" i="1"/>
  <c r="G1986" i="1" s="1"/>
  <c r="P1987" i="1"/>
  <c r="G1987" i="1" s="1"/>
  <c r="P1988" i="1"/>
  <c r="G1988" i="1" s="1"/>
  <c r="P1989" i="1"/>
  <c r="G1989" i="1" s="1"/>
  <c r="P1990" i="1"/>
  <c r="G1990" i="1" s="1"/>
  <c r="P1991" i="1"/>
  <c r="G1991" i="1" s="1"/>
  <c r="P1992" i="1"/>
  <c r="G1992" i="1" s="1"/>
  <c r="P1993" i="1"/>
  <c r="G1993" i="1" s="1"/>
  <c r="P1994" i="1"/>
  <c r="G1994" i="1" s="1"/>
  <c r="P1995" i="1"/>
  <c r="G1995" i="1" s="1"/>
  <c r="P1996" i="1"/>
  <c r="G1996" i="1" s="1"/>
  <c r="P1997" i="1"/>
  <c r="G1997" i="1" s="1"/>
  <c r="P1998" i="1"/>
  <c r="G1998" i="1" s="1"/>
  <c r="P1999" i="1"/>
  <c r="G1999" i="1" s="1"/>
  <c r="P2000" i="1"/>
  <c r="G2000" i="1" s="1"/>
  <c r="P2001" i="1"/>
  <c r="G2001" i="1" s="1"/>
  <c r="P2002" i="1"/>
  <c r="G2002" i="1" s="1"/>
  <c r="P2003" i="1"/>
  <c r="G2003" i="1" s="1"/>
  <c r="P2004" i="1"/>
  <c r="G2004" i="1" s="1"/>
  <c r="P2005" i="1"/>
  <c r="G2005" i="1" s="1"/>
  <c r="P2006" i="1"/>
  <c r="G2006" i="1" s="1"/>
  <c r="P2007" i="1"/>
  <c r="G2007" i="1" s="1"/>
  <c r="P2008" i="1"/>
  <c r="G2008" i="1" s="1"/>
  <c r="P2009" i="1"/>
  <c r="G2009" i="1" s="1"/>
  <c r="P2010" i="1"/>
  <c r="G2010" i="1" s="1"/>
  <c r="P2011" i="1"/>
  <c r="G2011" i="1" s="1"/>
  <c r="P2012" i="1"/>
  <c r="G2012" i="1" s="1"/>
  <c r="P2013" i="1"/>
  <c r="G2013" i="1" s="1"/>
  <c r="P2014" i="1"/>
  <c r="G2014" i="1" s="1"/>
  <c r="P2015" i="1"/>
  <c r="G2015" i="1" s="1"/>
  <c r="P2016" i="1"/>
  <c r="G2016" i="1" s="1"/>
  <c r="P2017" i="1"/>
  <c r="G2017" i="1" s="1"/>
  <c r="P2018" i="1"/>
  <c r="G2018" i="1" s="1"/>
  <c r="P2019" i="1"/>
  <c r="G2019" i="1" s="1"/>
  <c r="P2020" i="1"/>
  <c r="G2020" i="1" s="1"/>
  <c r="P2021" i="1"/>
  <c r="G2021" i="1" s="1"/>
  <c r="P2022" i="1"/>
  <c r="G2022" i="1" s="1"/>
  <c r="P2023" i="1"/>
  <c r="G2023" i="1" s="1"/>
  <c r="P2024" i="1"/>
  <c r="G2024" i="1" s="1"/>
  <c r="P2025" i="1"/>
  <c r="G2025" i="1" s="1"/>
  <c r="P2026" i="1"/>
  <c r="G2026" i="1" s="1"/>
  <c r="P2027" i="1"/>
  <c r="G2027" i="1" s="1"/>
  <c r="P2028" i="1"/>
  <c r="G2028" i="1" s="1"/>
  <c r="P2029" i="1"/>
  <c r="G2029" i="1" s="1"/>
  <c r="P2030" i="1"/>
  <c r="G2030" i="1" s="1"/>
  <c r="P2031" i="1"/>
  <c r="G2031" i="1" s="1"/>
  <c r="P2032" i="1"/>
  <c r="G2032" i="1" s="1"/>
  <c r="P2033" i="1"/>
  <c r="G2033" i="1" s="1"/>
  <c r="P2034" i="1"/>
  <c r="G2034" i="1" s="1"/>
  <c r="P2035" i="1"/>
  <c r="G2035" i="1" s="1"/>
  <c r="P2036" i="1"/>
  <c r="G2036" i="1" s="1"/>
  <c r="P2037" i="1"/>
  <c r="G2037" i="1" s="1"/>
  <c r="P2038" i="1"/>
  <c r="G2038" i="1" s="1"/>
  <c r="P2039" i="1"/>
  <c r="G2039" i="1" s="1"/>
  <c r="P2040" i="1"/>
  <c r="G2040" i="1" s="1"/>
  <c r="P2041" i="1"/>
  <c r="G2041" i="1" s="1"/>
  <c r="P2042" i="1"/>
  <c r="G2042" i="1" s="1"/>
  <c r="P2043" i="1"/>
  <c r="G2043" i="1" s="1"/>
  <c r="P2044" i="1"/>
  <c r="G2044" i="1" s="1"/>
  <c r="P2045" i="1"/>
  <c r="G2045" i="1" s="1"/>
  <c r="P2046" i="1"/>
  <c r="G2046" i="1" s="1"/>
  <c r="P2047" i="1"/>
  <c r="G2047" i="1" s="1"/>
  <c r="P2048" i="1"/>
  <c r="G2048" i="1" s="1"/>
  <c r="P2049" i="1"/>
  <c r="G2049" i="1" s="1"/>
  <c r="P2050" i="1"/>
  <c r="G2050" i="1" s="1"/>
  <c r="P2051" i="1"/>
  <c r="G2051" i="1" s="1"/>
  <c r="P2052" i="1"/>
  <c r="G2052" i="1" s="1"/>
  <c r="P2053" i="1"/>
  <c r="G2053" i="1" s="1"/>
  <c r="P2054" i="1"/>
  <c r="G2054" i="1" s="1"/>
  <c r="P2055" i="1"/>
  <c r="G2055" i="1" s="1"/>
  <c r="P2056" i="1"/>
  <c r="G2056" i="1" s="1"/>
  <c r="P2057" i="1"/>
  <c r="G2057" i="1" s="1"/>
  <c r="P2058" i="1"/>
  <c r="G2058" i="1" s="1"/>
  <c r="P2059" i="1"/>
  <c r="G2059" i="1" s="1"/>
  <c r="P2060" i="1"/>
  <c r="G2060" i="1" s="1"/>
  <c r="P2061" i="1"/>
  <c r="G2061" i="1" s="1"/>
  <c r="P2062" i="1"/>
  <c r="G2062" i="1" s="1"/>
  <c r="P2063" i="1"/>
  <c r="G2063" i="1" s="1"/>
  <c r="P2064" i="1"/>
  <c r="G2064" i="1" s="1"/>
  <c r="P2065" i="1"/>
  <c r="G2065" i="1" s="1"/>
  <c r="P2066" i="1"/>
  <c r="G2066" i="1" s="1"/>
  <c r="P2067" i="1"/>
  <c r="G2067" i="1" s="1"/>
  <c r="P2068" i="1"/>
  <c r="G2068" i="1" s="1"/>
  <c r="P2069" i="1"/>
  <c r="G2069" i="1" s="1"/>
  <c r="P2070" i="1"/>
  <c r="G2070" i="1" s="1"/>
  <c r="P2071" i="1"/>
  <c r="G2071" i="1" s="1"/>
  <c r="P2072" i="1"/>
  <c r="G2072" i="1" s="1"/>
  <c r="P2073" i="1"/>
  <c r="G2073" i="1" s="1"/>
  <c r="P2074" i="1"/>
  <c r="G2074" i="1" s="1"/>
  <c r="P2075" i="1"/>
  <c r="G2075" i="1" s="1"/>
  <c r="P2076" i="1"/>
  <c r="G2076" i="1" s="1"/>
  <c r="P2077" i="1"/>
  <c r="G2077" i="1" s="1"/>
  <c r="P2078" i="1"/>
  <c r="G2078" i="1" s="1"/>
  <c r="P2079" i="1"/>
  <c r="G2079" i="1" s="1"/>
  <c r="P2080" i="1"/>
  <c r="G2080" i="1" s="1"/>
  <c r="P2081" i="1"/>
  <c r="G2081" i="1" s="1"/>
  <c r="P2082" i="1"/>
  <c r="G2082" i="1" s="1"/>
  <c r="P2083" i="1"/>
  <c r="G2083" i="1" s="1"/>
  <c r="P2084" i="1"/>
  <c r="G2084" i="1" s="1"/>
  <c r="P2085" i="1"/>
  <c r="G2085" i="1" s="1"/>
  <c r="P2086" i="1"/>
  <c r="G2086" i="1" s="1"/>
  <c r="P2087" i="1"/>
  <c r="G2087" i="1" s="1"/>
  <c r="P2088" i="1"/>
  <c r="G2088" i="1" s="1"/>
  <c r="P2089" i="1"/>
  <c r="G2089" i="1" s="1"/>
  <c r="P2090" i="1"/>
  <c r="G2090" i="1" s="1"/>
  <c r="P2091" i="1"/>
  <c r="G2091" i="1" s="1"/>
  <c r="P2092" i="1"/>
  <c r="G2092" i="1" s="1"/>
  <c r="P2093" i="1"/>
  <c r="G2093" i="1" s="1"/>
  <c r="P2094" i="1"/>
  <c r="G2094" i="1" s="1"/>
  <c r="P2095" i="1"/>
  <c r="G2095" i="1" s="1"/>
  <c r="P2096" i="1"/>
  <c r="G2096" i="1" s="1"/>
  <c r="P2097" i="1"/>
  <c r="G2097" i="1" s="1"/>
  <c r="P2098" i="1"/>
  <c r="G2098" i="1" s="1"/>
  <c r="P2099" i="1"/>
  <c r="G2099" i="1" s="1"/>
  <c r="P2100" i="1"/>
  <c r="G2100" i="1" s="1"/>
  <c r="P2101" i="1"/>
  <c r="G2101" i="1" s="1"/>
  <c r="P2102" i="1"/>
  <c r="G2102" i="1" s="1"/>
  <c r="P2103" i="1"/>
  <c r="G2103" i="1" s="1"/>
  <c r="P2104" i="1"/>
  <c r="G2104" i="1" s="1"/>
  <c r="P2105" i="1"/>
  <c r="G2105" i="1" s="1"/>
  <c r="P2106" i="1"/>
  <c r="G2106" i="1" s="1"/>
  <c r="P2107" i="1"/>
  <c r="G2107" i="1" s="1"/>
  <c r="P2108" i="1"/>
  <c r="G2108" i="1" s="1"/>
  <c r="P2109" i="1"/>
  <c r="G2109" i="1" s="1"/>
  <c r="P2110" i="1"/>
  <c r="G2110" i="1" s="1"/>
  <c r="P2111" i="1"/>
  <c r="G2111" i="1" s="1"/>
  <c r="P2112" i="1"/>
  <c r="G2112" i="1" s="1"/>
  <c r="P2113" i="1"/>
  <c r="G2113" i="1" s="1"/>
  <c r="P2114" i="1"/>
  <c r="G2114" i="1" s="1"/>
  <c r="P2115" i="1"/>
  <c r="G2115" i="1" s="1"/>
  <c r="P2116" i="1"/>
  <c r="G2116" i="1" s="1"/>
  <c r="P2117" i="1"/>
  <c r="G2117" i="1" s="1"/>
  <c r="P2118" i="1"/>
  <c r="G2118" i="1" s="1"/>
  <c r="P2119" i="1"/>
  <c r="G2119" i="1" s="1"/>
  <c r="P2120" i="1"/>
  <c r="G2120" i="1" s="1"/>
  <c r="P2121" i="1"/>
  <c r="G2121" i="1" s="1"/>
  <c r="P2122" i="1"/>
  <c r="G2122" i="1" s="1"/>
  <c r="P2123" i="1"/>
  <c r="G2123" i="1" s="1"/>
  <c r="P2124" i="1"/>
  <c r="G2124" i="1" s="1"/>
  <c r="P2125" i="1"/>
  <c r="G2125" i="1" s="1"/>
  <c r="P2126" i="1"/>
  <c r="G2126" i="1" s="1"/>
  <c r="P2127" i="1"/>
  <c r="G2127" i="1" s="1"/>
  <c r="P2128" i="1"/>
  <c r="G2128" i="1" s="1"/>
  <c r="P2129" i="1"/>
  <c r="G2129" i="1" s="1"/>
  <c r="P2130" i="1"/>
  <c r="G2130" i="1" s="1"/>
  <c r="P2131" i="1"/>
  <c r="G2131" i="1" s="1"/>
  <c r="P2132" i="1"/>
  <c r="G2132" i="1" s="1"/>
  <c r="P2133" i="1"/>
  <c r="G2133" i="1" s="1"/>
  <c r="P2134" i="1"/>
  <c r="G2134" i="1" s="1"/>
  <c r="P2135" i="1"/>
  <c r="G2135" i="1" s="1"/>
  <c r="P2136" i="1"/>
  <c r="G2136" i="1" s="1"/>
  <c r="P2137" i="1"/>
  <c r="G2137" i="1" s="1"/>
  <c r="P2138" i="1"/>
  <c r="G2138" i="1" s="1"/>
  <c r="P2139" i="1"/>
  <c r="G2139" i="1" s="1"/>
  <c r="P2140" i="1"/>
  <c r="G2140" i="1" s="1"/>
  <c r="P2141" i="1"/>
  <c r="G2141" i="1" s="1"/>
  <c r="P2142" i="1"/>
  <c r="G2142" i="1" s="1"/>
  <c r="P2143" i="1"/>
  <c r="G2143" i="1" s="1"/>
  <c r="P2144" i="1"/>
  <c r="G2144" i="1" s="1"/>
  <c r="P2145" i="1"/>
  <c r="G2145" i="1" s="1"/>
  <c r="P2146" i="1"/>
  <c r="G2146" i="1" s="1"/>
  <c r="P2147" i="1"/>
  <c r="G2147" i="1" s="1"/>
  <c r="P2148" i="1"/>
  <c r="G2148" i="1" s="1"/>
  <c r="P2149" i="1"/>
  <c r="G2149" i="1" s="1"/>
  <c r="P2150" i="1"/>
  <c r="G2150" i="1" s="1"/>
  <c r="P2151" i="1"/>
  <c r="G2151" i="1" s="1"/>
  <c r="P2152" i="1"/>
  <c r="G2152" i="1" s="1"/>
  <c r="P2153" i="1"/>
  <c r="G2153" i="1" s="1"/>
  <c r="P2154" i="1"/>
  <c r="G2154" i="1" s="1"/>
  <c r="P2155" i="1"/>
  <c r="G2155" i="1" s="1"/>
  <c r="P2156" i="1"/>
  <c r="G2156" i="1" s="1"/>
  <c r="P2157" i="1"/>
  <c r="G2157" i="1" s="1"/>
  <c r="P2158" i="1"/>
  <c r="G2158" i="1" s="1"/>
  <c r="P2159" i="1"/>
  <c r="G2159" i="1" s="1"/>
  <c r="P2160" i="1"/>
  <c r="G2160" i="1" s="1"/>
  <c r="P2161" i="1"/>
  <c r="G2161" i="1" s="1"/>
  <c r="P2162" i="1"/>
  <c r="G2162" i="1" s="1"/>
  <c r="P2163" i="1"/>
  <c r="G2163" i="1" s="1"/>
  <c r="P2164" i="1"/>
  <c r="G2164" i="1" s="1"/>
  <c r="P2165" i="1"/>
  <c r="G2165" i="1" s="1"/>
  <c r="P2166" i="1"/>
  <c r="G2166" i="1" s="1"/>
  <c r="P2167" i="1"/>
  <c r="G2167" i="1" s="1"/>
  <c r="P2168" i="1"/>
  <c r="G2168" i="1" s="1"/>
  <c r="P2169" i="1"/>
  <c r="G2169" i="1" s="1"/>
  <c r="P2170" i="1"/>
  <c r="G2170" i="1" s="1"/>
  <c r="P2171" i="1"/>
  <c r="G2171" i="1" s="1"/>
  <c r="P2172" i="1"/>
  <c r="G2172" i="1" s="1"/>
  <c r="P2173" i="1"/>
  <c r="G2173" i="1" s="1"/>
  <c r="P2174" i="1"/>
  <c r="G2174" i="1" s="1"/>
  <c r="P2175" i="1"/>
  <c r="G2175" i="1" s="1"/>
  <c r="P2176" i="1"/>
  <c r="G2176" i="1" s="1"/>
  <c r="P2177" i="1"/>
  <c r="G2177" i="1" s="1"/>
  <c r="P2178" i="1"/>
  <c r="G2178" i="1" s="1"/>
  <c r="P2179" i="1"/>
  <c r="G2179" i="1" s="1"/>
  <c r="P2180" i="1"/>
  <c r="G2180" i="1" s="1"/>
  <c r="P2181" i="1"/>
  <c r="G2181" i="1" s="1"/>
  <c r="P2182" i="1"/>
  <c r="G2182" i="1" s="1"/>
  <c r="P2183" i="1"/>
  <c r="G2183" i="1" s="1"/>
  <c r="P2184" i="1"/>
  <c r="G2184" i="1" s="1"/>
  <c r="P2185" i="1"/>
  <c r="G2185" i="1" s="1"/>
  <c r="P2186" i="1"/>
  <c r="G2186" i="1" s="1"/>
  <c r="P2187" i="1"/>
  <c r="G2187" i="1" s="1"/>
  <c r="P2188" i="1"/>
  <c r="G2188" i="1" s="1"/>
  <c r="P2189" i="1"/>
  <c r="G2189" i="1" s="1"/>
  <c r="P2190" i="1"/>
  <c r="G2190" i="1" s="1"/>
  <c r="P2191" i="1"/>
  <c r="G2191" i="1" s="1"/>
  <c r="P2192" i="1"/>
  <c r="G2192" i="1" s="1"/>
  <c r="P2193" i="1"/>
  <c r="G2193" i="1" s="1"/>
  <c r="P2194" i="1"/>
  <c r="G2194" i="1" s="1"/>
  <c r="P2195" i="1"/>
  <c r="G2195" i="1" s="1"/>
  <c r="P2196" i="1"/>
  <c r="G2196" i="1" s="1"/>
  <c r="P2197" i="1"/>
  <c r="G2197" i="1" s="1"/>
  <c r="P2198" i="1"/>
  <c r="G2198" i="1" s="1"/>
  <c r="P2199" i="1"/>
  <c r="G2199" i="1" s="1"/>
  <c r="P2200" i="1"/>
  <c r="G2200" i="1" s="1"/>
  <c r="P2201" i="1"/>
  <c r="G2201" i="1" s="1"/>
  <c r="P2202" i="1"/>
  <c r="G2202" i="1" s="1"/>
  <c r="P2203" i="1"/>
  <c r="G2203" i="1" s="1"/>
  <c r="P2204" i="1"/>
  <c r="G2204" i="1" s="1"/>
  <c r="P2205" i="1"/>
  <c r="G2205" i="1" s="1"/>
  <c r="P2206" i="1"/>
  <c r="G2206" i="1" s="1"/>
  <c r="P2207" i="1"/>
  <c r="G2207" i="1" s="1"/>
  <c r="P2208" i="1"/>
  <c r="G2208" i="1" s="1"/>
  <c r="P2209" i="1"/>
  <c r="G2209" i="1" s="1"/>
  <c r="P2210" i="1"/>
  <c r="G2210" i="1" s="1"/>
  <c r="P2211" i="1"/>
  <c r="G2211" i="1" s="1"/>
  <c r="P2212" i="1"/>
  <c r="G2212" i="1" s="1"/>
  <c r="P2213" i="1"/>
  <c r="G2213" i="1" s="1"/>
  <c r="P2214" i="1"/>
  <c r="G2214" i="1" s="1"/>
  <c r="P2215" i="1"/>
  <c r="G2215" i="1" s="1"/>
  <c r="P2216" i="1"/>
  <c r="G2216" i="1" s="1"/>
  <c r="P2217" i="1"/>
  <c r="G2217" i="1" s="1"/>
  <c r="P2218" i="1"/>
  <c r="G2218" i="1" s="1"/>
  <c r="P2219" i="1"/>
  <c r="G2219" i="1" s="1"/>
  <c r="P2220" i="1"/>
  <c r="G2220" i="1" s="1"/>
  <c r="P2221" i="1"/>
  <c r="G2221" i="1" s="1"/>
  <c r="P2222" i="1"/>
  <c r="G2222" i="1" s="1"/>
  <c r="P2223" i="1"/>
  <c r="G2223" i="1" s="1"/>
  <c r="P2224" i="1"/>
  <c r="G2224" i="1" s="1"/>
  <c r="P2225" i="1"/>
  <c r="G2225" i="1" s="1"/>
  <c r="P2226" i="1"/>
  <c r="G2226" i="1" s="1"/>
  <c r="P2227" i="1"/>
  <c r="G2227" i="1" s="1"/>
  <c r="P2228" i="1"/>
  <c r="G2228" i="1" s="1"/>
  <c r="P2229" i="1"/>
  <c r="G2229" i="1" s="1"/>
  <c r="P2230" i="1"/>
  <c r="G2230" i="1" s="1"/>
  <c r="P2231" i="1"/>
  <c r="G2231" i="1" s="1"/>
  <c r="P2232" i="1"/>
  <c r="G2232" i="1" s="1"/>
  <c r="P2233" i="1"/>
  <c r="G2233" i="1" s="1"/>
  <c r="P2234" i="1"/>
  <c r="G2234" i="1" s="1"/>
  <c r="P2235" i="1"/>
  <c r="G2235" i="1" s="1"/>
  <c r="P2236" i="1"/>
  <c r="G2236" i="1" s="1"/>
  <c r="P2237" i="1"/>
  <c r="G2237" i="1" s="1"/>
  <c r="P2238" i="1"/>
  <c r="G2238" i="1" s="1"/>
  <c r="P2239" i="1"/>
  <c r="G2239" i="1" s="1"/>
  <c r="P2240" i="1"/>
  <c r="G2240" i="1" s="1"/>
  <c r="P2241" i="1"/>
  <c r="G2241" i="1" s="1"/>
  <c r="P2242" i="1"/>
  <c r="G2242" i="1" s="1"/>
  <c r="P2243" i="1"/>
  <c r="G2243" i="1" s="1"/>
  <c r="P2244" i="1"/>
  <c r="G2244" i="1" s="1"/>
  <c r="P2245" i="1"/>
  <c r="G2245" i="1" s="1"/>
  <c r="P2246" i="1"/>
  <c r="G2246" i="1" s="1"/>
  <c r="P2247" i="1"/>
  <c r="G2247" i="1" s="1"/>
  <c r="P2248" i="1"/>
  <c r="G2248" i="1" s="1"/>
  <c r="P2249" i="1"/>
  <c r="G2249" i="1" s="1"/>
  <c r="P2250" i="1"/>
  <c r="G2250" i="1" s="1"/>
  <c r="P2251" i="1"/>
  <c r="G2251" i="1" s="1"/>
  <c r="P2252" i="1"/>
  <c r="G2252" i="1" s="1"/>
  <c r="P2253" i="1"/>
  <c r="G2253" i="1" s="1"/>
  <c r="P2254" i="1"/>
  <c r="G2254" i="1" s="1"/>
  <c r="P2255" i="1"/>
  <c r="G2255" i="1" s="1"/>
  <c r="P2256" i="1"/>
  <c r="G2256" i="1" s="1"/>
  <c r="P2257" i="1"/>
  <c r="G2257" i="1" s="1"/>
  <c r="P2258" i="1"/>
  <c r="G2258" i="1" s="1"/>
  <c r="P2259" i="1"/>
  <c r="G2259" i="1" s="1"/>
  <c r="P2260" i="1"/>
  <c r="G2260" i="1" s="1"/>
  <c r="P2261" i="1"/>
  <c r="G2261" i="1" s="1"/>
  <c r="P2262" i="1"/>
  <c r="G2262" i="1" s="1"/>
  <c r="P2263" i="1"/>
  <c r="G2263" i="1" s="1"/>
  <c r="P2264" i="1"/>
  <c r="G2264" i="1" s="1"/>
  <c r="P2265" i="1"/>
  <c r="G2265" i="1" s="1"/>
  <c r="P2266" i="1"/>
  <c r="G2266" i="1" s="1"/>
  <c r="P2267" i="1"/>
  <c r="G2267" i="1" s="1"/>
  <c r="P2268" i="1"/>
  <c r="G2268" i="1" s="1"/>
  <c r="P2269" i="1"/>
  <c r="G2269" i="1" s="1"/>
  <c r="P2270" i="1"/>
  <c r="G2270" i="1" s="1"/>
  <c r="P2271" i="1"/>
  <c r="G2271" i="1" s="1"/>
  <c r="P2272" i="1"/>
  <c r="G2272" i="1" s="1"/>
  <c r="P2273" i="1"/>
  <c r="G2273" i="1" s="1"/>
  <c r="P2274" i="1"/>
  <c r="G2274" i="1" s="1"/>
  <c r="P2275" i="1"/>
  <c r="G2275" i="1" s="1"/>
  <c r="P2276" i="1"/>
  <c r="G2276" i="1" s="1"/>
  <c r="P2277" i="1"/>
  <c r="G2277" i="1" s="1"/>
  <c r="P2278" i="1"/>
  <c r="G2278" i="1" s="1"/>
  <c r="P2279" i="1"/>
  <c r="G2279" i="1" s="1"/>
  <c r="P2280" i="1"/>
  <c r="G2280" i="1" s="1"/>
  <c r="P2281" i="1"/>
  <c r="G2281" i="1" s="1"/>
  <c r="P2282" i="1"/>
  <c r="G2282" i="1" s="1"/>
  <c r="P2283" i="1"/>
  <c r="G2283" i="1" s="1"/>
  <c r="P2284" i="1"/>
  <c r="G2284" i="1" s="1"/>
  <c r="P2285" i="1"/>
  <c r="G2285" i="1" s="1"/>
  <c r="P2286" i="1"/>
  <c r="G2286" i="1" s="1"/>
  <c r="P2287" i="1"/>
  <c r="G2287" i="1" s="1"/>
  <c r="P2288" i="1"/>
  <c r="G2288" i="1" s="1"/>
  <c r="P2289" i="1"/>
  <c r="G2289" i="1" s="1"/>
  <c r="P2290" i="1"/>
  <c r="G2290" i="1" s="1"/>
  <c r="P2291" i="1"/>
  <c r="G2291" i="1" s="1"/>
  <c r="P2292" i="1"/>
  <c r="G2292" i="1" s="1"/>
  <c r="P2293" i="1"/>
  <c r="G2293" i="1" s="1"/>
  <c r="P2294" i="1"/>
  <c r="G2294" i="1" s="1"/>
  <c r="P2295" i="1"/>
  <c r="G2295" i="1" s="1"/>
  <c r="P2296" i="1"/>
  <c r="G2296" i="1" s="1"/>
  <c r="P2297" i="1"/>
  <c r="G2297" i="1" s="1"/>
  <c r="P2298" i="1"/>
  <c r="G2298" i="1" s="1"/>
  <c r="P2299" i="1"/>
  <c r="G2299" i="1" s="1"/>
  <c r="P2300" i="1"/>
  <c r="G2300" i="1" s="1"/>
  <c r="P2301" i="1"/>
  <c r="G2301" i="1" s="1"/>
  <c r="P2302" i="1"/>
  <c r="G2302" i="1" s="1"/>
  <c r="P2303" i="1"/>
  <c r="G2303" i="1" s="1"/>
  <c r="P2304" i="1"/>
  <c r="G2304" i="1" s="1"/>
  <c r="P2305" i="1"/>
  <c r="G2305" i="1" s="1"/>
  <c r="P2306" i="1"/>
  <c r="G2306" i="1" s="1"/>
  <c r="P2307" i="1"/>
  <c r="G2307" i="1" s="1"/>
  <c r="P2308" i="1"/>
  <c r="G2308" i="1" s="1"/>
  <c r="P2309" i="1"/>
  <c r="G2309" i="1" s="1"/>
  <c r="P2310" i="1"/>
  <c r="G2310" i="1" s="1"/>
  <c r="P2311" i="1"/>
  <c r="G2311" i="1" s="1"/>
  <c r="P2312" i="1"/>
  <c r="G2312" i="1" s="1"/>
  <c r="P2313" i="1"/>
  <c r="G2313" i="1" s="1"/>
  <c r="P2314" i="1"/>
  <c r="G2314" i="1" s="1"/>
  <c r="P2315" i="1"/>
  <c r="G2315" i="1" s="1"/>
  <c r="P2316" i="1"/>
  <c r="G2316" i="1" s="1"/>
  <c r="P2317" i="1"/>
  <c r="G2317" i="1" s="1"/>
  <c r="P2318" i="1"/>
  <c r="G2318" i="1" s="1"/>
  <c r="P2319" i="1"/>
  <c r="G2319" i="1" s="1"/>
  <c r="P2320" i="1"/>
  <c r="G2320" i="1" s="1"/>
  <c r="P2321" i="1"/>
  <c r="G2321" i="1" s="1"/>
  <c r="P2322" i="1"/>
  <c r="G2322" i="1" s="1"/>
  <c r="P2323" i="1"/>
  <c r="G2323" i="1" s="1"/>
  <c r="P2324" i="1"/>
  <c r="G2324" i="1" s="1"/>
  <c r="P2325" i="1"/>
  <c r="G2325" i="1" s="1"/>
  <c r="P2326" i="1"/>
  <c r="G2326" i="1" s="1"/>
  <c r="P2327" i="1"/>
  <c r="G2327" i="1" s="1"/>
  <c r="P2328" i="1"/>
  <c r="G2328" i="1" s="1"/>
  <c r="P2329" i="1"/>
  <c r="G2329" i="1" s="1"/>
  <c r="P2330" i="1"/>
  <c r="G2330" i="1" s="1"/>
  <c r="P2331" i="1"/>
  <c r="G2331" i="1" s="1"/>
  <c r="P2332" i="1"/>
  <c r="G2332" i="1" s="1"/>
  <c r="P2333" i="1"/>
  <c r="G2333" i="1" s="1"/>
  <c r="P2334" i="1"/>
  <c r="G2334" i="1" s="1"/>
  <c r="P2335" i="1"/>
  <c r="G2335" i="1" s="1"/>
  <c r="P2336" i="1"/>
  <c r="G2336" i="1" s="1"/>
  <c r="P2337" i="1"/>
  <c r="G2337" i="1" s="1"/>
  <c r="P2338" i="1"/>
  <c r="G2338" i="1" s="1"/>
  <c r="P2339" i="1"/>
  <c r="G2339" i="1" s="1"/>
  <c r="P2340" i="1"/>
  <c r="G2340" i="1" s="1"/>
  <c r="P2341" i="1"/>
  <c r="G2341" i="1" s="1"/>
  <c r="P2342" i="1"/>
  <c r="G2342" i="1" s="1"/>
  <c r="P2343" i="1"/>
  <c r="G2343" i="1" s="1"/>
  <c r="P2344" i="1"/>
  <c r="G2344" i="1" s="1"/>
  <c r="P2345" i="1"/>
  <c r="G2345" i="1" s="1"/>
  <c r="P2346" i="1"/>
  <c r="G2346" i="1" s="1"/>
  <c r="P2347" i="1"/>
  <c r="G2347" i="1" s="1"/>
  <c r="P2348" i="1"/>
  <c r="G2348" i="1" s="1"/>
  <c r="P2349" i="1"/>
  <c r="G2349" i="1" s="1"/>
  <c r="P2350" i="1"/>
  <c r="G2350" i="1" s="1"/>
  <c r="P2351" i="1"/>
  <c r="G2351" i="1" s="1"/>
  <c r="P2352" i="1"/>
  <c r="G2352" i="1" s="1"/>
  <c r="P2353" i="1"/>
  <c r="G2353" i="1" s="1"/>
  <c r="P2354" i="1"/>
  <c r="G2354" i="1" s="1"/>
  <c r="P2355" i="1"/>
  <c r="G2355" i="1" s="1"/>
  <c r="P2356" i="1"/>
  <c r="G2356" i="1" s="1"/>
  <c r="P2357" i="1"/>
  <c r="G2357" i="1" s="1"/>
  <c r="P2358" i="1"/>
  <c r="G2358" i="1" s="1"/>
  <c r="P2359" i="1"/>
  <c r="G2359" i="1" s="1"/>
  <c r="P2360" i="1"/>
  <c r="G2360" i="1" s="1"/>
  <c r="P2361" i="1"/>
  <c r="G2361" i="1" s="1"/>
  <c r="P2362" i="1"/>
  <c r="G2362" i="1" s="1"/>
  <c r="P2363" i="1"/>
  <c r="G2363" i="1" s="1"/>
  <c r="P2364" i="1"/>
  <c r="G2364" i="1" s="1"/>
  <c r="P2365" i="1"/>
  <c r="G2365" i="1" s="1"/>
  <c r="P2366" i="1"/>
  <c r="G2366" i="1" s="1"/>
  <c r="P2367" i="1"/>
  <c r="G2367" i="1" s="1"/>
  <c r="P2368" i="1"/>
  <c r="G2368" i="1" s="1"/>
  <c r="P2369" i="1"/>
  <c r="G2369" i="1" s="1"/>
  <c r="P2370" i="1"/>
  <c r="G2370" i="1" s="1"/>
  <c r="P2371" i="1"/>
  <c r="G2371" i="1" s="1"/>
  <c r="P2372" i="1"/>
  <c r="G2372" i="1" s="1"/>
  <c r="P2373" i="1"/>
  <c r="G2373" i="1" s="1"/>
  <c r="P2374" i="1"/>
  <c r="G2374" i="1" s="1"/>
  <c r="P2375" i="1"/>
  <c r="G2375" i="1" s="1"/>
  <c r="P2376" i="1"/>
  <c r="G2376" i="1" s="1"/>
  <c r="P2377" i="1"/>
  <c r="G2377" i="1" s="1"/>
  <c r="P2378" i="1"/>
  <c r="G2378" i="1" s="1"/>
  <c r="P2379" i="1"/>
  <c r="G2379" i="1" s="1"/>
  <c r="P2380" i="1"/>
  <c r="G2380" i="1" s="1"/>
  <c r="P2381" i="1"/>
  <c r="G2381" i="1" s="1"/>
  <c r="P2382" i="1"/>
  <c r="G2382" i="1" s="1"/>
  <c r="P2383" i="1"/>
  <c r="G2383" i="1" s="1"/>
  <c r="P2384" i="1"/>
  <c r="G2384" i="1" s="1"/>
  <c r="P2385" i="1"/>
  <c r="G2385" i="1" s="1"/>
  <c r="P2386" i="1"/>
  <c r="G2386" i="1" s="1"/>
  <c r="P2387" i="1"/>
  <c r="G2387" i="1" s="1"/>
  <c r="P2388" i="1"/>
  <c r="G2388" i="1" s="1"/>
  <c r="P2389" i="1"/>
  <c r="G2389" i="1" s="1"/>
  <c r="P2390" i="1"/>
  <c r="G2390" i="1" s="1"/>
  <c r="P2391" i="1"/>
  <c r="G2391" i="1" s="1"/>
  <c r="P2392" i="1"/>
  <c r="G2392" i="1" s="1"/>
  <c r="P2393" i="1"/>
  <c r="G2393" i="1" s="1"/>
  <c r="P2394" i="1"/>
  <c r="G2394" i="1" s="1"/>
  <c r="P2395" i="1"/>
  <c r="G2395" i="1" s="1"/>
  <c r="P2396" i="1"/>
  <c r="G2396" i="1" s="1"/>
  <c r="P2397" i="1"/>
  <c r="G2397" i="1" s="1"/>
  <c r="P2398" i="1"/>
  <c r="G2398" i="1" s="1"/>
  <c r="P2399" i="1"/>
  <c r="G2399" i="1" s="1"/>
  <c r="P2400" i="1"/>
  <c r="G2400" i="1" s="1"/>
  <c r="P2401" i="1"/>
  <c r="G2401" i="1" s="1"/>
  <c r="P2402" i="1"/>
  <c r="G2402" i="1" s="1"/>
  <c r="P2403" i="1"/>
  <c r="G2403" i="1" s="1"/>
  <c r="P2404" i="1"/>
  <c r="G2404" i="1" s="1"/>
  <c r="P2405" i="1"/>
  <c r="G2405" i="1" s="1"/>
  <c r="P2406" i="1"/>
  <c r="G2406" i="1" s="1"/>
  <c r="P2407" i="1"/>
  <c r="G2407" i="1" s="1"/>
  <c r="P2408" i="1"/>
  <c r="G2408" i="1" s="1"/>
  <c r="P2409" i="1"/>
  <c r="G2409" i="1" s="1"/>
  <c r="P2410" i="1"/>
  <c r="G2410" i="1" s="1"/>
  <c r="P2411" i="1"/>
  <c r="G2411" i="1" s="1"/>
  <c r="P2412" i="1"/>
  <c r="G2412" i="1" s="1"/>
  <c r="P2413" i="1"/>
  <c r="G2413" i="1" s="1"/>
  <c r="P2414" i="1"/>
  <c r="G2414" i="1" s="1"/>
  <c r="P2415" i="1"/>
  <c r="G2415" i="1" s="1"/>
  <c r="P2416" i="1"/>
  <c r="G2416" i="1" s="1"/>
  <c r="P2417" i="1"/>
  <c r="G2417" i="1" s="1"/>
  <c r="P2418" i="1"/>
  <c r="G2418" i="1" s="1"/>
  <c r="P2419" i="1"/>
  <c r="G2419" i="1" s="1"/>
  <c r="P2420" i="1"/>
  <c r="G2420" i="1" s="1"/>
  <c r="P2421" i="1"/>
  <c r="G2421" i="1" s="1"/>
  <c r="P2422" i="1"/>
  <c r="G2422" i="1" s="1"/>
  <c r="P2423" i="1"/>
  <c r="G2423" i="1" s="1"/>
  <c r="P2424" i="1"/>
  <c r="G2424" i="1" s="1"/>
  <c r="P2425" i="1"/>
  <c r="G2425" i="1" s="1"/>
  <c r="P2426" i="1"/>
  <c r="G2426" i="1" s="1"/>
  <c r="P2427" i="1"/>
  <c r="G2427" i="1" s="1"/>
  <c r="P2428" i="1"/>
  <c r="G2428" i="1" s="1"/>
  <c r="P2429" i="1"/>
  <c r="G2429" i="1" s="1"/>
  <c r="P2430" i="1"/>
  <c r="G2430" i="1" s="1"/>
  <c r="P2431" i="1"/>
  <c r="G2431" i="1" s="1"/>
  <c r="P2432" i="1"/>
  <c r="G2432" i="1" s="1"/>
  <c r="P2433" i="1"/>
  <c r="G2433" i="1" s="1"/>
  <c r="P2434" i="1"/>
  <c r="G2434" i="1" s="1"/>
  <c r="P2435" i="1"/>
  <c r="G2435" i="1" s="1"/>
  <c r="P2436" i="1"/>
  <c r="G2436" i="1" s="1"/>
  <c r="P2437" i="1"/>
  <c r="G2437" i="1" s="1"/>
  <c r="P2438" i="1"/>
  <c r="G2438" i="1" s="1"/>
  <c r="P2439" i="1"/>
  <c r="G2439" i="1" s="1"/>
  <c r="P2440" i="1"/>
  <c r="G2440" i="1" s="1"/>
  <c r="P2441" i="1"/>
  <c r="G2441" i="1" s="1"/>
  <c r="P2442" i="1"/>
  <c r="G2442" i="1" s="1"/>
  <c r="P2443" i="1"/>
  <c r="G2443" i="1" s="1"/>
  <c r="P2444" i="1"/>
  <c r="G2444" i="1" s="1"/>
  <c r="P2445" i="1"/>
  <c r="G2445" i="1" s="1"/>
  <c r="P2446" i="1"/>
  <c r="G2446" i="1" s="1"/>
  <c r="P2447" i="1"/>
  <c r="G2447" i="1" s="1"/>
  <c r="P2448" i="1"/>
  <c r="G2448" i="1" s="1"/>
  <c r="P2449" i="1"/>
  <c r="G2449" i="1" s="1"/>
  <c r="P2450" i="1"/>
  <c r="G2450" i="1" s="1"/>
  <c r="P2451" i="1"/>
  <c r="G2451" i="1" s="1"/>
  <c r="P2452" i="1"/>
  <c r="G2452" i="1" s="1"/>
  <c r="P2453" i="1"/>
  <c r="G2453" i="1" s="1"/>
  <c r="P2454" i="1"/>
  <c r="G2454" i="1" s="1"/>
  <c r="P2455" i="1"/>
  <c r="G2455" i="1" s="1"/>
  <c r="P2456" i="1"/>
  <c r="G2456" i="1" s="1"/>
  <c r="P2457" i="1"/>
  <c r="G2457" i="1" s="1"/>
  <c r="P2458" i="1"/>
  <c r="G2458" i="1" s="1"/>
  <c r="P2459" i="1"/>
  <c r="G2459" i="1" s="1"/>
  <c r="P2460" i="1"/>
  <c r="G2460" i="1" s="1"/>
  <c r="P2461" i="1"/>
  <c r="G2461" i="1" s="1"/>
  <c r="P2462" i="1"/>
  <c r="G2462" i="1" s="1"/>
  <c r="P2463" i="1"/>
  <c r="G2463" i="1" s="1"/>
  <c r="P2464" i="1"/>
  <c r="G2464" i="1" s="1"/>
  <c r="P2465" i="1"/>
  <c r="G2465" i="1" s="1"/>
  <c r="P2466" i="1"/>
  <c r="G2466" i="1" s="1"/>
  <c r="P2467" i="1"/>
  <c r="G2467" i="1" s="1"/>
  <c r="P2468" i="1"/>
  <c r="G2468" i="1" s="1"/>
  <c r="P2469" i="1"/>
  <c r="G2469" i="1" s="1"/>
  <c r="P2470" i="1"/>
  <c r="G2470" i="1" s="1"/>
  <c r="P2471" i="1"/>
  <c r="G2471" i="1" s="1"/>
  <c r="P2472" i="1"/>
  <c r="G2472" i="1" s="1"/>
  <c r="P2473" i="1"/>
  <c r="G2473" i="1" s="1"/>
  <c r="P2474" i="1"/>
  <c r="G2474" i="1" s="1"/>
  <c r="P2475" i="1"/>
  <c r="G2475" i="1" s="1"/>
  <c r="P2476" i="1"/>
  <c r="G2476" i="1" s="1"/>
  <c r="P2477" i="1"/>
  <c r="G2477" i="1" s="1"/>
  <c r="P2478" i="1"/>
  <c r="G2478" i="1" s="1"/>
  <c r="P2479" i="1"/>
  <c r="G2479" i="1" s="1"/>
  <c r="P2480" i="1"/>
  <c r="G2480" i="1" s="1"/>
  <c r="P2481" i="1"/>
  <c r="G2481" i="1" s="1"/>
  <c r="P2482" i="1"/>
  <c r="G2482" i="1" s="1"/>
  <c r="P2483" i="1"/>
  <c r="G2483" i="1" s="1"/>
  <c r="P2484" i="1"/>
  <c r="G2484" i="1" s="1"/>
  <c r="P2485" i="1"/>
  <c r="G2485" i="1" s="1"/>
  <c r="P2486" i="1"/>
  <c r="G2486" i="1" s="1"/>
  <c r="P2487" i="1"/>
  <c r="G2487" i="1" s="1"/>
  <c r="P2488" i="1"/>
  <c r="G2488" i="1" s="1"/>
  <c r="P2489" i="1"/>
  <c r="G2489" i="1" s="1"/>
  <c r="P2490" i="1"/>
  <c r="G2490" i="1" s="1"/>
  <c r="P2491" i="1"/>
  <c r="G2491" i="1" s="1"/>
  <c r="P2492" i="1"/>
  <c r="G2492" i="1" s="1"/>
  <c r="P2493" i="1"/>
  <c r="G2493" i="1" s="1"/>
  <c r="P2494" i="1"/>
  <c r="G2494" i="1" s="1"/>
  <c r="P2495" i="1"/>
  <c r="G2495" i="1" s="1"/>
  <c r="P2496" i="1"/>
  <c r="G2496" i="1" s="1"/>
  <c r="P2497" i="1"/>
  <c r="G2497" i="1" s="1"/>
  <c r="P2498" i="1"/>
  <c r="G2498" i="1" s="1"/>
  <c r="P2499" i="1"/>
  <c r="G2499" i="1" s="1"/>
  <c r="P2500" i="1"/>
  <c r="G2500" i="1" s="1"/>
  <c r="P2501" i="1"/>
  <c r="G2501" i="1" s="1"/>
  <c r="P2502" i="1"/>
  <c r="G2502" i="1" s="1"/>
  <c r="P2503" i="1"/>
  <c r="G2503" i="1" s="1"/>
  <c r="P2504" i="1"/>
  <c r="G2504" i="1" s="1"/>
  <c r="P2505" i="1"/>
  <c r="G2505" i="1" s="1"/>
  <c r="P2506" i="1"/>
  <c r="G2506" i="1" s="1"/>
  <c r="P2507" i="1"/>
  <c r="G2507" i="1" s="1"/>
  <c r="P2508" i="1"/>
  <c r="G2508" i="1" s="1"/>
  <c r="P2509" i="1"/>
  <c r="G2509" i="1" s="1"/>
  <c r="P2510" i="1"/>
  <c r="G2510" i="1" s="1"/>
  <c r="P2511" i="1"/>
  <c r="G2511" i="1" s="1"/>
  <c r="P2512" i="1"/>
  <c r="G2512" i="1" s="1"/>
  <c r="P2513" i="1"/>
  <c r="G2513" i="1" s="1"/>
  <c r="P2514" i="1"/>
  <c r="G2514" i="1" s="1"/>
  <c r="P2515" i="1"/>
  <c r="G2515" i="1" s="1"/>
  <c r="P2516" i="1"/>
  <c r="G2516" i="1" s="1"/>
  <c r="P2517" i="1"/>
  <c r="G2517" i="1" s="1"/>
  <c r="P2518" i="1"/>
  <c r="G2518" i="1" s="1"/>
  <c r="P2519" i="1"/>
  <c r="G2519" i="1" s="1"/>
  <c r="P2520" i="1"/>
  <c r="G2520" i="1" s="1"/>
  <c r="P2521" i="1"/>
  <c r="G2521" i="1" s="1"/>
  <c r="P2522" i="1"/>
  <c r="G2522" i="1" s="1"/>
  <c r="P2523" i="1"/>
  <c r="G2523" i="1" s="1"/>
  <c r="P2524" i="1"/>
  <c r="G2524" i="1" s="1"/>
  <c r="P2525" i="1"/>
  <c r="G2525" i="1" s="1"/>
  <c r="P2526" i="1"/>
  <c r="G2526" i="1" s="1"/>
  <c r="P2527" i="1"/>
  <c r="G2527" i="1" s="1"/>
  <c r="P2528" i="1"/>
  <c r="G2528" i="1" s="1"/>
  <c r="P2529" i="1"/>
  <c r="G2529" i="1" s="1"/>
  <c r="P2530" i="1"/>
  <c r="G2530" i="1" s="1"/>
  <c r="P2531" i="1"/>
  <c r="G2531" i="1" s="1"/>
  <c r="P2532" i="1"/>
  <c r="G2532" i="1" s="1"/>
  <c r="P2533" i="1"/>
  <c r="G2533" i="1" s="1"/>
  <c r="P2534" i="1"/>
  <c r="G2534" i="1" s="1"/>
  <c r="P2535" i="1"/>
  <c r="G2535" i="1" s="1"/>
  <c r="P2536" i="1"/>
  <c r="G2536" i="1" s="1"/>
  <c r="P2537" i="1"/>
  <c r="G2537" i="1" s="1"/>
  <c r="P2538" i="1"/>
  <c r="G2538" i="1" s="1"/>
  <c r="P2539" i="1"/>
  <c r="G2539" i="1" s="1"/>
  <c r="P2540" i="1"/>
  <c r="G2540" i="1" s="1"/>
  <c r="P2541" i="1"/>
  <c r="G2541" i="1" s="1"/>
  <c r="P2542" i="1"/>
  <c r="G2542" i="1" s="1"/>
  <c r="P2543" i="1"/>
  <c r="G2543" i="1" s="1"/>
  <c r="P2544" i="1"/>
  <c r="G2544" i="1" s="1"/>
  <c r="P2545" i="1"/>
  <c r="G2545" i="1" s="1"/>
  <c r="P2546" i="1"/>
  <c r="G2546" i="1" s="1"/>
  <c r="P2547" i="1"/>
  <c r="G2547" i="1" s="1"/>
  <c r="P2548" i="1"/>
  <c r="G2548" i="1" s="1"/>
  <c r="P2549" i="1"/>
  <c r="G2549" i="1" s="1"/>
  <c r="P2550" i="1"/>
  <c r="G2550" i="1" s="1"/>
  <c r="P2551" i="1"/>
  <c r="G2551" i="1" s="1"/>
  <c r="P2552" i="1"/>
  <c r="G2552" i="1" s="1"/>
  <c r="P2553" i="1"/>
  <c r="G2553" i="1" s="1"/>
  <c r="P2554" i="1"/>
  <c r="G2554" i="1" s="1"/>
  <c r="P2555" i="1"/>
  <c r="G2555" i="1" s="1"/>
  <c r="P2556" i="1"/>
  <c r="G2556" i="1" s="1"/>
  <c r="P2557" i="1"/>
  <c r="G2557" i="1" s="1"/>
  <c r="P2558" i="1"/>
  <c r="G2558" i="1" s="1"/>
  <c r="P2559" i="1"/>
  <c r="G2559" i="1" s="1"/>
  <c r="P2560" i="1"/>
  <c r="G2560" i="1" s="1"/>
  <c r="P2561" i="1"/>
  <c r="G2561" i="1" s="1"/>
  <c r="P2562" i="1"/>
  <c r="G2562" i="1" s="1"/>
  <c r="P2563" i="1"/>
  <c r="G2563" i="1" s="1"/>
  <c r="P2564" i="1"/>
  <c r="G2564" i="1" s="1"/>
  <c r="P2565" i="1"/>
  <c r="G2565" i="1" s="1"/>
  <c r="P2566" i="1"/>
  <c r="G2566" i="1" s="1"/>
  <c r="P2567" i="1"/>
  <c r="G2567" i="1" s="1"/>
  <c r="P2568" i="1"/>
  <c r="G2568" i="1" s="1"/>
  <c r="P2569" i="1"/>
  <c r="G2569" i="1" s="1"/>
  <c r="P2570" i="1"/>
  <c r="G2570" i="1" s="1"/>
  <c r="P2571" i="1"/>
  <c r="G2571" i="1" s="1"/>
  <c r="P2572" i="1"/>
  <c r="G2572" i="1" s="1"/>
  <c r="P2573" i="1"/>
  <c r="G2573" i="1" s="1"/>
  <c r="P2574" i="1"/>
  <c r="G2574" i="1" s="1"/>
  <c r="P2575" i="1"/>
  <c r="G2575" i="1" s="1"/>
  <c r="P2576" i="1"/>
  <c r="G2576" i="1" s="1"/>
  <c r="P2577" i="1"/>
  <c r="G2577" i="1" s="1"/>
  <c r="P2578" i="1"/>
  <c r="G2578" i="1" s="1"/>
  <c r="P2579" i="1"/>
  <c r="G2579" i="1" s="1"/>
  <c r="P2580" i="1"/>
  <c r="G2580" i="1" s="1"/>
  <c r="P2581" i="1"/>
  <c r="G2581" i="1" s="1"/>
  <c r="P2582" i="1"/>
  <c r="G2582" i="1" s="1"/>
  <c r="P2583" i="1"/>
  <c r="G2583" i="1" s="1"/>
  <c r="P2584" i="1"/>
  <c r="G2584" i="1" s="1"/>
  <c r="P2585" i="1"/>
  <c r="G2585" i="1" s="1"/>
  <c r="P2586" i="1"/>
  <c r="G2586" i="1" s="1"/>
  <c r="P2587" i="1"/>
  <c r="G2587" i="1" s="1"/>
  <c r="P2588" i="1"/>
  <c r="G2588" i="1" s="1"/>
  <c r="P2589" i="1"/>
  <c r="G2589" i="1" s="1"/>
  <c r="P2590" i="1"/>
  <c r="G2590" i="1" s="1"/>
  <c r="P2591" i="1"/>
  <c r="G2591" i="1" s="1"/>
  <c r="P2592" i="1"/>
  <c r="G2592" i="1" s="1"/>
  <c r="P2593" i="1"/>
  <c r="G2593" i="1" s="1"/>
  <c r="P2594" i="1"/>
  <c r="G2594" i="1" s="1"/>
  <c r="P2595" i="1"/>
  <c r="G2595" i="1" s="1"/>
  <c r="P2596" i="1"/>
  <c r="G2596" i="1" s="1"/>
  <c r="P2597" i="1"/>
  <c r="G2597" i="1" s="1"/>
  <c r="P2598" i="1"/>
  <c r="G2598" i="1" s="1"/>
  <c r="P2599" i="1"/>
  <c r="G2599" i="1" s="1"/>
  <c r="P2600" i="1"/>
  <c r="G2600" i="1" s="1"/>
  <c r="P2601" i="1"/>
  <c r="G2601" i="1" s="1"/>
  <c r="P2602" i="1"/>
  <c r="G2602" i="1" s="1"/>
  <c r="P2603" i="1"/>
  <c r="G2603" i="1" s="1"/>
  <c r="P2604" i="1"/>
  <c r="G2604" i="1" s="1"/>
  <c r="P2605" i="1"/>
  <c r="G2605" i="1" s="1"/>
  <c r="P2606" i="1"/>
  <c r="G2606" i="1" s="1"/>
  <c r="P2607" i="1"/>
  <c r="G2607" i="1" s="1"/>
  <c r="P2608" i="1"/>
  <c r="G2608" i="1" s="1"/>
  <c r="P2609" i="1"/>
  <c r="G2609" i="1" s="1"/>
  <c r="P2610" i="1"/>
  <c r="G2610" i="1" s="1"/>
  <c r="P2611" i="1"/>
  <c r="G2611" i="1" s="1"/>
  <c r="P2612" i="1"/>
  <c r="G2612" i="1" s="1"/>
  <c r="P2613" i="1"/>
  <c r="G2613" i="1" s="1"/>
  <c r="P2614" i="1"/>
  <c r="G2614" i="1" s="1"/>
  <c r="P2" i="1"/>
  <c r="G2" i="1" s="1"/>
  <c r="G2" i="13"/>
  <c r="B6" i="13" s="1"/>
  <c r="C5" i="13"/>
  <c r="D5" i="13"/>
  <c r="E4" i="13"/>
  <c r="E3" i="13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6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42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14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7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38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48" i="1"/>
  <c r="A928" i="1"/>
  <c r="A45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51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33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4" i="1"/>
  <c r="A998" i="1"/>
  <c r="A999" i="1"/>
  <c r="A32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36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26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7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54" i="1"/>
  <c r="A55" i="1"/>
  <c r="A56" i="1"/>
  <c r="A57" i="1"/>
  <c r="A58" i="1"/>
  <c r="A59" i="1"/>
  <c r="A60" i="1"/>
  <c r="A43" i="1"/>
  <c r="A20" i="1"/>
  <c r="A61" i="1"/>
  <c r="A62" i="1"/>
  <c r="A63" i="1"/>
  <c r="A27" i="1"/>
  <c r="A15" i="1"/>
  <c r="A64" i="1"/>
  <c r="A28" i="1"/>
  <c r="A12" i="1"/>
  <c r="A65" i="1"/>
  <c r="A66" i="1"/>
  <c r="A21" i="1"/>
  <c r="A18" i="1"/>
  <c r="A67" i="1"/>
  <c r="A68" i="1"/>
  <c r="A11" i="1"/>
  <c r="A19" i="1"/>
  <c r="A69" i="1"/>
  <c r="A70" i="1"/>
  <c r="A71" i="1"/>
  <c r="A49" i="1"/>
  <c r="A72" i="1"/>
  <c r="A73" i="1"/>
  <c r="A74" i="1"/>
  <c r="A46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6" i="1"/>
  <c r="A134" i="1"/>
  <c r="A135" i="1"/>
  <c r="A136" i="1"/>
  <c r="A137" i="1"/>
  <c r="A138" i="1"/>
  <c r="A139" i="1"/>
  <c r="A140" i="1"/>
  <c r="A141" i="1"/>
  <c r="A44" i="1"/>
  <c r="A142" i="1"/>
  <c r="A143" i="1"/>
  <c r="A144" i="1"/>
  <c r="A145" i="1"/>
  <c r="A146" i="1"/>
  <c r="A22" i="1"/>
  <c r="A147" i="1"/>
  <c r="A148" i="1"/>
  <c r="A149" i="1"/>
  <c r="A2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29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5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30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" i="1"/>
  <c r="A281" i="1"/>
  <c r="A24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40" i="1"/>
  <c r="A294" i="1"/>
  <c r="A295" i="1"/>
  <c r="A296" i="1"/>
  <c r="A297" i="1"/>
  <c r="A52" i="1"/>
  <c r="A41" i="1"/>
  <c r="A298" i="1"/>
  <c r="A299" i="1"/>
  <c r="A300" i="1"/>
  <c r="A301" i="1"/>
  <c r="A302" i="1"/>
  <c r="A303" i="1"/>
  <c r="A304" i="1"/>
  <c r="A305" i="1"/>
  <c r="A306" i="1"/>
  <c r="A8" i="1"/>
  <c r="A307" i="1"/>
  <c r="A308" i="1"/>
  <c r="A309" i="1"/>
  <c r="A310" i="1"/>
  <c r="A311" i="1"/>
  <c r="A39" i="1"/>
  <c r="A312" i="1"/>
  <c r="A37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47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25" i="1"/>
  <c r="A432" i="1"/>
  <c r="A433" i="1"/>
  <c r="A434" i="1"/>
  <c r="A50" i="1"/>
  <c r="A435" i="1"/>
  <c r="A31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34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1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3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35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53" i="1"/>
  <c r="E5" i="13" l="1"/>
  <c r="B7" i="13"/>
  <c r="B8" i="13" s="1"/>
</calcChain>
</file>

<file path=xl/sharedStrings.xml><?xml version="1.0" encoding="utf-8"?>
<sst xmlns="http://schemas.openxmlformats.org/spreadsheetml/2006/main" count="18780" uniqueCount="4802">
  <si>
    <t>First reviewer</t>
  </si>
  <si>
    <t>Second reviewer</t>
  </si>
  <si>
    <t>Code</t>
  </si>
  <si>
    <t>Title</t>
  </si>
  <si>
    <t>Status</t>
  </si>
  <si>
    <t>Not fulfilled inclusion/exclusion criteria</t>
  </si>
  <si>
    <t>RQ1: Kind of approach</t>
  </si>
  <si>
    <t xml:space="preserve">RQ2: Limitations(s) </t>
  </si>
  <si>
    <t xml:space="preserve">RQ3: Goal(s) </t>
  </si>
  <si>
    <t xml:space="preserve">RQ4: Empirically evaluated? </t>
  </si>
  <si>
    <t>RQ4.2: User description</t>
  </si>
  <si>
    <t>RQ4.2: Kind of model</t>
  </si>
  <si>
    <t>David</t>
  </si>
  <si>
    <t>CorredorIglesiasBeCa2012</t>
  </si>
  <si>
    <t>A Development Methodology to Facilitate the Integration of Smart Spaces into the Web of Things</t>
  </si>
  <si>
    <t>Excluded</t>
  </si>
  <si>
    <t>YES</t>
  </si>
  <si>
    <t>NO</t>
  </si>
  <si>
    <t>E1</t>
  </si>
  <si>
    <t>BreckelPietronJuTi2020</t>
  </si>
  <si>
    <t>A Domain-Specific Language and Interactive User Interface for Model-Driven Engineering of Technology Roadmaps</t>
  </si>
  <si>
    <t>MarinLalanda2006</t>
  </si>
  <si>
    <t>A domain-specific service-oriented development environment</t>
  </si>
  <si>
    <t>MorrisClarkeHeCoAl2015</t>
  </si>
  <si>
    <t>A Method for Validating Intent Model Behavior in DSVMs</t>
  </si>
  <si>
    <t>SanchezGarcia2009</t>
  </si>
  <si>
    <t>A Model-Based Approach to Families of Embedded Domain-Specific Languages</t>
  </si>
  <si>
    <t>HernandezSevillaGaSe2019</t>
  </si>
  <si>
    <t>A Model-Driven Approach to Generate Schemas for Object-Document Mappers</t>
  </si>
  <si>
    <t>ChansowathSeniongse2016</t>
  </si>
  <si>
    <t>A Model-Driven Development of Web Applications Using AngularJS Framework</t>
  </si>
  <si>
    <t>WangZhangMaWaTe2008</t>
  </si>
  <si>
    <t>A Novel Dynamic Modeling Scheme for Business Intelligent Component in Modern Service Industry</t>
  </si>
  <si>
    <t>BenBenDalyBe2021</t>
  </si>
  <si>
    <t>A reactive system for specifying and running flexible could service business processes based on machine learning</t>
  </si>
  <si>
    <t>Included</t>
  </si>
  <si>
    <t>Tool</t>
  </si>
  <si>
    <t>KehrerKelterTa2011</t>
  </si>
  <si>
    <t>A Rule-Based Approach to the Semantic Lifting of Model Differences in the Context of Model Versioning</t>
  </si>
  <si>
    <t>JanSchaefer2014</t>
  </si>
  <si>
    <t>A Semantic Self-Management Approach for Service Platforms</t>
  </si>
  <si>
    <t>MateescuPoizatSa2012</t>
  </si>
  <si>
    <t>Adaptation of Service Protocols Using Process Algebra and On-the-Fly reduction techniques</t>
  </si>
  <si>
    <t>SimoninLeJe2007</t>
  </si>
  <si>
    <t>An Enterprise Architecture Alignment Measure for Telecom Service Development</t>
  </si>
  <si>
    <t>CastellanosCorrealMu2012</t>
  </si>
  <si>
    <t>An Ontology-Matching based Proposal to Detect Potential Redundancies on Enterprise Architectures</t>
  </si>
  <si>
    <t>SinhaAstigarragaHuJeSrChXuCaBrLo2020</t>
  </si>
  <si>
    <t>Auto-Generation of Domain-Specific Systems: Cloud-Hosted DevOps for Business Users</t>
  </si>
  <si>
    <t>BascianiDEmidioDiFrIoPie2020</t>
  </si>
  <si>
    <t>Automated Selection of Optimal Model Transformation Chains via Shortest-Path Algorithms</t>
  </si>
  <si>
    <t>WangCavarra2009</t>
  </si>
  <si>
    <t>Checking Model Consistency using Data-Flow Testing</t>
  </si>
  <si>
    <t>Method</t>
  </si>
  <si>
    <t>PazElHa2019</t>
  </si>
  <si>
    <t>checsdm: A Method for Ensuring Consistency in Heterogeneous Safety-Critical System Design</t>
  </si>
  <si>
    <t>FranzagoDiMaMu2018</t>
  </si>
  <si>
    <t>Collaborative Model-Driven Software Engineering: A Classification Framework and a Research Map</t>
  </si>
  <si>
    <t>I1</t>
  </si>
  <si>
    <t>PinelSalvadorZiSo2012</t>
  </si>
  <si>
    <t>Collaborative Support Embedded in Information System through Automatic Code Generation</t>
  </si>
  <si>
    <t>SchottleKienzle2015</t>
  </si>
  <si>
    <t>Concern-Oriented Interfaces for Model-Based Reuse of APIS</t>
  </si>
  <si>
    <t>Under review</t>
  </si>
  <si>
    <t>Flavio</t>
  </si>
  <si>
    <t>CuadradoGuerraDe2014</t>
  </si>
  <si>
    <t>A Component Model for Model Transformations</t>
  </si>
  <si>
    <t>JianchengXudongLe2007</t>
  </si>
  <si>
    <t>A Model of User Interface Design and Its Code Generation</t>
  </si>
  <si>
    <t>I2</t>
  </si>
  <si>
    <t>HeroldRauschBoEb2008</t>
  </si>
  <si>
    <t>A Seamless Modelling Approach for Service-Oriented Information Systems</t>
  </si>
  <si>
    <t>ChavezShenFrMe2016</t>
  </si>
  <si>
    <t>An Approach to Checking Consistency between UML Class Model and Its Java Implementation</t>
  </si>
  <si>
    <t>ShenWangEg2009</t>
  </si>
  <si>
    <t>An Efficient and Scalable Approach to Correct Class Model Refinement</t>
  </si>
  <si>
    <t>PohlmannTrsekDuDz2014</t>
  </si>
  <si>
    <t>Application of an Intelligent Network Architecture on a Cooperative Cyper-Physical System: An Experience Report</t>
  </si>
  <si>
    <t>TrujilloMadni2020</t>
  </si>
  <si>
    <t>Assessing Required Rework in a Design Reuse Scenario</t>
  </si>
  <si>
    <t>AntunesCorreaBa2015</t>
  </si>
  <si>
    <t>Automatic Spreadsheet Generation from Conceptual Models</t>
  </si>
  <si>
    <t>GuanaGaboriauSt2014</t>
  </si>
  <si>
    <t>ChainTracker: Towards a Comprehensive Tool for Building Code-Generation Environments</t>
  </si>
  <si>
    <t>GaborBalasubramanianDuOt2014</t>
  </si>
  <si>
    <t>Distributed and Managed: Research Challenges and Opportunities of the Nest Generation Cyber-Physical Sytems</t>
  </si>
  <si>
    <t xml:space="preserve">RQ4.1: Problem (metric) </t>
  </si>
  <si>
    <t>RQ4.1: Problem in terms of TAM</t>
  </si>
  <si>
    <t>Subjective question (Yes = 1; Partially = 0; No= -1)</t>
  </si>
  <si>
    <t>Marcela</t>
  </si>
  <si>
    <t>TEXT</t>
  </si>
  <si>
    <t>Efficiency</t>
  </si>
  <si>
    <t>Text-based</t>
  </si>
  <si>
    <t xml:space="preserve">1. Is the proposal clear? </t>
  </si>
  <si>
    <t>Effectiveness</t>
  </si>
  <si>
    <t>Diagram-based</t>
  </si>
  <si>
    <t xml:space="preserve">2. Are the limitation(s) clear? </t>
  </si>
  <si>
    <t>Framework</t>
  </si>
  <si>
    <t>Perceived ease of use</t>
  </si>
  <si>
    <t xml:space="preserve">3. Are the goal(s) clear? </t>
  </si>
  <si>
    <t>Duplicated</t>
  </si>
  <si>
    <t>E2</t>
  </si>
  <si>
    <t>Intelligent assistant</t>
  </si>
  <si>
    <t>Perceived usefulness</t>
  </si>
  <si>
    <t xml:space="preserve">4. Are the publications tools downloadable? </t>
  </si>
  <si>
    <t>Requires second review</t>
  </si>
  <si>
    <t>E3</t>
  </si>
  <si>
    <t>Other</t>
  </si>
  <si>
    <t>Intention to use</t>
  </si>
  <si>
    <t xml:space="preserve">5. Is there a clear case study or example illustrating the proposal? </t>
  </si>
  <si>
    <t>E4</t>
  </si>
  <si>
    <t xml:space="preserve">6. Is the whole proposal empirically validated? </t>
  </si>
  <si>
    <t xml:space="preserve">7. Are the users clearly described? </t>
  </si>
  <si>
    <t xml:space="preserve">8. Are the results clearly explained? </t>
  </si>
  <si>
    <t>Objective Questions</t>
  </si>
  <si>
    <t xml:space="preserve">9. Has the publication been published in journal or conference proceedings? </t>
  </si>
  <si>
    <t>Very important = 1; Important = 0; Not important = -1</t>
  </si>
  <si>
    <t xml:space="preserve">10. Has the publication been cited by other authors? </t>
  </si>
  <si>
    <t>More than 4 = 1; Between 2 and 4 = 0; Less than 2 = -1</t>
  </si>
  <si>
    <t>VaraBollatiJiMa2014</t>
  </si>
  <si>
    <t>Dealing with Traceability in the MDD
of Model Transformations</t>
  </si>
  <si>
    <t>HolladaySandersSm2019</t>
  </si>
  <si>
    <t>Enhanced Feasibility Assessment of Payload Adapters for NASA’s Space Launch System</t>
  </si>
  <si>
    <t>MaximeSavaryLeblanc2019</t>
  </si>
  <si>
    <t>Improving MBSE Tools UX with AI-empowered software assistants</t>
  </si>
  <si>
    <t>PrieferKneiselTa2016</t>
  </si>
  <si>
    <t>JooMDD: A Model-Driven Development Environment for
Web Content Management System Extensions</t>
  </si>
  <si>
    <t>SinghSood2009</t>
  </si>
  <si>
    <t>Model Driven Architecture: A Perspective</t>
  </si>
  <si>
    <t>StephanWindmuller2011</t>
  </si>
  <si>
    <t>Offline Validation of Firewalls</t>
  </si>
  <si>
    <t>SongWolfHa2009</t>
  </si>
  <si>
    <t>Performance of PPM-Based Non-Coherent
Impulse Radio UWB Systems using Sparse
Codes in the Presence of Multi-User Interference</t>
  </si>
  <si>
    <t>ZhangZhangLi2012</t>
  </si>
  <si>
    <t>Query by Drawing Examples of UML Model</t>
  </si>
  <si>
    <t>SMICE: A Platform Supports Business Process Modeling and Integration</t>
  </si>
  <si>
    <t>CuadradoGuerraDe2017</t>
  </si>
  <si>
    <t>Static Analysis of Model Transformations</t>
  </si>
  <si>
    <t>DiAlmeidaArCaDoFeMuSo2013</t>
  </si>
  <si>
    <t>Supporting the Development and Operation of Multi-Cloud Applications: The MODAClouds Approach</t>
  </si>
  <si>
    <t>KamniOuhammouBeGr2020</t>
  </si>
  <si>
    <t>Towards a Model-based Multi-objective optimization approach for safety-critical real-time systems</t>
  </si>
  <si>
    <t>MhamdiMaraouiGrKmBhCa2011</t>
  </si>
  <si>
    <t>Towards an IDM Approach of transforming web services into ACME providing Quality of Service</t>
  </si>
  <si>
    <t>LuHalangGu2004</t>
  </si>
  <si>
    <t>Towards Platform Independent Models of Real Time Operating Systems</t>
  </si>
  <si>
    <t>GranchelliCardarelliFr2017</t>
  </si>
  <si>
    <t>Towards Recovering the Software Architecture of Microservice-based Systems</t>
  </si>
  <si>
    <t>FengHuangMe2006</t>
  </si>
  <si>
    <t>Traceability between software architecture models</t>
  </si>
  <si>
    <t>WangKimCa2006</t>
  </si>
  <si>
    <t>Verifying Metamodel Coverage of Model Transformations</t>
  </si>
  <si>
    <t>MoffettDingelBe2013</t>
  </si>
  <si>
    <t>Verifying Protocol Conformance Using Software Model Checking for the Model-Driven Development of Embedded Systems</t>
  </si>
  <si>
    <t>GuzmanLopezVaPa2011</t>
  </si>
  <si>
    <t>Web 2.0 Patterns: A Model-driven Engineering Approach</t>
  </si>
  <si>
    <t>Neuroprotective flavonoids of the leaf of Antiaris africana Englea against cyanide toxicity</t>
  </si>
  <si>
    <t>ShamsujjohaGrundyKh2021</t>
  </si>
  <si>
    <t>Developing Mobile Applications Via Model Driven Development: A Systematic Literature Review</t>
  </si>
  <si>
    <t>DiRoccoDiNg2021</t>
  </si>
  <si>
    <t>A Low-Code tool supporting the development of recommender systems</t>
  </si>
  <si>
    <t>LethbridgeForwardBaBrGaAlEiHuHuAbAdAlAlZa2021</t>
  </si>
  <si>
    <t>Umple: Model-driven development for open source and education</t>
  </si>
  <si>
    <t>RodriguezGarcesCaCaEsSa2021</t>
  </si>
  <si>
    <t>Model-based assisted migration of oracle forms applications: The overall process in an insdustrial setting</t>
  </si>
  <si>
    <t>JianyuZhang2021</t>
  </si>
  <si>
    <t>Model-Based Systemic Hazard Analysis Approach for Connected and Autonomous Vehicles and Case Study Application in Automatic Emergency Braking System</t>
  </si>
  <si>
    <t>OhrndofPietschKeGrKe2021</t>
  </si>
  <si>
    <t>History-based Model Repair Recommendations</t>
  </si>
  <si>
    <t>Technique</t>
  </si>
  <si>
    <t>KharratPenasPlChTrLoHa2021</t>
  </si>
  <si>
    <t>Integration of Electromagnetic Constraints as of the Conceptual Design through an MBSE Approach</t>
  </si>
  <si>
    <t>IndamutsaDiPi2021</t>
  </si>
  <si>
    <t>A Low-Code Development Environment to Orchestrate Model Management Services</t>
  </si>
  <si>
    <t>IqbalAl2021</t>
  </si>
  <si>
    <t>Test case priorization for model transformations</t>
  </si>
  <si>
    <t>NouraWangHeGa2021</t>
  </si>
  <si>
    <t>OntoSpect: IoT Ontology Inspection by Concept Extraction and Natural Language Generation</t>
  </si>
  <si>
    <t>VelosoAraujoRo2021</t>
  </si>
  <si>
    <t>A WebGIS interface requirements modeling language</t>
  </si>
  <si>
    <t>AbrahaoInsfranSlVa2021</t>
  </si>
  <si>
    <t>Model-based intelligent user interface adaptation: challenges and future directions</t>
  </si>
  <si>
    <t>DaMagalhaesMa2021</t>
  </si>
  <si>
    <t>Software Evolution and Maintenance Using an Agile and MDD Hybrid Processes</t>
  </si>
  <si>
    <t>MagalhaesMacielAn2021</t>
  </si>
  <si>
    <t>An Investigation of Currently Used Aspects in Model Transformation Development</t>
  </si>
  <si>
    <t>Include after title screening?</t>
  </si>
  <si>
    <t>Include after abstract screening?</t>
  </si>
  <si>
    <t>Include after full-text review?</t>
  </si>
  <si>
    <t xml:space="preserve">Include after second reviewer opinion? </t>
  </si>
  <si>
    <t>RocherGonninDeLaTiCaSa2020</t>
  </si>
  <si>
    <t>An actuation conflicts management flow for smart IoT-based systems</t>
  </si>
  <si>
    <t>WoodMatragkasKoPaGe2020</t>
  </si>
  <si>
    <t>Supporting robotic software migration using static analysis and model-driven engineering</t>
  </si>
  <si>
    <t>DiDiNguyen2020</t>
  </si>
  <si>
    <t>Democratizing the development of recommender systems by means of low-code platforms</t>
  </si>
  <si>
    <t>KadriAouagHe2020</t>
  </si>
  <si>
    <t>Multi-view model-driven projection to facilitate the control of the evolution and quality of the architecture</t>
  </si>
  <si>
    <t>E5</t>
  </si>
  <si>
    <t>PasicWohlers2020</t>
  </si>
  <si>
    <t>Specification of Software Requirements for Condition Monitoring of Automation Systems</t>
  </si>
  <si>
    <t>SahayIndamutsaDiPi2020</t>
  </si>
  <si>
    <t>Supporting the understanding and comparision of low-code development platforms</t>
  </si>
  <si>
    <t>GunesAydemir2020</t>
  </si>
  <si>
    <t>Automated Goal Model Extraction from User Stories Using NLP</t>
  </si>
  <si>
    <t>HuismanWijs2020</t>
  </si>
  <si>
    <t>Towards verified construction of correct and optimised GPU software</t>
  </si>
  <si>
    <t>BaoXingXiLoWuYa2020</t>
  </si>
  <si>
    <t>Psc2code: Denoising Code Extraction from Programming Screencasts</t>
  </si>
  <si>
    <t>MarchisioMargaritaSa2020</t>
  </si>
  <si>
    <t>Automatic Formative Assessment in Computer Science: Guidance to Model-driven design</t>
  </si>
  <si>
    <t>RadwanZein2020</t>
  </si>
  <si>
    <t>Model-based approach for supporting quick chaching at iOS platform</t>
  </si>
  <si>
    <t>KelsenMaGl2020</t>
  </si>
  <si>
    <t>A lightweight modeling approach based on functional decomposition</t>
  </si>
  <si>
    <t>RafiqueZhaoYuYaImDo2014</t>
  </si>
  <si>
    <t>An Application Development Framework for Internet-of-Things Service Orchestation</t>
  </si>
  <si>
    <t>AlkhaziAbidKeWi2019</t>
  </si>
  <si>
    <t>On the value of quality attributes for refactoring ATL model transfomrations: a multi-objective approach</t>
  </si>
  <si>
    <t>NugraheniHastings2019</t>
  </si>
  <si>
    <t>Relationship between religious support and major depressive episode for adult non-medical prescription opioid users and non-users</t>
  </si>
  <si>
    <t>WijekoonSchegolevMe2020</t>
  </si>
  <si>
    <t>Knowledge representation of software design patterns: A model transformations perspective</t>
  </si>
  <si>
    <t>RazinskasCeponinene2020</t>
  </si>
  <si>
    <t>MDA approach for laravel framework code generation from UML diagrams</t>
  </si>
  <si>
    <t>ZhaiXiangZhQi2020</t>
  </si>
  <si>
    <t>MobiMVL: A Model-Driven Mobile Application Development Approach for End-Users</t>
  </si>
  <si>
    <t>GomezGuerraDeMe2020</t>
  </si>
  <si>
    <t>Seed Model Synthesis for Testing Model-Basesd Mutation Operators</t>
  </si>
  <si>
    <t>KapfererZimmermann2020</t>
  </si>
  <si>
    <t>Domain-specific language and tools for strategic domain-driven design, context mapping and boundend context modeling</t>
  </si>
  <si>
    <t>PeldszusS2020</t>
  </si>
  <si>
    <t>Model-driven development of evolving secure software systems</t>
  </si>
  <si>
    <t>TranHuynhTr2020</t>
  </si>
  <si>
    <t>Development of the Rules for Model Transformation with OCL integration in UWE</t>
  </si>
  <si>
    <t>GarmendiaGuerraDeGaKo2019</t>
  </si>
  <si>
    <t>Scaling-up domain-specific modelling languages through modularity services</t>
  </si>
  <si>
    <t>TahaghoghiEbrahimzadehRaGoHoAk2019</t>
  </si>
  <si>
    <t>Improvement of chemotherapy thorugh reducing of cachexia by using Citrus unshiu peel extract</t>
  </si>
  <si>
    <t>LuPanZhWa2019</t>
  </si>
  <si>
    <t>Extension to Interaction Flow Modeling Language (IFML) fro Android Application Modeling</t>
  </si>
  <si>
    <t>WeberZoitlHu2019</t>
  </si>
  <si>
    <t>Usability of development tools: A CASE-Study</t>
  </si>
  <si>
    <t>PouraliAtlee2019</t>
  </si>
  <si>
    <t>A Focus+Context approach to alleviate cognitive challenges of editing and debugging UML models</t>
  </si>
  <si>
    <t>BalabanMaraee2018</t>
  </si>
  <si>
    <t>Removing redundant multiplicity constrains in UML class models</t>
  </si>
  <si>
    <t>EspinosaGarciaZoZuMa2019</t>
  </si>
  <si>
    <t>S3Mining: A model-driven engineering approach for supporting novice data miners in selecting suitable classifiers</t>
  </si>
  <si>
    <t>KosterWredeCi2019</t>
  </si>
  <si>
    <t>Evaluation of a Model-driven knowledge stroage and retrival IDE for interactive HRI systems</t>
  </si>
  <si>
    <t>PerezCorrealAs2019</t>
  </si>
  <si>
    <t>A proposed model-driven approach to manage architectural technical debt life cycle</t>
  </si>
  <si>
    <t>CacheroMeliaHe2018</t>
  </si>
  <si>
    <t>Impact of model notations on the productivity of domain modelling: an empriical study</t>
  </si>
  <si>
    <t>SalehinejadRahnamayanTi2016</t>
  </si>
  <si>
    <t>Micro-differential evolution: Diversity enhancement and a comparative study</t>
  </si>
  <si>
    <t>KungSY2015</t>
  </si>
  <si>
    <t>Discriminant component analysis for privacy protection and visualization of big data</t>
  </si>
  <si>
    <t>YaNordinSa2016</t>
  </si>
  <si>
    <t>Software requirements patterns and meta model: A strategy for enhancing requirements reuse (RR)</t>
  </si>
  <si>
    <t>SoualiRahmaouiOu2017</t>
  </si>
  <si>
    <t>An overview of traceability: Towards a general multi-domain model</t>
  </si>
  <si>
    <t>NambuMiuraKoHaKiYoYuIg2017</t>
  </si>
  <si>
    <t>Development of collaborative modeling tool and system thinking educational program for nano staellite developers</t>
  </si>
  <si>
    <t>GhaibiDaassiAy2017</t>
  </si>
  <si>
    <t>A tool support for the adaptation of user interfaces based on a business rules management system</t>
  </si>
  <si>
    <t>RoubiErramdaniMb2017</t>
  </si>
  <si>
    <t>Towards including layout properties for modeling graphical user interfaces: Generic properties for GUI metamodels</t>
  </si>
  <si>
    <t>The human role in model synthesis</t>
  </si>
  <si>
    <t>RoccoRuscioHeIoLaPi2017</t>
  </si>
  <si>
    <t>Consistency recovery in interactive modeling</t>
  </si>
  <si>
    <t>LucioAbidRaArKuHa2017</t>
  </si>
  <si>
    <t>Process-aware model-driven development environments</t>
  </si>
  <si>
    <t>LuhunuSyriani2017</t>
  </si>
  <si>
    <t>Survey on template-based code generation</t>
  </si>
  <si>
    <t>BoschMalavoltaGeMuKo2017</t>
  </si>
  <si>
    <t>COMMitMDE 2017 - 2nd international workshop on collaborative modelling in MDE</t>
  </si>
  <si>
    <t>OliveiraDingel2017</t>
  </si>
  <si>
    <t>Supporting model refinement with equivalence checking in the context of model-driven engineering with UML-RT</t>
  </si>
  <si>
    <t>OvereemJansen2017</t>
  </si>
  <si>
    <t>An exploration of the 'it' in 'it' depends': Generative versis interpretive model-driven development</t>
  </si>
  <si>
    <t>TaktakMoussa2017</t>
  </si>
  <si>
    <t>A service-oriented application creation process in ubiquitous environments: Travel assistant mobile application</t>
  </si>
  <si>
    <t>JammalAyedBeAb2017</t>
  </si>
  <si>
    <t>DESTINY: a model-driven process-aware requirements engineering methodology</t>
  </si>
  <si>
    <t>RothGerbaudBoMo2017</t>
  </si>
  <si>
    <t>Holistic framework for land settlement development project sustainability assessment: comparison of EL Hierro Island hydro wind project and Sivens dam project</t>
  </si>
  <si>
    <t>CanizaresMerayoVa2017</t>
  </si>
  <si>
    <t>Lant: Model driven approach for ant colony optimization</t>
  </si>
  <si>
    <t>WangSamakaMiAl2016</t>
  </si>
  <si>
    <t>A model-driven PBL application to support the authoring, delivery, and execution of PBL processes</t>
  </si>
  <si>
    <t>ErnadoteD2016</t>
  </si>
  <si>
    <t>Ontology reconciliation for system engineering</t>
  </si>
  <si>
    <t>HoyosGarciaBoPr2016</t>
  </si>
  <si>
    <t>A model-driven approach for quality of context in pervasive systems</t>
  </si>
  <si>
    <t>ZhangJiangLiZhGuSu2016</t>
  </si>
  <si>
    <t>Model driven design of heterogeneous synchronous embedded systems</t>
  </si>
  <si>
    <t>A model-driven development of web applications using AngularJS framework</t>
  </si>
  <si>
    <t>GomezMerseguerDiTa2016</t>
  </si>
  <si>
    <t>Towards a UML profile for data intensive applications</t>
  </si>
  <si>
    <t>SoualiRahmaouiOu2016</t>
  </si>
  <si>
    <t>An overview of traceability: Definitions and techniques</t>
  </si>
  <si>
    <t>MoyanoFernandezLo2016</t>
  </si>
  <si>
    <t>A model-driven approach for engineering trust and reputation into software services</t>
  </si>
  <si>
    <t>ShahbazianEdwardsMe2016</t>
  </si>
  <si>
    <t>An end-to-end domain specific modeling and analysis platform</t>
  </si>
  <si>
    <t>ChangLuChHsCh2016</t>
  </si>
  <si>
    <t>SysML-Based Requirement Management to Improve Software development</t>
  </si>
  <si>
    <t>GracePickeringSu2015</t>
  </si>
  <si>
    <t>Model-driven interoperability: engineering heterogeneous IoT systems</t>
  </si>
  <si>
    <t>AlmendrosIribarneLoMo2015</t>
  </si>
  <si>
    <t>PTL: A model transformation language based on logic programming</t>
  </si>
  <si>
    <t>AlkalaiDerewaSrKaHu2016</t>
  </si>
  <si>
    <t>LAUNCH: User experience desing of the innovation to flight portal</t>
  </si>
  <si>
    <t>KolassaLookMuRoReRu2016</t>
  </si>
  <si>
    <t>TUnit-Unit testing for template-based code generators</t>
  </si>
  <si>
    <t>GogollaHilken2016</t>
  </si>
  <si>
    <t>Model validation and verification options in a conteporary UML and OCL analysis tool</t>
  </si>
  <si>
    <t>ChattopadhyayGhoseMuMaPa2016</t>
  </si>
  <si>
    <t>Automated workflow formation for IoT analytics: A case study</t>
  </si>
  <si>
    <t>CianciaP2016</t>
  </si>
  <si>
    <t>An iterative and recursive model-based system of systems engineering approach for product development in hte medical device domain</t>
  </si>
  <si>
    <t>HinckelBorsatoScMaStOn2016</t>
  </si>
  <si>
    <t>Driving product design and requirements management with SysML</t>
  </si>
  <si>
    <t>MikulasovaSmetanaWaJaOkHaKu2016</t>
  </si>
  <si>
    <t>Whole genome amplification effect on segmental copy-number changes and copy-number neutral loss of heterozygosity analysis by oligonucleotide-based array-comparative genomic hybridization in human myeloma cell line</t>
  </si>
  <si>
    <t>NA/2016</t>
  </si>
  <si>
    <t>IFIP WG 13.2/13.5 Joint 6th International Conference on Human-Centered Software Engineering, HCSE 2016 and 8th International Conference on Human Error, Safety, and System Development, HESSD 2016</t>
  </si>
  <si>
    <t>OgataGotoOk2016</t>
  </si>
  <si>
    <t>Framework for relative web usability evaluation on usability features in MDD</t>
  </si>
  <si>
    <t>HamidB2016</t>
  </si>
  <si>
    <t>A model repository description language - MRDL</t>
  </si>
  <si>
    <t>RodriguesBatistaDePi2015</t>
  </si>
  <si>
    <t>Architecture-Driven development approach for WSAN applications</t>
  </si>
  <si>
    <t>MarroneS2015</t>
  </si>
  <si>
    <t>Using bayesian networks for highly available cloud-based web applications</t>
  </si>
  <si>
    <t>MartinezGarciaEsPa2015</t>
  </si>
  <si>
    <t>Working with the HL7 metamodel in a Model Driven Engineering context</t>
  </si>
  <si>
    <t>BarnettVasaGr2015</t>
  </si>
  <si>
    <t>Bootstrapping Mobile App Development</t>
  </si>
  <si>
    <t>BurgerJurjensWe2014</t>
  </si>
  <si>
    <t>Restoring security of evolving software models using graph transformation</t>
  </si>
  <si>
    <t>AvazpourGrundyGr2015</t>
  </si>
  <si>
    <t>Specifying model transformations by direct manipulaton using concrete visual notations and interactive recommendations</t>
  </si>
  <si>
    <t>DeLaraGuerraCuadrado2013</t>
  </si>
  <si>
    <t>Model-driven engineering with domain-specific meta-modeling languages</t>
  </si>
  <si>
    <t>CasaleArdagnaArBaDiHeLuJoMeMuPePeRoShSpVl2015</t>
  </si>
  <si>
    <t>DICE: Quality-driven development of data-intensive cloud applications</t>
  </si>
  <si>
    <t>AntonelliSilvaFo2015</t>
  </si>
  <si>
    <t>A model-driven development for creating accessible web menus</t>
  </si>
  <si>
    <t>GreigenbergHolldoblerKoLoNaMuPePlReRoRuScWo2015</t>
  </si>
  <si>
    <t>Integration of handwritten and generated object-oriented code</t>
  </si>
  <si>
    <t>HeMaShHu2015</t>
  </si>
  <si>
    <t>A graphical modeling language for model transformations</t>
  </si>
  <si>
    <t>SchreibmannBraun2015</t>
  </si>
  <si>
    <t>Model-driven development of RESTful APIS</t>
  </si>
  <si>
    <t>GhandorhCapretzNa2015</t>
  </si>
  <si>
    <t>In need of a domain-specific language modeling notation for smarphone applications with portable capability</t>
  </si>
  <si>
    <t>KhaddamMezhoudiVa2015</t>
  </si>
  <si>
    <t>Adapt-first: A MDE transformation approach for supporting user interface adaptation</t>
  </si>
  <si>
    <t>NazariRumpe2015</t>
  </si>
  <si>
    <t>Using software categories for the development of generative software</t>
  </si>
  <si>
    <t>SchwagerlBuchmannUhWe2015</t>
  </si>
  <si>
    <t>Towards the integration of model-driven engineering, software product line engineering, and software configuration management</t>
  </si>
  <si>
    <t>BosemsVan2015</t>
  </si>
  <si>
    <t>Model-driven development for user-centric well-being support: From dynamic well-being domain modesl to context-aware applications</t>
  </si>
  <si>
    <t>YigitbasMohrmannSa2015</t>
  </si>
  <si>
    <t>Model-driven UI development integrating HCI patterns</t>
  </si>
  <si>
    <t>AcerbisBongioBrBu2015</t>
  </si>
  <si>
    <t>Model-driven development based on OMGs IFML with WebRatio Web and mobile platform</t>
  </si>
  <si>
    <t>N/A2010</t>
  </si>
  <si>
    <t>3rd International Conference on Human-Centred Software Engineering, HCSE 2010</t>
  </si>
  <si>
    <t>LiZhouGuLi2015</t>
  </si>
  <si>
    <t>A complete approach for CIM modelling and model formalising</t>
  </si>
  <si>
    <t>EspinosaGarciaZoZuMa2015</t>
  </si>
  <si>
    <t>Enabling non-expert users to apply data mining for bridging the big data divide</t>
  </si>
  <si>
    <t>PanachJuristoVaPa2014</t>
  </si>
  <si>
    <t>A framework to indetify primitives that represent usability within Model-Driven Development methods</t>
  </si>
  <si>
    <t>BernardiCimitileDi2014</t>
  </si>
  <si>
    <t>Design pattern detection using a DSL-driven graph matching approach</t>
  </si>
  <si>
    <t>DeLozanoPe2014</t>
  </si>
  <si>
    <t>Interacting with tangible objects in distributed settings</t>
  </si>
  <si>
    <t>GuerreroGarcia2013</t>
  </si>
  <si>
    <t>Evolutionary design of user interfaces for workflow information systems</t>
  </si>
  <si>
    <t>PanachAquinoPa2013</t>
  </si>
  <si>
    <t>A proposal for modelling usability in a hoslitic MDD method</t>
  </si>
  <si>
    <t>StankovskiPetcu2013</t>
  </si>
  <si>
    <t>Developing a model driven approach for engineering applications based on mOSAIC: Towards sharing elastic components in the cloud</t>
  </si>
  <si>
    <t>Application of an intelligent network architecture on a cooperative cyber-physical system: An experience report</t>
  </si>
  <si>
    <t>Learning model transformation patterns using graph generalization</t>
  </si>
  <si>
    <t>SaadaHuchardLiNe2014</t>
  </si>
  <si>
    <t>GuanaStroulia2014</t>
  </si>
  <si>
    <t>ChainTracker: a model-transformation trace analysis tool for code-generation environments</t>
  </si>
  <si>
    <t>GraceBarbosaPiSu2014</t>
  </si>
  <si>
    <t>Taming the interoperability challenges of complex IoT systems</t>
  </si>
  <si>
    <t>EramoMarinelliPi2014</t>
  </si>
  <si>
    <t>Towards a taxonomy for bidireccional transformation</t>
  </si>
  <si>
    <t>CorleyJ2014</t>
  </si>
  <si>
    <t>Exploring omniscient debugging for model transformations</t>
  </si>
  <si>
    <t>A generic framework for analyzing model co-evolution</t>
  </si>
  <si>
    <t>GetirRindtKe2014</t>
  </si>
  <si>
    <t>SilvaRoseCa2014</t>
  </si>
  <si>
    <t>A Qualitative Study of Model Transformation Development Approaches: Supporting Novice Developers</t>
  </si>
  <si>
    <t>LunaRiveroUr2014</t>
  </si>
  <si>
    <t>LiquidML: A model based environment for developing high scalable web applications</t>
  </si>
  <si>
    <t>LanoYassipourMa2014</t>
  </si>
  <si>
    <t>Case study: FIXML to Java, C# and C++</t>
  </si>
  <si>
    <t>WanderleySilvaArSi2014</t>
  </si>
  <si>
    <t>SnapMind: A framework to support consistency and validation of model-based requirements in agile development</t>
  </si>
  <si>
    <t>FilgueiraBecLiPeSo2014</t>
  </si>
  <si>
    <t>End-to-end observatory software modeling using domain specific languages</t>
  </si>
  <si>
    <t>ParameswaranLaneBaBu2014</t>
  </si>
  <si>
    <t>Marine object detection in UAV full-motion video</t>
  </si>
  <si>
    <t>CunhaFernandesPeSa2014</t>
  </si>
  <si>
    <t>Graphical querying of model-driven spreadsheets</t>
  </si>
  <si>
    <t>KusterKusterLuAl2014</t>
  </si>
  <si>
    <t>Model-driven development and validation of multi-agent systems in JIAC v with the agent world editor</t>
  </si>
  <si>
    <t>SinhaDhooliaMaSi2014</t>
  </si>
  <si>
    <t>Operational abstraction of model transforms</t>
  </si>
  <si>
    <t>MartinezPereiraFa2014</t>
  </si>
  <si>
    <t>Recovering sequence diagrams from object-oriented code: An ADM approach</t>
  </si>
  <si>
    <t>NugrohoChaudro2013</t>
  </si>
  <si>
    <t>The impact of UML modeling on defect density and defect resolution time in a proprietary system</t>
  </si>
  <si>
    <t>RedlichWinklerMoGi2014</t>
  </si>
  <si>
    <t>Model-driven engineering in practice: Integrated performance decision support for process-centric business impact analysis</t>
  </si>
  <si>
    <t>BlalockChanezDoMaPaSt2014</t>
  </si>
  <si>
    <t>Enabling extracorporeal membrane oxygenation (ECMO) community collaboration via systems egineering methodologies</t>
  </si>
  <si>
    <t>ElGerardDuBo2013</t>
  </si>
  <si>
    <t>A component-based approach for specifying reusable visual languages</t>
  </si>
  <si>
    <t>N/A2013</t>
  </si>
  <si>
    <t>CIbSE 2013: 16th Ibero-American Conference on Software Engineering - 16th Conferencia Iberoamericana de Ingeniería de Software</t>
  </si>
  <si>
    <t>MeedeniyaPerera2013</t>
  </si>
  <si>
    <t>Model based software design: tool support for scripting in inmersive environments</t>
  </si>
  <si>
    <t>ElRoudies2013</t>
  </si>
  <si>
    <t>Reducing the gap between security audit and software engineering methods</t>
  </si>
  <si>
    <t>BaghdadiY2013</t>
  </si>
  <si>
    <t>A comparison framework for service-oriented software engineering approaches: issues and solutions</t>
  </si>
  <si>
    <t>StavWalderhaugMiHaBe2011</t>
  </si>
  <si>
    <t>Development and evaluation of SOA-based AAL services in real-life environments: A case study and lessons learned</t>
  </si>
  <si>
    <t>CondoriPanachBaVoPa2012</t>
  </si>
  <si>
    <t>An empirical approach for evaluating the usability of model-driven tools</t>
  </si>
  <si>
    <t>GibsonS2014</t>
  </si>
  <si>
    <t>KouhenDumoulinGeBo2013</t>
  </si>
  <si>
    <t>A component-based approach for specifying dsml's concrete sintax</t>
  </si>
  <si>
    <t>HansenSyriani2013</t>
  </si>
  <si>
    <t>An MDE solution for the development of robotic device drivers</t>
  </si>
  <si>
    <t>DeJacoboniChLeDeOuIkTh2014</t>
  </si>
  <si>
    <t>Engineering and reengineering of technology enhanced learning scenarios using context awareness processes</t>
  </si>
  <si>
    <t>BalabanMaraee2013</t>
  </si>
  <si>
    <t xml:space="preserve">Finite satisfiability of UML class diagrams with constrained class hierarchy </t>
  </si>
  <si>
    <t>RuizRodriguezDoNoRoBeGa2013</t>
  </si>
  <si>
    <t>Applying model-driven engineering to a method for systematic treatment of NFRs in Aml systems</t>
  </si>
  <si>
    <t>HaaseMollZe2013</t>
  </si>
  <si>
    <t>A code merger to support reverse engineering towards model-driven software development</t>
  </si>
  <si>
    <t>DeFeldtToMa2013</t>
  </si>
  <si>
    <t>Searching for models to evaluate software technology</t>
  </si>
  <si>
    <t>OrmenoPanach2013</t>
  </si>
  <si>
    <t>Mapping study about usability requirements elicitation</t>
  </si>
  <si>
    <t>RioReyesRo2012</t>
  </si>
  <si>
    <t>Toward proactive (eco)design process: Modeling information transformations among designers activities</t>
  </si>
  <si>
    <t>FanTengMaYaDaWa2012</t>
  </si>
  <si>
    <t>A model driven development method for pen-based from interface software</t>
  </si>
  <si>
    <t>LugatoPalyartEn2012</t>
  </si>
  <si>
    <t>Domain specific modeling for operations research simulation in a large industrial context</t>
  </si>
  <si>
    <t>NogueroCalvo2012</t>
  </si>
  <si>
    <t>FTT-modeler: A support tool for FTT-CORBA</t>
  </si>
  <si>
    <t>MedveA2012</t>
  </si>
  <si>
    <t>Model-based framework for integrated evolution of business and IT changes: Ingerated evolution of business and IT changes</t>
  </si>
  <si>
    <t>IrazabalPerezPoGi2012</t>
  </si>
  <si>
    <t>An implementation approach to achieve metamodel independecne in domain specific model manipulation language</t>
  </si>
  <si>
    <t>BernardiCimitileMa2012</t>
  </si>
  <si>
    <t>Model driven development of process-centric Web Applications</t>
  </si>
  <si>
    <t>StrasunskasHakkarainen2012</t>
  </si>
  <si>
    <t>Domain model-driven software engineering: A method for discovery of dependency links</t>
  </si>
  <si>
    <t>MenarguezMartinezFe2011</t>
  </si>
  <si>
    <t>A generative tool for building health applications driven by ISO 13606 archetypes</t>
  </si>
  <si>
    <t>ZimmermannMiksovicKu2012</t>
  </si>
  <si>
    <t>Reference architecture metamodel, and modeling principles for architectural knowledge managmente in information technology services</t>
  </si>
  <si>
    <t>AbramovSturmSh2012</t>
  </si>
  <si>
    <t>Evaluation of the pattern-based method for secure development (PbSD): A controlled experiment</t>
  </si>
  <si>
    <t>GarciaAlbaGaEs2012</t>
  </si>
  <si>
    <t>NDT-Suite: A model-based suite for the application of NDT</t>
  </si>
  <si>
    <t>TawhidPetriu2012</t>
  </si>
  <si>
    <t>User-friendly approach for handling performance parameters during predictive software performance engineering</t>
  </si>
  <si>
    <t>BenKonAnDoLoAuDeZaGeIsBe2012</t>
  </si>
  <si>
    <t>An integrated development and rundtime environment for the guture internet</t>
  </si>
  <si>
    <t>KimSonYoChKi2012</t>
  </si>
  <si>
    <t>HCML: An MOF-based hardware component modeling language for profiling heterogeneous embedded system</t>
  </si>
  <si>
    <t>WuAllenHeFrCl2011</t>
  </si>
  <si>
    <t>A domain-specific modeling approach to realizing user-centric communication</t>
  </si>
  <si>
    <t>DeGuerra2012</t>
  </si>
  <si>
    <t>Inter-modelling with graphical constraints: Foundations and applications</t>
  </si>
  <si>
    <t>AtkinsonBostanDr2012</t>
  </si>
  <si>
    <t>A unified conceptual framework for service-oriented computing aligning models of architecture and utilization</t>
  </si>
  <si>
    <t>MolinaGiraldoGaReOrGa2012</t>
  </si>
  <si>
    <t>CIAT-GUI: A MDE-compliant environment for developing Graphical User Interfaces of information systems</t>
  </si>
  <si>
    <t>BieLiWaWaZhZhWa2012</t>
  </si>
  <si>
    <t>Mechanism of the inhibitory action of allelochemical dibutyl phthalate on algae gymnodium breve</t>
  </si>
  <si>
    <t>MagablehBarrett2011</t>
  </si>
  <si>
    <t>Model-driven productivity evaluation for self-adaptive context-oriented software development</t>
  </si>
  <si>
    <t>BroschLangerSeWiWiKa2012</t>
  </si>
  <si>
    <t>The past, present, and future of model versioning</t>
  </si>
  <si>
    <t>GolraDagnat2011</t>
  </si>
  <si>
    <t>MaraouiMhamdiGrKmBhGaCa2011</t>
  </si>
  <si>
    <t>Towards a transformation of composite web service with QoS extension into ACME/Armani</t>
  </si>
  <si>
    <t>GonzalezCasallasDe2011</t>
  </si>
  <si>
    <t>Monitoring and analysis concerns in workflow applications: From conceptual specifications to concrete implementations</t>
  </si>
  <si>
    <t>WuHernandezClFr2011</t>
  </si>
  <si>
    <t>A DSML for coordinating user-centric communication services</t>
  </si>
  <si>
    <t>BelaundeHassen2011</t>
  </si>
  <si>
    <t>Service mashups using natural language &amp; context awareness a pragmatic architectural design</t>
  </si>
  <si>
    <t>Productivity evaluation of self-Adaptive software model driven architecture</t>
  </si>
  <si>
    <t>CoyetteFaureGoCaVa2011</t>
  </si>
  <si>
    <t>Software support for user interface description language</t>
  </si>
  <si>
    <t>SauerBreinerHuMePlVa2011</t>
  </si>
  <si>
    <t xml:space="preserve">Combining design and engineering of interactive systems through models and tools (comdeismoto) </t>
  </si>
  <si>
    <t>SousaMendocaLiVa2011</t>
  </si>
  <si>
    <t>Getting users involved in aligning their needs with business processes models and systems</t>
  </si>
  <si>
    <t>System Analysis and Modeling: About Models - 6th International Workshop, SAM 2010, Revised Selected Papers</t>
  </si>
  <si>
    <t>MichauxBlancShSu2011</t>
  </si>
  <si>
    <t>A semantically rich approach for collaborative model edition</t>
  </si>
  <si>
    <t>KessentiniSahraouiBo2010</t>
  </si>
  <si>
    <t>Example-based model-transformation testing</t>
  </si>
  <si>
    <t>FraternaliTisi2011</t>
  </si>
  <si>
    <t>Using traceability links and higher-order transformations for easing regression testing of web applications</t>
  </si>
  <si>
    <t>RoserMullerBa2010</t>
  </si>
  <si>
    <t>An evaluation and decision method for ICT architectures for cross-organizational business process coordination</t>
  </si>
  <si>
    <t>HaesenVanMeLuDeDeCo2011</t>
  </si>
  <si>
    <t>Using storyboards to integrate models and informal design knowledge</t>
  </si>
  <si>
    <t>OmranaBeloudhaRo2011</t>
  </si>
  <si>
    <t>UML-based profiles for policy-aware web services</t>
  </si>
  <si>
    <t>Identifying Privacy Risks in Distributed Data Services: A Model-Driven Approach</t>
  </si>
  <si>
    <t>GraceBurnsNePi2018</t>
  </si>
  <si>
    <t>ArdagnaDiCaPe2012</t>
  </si>
  <si>
    <t>MODACLOUDS: A Model-Driven Approach for the Design and Execution of Applications on Multiple Clouds</t>
  </si>
  <si>
    <t>AlAzzoni2020</t>
  </si>
  <si>
    <t>Model Driven Approach for Neural Networks</t>
  </si>
  <si>
    <t>RuokonenPajunenSy2008</t>
  </si>
  <si>
    <t>On Model-Driven Development of Mobile Business Processes</t>
  </si>
  <si>
    <t>CarnevaliRidiVi2011</t>
  </si>
  <si>
    <t>Putting Preemptive Time Petri Nets to Work in a V-Model SW Life Cycle</t>
  </si>
  <si>
    <t>OhrndorfPietschKe2018</t>
  </si>
  <si>
    <t>REVISION: A Tool for History-based Model Repair Recommendations</t>
  </si>
  <si>
    <t>Liang2006</t>
  </si>
  <si>
    <t>Servicetizing User Experiences for Complex Business Applications</t>
  </si>
  <si>
    <t>HammadiHammami2018</t>
  </si>
  <si>
    <t>System of Systems Architectural Design of On-Demand Electric Aviation Based on Mission Analysis</t>
  </si>
  <si>
    <t>Stary2000</t>
  </si>
  <si>
    <t>TADEUS: Seamless Development of Task-Based and User-Oriented Interfaces</t>
  </si>
  <si>
    <t>VanGorpAltheideJa2006</t>
  </si>
  <si>
    <t>Towards 2D Traceability in a Platform for Contract Aware Visual Transformation with Tolerated Inconsistencies</t>
  </si>
  <si>
    <t>MorrisWeiClCo2012</t>
  </si>
  <si>
    <t>Towards Adaptable Middleware to Support Service Delivery Validation in i-DSML Execution Engines</t>
  </si>
  <si>
    <t>DeMarcosVa2010</t>
  </si>
  <si>
    <t>Applying CIM-to-PIM model transformations for the service-oriented development of information systems</t>
  </si>
  <si>
    <t>GhezziC2010</t>
  </si>
  <si>
    <t>Adaptive software needs continuous verification</t>
  </si>
  <si>
    <t>OliveiraAraujoAm2010</t>
  </si>
  <si>
    <t>The VisualAORE DSL</t>
  </si>
  <si>
    <t>IribarnePadillaCrVi2010</t>
  </si>
  <si>
    <t>An interaction meta-model for cooperative component-based user interfaces</t>
  </si>
  <si>
    <t>PortaD2010</t>
  </si>
  <si>
    <t>Towards model-driven development of mobile multimodal user interfaces for services</t>
  </si>
  <si>
    <t>MarzulloDeDaNuDe2010</t>
  </si>
  <si>
    <t>A model-driven development (MDD) approach to change impact analysis</t>
  </si>
  <si>
    <t>AnderssonHerzogJoJo2009</t>
  </si>
  <si>
    <t>Experience from introducing Unified Modeling Language/Systems Modeling Langauge at Saab Aerosystems</t>
  </si>
  <si>
    <t>Proceedings - 36th EUROMICRO Conference on Software Engineering and Advanced Applications, SEAA 2010</t>
  </si>
  <si>
    <t>FuhrmannVon2010</t>
  </si>
  <si>
    <t>Taming graphical modeling</t>
  </si>
  <si>
    <t>Transforming Business Requirements into BPEL: a MDA-Based Approach to Web Application Development</t>
  </si>
  <si>
    <t>ZhangJiang2008</t>
  </si>
  <si>
    <t>ZejunYangHuDu2021</t>
  </si>
  <si>
    <t>Use the Harmony-SE Approach to Extend the Advantages of MBSE</t>
  </si>
  <si>
    <t>XudongJiancheng2007</t>
  </si>
  <si>
    <t>User Interface Design Model</t>
  </si>
  <si>
    <t>Using component-oriented process models for multi-metamodel applications</t>
  </si>
  <si>
    <t>Using model customization for variability management in service compositions</t>
  </si>
  <si>
    <t>Verification Approach for Refactoring Transformation Rules of State-Based Models</t>
  </si>
  <si>
    <t>ParraEspanaPaPa2018</t>
  </si>
  <si>
    <t>AlmasriKorelTa2021</t>
  </si>
  <si>
    <t>HadaytullahKoskimiesSy2009</t>
  </si>
  <si>
    <t>Model driven engineering of accessible and multi-platform graphical user interfaces by parameterized model transformations</t>
  </si>
  <si>
    <t>BouraouiGarbi2018</t>
  </si>
  <si>
    <t>DraveHillemacherGrKr2018</t>
  </si>
  <si>
    <t>SMArDT modeling for automotive software testing</t>
  </si>
  <si>
    <t>CoutoCampos2018</t>
  </si>
  <si>
    <t>Improving Traces Visualisation through Layout Managers</t>
  </si>
  <si>
    <t>GonawalaKumarCh2019</t>
  </si>
  <si>
    <t>Stabilization of Expansive Soil with Corex Slag and Lime for Road Subgrade</t>
  </si>
  <si>
    <t>AlbersSturmlingerMaWa2019</t>
  </si>
  <si>
    <t>Identification of potentials in the context of design for industry 4.0 and modelling of interdependencies between product and production processes</t>
  </si>
  <si>
    <t>KhlifAyedBe2018</t>
  </si>
  <si>
    <t>From a BPMN model to an aligned UML analysis model</t>
  </si>
  <si>
    <t>DouibiBelala2019</t>
  </si>
  <si>
    <t>Design patterns formal composition and analysis</t>
  </si>
  <si>
    <t>DorndorferHopfenspergerSe2020</t>
  </si>
  <si>
    <t>The sensomod-modeler – A model-driven architecture approach for mobile context-aware business applications</t>
  </si>
  <si>
    <t>GiorginiPaoloWeBa2019</t>
  </si>
  <si>
    <t>31st International Conference on Advanced Information Systems Engineering, CAiSE 2019</t>
  </si>
  <si>
    <t>TanakaIwataShFu2019</t>
  </si>
  <si>
    <t>Development support of user interfaces adaptive to use environment</t>
  </si>
  <si>
    <t>ChillonRuizMoMo2013</t>
  </si>
  <si>
    <t>AlulemaCriadoIr2019</t>
  </si>
  <si>
    <t>A Model-Driven Approach for the Integration of Hardware Nodes in the IoT</t>
  </si>
  <si>
    <t>Application configuration via UML instance specifications</t>
  </si>
  <si>
    <t>RadermacherLiMo2019</t>
  </si>
  <si>
    <t>BukhariWaheed2010</t>
  </si>
  <si>
    <t>Model driven transformation between design models to system test models using UML: A survey</t>
  </si>
  <si>
    <t>OrtizPrado2010</t>
  </si>
  <si>
    <t>Improving device-aware Web services and their mobile clients through an aspect-oriented, model-driven approach</t>
  </si>
  <si>
    <t>ThangGeihs2010</t>
  </si>
  <si>
    <t>Model-driven development with optimization of non-functional constraints in sensor network</t>
  </si>
  <si>
    <t>DhooliaManiSiSi2010</t>
  </si>
  <si>
    <t>Debugging model-transformation failures using dynamic tainting</t>
  </si>
  <si>
    <t>Scaffidi2010</t>
  </si>
  <si>
    <t>Sharing, finding and reusing end-user code for reformatting and validating data</t>
  </si>
  <si>
    <t>ChangLuHsChShYaHsKo2010</t>
  </si>
  <si>
    <t>SysML-based requirement modeling environment for multicore embedded system</t>
  </si>
  <si>
    <t>WuJinYi2010</t>
  </si>
  <si>
    <t>Web service adaptation: A unified approach versus multiple methodologies for different scenarios</t>
  </si>
  <si>
    <t>JohnS2010</t>
  </si>
  <si>
    <t>Leveraging traditional software engineering tools to ontology engineering under a new methodology</t>
  </si>
  <si>
    <t>ShiromaWashizakiFuKuYo2010</t>
  </si>
  <si>
    <t>Model-driven security patterns application based on dependeces among patterns</t>
  </si>
  <si>
    <t>GinerCetinaFoPe2010</t>
  </si>
  <si>
    <t>Developing mobile business processes for the internet of things</t>
  </si>
  <si>
    <t>PllanaBenknerMeNaXh2010</t>
  </si>
  <si>
    <t>Agent-supported programming of multicore computing systems</t>
  </si>
  <si>
    <t>ArboledaDiazVaRo2010</t>
  </si>
  <si>
    <t>Automated reasoning for derivation of model-driven SPLs</t>
  </si>
  <si>
    <t>NandaManiSiSi2009</t>
  </si>
  <si>
    <t>Demystifying model transformations: An approach based on automated rule inference</t>
  </si>
  <si>
    <t>MengiFusZiAk2009</t>
  </si>
  <si>
    <t>Model-driven support for source code variability in automotive software engineering</t>
  </si>
  <si>
    <t>FernandezInsfranAb2009</t>
  </si>
  <si>
    <t>Towards a usability evaluation process for model-driven web development</t>
  </si>
  <si>
    <t>HoyerGebhartPaLiDiAb2009</t>
  </si>
  <si>
    <t>A model-driven development approach for service-oriented integration scenarios</t>
  </si>
  <si>
    <t>LeeKangHeHo2009</t>
  </si>
  <si>
    <t>Advanced integrated model-driven development tool for USN applications in pervasive computing environment</t>
  </si>
  <si>
    <t>BrittarFortesLoWa2009</t>
  </si>
  <si>
    <t>Web communication and interaction modeling using model-driven development</t>
  </si>
  <si>
    <t>N/A2009</t>
  </si>
  <si>
    <t>Ambient Assistive Health and Wellness Management in the Heart of the City - 7th International Conference on Smart Homes and Health Telematics, ICOST 2009, Proceedings</t>
  </si>
  <si>
    <t>FraternaliTisi2009</t>
  </si>
  <si>
    <t>A higher order generative framework for weaving traceability links into a code generator for web application testing</t>
  </si>
  <si>
    <t>KolovosDiPiPa2009</t>
  </si>
  <si>
    <t>Different models for model matching: An analysis of approaches to support model differencing</t>
  </si>
  <si>
    <t>PllanaBenknerMeNaXh2009</t>
  </si>
  <si>
    <t>Towards an intelligent environment for programming multi-core computing systems</t>
  </si>
  <si>
    <t>SatheshRaviKr2009</t>
  </si>
  <si>
    <t>Hepatoprotective effect of Trichosanthes cucumerina Var cucumerina L. on carbon tetrachloride induced liver damage in rats</t>
  </si>
  <si>
    <t>FleureyBaudryMuLe2007</t>
  </si>
  <si>
    <t>Qualifying input test data for model transformations</t>
  </si>
  <si>
    <t>Proceedings of the 2nd International Conferences on Advances in Computer-Human Interactions, ACHI 2009</t>
  </si>
  <si>
    <t>BragancaMachado2009</t>
  </si>
  <si>
    <t>A model-driven approach for the derivation of architectural requirements of software product lines</t>
  </si>
  <si>
    <t>KhooZhouKa2009</t>
  </si>
  <si>
    <t>An approach to rapid prototyping for a web-based risk management system</t>
  </si>
  <si>
    <t>GarciaRougemailleFeMiGlGo2009</t>
  </si>
  <si>
    <t>A tool for generating model transformations by-example in multi-agent systems</t>
  </si>
  <si>
    <t>InestaAquinoSa2009</t>
  </si>
  <si>
    <t>Framework and authoring tool for an extension of the UIML language</t>
  </si>
  <si>
    <t>ChavarriagaMacias2009</t>
  </si>
  <si>
    <t>A model-driven approach to building modern semantic web-based user interfaces</t>
  </si>
  <si>
    <t>CibranMA2009</t>
  </si>
  <si>
    <t>Translating BPMN models into UML activities</t>
  </si>
  <si>
    <t>GonzalezVanderdoncktMu2009</t>
  </si>
  <si>
    <t>A structured approach to support 3D user interface development</t>
  </si>
  <si>
    <t>StanciulescuVanderdoncktMe2008</t>
  </si>
  <si>
    <t>Colored graph transformation rules for model-driven engineering of multi-target systems</t>
  </si>
  <si>
    <t>DeMesaHerMa2008</t>
  </si>
  <si>
    <t>From real computational independet models to information system models: An MDE approach</t>
  </si>
  <si>
    <t>GohnerKunzJeViPf2008</t>
  </si>
  <si>
    <t>Integrated accessibility models of user interfaces for IT and automation systems</t>
  </si>
  <si>
    <t>ShervinOstadzadehAlAr2008</t>
  </si>
  <si>
    <t>An MDA-based generic framework to address various aspects of enterprise architecture</t>
  </si>
  <si>
    <t>AbeywickramaRamakrishnan2008</t>
  </si>
  <si>
    <t>Towards engineering models of aspectual pervasive software services</t>
  </si>
  <si>
    <t>N/A2007</t>
  </si>
  <si>
    <t>Engineering Interactive Systems, EIS 2007 Joint Working Conferences, DSV-IS 2007, HCSE 2007, Selected Papers</t>
  </si>
  <si>
    <t>Balancing Agility and Formalism in Software Engineering - Second IFIP TC 2 Central and East European Conference on Software Engineering Techniques, CEE-SET 2007, Revised Selected Papers</t>
  </si>
  <si>
    <t>CepaMezini2008</t>
  </si>
  <si>
    <t>Language support for model-driven software development</t>
  </si>
  <si>
    <t>Tiered developer-centric representations for 3D interfaces: Concept-oriented design in Chasm</t>
  </si>
  <si>
    <t>BerkenkotterK2008</t>
  </si>
  <si>
    <t>Reliable UML models and Profiles</t>
  </si>
  <si>
    <t>SousaAmaralaCo2008</t>
  </si>
  <si>
    <t>Towards a full implementation of a robust solution of a domain specific visual query language for HEP physic analysis</t>
  </si>
  <si>
    <t>PerezRuizPi2008</t>
  </si>
  <si>
    <t>MDE for BPM: A systematic review</t>
  </si>
  <si>
    <t>2nd IFIP TC 2 Central and East European Conference on Software Engineering Techniques, CEE-SET 2007</t>
  </si>
  <si>
    <t>VonVanhooffScBe2008</t>
  </si>
  <si>
    <t>Constructing and visualizing transformation chains</t>
  </si>
  <si>
    <t>PeterLeVa2008</t>
  </si>
  <si>
    <t>Pedagogical scenario modeling, deployment, execution, and evolution</t>
  </si>
  <si>
    <t>Real-time object uniform design methodology with UML</t>
  </si>
  <si>
    <t>MaiaBaceloWe2007</t>
  </si>
  <si>
    <t>DucB2007</t>
  </si>
  <si>
    <t>Odyssey-MDA: A transformational approach to component models</t>
  </si>
  <si>
    <t>Proceedings of the 2nd International Workshop on Adaptation and Evolution in Web Systems Engineering, AEWSE 2007</t>
  </si>
  <si>
    <t>MalatestaFink2007</t>
  </si>
  <si>
    <t>Measurement-centric data model for instrumentation configuration</t>
  </si>
  <si>
    <t>LautenbacherBauer2007</t>
  </si>
  <si>
    <t>Creating a meta-model for semantic web service standards</t>
  </si>
  <si>
    <t>SchmidtHauck2007</t>
  </si>
  <si>
    <t>SAM proc: Middleware for self-adaptative mobile processes in heterogeneous ubiquitous environments</t>
  </si>
  <si>
    <t>HuguesPautetZa2007</t>
  </si>
  <si>
    <t>From MDD to full industrail process: Building distributed real-time embedded systems for the high-integrity domain</t>
  </si>
  <si>
    <t>Interactive Systems Design, Specification, and Verification</t>
  </si>
  <si>
    <t>SongYinRa2006</t>
  </si>
  <si>
    <t>Using UML to model realtional database operations</t>
  </si>
  <si>
    <t>SauerEngels2007</t>
  </si>
  <si>
    <t>Easy model-driven development of multimedia user interfaces with guibuilder</t>
  </si>
  <si>
    <t>CoutazBalmeAlCaDeSo2007</t>
  </si>
  <si>
    <t>An MDE-SOA approach to support plastic user interfaces in ambient spaces</t>
  </si>
  <si>
    <t>CostaNobregaNu2007</t>
  </si>
  <si>
    <t>An MDA approach for generating web interfaces with UML ConcurTaskTrees and canonical abstract prototypes</t>
  </si>
  <si>
    <t>RenggliDucasseKu2007</t>
  </si>
  <si>
    <t>Magritte - A meta-driven approach to empower developers and end users</t>
  </si>
  <si>
    <t>KonradGoldsbyCh2007</t>
  </si>
  <si>
    <t>I2MAP: An incremental and iterative modeling and analysis process</t>
  </si>
  <si>
    <t>An architecture to support model driven software visualization</t>
  </si>
  <si>
    <t>OldevikSolbergHaMo2006</t>
  </si>
  <si>
    <t>Evaluation framework for model-driven product line engineering tools</t>
  </si>
  <si>
    <t>HaWallaceZiIn2006</t>
  </si>
  <si>
    <t>My MDE: Configuring virtual workspaces in multi-display environments</t>
  </si>
  <si>
    <t>BullR2006</t>
  </si>
  <si>
    <t>Integrating dynamic views using model driven development</t>
  </si>
  <si>
    <t>GriloJardimSt2006</t>
  </si>
  <si>
    <t>Assessing construction interoperability using a MDA and SOA architecture from an e-business perspective</t>
  </si>
  <si>
    <t>Towards 2D traceability in a platform for contract aware visual transformations with tolerated inconsistencies</t>
  </si>
  <si>
    <t>KilMunYo2006</t>
  </si>
  <si>
    <t>The development of MDA-based software product-line process and supporting tool</t>
  </si>
  <si>
    <t>GeorgAagedalMiObPeThWhZs2004</t>
  </si>
  <si>
    <t>Workshop on models for non-functional properties of component-based software-NfC</t>
  </si>
  <si>
    <t>FarmerGruba2006</t>
  </si>
  <si>
    <t>Towards model-driven end-user development in CALL</t>
  </si>
  <si>
    <t>MensVanVaKa2006</t>
  </si>
  <si>
    <t>Applying a model transformation taxonomy to graph transformation technology</t>
  </si>
  <si>
    <t>ToffolonC2006</t>
  </si>
  <si>
    <t>Learning management system scenario-based engineering</t>
  </si>
  <si>
    <t>JardimGriloSt2006</t>
  </si>
  <si>
    <t>Challenging the interoperability between computers in industry with MDA and SOA</t>
  </si>
  <si>
    <t>LuytenVanVaCo2006</t>
  </si>
  <si>
    <t>Designing distributed user interfaces for ambient intelligent enviornments using models and simulations</t>
  </si>
  <si>
    <t>TrombettiGokhaleScGrHaJuSi2005</t>
  </si>
  <si>
    <t>An integrated model-driven development environment for composing and validating distributed real-time and embedded systems</t>
  </si>
  <si>
    <t>IanFavre2005</t>
  </si>
  <si>
    <t>Visualization in the context of model driven engineering</t>
  </si>
  <si>
    <t>An MDD annotation methodology for semantic enhanced service oriented architectures</t>
  </si>
  <si>
    <t>HuangKatayama2005</t>
  </si>
  <si>
    <t>Steering model-driven development of enterprise information system through responsabilities</t>
  </si>
  <si>
    <t>BouillonLimbourgVaMi2005</t>
  </si>
  <si>
    <t>Reverse engineering of web pages based on derivations and transformations</t>
  </si>
  <si>
    <t>AtkinsonKuhne2005</t>
  </si>
  <si>
    <t>Concepts for comparing modeling tool architectures</t>
  </si>
  <si>
    <t>SilaghiStrohmeier2005</t>
  </si>
  <si>
    <t>Model-driven engineering of middleware-mediated distributed systems</t>
  </si>
  <si>
    <t>SilaghiR2004</t>
  </si>
  <si>
    <t>Refining designs along middleware-specific concern-dimensions at different MDA-levels of abstraction</t>
  </si>
  <si>
    <t>MDA refinements along middleware-specific concenr dimensions</t>
  </si>
  <si>
    <t>AmbriolaKmiecik2004</t>
  </si>
  <si>
    <t>Transformations for architectural restructuring</t>
  </si>
  <si>
    <t>TaiMitsuiNeAbOnHo2004</t>
  </si>
  <si>
    <t>Model-driven development of large-scale Web applications</t>
  </si>
  <si>
    <t>AgrawalKarsaiLe2003</t>
  </si>
  <si>
    <t>An end-to-end domain-driven software development framework</t>
  </si>
  <si>
    <t>AgrawalA2003</t>
  </si>
  <si>
    <t>Metamodel based model transformation language to facilitate domain specific model driven architecture</t>
  </si>
  <si>
    <t>RenauxCaronGe2003</t>
  </si>
  <si>
    <t>The cup project: Component unified process</t>
  </si>
  <si>
    <t>VanStentenMeDe2003</t>
  </si>
  <si>
    <t>Towards automating source-consistent UML refactorings</t>
  </si>
  <si>
    <t>CrossVoss2000</t>
  </si>
  <si>
    <t>Intelligent query construction for multilingual document exploitation</t>
  </si>
  <si>
    <t>A model-driven method for fast building consistent web services from OpenAPI-compatible models</t>
  </si>
  <si>
    <t>SferruzzaRocheteauAtLa2019</t>
  </si>
  <si>
    <t>Adaptation and implementation of the ISO42010 standard to software design and modeling tools</t>
  </si>
  <si>
    <t>ElaasarNoyritBaGe2019</t>
  </si>
  <si>
    <t>IoTV: Merging DTV and MDE Technologies on the Internet of Things</t>
  </si>
  <si>
    <t>Achieving model quality through model validation, verification and exploration</t>
  </si>
  <si>
    <t>GorgollaHilkenDo2017</t>
  </si>
  <si>
    <t>Model Driven Development Applied to Complex Event Processing for Near Real-Time Open Data</t>
  </si>
  <si>
    <t>ClementeLozano2018</t>
  </si>
  <si>
    <t>RESTsec: a low-code platform for generating secure by design enterprise services</t>
  </si>
  <si>
    <t>ZolotasChatzidimitriou2018</t>
  </si>
  <si>
    <t>Change Propagation-based and Composition-based Co-evolution of Transformations with Evolving Metamodels</t>
  </si>
  <si>
    <t>KhelladiKretschmerEg2018</t>
  </si>
  <si>
    <t>Meyers2009</t>
  </si>
  <si>
    <t>Encyclopedia of Complexity and Systems Science</t>
  </si>
  <si>
    <t>SicilianoKhatib2016</t>
  </si>
  <si>
    <t>Springer Handbook of Robotics</t>
  </si>
  <si>
    <t>SakrZomaya2019</t>
  </si>
  <si>
    <t>Encyclopedia of Big Data Technologies</t>
  </si>
  <si>
    <t>AlhajjRokne2018</t>
  </si>
  <si>
    <t>Encyclopedia of Social Network Analysis and Mining</t>
  </si>
  <si>
    <t>ShekharXiongZh2017</t>
  </si>
  <si>
    <t>Encyclopedia of GIS</t>
  </si>
  <si>
    <t>Michalos2014</t>
  </si>
  <si>
    <t>Encyclopedia of Quality of Life and Well-Being Research</t>
  </si>
  <si>
    <t>ReinersWood2015</t>
  </si>
  <si>
    <t>Gamification in Education and Business</t>
  </si>
  <si>
    <t>Seel2012</t>
  </si>
  <si>
    <t>Encyclopedia of the Sciences of Learning</t>
  </si>
  <si>
    <t>FortinRivestBeBo2019</t>
  </si>
  <si>
    <t>Product Lifecycle Management in the Digital Twin Era</t>
  </si>
  <si>
    <t>LiumZsu2009</t>
  </si>
  <si>
    <t>Encyclopedia of Database Systems</t>
  </si>
  <si>
    <t>N/A2018</t>
  </si>
  <si>
    <t>The New Palgrave Dictionary of Economics</t>
  </si>
  <si>
    <t>Ratchev2021</t>
  </si>
  <si>
    <t>Smart Technologies for Precision Assembly</t>
  </si>
  <si>
    <t>FloudasPardalos2009</t>
  </si>
  <si>
    <t>Encyclopedia of Optimization</t>
  </si>
  <si>
    <t>GassFu2013</t>
  </si>
  <si>
    <t>Encyclopedia of Operations Research and Management Science</t>
  </si>
  <si>
    <t>AugierTeece2018</t>
  </si>
  <si>
    <t>The Palgrave Encyclopedia of Strategic Management</t>
  </si>
  <si>
    <t>ChattiLaperriareReTo2019</t>
  </si>
  <si>
    <t>CIRP Encyclopedia of Production Engineering</t>
  </si>
  <si>
    <t>ShortliffeCimino2014</t>
  </si>
  <si>
    <t>Biomedical Informatics</t>
  </si>
  <si>
    <t>LaperriareReinhart2014</t>
  </si>
  <si>
    <t>GregoryKruchten2021</t>
  </si>
  <si>
    <t>Agile Processes in Software Engineering and Extreme Programming â€“ Workshops</t>
  </si>
  <si>
    <t>Smith2014</t>
  </si>
  <si>
    <t>Encyclopedia of Global Archaeology</t>
  </si>
  <si>
    <t>Regan2017</t>
  </si>
  <si>
    <t>Concise Guide to Software Engineering</t>
  </si>
  <si>
    <t>BorrmannKanigJoBe2018</t>
  </si>
  <si>
    <t>Building Information Modeling</t>
  </si>
  <si>
    <t>Choi2018</t>
  </si>
  <si>
    <t>Encyclopedia of Signaling Molecules</t>
  </si>
  <si>
    <t>FilimowiczTzankova2018</t>
  </si>
  <si>
    <t>New Directions in Third Wave Human-Computer Interaction: Volume 2 - Methodologies</t>
  </si>
  <si>
    <t>Crayannis2013</t>
  </si>
  <si>
    <t>Encyclopedia of Creativity, Invention, Innovation and Entrepreneurship</t>
  </si>
  <si>
    <t>SilvaLeino2021</t>
  </si>
  <si>
    <t>Computer Aided Verification</t>
  </si>
  <si>
    <t>PappasMikalefDwJaKrMa2019</t>
  </si>
  <si>
    <t>Digital Transformation for a Sustainable Society in the 21st Century</t>
  </si>
  <si>
    <t>BrockeMendling2018</t>
  </si>
  <si>
    <t>Business Process Management Cases</t>
  </si>
  <si>
    <t>CamposGrahamJoNuPaWi2011</t>
  </si>
  <si>
    <t>Human-Computer Interaction â€“ INTERACT 2011</t>
  </si>
  <si>
    <t>RAyesSalam2019</t>
  </si>
  <si>
    <t>Internet of Things From Hype to Reality</t>
  </si>
  <si>
    <t>Weske2019</t>
  </si>
  <si>
    <t>Business Process Management</t>
  </si>
  <si>
    <t>StiglitzLattemannRoZaBr2017</t>
  </si>
  <si>
    <t>Gamification</t>
  </si>
  <si>
    <t>BlatterbergKimNe2008</t>
  </si>
  <si>
    <t>Database Marketing</t>
  </si>
  <si>
    <t>Skiena2017</t>
  </si>
  <si>
    <t>The Data Science Design Manual</t>
  </si>
  <si>
    <t>Methodology for the model-driven development of service oriented IoT applications</t>
  </si>
  <si>
    <t>SeidlScholzHuKa2015</t>
  </si>
  <si>
    <t>UML @ Classroom</t>
  </si>
  <si>
    <t>ReynaLealAl2018</t>
  </si>
  <si>
    <t>Larriva2008</t>
  </si>
  <si>
    <t>Modeling with Pictogrammic Languages</t>
  </si>
  <si>
    <t>Model-driven development of data intensive applications over cloud resources</t>
  </si>
  <si>
    <t>TolosanaBanaresCo2018</t>
  </si>
  <si>
    <t>Graphical user interface definition processes in the frame of systems-of-systems</t>
  </si>
  <si>
    <t>Arnould2018</t>
  </si>
  <si>
    <t>Identifying privacy risks in distributed data services: A model-driven approach</t>
  </si>
  <si>
    <t>Model-driven development of OData services: An application to relational databases</t>
  </si>
  <si>
    <t>EddouibiIzquierdoCa2018</t>
  </si>
  <si>
    <t>Model-Driven Development Patterns for Mobile Services in Cloud of Things</t>
  </si>
  <si>
    <t>CaiGuVaXu2013</t>
  </si>
  <si>
    <t>PowerJeffreyRo2018</t>
  </si>
  <si>
    <t>Applying model-based system engineering to modelling and simulation requirements for weapon analysis</t>
  </si>
  <si>
    <t>MDE in support of visualization systems design, a multi-staged approach tailored for multiple roles</t>
  </si>
  <si>
    <t>LogreDeryA2018</t>
  </si>
  <si>
    <t>Software quality through the eyes of the end-user and static analysis tools: A study on Android OSS applications</t>
  </si>
  <si>
    <t>SrisophaAlfayez2018</t>
  </si>
  <si>
    <t>ReVision: A tool for history-based model repair recommendations</t>
  </si>
  <si>
    <t>OhrndorfPietschKeKe2018</t>
  </si>
  <si>
    <t>OpenCL-based performance enhancement of model transformations</t>
  </si>
  <si>
    <t>FeketeMezei2018</t>
  </si>
  <si>
    <t>KosterWredeCi2018</t>
  </si>
  <si>
    <t>A model driven approach for eased knowledge storage and retrieval in interactive HRI systems</t>
  </si>
  <si>
    <t>Context-aware servUI: A conceptual method for user interfaces and associated services generation</t>
  </si>
  <si>
    <t>Occupational therapy for people with physical disability using interactive environments</t>
  </si>
  <si>
    <t>ReyesArteaga2017</t>
  </si>
  <si>
    <t>Non-orthogonal multiple access with low code rate spreading and short sequence based spreading</t>
  </si>
  <si>
    <t>SosninXiongChKw2017</t>
  </si>
  <si>
    <t>SalemiSelamat2018</t>
  </si>
  <si>
    <t>N/A2017</t>
  </si>
  <si>
    <t>Abstracts from the 2017 Society of General Internal Medicine Annual Meeting</t>
  </si>
  <si>
    <t>Enhancement Approachof Object Constraint Language Generation</t>
  </si>
  <si>
    <t>LoniewskiInsfranAb2010</t>
  </si>
  <si>
    <t>A Systematic Review of the Use of Requirements Engineering Techniques in Model-Driven Development</t>
  </si>
  <si>
    <t>StraetenMensBa2009</t>
  </si>
  <si>
    <t>Challenges in Model-Driven Software Engineering</t>
  </si>
  <si>
    <t>ESMRMB 2009 Congress, Antalya, Turkey, 1â€“3 October: EPOS
                tm
               Posters / Paper Posters / Info-RESO</t>
  </si>
  <si>
    <t>BittencourtBaranauskasPeDeIsJa2016</t>
  </si>
  <si>
    <t>A systematic review on multi-device inclusive environments</t>
  </si>
  <si>
    <t>Rumpe2017</t>
  </si>
  <si>
    <t>Summary, Further Reading and Outlook</t>
  </si>
  <si>
    <t>AnackerDellnitzFlGrHaHeHoKlKlKoKrMaBlObPoPr2014</t>
  </si>
  <si>
    <t>Methods for the Design and Development</t>
  </si>
  <si>
    <t>N/A2020</t>
  </si>
  <si>
    <t>29th Annual Computational Neuroscience Meeting: CNS*2020</t>
  </si>
  <si>
    <t>CartonDriverJaCl2009</t>
  </si>
  <si>
    <t>Model-driven Theme/UML</t>
  </si>
  <si>
    <t>SchaeferRabiserClBeBeBoPaTrVi2012</t>
  </si>
  <si>
    <t>Software diversity: state of the art and perspectives</t>
  </si>
  <si>
    <t>DermevalVilelalgBiCaIsBrSi2016</t>
  </si>
  <si>
    <t>Applications of ontologies in requirements engineering: a systematic review of the literature</t>
  </si>
  <si>
    <t>N/A2008</t>
  </si>
  <si>
    <t>Developing Information Systems</t>
  </si>
  <si>
    <t>Derakhshanmanesh2015</t>
  </si>
  <si>
    <t>Foundations and Related Work</t>
  </si>
  <si>
    <t>ChengAtlee2009</t>
  </si>
  <si>
    <t>Current and Future Research Directions in Requirements Engineering</t>
  </si>
  <si>
    <t>WolnyMazakCaGeWi2020</t>
  </si>
  <si>
    <t>Thirteen years of SysML: a systematic mapping study</t>
  </si>
  <si>
    <t>TonellaTorchianoBoSy2007</t>
  </si>
  <si>
    <t>Empirical studies in reverse engineering: state of the art and future trends</t>
  </si>
  <si>
    <t>Li2009</t>
  </si>
  <si>
    <t>Overview of Software Processes and Software Evolution</t>
  </si>
  <si>
    <t>Customer Challenges and Demands</t>
  </si>
  <si>
    <t>HendersonRalytaRo2014</t>
  </si>
  <si>
    <t>Formal Descriptions</t>
  </si>
  <si>
    <t>AndrikopoulosBucchiaroneDiKasLaMaRi2010</t>
  </si>
  <si>
    <t>Service Engineering</t>
  </si>
  <si>
    <t>13th Annual Conference of ISCAS</t>
  </si>
  <si>
    <t>ChengLemosGiInMaAnBeBeBrCuDiScFiGaGeGr2009</t>
  </si>
  <si>
    <t>Software Engineering for Self-Adaptive Systems: A Research Roadmap</t>
  </si>
  <si>
    <t>VanderperrenMuellerDe2008</t>
  </si>
  <si>
    <t>UML for electronic systems design: a comprehensive overview</t>
  </si>
  <si>
    <t>Wagner2014</t>
  </si>
  <si>
    <t>Related Work</t>
  </si>
  <si>
    <t>Implementing knowledge management in agile projects by pragmatic modeling</t>
  </si>
  <si>
    <t>Storrle2018</t>
  </si>
  <si>
    <t>MachadoWagnerKa2009</t>
  </si>
  <si>
    <t>Introduction to special issue: model-based development methodologies</t>
  </si>
  <si>
    <t>HawthornePerry2006</t>
  </si>
  <si>
    <t>Software Engineering Education in the Era of Outsourcing, Distributed Development, and Open Source Software: Challenges and Opportunities</t>
  </si>
  <si>
    <t>BoschGerardKoMa2018</t>
  </si>
  <si>
    <t>FraserRojas2019</t>
  </si>
  <si>
    <t>CommiTMDe 2018 - 3rd international workshop on collaborative modelling in MDE</t>
  </si>
  <si>
    <t>Software Testing</t>
  </si>
  <si>
    <t>EssaadiMaissaDa2017</t>
  </si>
  <si>
    <t>Extending OpenAPI 3.0 to build web services from their specification</t>
  </si>
  <si>
    <t>MDE-Based Languages for Wireless Sensor Networks Modeling: A Systematic Mapping Study</t>
  </si>
  <si>
    <t>Analysis and Design</t>
  </si>
  <si>
    <t>SferruzzaRocheteauAtLa2018</t>
  </si>
  <si>
    <t>HojajiMayerhoferZaHaBo2019</t>
  </si>
  <si>
    <t>Model execution tracing: a systematic mapping study</t>
  </si>
  <si>
    <t>Modeling of software process families with automated generation of variants</t>
  </si>
  <si>
    <t>DelgadoCalegariGa2018</t>
  </si>
  <si>
    <t>BoutssounouseSifakis2005</t>
  </si>
  <si>
    <t>References</t>
  </si>
  <si>
    <t>SouagMazoSaCo2016</t>
  </si>
  <si>
    <t>Reusable knowledge in security requirements engineering: a systematic mapping study</t>
  </si>
  <si>
    <t>BaqaisAlshayeb2020</t>
  </si>
  <si>
    <t>Automatic software refactoring: a systematic literature review</t>
  </si>
  <si>
    <t>A model-driven method for fast building consistent web services in practice</t>
  </si>
  <si>
    <t>LiChen2009</t>
  </si>
  <si>
    <t>Introduction to Enterprise and System Modeling</t>
  </si>
  <si>
    <t>Kneuper2018</t>
  </si>
  <si>
    <t>Foundations</t>
  </si>
  <si>
    <t>ArmalHardebolleKaLeLe2010</t>
  </si>
  <si>
    <t>Recent Advances in Multi-paradigm Modeling</t>
  </si>
  <si>
    <t>VerhagenStjepandiWo2015</t>
  </si>
  <si>
    <t>Challenges of CE</t>
  </si>
  <si>
    <t>BencomoBlairFrMuJe2009</t>
  </si>
  <si>
    <t>Third International Workshop on Models@run.time</t>
  </si>
  <si>
    <t>A domain-specific modeling approach for testing environment emulation</t>
  </si>
  <si>
    <t>LiuGrundyAbAv2018</t>
  </si>
  <si>
    <t>ZhangZhangLeWaZh2015</t>
  </si>
  <si>
    <t>Roundtable: Research Opportunities and Challenges for Emerging Software Systems</t>
  </si>
  <si>
    <t>LemosGieselMaShAnLiScTaViVoWeBaBeBeBrCu2013</t>
  </si>
  <si>
    <t>Software Engineering for Self-Adaptive Systems: A Second Research Roadmap</t>
  </si>
  <si>
    <t>AleemCapretzAh2016</t>
  </si>
  <si>
    <t>Game development software engineering process life cycle: a systematic review</t>
  </si>
  <si>
    <t>TrendowiczJeffery2014</t>
  </si>
  <si>
    <t>Classification of effort estimation methods</t>
  </si>
  <si>
    <t>Laddaga2001</t>
  </si>
  <si>
    <t>VisUML: A live UML visualization to help developers in their programming task</t>
  </si>
  <si>
    <t>Active Software</t>
  </si>
  <si>
    <t>DuruisseauTarvyLeGe2018</t>
  </si>
  <si>
    <t>Tchounikine2011</t>
  </si>
  <si>
    <t>CS Perspectives and TEL</t>
  </si>
  <si>
    <t>BahsoonEmmerich2009</t>
  </si>
  <si>
    <t>Architectural Stability</t>
  </si>
  <si>
    <t>Zak2010</t>
  </si>
  <si>
    <t>Decision Support Systems in Transportation</t>
  </si>
  <si>
    <t>Introduction</t>
  </si>
  <si>
    <t>HuergoPiresDeCoCaBa2014</t>
  </si>
  <si>
    <t>A systematic survey of service identification methods</t>
  </si>
  <si>
    <t>JinXuhongYu2018</t>
  </si>
  <si>
    <t>PereiraBritoFiAn2021</t>
  </si>
  <si>
    <t>A compound operation method of model transformation rule based on OWL</t>
  </si>
  <si>
    <t>Code Smells Detection and Visualization: A Systematic Literature Review</t>
  </si>
  <si>
    <t>KhalifaElghany2014</t>
  </si>
  <si>
    <t>Conceptualizing Quality in Software Industry</t>
  </si>
  <si>
    <t>SzponiskiSchoormannJoKnKu2020</t>
  </si>
  <si>
    <t>Software tools for business model innovation: current state and future challenges</t>
  </si>
  <si>
    <t>MallozziPelliccioneKnBeMo2019</t>
  </si>
  <si>
    <t>Shepherding model evolution in model-driven development</t>
  </si>
  <si>
    <t>ButtingHillemacherRuSc2018</t>
  </si>
  <si>
    <t>Autonomous Vehicles: State of the Art, Future Trends, and Challenges</t>
  </si>
  <si>
    <t>TovalRequenaFe2003</t>
  </si>
  <si>
    <t>Emerging OCL tools</t>
  </si>
  <si>
    <t>LopezAstudillo2006</t>
  </si>
  <si>
    <t>Multidimensional Catalogs for Systematic Exploration of Component-Based Design Spaces</t>
  </si>
  <si>
    <t>Schmid2003</t>
  </si>
  <si>
    <t>6. Automatic Programming</t>
  </si>
  <si>
    <t>BeckerDelfmannEgSc2012</t>
  </si>
  <si>
    <t>Generalizability and Applicability of Model-Based Business Process Compliance-Checking Approaches â€” A State-of-the-Art Analysis and Research Roadmap</t>
  </si>
  <si>
    <t>ZhouJiJi2013</t>
  </si>
  <si>
    <t>Affective and cognitive design for mass personalization: status and prospect</t>
  </si>
  <si>
    <t>GhaibiDaassiAyL2017</t>
  </si>
  <si>
    <t>SztipanovitsKarsai2002</t>
  </si>
  <si>
    <t>Generative Programming for Embedded Systems</t>
  </si>
  <si>
    <t>ManchArmbrustKoSo2012</t>
  </si>
  <si>
    <t>An IDE for the design, verification and implementation of security protocols</t>
  </si>
  <si>
    <t>GarciaModesti2017</t>
  </si>
  <si>
    <t>DajsurenBrand2019</t>
  </si>
  <si>
    <t>Automotive Software Engineering: Past, Present, and Future</t>
  </si>
  <si>
    <t>StarovVilkomirGoKh2015</t>
  </si>
  <si>
    <t>Testing-as-a-Service for Mobile Applications: State-of-the-Art Survey</t>
  </si>
  <si>
    <t>ErdwegStormVaBoBoCoGeHuKeLoKoMoPaPoScSc2013</t>
  </si>
  <si>
    <t>Systematic spreadsheet construction processes</t>
  </si>
  <si>
    <t>MendesCunhaDuEn2017</t>
  </si>
  <si>
    <t>The State of the Art in Language Workbenches</t>
  </si>
  <si>
    <t>Mernik2017</t>
  </si>
  <si>
    <t>Domain-Specific Languages: A Systematic Mapping Study</t>
  </si>
  <si>
    <t>PohlMetzger2018</t>
  </si>
  <si>
    <t>Software Product Lines</t>
  </si>
  <si>
    <t>Comparison of the expressiveness and performance of template-based code generation tools</t>
  </si>
  <si>
    <t>Principles of Testing with Models</t>
  </si>
  <si>
    <t>YarahmadiHasheminejad2020</t>
  </si>
  <si>
    <t>Design pattern detection approaches: a systematic review of the literature</t>
  </si>
  <si>
    <t>LiHouYuLuYa2017</t>
  </si>
  <si>
    <t>Applications of artificial intelligence in intelligent manufacturing: a review</t>
  </si>
  <si>
    <t>AbdelmaboudGhaniEl2014</t>
  </si>
  <si>
    <t>A Comparative Evaluation of State-of-the-Art Cloud Migration Optimization Approaches</t>
  </si>
  <si>
    <t>AndersonFelici2012</t>
  </si>
  <si>
    <t>Technological Evolution</t>
  </si>
  <si>
    <t>GeorgAagedalMiObPeThWhZs2006</t>
  </si>
  <si>
    <t>Workshop on Models for Non-functional Properties of Component-Based Software â€“ NfC</t>
  </si>
  <si>
    <t>FlorezSanchezVi2016</t>
  </si>
  <si>
    <t>A catalog of automated analysis methods for enterprise models</t>
  </si>
  <si>
    <t>OemigSnelick2016</t>
  </si>
  <si>
    <t>Testing Tools</t>
  </si>
  <si>
    <t>GarlanDwivediRuSc2012</t>
  </si>
  <si>
    <t>Foundations and Tools for End-User Architecting</t>
  </si>
  <si>
    <t>RaiSahooMe2015</t>
  </si>
  <si>
    <t>Exploring the factors influencing the cloud computing adoption: a systematic study on cloud migration</t>
  </si>
  <si>
    <t>BagnatoFucci2019</t>
  </si>
  <si>
    <t>European Project Space Papers for the PROFES 2019 - Summary</t>
  </si>
  <si>
    <t>GirardiDirnbergerGi2015</t>
  </si>
  <si>
    <t>An ontologyâ€based clinical data warehouse for scientific research</t>
  </si>
  <si>
    <t>YangZhuJaLoLiYuAdwaXiWaLi2017</t>
  </si>
  <si>
    <t>Development and case study of a new-generation model-VAT for analyzing the boundary conditions influence on atmospheric mercury simulation</t>
  </si>
  <si>
    <t>BreuLechnerWiKa2008</t>
  </si>
  <si>
    <t>Workflow Testing</t>
  </si>
  <si>
    <t>AriglianoCaricatoGrGu2016</t>
  </si>
  <si>
    <t>The Integration of Decision Analysis Techniques in High-Throughput Clinical Analyzers</t>
  </si>
  <si>
    <t>Westland2015</t>
  </si>
  <si>
    <t>Partial Least Squares Path Analysis</t>
  </si>
  <si>
    <t>An approach based on the domain perspective to develop WSAN applications</t>
  </si>
  <si>
    <t>RodriguesDelicatoBaPiPi2015</t>
  </si>
  <si>
    <t>Mutation testing based evaluation of formal verification tools</t>
  </si>
  <si>
    <t>RaoRaoufDhPa2017</t>
  </si>
  <si>
    <t>A Feature-Based Classification of Model Repair Approaches</t>
  </si>
  <si>
    <t>MacedoJorgeCu2012</t>
  </si>
  <si>
    <t>MendesCunhaDuEnSaSa2017</t>
  </si>
  <si>
    <t>Towards systematic spreadsheet construction processes</t>
  </si>
  <si>
    <t>Towards recovering the software architecture of microservice-based systems</t>
  </si>
  <si>
    <t>GranchelliCardarelliFrMaIoSa2017</t>
  </si>
  <si>
    <t>Applying a model-based methodology to develop web-based systems of systems</t>
  </si>
  <si>
    <t>BarcelonaGarciaLoRaEs2017</t>
  </si>
  <si>
    <t>Incremental Deductive Verification for Relational Model Transformations</t>
  </si>
  <si>
    <t>ChengTisi2017</t>
  </si>
  <si>
    <t>Industrial Base Sustainment through Risk Modeling with Model-Based Systems Engineering Applications</t>
  </si>
  <si>
    <t>PatriaMynderse2017</t>
  </si>
  <si>
    <t>Automated generation of consistency-achieving model editors</t>
  </si>
  <si>
    <t>NeubauerBillMaWe2017</t>
  </si>
  <si>
    <t>AbrahaoIborraVa2008</t>
  </si>
  <si>
    <t>Usability evaluation of user interfaces generated with a Model-Driven Architecture tool</t>
  </si>
  <si>
    <t>WinklerPilgrim2010</t>
  </si>
  <si>
    <t>A survey of traceability in requirements engineering and model-driven development</t>
  </si>
  <si>
    <t>Mohammadi2019</t>
  </si>
  <si>
    <t>Trustworthiness-by-design</t>
  </si>
  <si>
    <t>MarquardtNagl2008</t>
  </si>
  <si>
    <t>A Model-Driven approach for A-posteriori Tool Integration</t>
  </si>
  <si>
    <t>LiebelMarkoTiLeHa2014</t>
  </si>
  <si>
    <t>Assessing the State-of-Practice of Model-Based Engineering in the Embedded Systems Domain</t>
  </si>
  <si>
    <t>AnquetilKuleszaMiMoRoRuSo2009</t>
  </si>
  <si>
    <t>A model-driven traceability framework for software product lines</t>
  </si>
  <si>
    <t>PiresDelicatoCoBaDaHe2011</t>
  </si>
  <si>
    <t>Integrating ontologies, model driven, and CNL in a multi-viewed approach for requirements engineering</t>
  </si>
  <si>
    <t>YigitbasJovanovikjBiSaEn2020</t>
  </si>
  <si>
    <t>Integrated model-driven development of self-adaptative user interfaces</t>
  </si>
  <si>
    <t>GiraldoEspanaPaGi2018</t>
  </si>
  <si>
    <t>Considerations about quality in model-driven engineering</t>
  </si>
  <si>
    <t>Model-Driven Software Migration</t>
  </si>
  <si>
    <t>PohlmannHuwe2019</t>
  </si>
  <si>
    <t>Model-driven allocation engineering: specifying and solving constraints based on the example of automotive systems</t>
  </si>
  <si>
    <t>SpanoudakisMoraitis2010</t>
  </si>
  <si>
    <t>Using ASEME Methodology for Model-Driven Agent Systems Development</t>
  </si>
  <si>
    <t>Walderhaug2013</t>
  </si>
  <si>
    <t>Design and evaluation of the ModelHealth toolchain for continuity of care web services</t>
  </si>
  <si>
    <t>AlmorsyGrundyIb2012</t>
  </si>
  <si>
    <t>MDSE@R: Model-Driven Security Engineering at Runtime</t>
  </si>
  <si>
    <t>CuestaGomezGo2008</t>
  </si>
  <si>
    <t>Agent Oriented Software Engineering</t>
  </si>
  <si>
    <t>AlmonteGuerraCaLa2021</t>
  </si>
  <si>
    <t>Recommender Systems in Model-driven Engineering</t>
  </si>
  <si>
    <t>StaabWalterGrSi2010</t>
  </si>
  <si>
    <t>Model Driven Engineering with Ontology Technologies</t>
  </si>
  <si>
    <t>KezadriPantelThCo2016</t>
  </si>
  <si>
    <t>Correct-by-construction model driven engineering composition operators</t>
  </si>
  <si>
    <t>PerezValderasFo2011</t>
  </si>
  <si>
    <t>Towards the involvement of End-Users Within Model-Driven Development</t>
  </si>
  <si>
    <t>ArandaDamianBo2012</t>
  </si>
  <si>
    <t xml:space="preserve">Transition to Model-Driven Engineering: What Is revolutionary, What Remains the Same? </t>
  </si>
  <si>
    <t>HebigSchmiedWe2016</t>
  </si>
  <si>
    <t>Lessons Learned from Co-Evolution of Software Process and Model-Driven Engineering</t>
  </si>
  <si>
    <t>VuorimaaLaineLiSh2016</t>
  </si>
  <si>
    <t>Leveraging declarative languages in web application development</t>
  </si>
  <si>
    <t>WeisPombergerBeBuDoPiPrRaStWe2009</t>
  </si>
  <si>
    <t>Software Engineering - Processes and tools</t>
  </si>
  <si>
    <t>PanXieMaYaQiLe2006</t>
  </si>
  <si>
    <t>Model-Driven Ontology Engineering</t>
  </si>
  <si>
    <t>KeLiLiSt2012</t>
  </si>
  <si>
    <t>rCOS: a formal model-driven engineering method for component-based software</t>
  </si>
  <si>
    <t>SottetCalvaryCoFa2008</t>
  </si>
  <si>
    <t>A Model-Driven Engineering Approach for the Usability of Plastic User Interfaces</t>
  </si>
  <si>
    <t>GoknilKurtevBeVe2009</t>
  </si>
  <si>
    <t>Semantics of trace relations in requirements models for consistency checking and inferencing</t>
  </si>
  <si>
    <t>BrecherBuchnerChJaSc2006</t>
  </si>
  <si>
    <t>A Model Driven Approach to Engineering of Flexible Manufactoring System Control Software</t>
  </si>
  <si>
    <t>ValenteRochaWiJa2016</t>
  </si>
  <si>
    <t>The Goals Approach: Enterprise Model-Driven Agile Human-Centered Software Engineering</t>
  </si>
  <si>
    <t>FernandezAbrahaoInMa2013</t>
  </si>
  <si>
    <t>Usability Inspection in Model-Driven Web Development: Empirical Validation in WebML</t>
  </si>
  <si>
    <t>ConinxCuppensDeRa2006</t>
  </si>
  <si>
    <t>Integrating Support for Usability Evaluation into High Level Interaction Descriptions with NiMMiT</t>
  </si>
  <si>
    <t>KapovaReussner2010</t>
  </si>
  <si>
    <t>Application of Advanced Model-Driven Techniques in Performance Engineering</t>
  </si>
  <si>
    <t>SottetCalvaryFaCoDeBa2006</t>
  </si>
  <si>
    <t>Towards Model Driven Engineering of Plastic User Interfaces</t>
  </si>
  <si>
    <t>NikiforovaKirikova2004</t>
  </si>
  <si>
    <t>Two-Hemisphere Model Driven Approach: Engineering Based Software Development</t>
  </si>
  <si>
    <t>Briand2009</t>
  </si>
  <si>
    <t>Software Verification - A scalable, Model-driven, empirically grounded approach</t>
  </si>
  <si>
    <t>WhittleHutchinsonRoBuHe2013</t>
  </si>
  <si>
    <t xml:space="preserve">Industrial Adoption of Model-Driven Engineering: Are the tools Really the Problem? </t>
  </si>
  <si>
    <t>MorenoRomeroVa2008</t>
  </si>
  <si>
    <t>An Overview of Model-Driven Web Engineering and the Mda</t>
  </si>
  <si>
    <t>EliassonHeldalLaBe2014</t>
  </si>
  <si>
    <t>Agile Model-Driven Engineering in Mechatronic Systems - An Industrial Case Study</t>
  </si>
  <si>
    <t>Epple2010</t>
  </si>
  <si>
    <t>Model Driven Engineering in Operative Industrial Process Control Environments - Overview</t>
  </si>
  <si>
    <t>WhittleHutchinsonRoBuHe2017</t>
  </si>
  <si>
    <t>A taxonomy of tool-related issues affecting the adoption of model-driven engineering</t>
  </si>
  <si>
    <t>NiuYuGoErSaMy2009</t>
  </si>
  <si>
    <t>Aspects across Software life Cycle: A Goal-Driven Approach</t>
  </si>
  <si>
    <t>NunesRobertEm2004</t>
  </si>
  <si>
    <t>Reliability Support for the Model Driven Architecture</t>
  </si>
  <si>
    <t>HuangChu2012</t>
  </si>
  <si>
    <t>Legacy system user interface reengineering based on the agile model driven approach</t>
  </si>
  <si>
    <t>RuizRodriguezNoRo2012</t>
  </si>
  <si>
    <t>A Model-Driven approach to requirements engineering in Ubiquitous Systems</t>
  </si>
  <si>
    <t>PorresValiente2006</t>
  </si>
  <si>
    <t>Process Definition and Project Tracking in Model Driven Engineering</t>
  </si>
  <si>
    <t>Seffah2015</t>
  </si>
  <si>
    <t>HCI Design Patterns as a Building Block in Model-Driven Engineering</t>
  </si>
  <si>
    <t>BencomoGotzSo2019</t>
  </si>
  <si>
    <t>Models@run.time: a guided tour of the state of the art and reserach challenges</t>
  </si>
  <si>
    <t>KahaniBagherzadehCoDiVa2019</t>
  </si>
  <si>
    <t>Survey and classification of model transformation tools</t>
  </si>
  <si>
    <t>Hamid2014</t>
  </si>
  <si>
    <t>A Model-Driven Methodology Approach for Developing a Repository of Models</t>
  </si>
  <si>
    <t>GasevicDjuricDe2009</t>
  </si>
  <si>
    <t>Model Driven Engineering</t>
  </si>
  <si>
    <t>PerezRealesPoCa2013</t>
  </si>
  <si>
    <t>Model-Driven Test Code Generation</t>
  </si>
  <si>
    <t>FraternaliTisi2010</t>
  </si>
  <si>
    <t>Multi-level test for model driven web applications</t>
  </si>
  <si>
    <t>GieseLambersBeHiNeVoWa2012</t>
  </si>
  <si>
    <t>Graph Transformations for MDE, Adaptation, and Models at runtime</t>
  </si>
  <si>
    <t>SeibelNeumannGi2010</t>
  </si>
  <si>
    <t>Dynamic hierarchical mega models: comprehensive traceability and its efficient maintanance</t>
  </si>
  <si>
    <t>ClarkMuller2012</t>
  </si>
  <si>
    <t>Exploiting model driven technology: a tale of two startups</t>
  </si>
  <si>
    <t>SottetCalvaryCoFaVaStLe2007</t>
  </si>
  <si>
    <t>A language perspective on the development of plastic multimodal user interfaces</t>
  </si>
  <si>
    <t>SbramonianGill2008</t>
  </si>
  <si>
    <t>Towards Integrated Model-Driven Verification and Empirical Validation of Reausable Software Frameworks for automotive Systems</t>
  </si>
  <si>
    <t>CamposGrangel2013</t>
  </si>
  <si>
    <t>How to Apply Model Driven Engineering to Develop Corporate Social Responsability Computer Systems</t>
  </si>
  <si>
    <t>SunGrayBuBa2012</t>
  </si>
  <si>
    <t>A Model-Driven Apporach to Support Engineering changes in industrail Robotics software</t>
  </si>
  <si>
    <t>AmstelBrandPrVe2012</t>
  </si>
  <si>
    <t>Model-Driven Software Engineering</t>
  </si>
  <si>
    <t>Brand2008</t>
  </si>
  <si>
    <t>Model-Driven Engineering Meets Generic Language Technology</t>
  </si>
  <si>
    <t>SorgallaWizentyRaSaZu2021</t>
  </si>
  <si>
    <t>Applying Model-Driven Engineering to Simulate the Adoption of DevOps processes in small and medium-sized development organizations</t>
  </si>
  <si>
    <t>LopezMonteroGo2011</t>
  </si>
  <si>
    <t>T:XML: A Tool Supporting User Interface Model Transformation</t>
  </si>
  <si>
    <t>AhmadRanaMa2021</t>
  </si>
  <si>
    <t>A Model-Driven Framework for the Development of MVC-Based (Web) Application</t>
  </si>
  <si>
    <t>ParriPataraSaVi2021</t>
  </si>
  <si>
    <t>A framework for model-driven engineering of resilient software-controlled systems</t>
  </si>
  <si>
    <t>VogelArnoldChKe2011</t>
  </si>
  <si>
    <t>Architecture Means (WITH WHAT)</t>
  </si>
  <si>
    <t>SchlegelLotzLuSt2020</t>
  </si>
  <si>
    <t>Composition, Separation of roles and Model-driven approaches as enabler of a robotics software ecosystems</t>
  </si>
  <si>
    <t>CerveraAlbertToPe2012</t>
  </si>
  <si>
    <t>The MOSKitt4ME Approach: Providing Process Support in a Method Engineering Context</t>
  </si>
  <si>
    <t>XiaoZouTaNgNi2011</t>
  </si>
  <si>
    <t>Ontology-driven service composition for end-users</t>
  </si>
  <si>
    <t>MaozHarel2010</t>
  </si>
  <si>
    <t>On tracing reactive systems</t>
  </si>
  <si>
    <t>PapottiPradoSoCiPi2013</t>
  </si>
  <si>
    <t>A Quantitative Analyisis of Model-Driven Code Generation Through software experimentation</t>
  </si>
  <si>
    <t>LaraGuerra2021</t>
  </si>
  <si>
    <t>Language Family Engineering With Product Lines of Multi-level Models</t>
  </si>
  <si>
    <t>FuhrHornRiWi2013</t>
  </si>
  <si>
    <t>Model-driven software migration into service-oriented architectures</t>
  </si>
  <si>
    <t>FreireAcciolySiNeKuArBo2013</t>
  </si>
  <si>
    <t>A Model-Driven Approach to Specifying and Monitoring Controlled Experiments in Software Engineering</t>
  </si>
  <si>
    <t>SchrammPreubnerHeVo2010</t>
  </si>
  <si>
    <t>Rapid UI Development for Enterprise Applications: Combininng Manual and Model-Driven Techniques</t>
  </si>
  <si>
    <t>GargDahiyaTyHuBe2011</t>
  </si>
  <si>
    <t>Aspect Oriented and Component Base Model Driven Architecture</t>
  </si>
  <si>
    <t>TranZdunDu2009</t>
  </si>
  <si>
    <t>VbTrace: using view-based and model-driven development to support traceability in process-driven SOAs</t>
  </si>
  <si>
    <t>GholamiSharifiJa2011</t>
  </si>
  <si>
    <t>Enhancing the OPEN process framework with service-oriented method fragments</t>
  </si>
  <si>
    <t>GiraldoEspanaPiGiPa2014</t>
  </si>
  <si>
    <t>Conciliating Model-Driven Engineering with Technical Debt Using a Quality Framework</t>
  </si>
  <si>
    <t>HausteinPleumann2005</t>
  </si>
  <si>
    <t>A model-driven runtime environment for Web applications</t>
  </si>
  <si>
    <t>YuShengSw2010</t>
  </si>
  <si>
    <t>Model-Driven development of adaptative service-based systems with aspects and rules</t>
  </si>
  <si>
    <t>AgreiterBreu2009</t>
  </si>
  <si>
    <t>Model-driven configuration of SELinux Policies</t>
  </si>
  <si>
    <t>TesorieroAltalhi2017</t>
  </si>
  <si>
    <t>Model-based development of distributable user interfaces</t>
  </si>
  <si>
    <t>OquendoWarboysMoDiGaGaOc2004</t>
  </si>
  <si>
    <t>ARCHWARE: Architecting Evolvable Software</t>
  </si>
  <si>
    <t>AdiantoSetyautamiEl2015</t>
  </si>
  <si>
    <t>Comparison of Architecture-Centric Model-Driven Web Engineering and Abstract Behavioural Sepcification in Constructing Software Product Line for Web applications</t>
  </si>
  <si>
    <t>BusingeSerebrenikVa2013</t>
  </si>
  <si>
    <t>Eclipse API usage: the good and the bad</t>
  </si>
  <si>
    <t>MashkoorKossakBiEg2018</t>
  </si>
  <si>
    <t>Model-Driven Re-engineering of a Pressure Sensing System: An Experience Report</t>
  </si>
  <si>
    <t>NietoCastroLoFeGo2016</t>
  </si>
  <si>
    <t>Model Driven Architecture Software and Interaction Flow Modelling Language for Tourism Data Acquisition in Colombia</t>
  </si>
  <si>
    <t>FritzscheGilaniFrSpKiBr2008</t>
  </si>
  <si>
    <t>Towards Utilizing Model-Driven Engineering of Compiste Applications for business performance Analysis</t>
  </si>
  <si>
    <t>AbeywickramaRamakrishnan2011</t>
  </si>
  <si>
    <t>A framework for aspectual pervasive software service evaluation</t>
  </si>
  <si>
    <t>ArdagnaGhezziMi2008</t>
  </si>
  <si>
    <t>Rethinking the Use of Models in Software Architecture</t>
  </si>
  <si>
    <t>BendraouiJezequelFl2009</t>
  </si>
  <si>
    <t>Combining aspect and model-driven engineering approaches for software process modeling and execution</t>
  </si>
  <si>
    <t>LiuYangWaYeLiYaLi2014</t>
  </si>
  <si>
    <t>Requirements model driven adaptation and evolution of Internetware</t>
  </si>
  <si>
    <t>MorinFluereyBenJeSoDeBl2008</t>
  </si>
  <si>
    <t>An aspect-oriented and model-driven approach for managing dynamic variability</t>
  </si>
  <si>
    <t>WhiteheadMistrikGrVa2010</t>
  </si>
  <si>
    <t>Collaborative Software Engineering: Conepts and Techniques</t>
  </si>
  <si>
    <t>DerakhshanmaneshEbertGrEn2018</t>
  </si>
  <si>
    <t>Model-integrating development of software systems: a flexible component-based approach</t>
  </si>
  <si>
    <t>ZoughbiBriandLa2010</t>
  </si>
  <si>
    <t>Modeling safety and airworthiness (RTCA DO178B) information: conceptual model and UML profile</t>
  </si>
  <si>
    <t>Case Study: DeAs</t>
  </si>
  <si>
    <t>Hamid2017</t>
  </si>
  <si>
    <t>Assessment of the SEMCO model-based repository approach for software system engineering</t>
  </si>
  <si>
    <t>GasevicKavianiMi2009</t>
  </si>
  <si>
    <t>Ontologies and software engineering</t>
  </si>
  <si>
    <t>LambrouRodsethFoFj2012</t>
  </si>
  <si>
    <t>Service-oriented computing and model-driven development as enablers of port information systems: an integrated view</t>
  </si>
  <si>
    <t>MalekBagheriGaSa2019</t>
  </si>
  <si>
    <t>Security and Software Engineering</t>
  </si>
  <si>
    <t>BeckerHaaseWe2005</t>
  </si>
  <si>
    <t>Model-based a-posteriori integration of engineering tools for incremental development processes</t>
  </si>
  <si>
    <t>User interface patterns for multimodal interaction</t>
  </si>
  <si>
    <t>EberleSchwarzingerSt2010</t>
  </si>
  <si>
    <t>User modelling and cognitive user support: towards structured development</t>
  </si>
  <si>
    <t>AsadiRamsin2008</t>
  </si>
  <si>
    <t>MDA-Based Methodologies: An Analythical survey</t>
  </si>
  <si>
    <t>GoldsteinMoshkovich2009</t>
  </si>
  <si>
    <t>System Grokking - A Novel approach for Software Understanding, Validation, and Evolution</t>
  </si>
  <si>
    <t>BrugaliGherardi2016</t>
  </si>
  <si>
    <t>HyperFlex: A model Driven Toolchain for designing and configuring software control systems for autonomous robots</t>
  </si>
  <si>
    <t>LiuMorissetSt2009</t>
  </si>
  <si>
    <t>rCOS: Theory and tool for component-base model driven development</t>
  </si>
  <si>
    <t>BoskovicHasselbring2009</t>
  </si>
  <si>
    <t>Model Driven Performance Measurement and Assessment with MoDePeMART</t>
  </si>
  <si>
    <t>VoelterSalzmannKi2005</t>
  </si>
  <si>
    <t>Model Driven Software Development in the Context of Embedded component infrastructures</t>
  </si>
  <si>
    <t>WuHuangSoZh2012</t>
  </si>
  <si>
    <t>Model Driven Configuration of Fault Tolerance Solutions for Component-Based Software System</t>
  </si>
  <si>
    <t>EngelsSauer2010</t>
  </si>
  <si>
    <t>A Meta-Method for Defining Software Engineering Methods</t>
  </si>
  <si>
    <t>MusatCastanoCaGa2010</t>
  </si>
  <si>
    <t>MATURE: A Model Driven bAsed Tool to Automatically Generate a Language that Supports CMMI Process Areas Specification</t>
  </si>
  <si>
    <t>ChevillatCarringtonStGuWi2008</t>
  </si>
  <si>
    <t>Model-based generation of interlocking Controller Software from Control tAbles</t>
  </si>
  <si>
    <t>BorkyBradley2018</t>
  </si>
  <si>
    <t>MBSAP Methodology Overview</t>
  </si>
  <si>
    <t>BrambillaCeriVaFaTz2009</t>
  </si>
  <si>
    <t>A Software Engineering Approach based on WebML and BPMN to the Mediation Scenario of the SWS challenge</t>
  </si>
  <si>
    <t>GuidoPradoLoGo2016</t>
  </si>
  <si>
    <t>Supporting the Development of User-Driven Service Composition Applications</t>
  </si>
  <si>
    <t>PerrouinVanwormhoudtMoLaBaJe2010</t>
  </si>
  <si>
    <t>Weaving variability into domain metamodels</t>
  </si>
  <si>
    <t>AnderssonBaresiBeLeGoInVo2013</t>
  </si>
  <si>
    <t>Software Engineering Processes for Self-Adaptive Systems</t>
  </si>
  <si>
    <t>KhanKhusro2021</t>
  </si>
  <si>
    <t>A Mechanism for blind-friendly user interface adaptation of mobile apps: a case study for improving the user experience of blind people</t>
  </si>
  <si>
    <t>CapillaZimmermannZdAvKu2011</t>
  </si>
  <si>
    <t>An Enhanced Architectural Knowledge Metamodel Linking Archtectural Design Decisions to other Artifacts in the Software Engineering Lifecycle</t>
  </si>
  <si>
    <t>BrennanFritschLiStFoLiDrMeCaHaCl2010</t>
  </si>
  <si>
    <t>A Framework for flexible and dependable service-oriented embedded systems</t>
  </si>
  <si>
    <t>SteffenMargariaNaJoKu2006</t>
  </si>
  <si>
    <t>Model-Driven Development with the jABC</t>
  </si>
  <si>
    <t>UslarSpechtRoTrVa2012</t>
  </si>
  <si>
    <t>Toolsupport</t>
  </si>
  <si>
    <t>CosentinoTisiCa2015</t>
  </si>
  <si>
    <t>A Model-Driven Approach to generate external DSLs from Object-Oriented APIs</t>
  </si>
  <si>
    <t>RodriguesRosenblumUc2005</t>
  </si>
  <si>
    <t>Reliability prediction in Model-Driven Development</t>
  </si>
  <si>
    <t>OliveiraLopesAbClHa2014</t>
  </si>
  <si>
    <t>Model Driven Testing for Cloud Computing</t>
  </si>
  <si>
    <t>NunesCowanCiLu2010</t>
  </si>
  <si>
    <t>A Case for new directions in agent-oriented software engineering</t>
  </si>
  <si>
    <t>KochKnappZhBa2008</t>
  </si>
  <si>
    <t>UML-Based Web Engineering</t>
  </si>
  <si>
    <t>year</t>
  </si>
  <si>
    <t>WingraveBowman2008</t>
  </si>
  <si>
    <t>BullStoreyFaLi2006</t>
  </si>
  <si>
    <t>PondrelliL2005</t>
  </si>
  <si>
    <t>Ratzka2013</t>
  </si>
  <si>
    <t>Visser2007</t>
  </si>
  <si>
    <t>WebDSL: A Case Study in Domain-Specific Language Engineering</t>
  </si>
  <si>
    <t>KrainzFeinerFr2016</t>
  </si>
  <si>
    <t>Accelerated Development for Accessible Apps - Model Driven Development of Transportation Apps for Visually Imparied People</t>
  </si>
  <si>
    <t>GarciaDaniaBaCl2014</t>
  </si>
  <si>
    <t>Model-Driven Development of a Secure eHealth Application</t>
  </si>
  <si>
    <t>RybolaPergl2016</t>
  </si>
  <si>
    <t>Towards OntoUML for Software Engineering: Introduction to the transformation of OntoUML into Relational Databases</t>
  </si>
  <si>
    <t>CunhaFernandesMeSa2013</t>
  </si>
  <si>
    <t>Spreadsheet Engineering</t>
  </si>
  <si>
    <t>LanduytOpTrJo2012</t>
  </si>
  <si>
    <t>Domain-Driven Discovery Of stable Abstractions for Pointcut Interfaces</t>
  </si>
  <si>
    <t>MayrZdunDu2008</t>
  </si>
  <si>
    <t>Reusable Architectural Decision Model for Model and Metadata repositories</t>
  </si>
  <si>
    <t>RamosVasconcelosBa2010</t>
  </si>
  <si>
    <t>Revisting the similar process to engineer the contemporary systems</t>
  </si>
  <si>
    <t>KardasGoknilDiTo2006</t>
  </si>
  <si>
    <t>Modeling the interaction between semantic agents and semantic web services using MDA approach</t>
  </si>
  <si>
    <t>RottgerZschaler2004</t>
  </si>
  <si>
    <t>Model-driven development for non-functional properties: refinement through model transformation</t>
  </si>
  <si>
    <t>ObermeierBraunSoVo2011</t>
  </si>
  <si>
    <t>Fundamental Aspects Concerning the Usability Evaluation of Model-Driven Object Oriented Programming Approaches in Machine and Plant Automation</t>
  </si>
  <si>
    <t>SchwarzEbertWi2010</t>
  </si>
  <si>
    <t>Graph-based traceability: a comprehensive approach</t>
  </si>
  <si>
    <t>Becker2012</t>
  </si>
  <si>
    <t>Model Transformations in Non-functional Analysis</t>
  </si>
  <si>
    <t>GarciaDeshpandeSaKaBo2021</t>
  </si>
  <si>
    <t>Bootstrapping MDE development from ROS manual code: Part 2 - Model generation and levearing models at runtime</t>
  </si>
  <si>
    <t>Royer2013</t>
  </si>
  <si>
    <t>Prototype Implementation of an EIdM Decision Support System</t>
  </si>
  <si>
    <t>Lammel2018</t>
  </si>
  <si>
    <t>The Notion of A Software Language</t>
  </si>
  <si>
    <t>Janke2011</t>
  </si>
  <si>
    <t>Ontology Engineering Based on Domain Specific Languages and the Application of Ontology Design Patterns</t>
  </si>
  <si>
    <t>PearsonBenameur2010</t>
  </si>
  <si>
    <t>A Decision Support System for Design for Privacy</t>
  </si>
  <si>
    <t>FigayFerreiraGhJa2015</t>
  </si>
  <si>
    <t>Resolving Interoperability in Concurrent Engineering</t>
  </si>
  <si>
    <t>CossentinoGleizesMoOm2009</t>
  </si>
  <si>
    <t>Process Engineering and AOSE</t>
  </si>
  <si>
    <t>SiebersKlugl2017</t>
  </si>
  <si>
    <t>What Software Engineering Has to Offer to Agent-Based Social Simulation</t>
  </si>
  <si>
    <t>DennedyFoxFi2014</t>
  </si>
  <si>
    <t>A privacy Engineering Lifecycle Methodology</t>
  </si>
  <si>
    <t>EstublierVegaLo2005</t>
  </si>
  <si>
    <t>Composing Domain-Specific Languages for Wide-Scope Software Engineering applications</t>
  </si>
  <si>
    <t>ParetoStaronEr2008</t>
  </si>
  <si>
    <t>Ontology Guided Evolution of Complex Embedded Systems Projects in the Direction of MDA</t>
  </si>
  <si>
    <t>LimbourgVAnderdonckt2009</t>
  </si>
  <si>
    <t>Multipath Transformational Development of User Interfaces with Graph Transformations</t>
  </si>
  <si>
    <t>BuchmannDotorUhWe2007</t>
  </si>
  <si>
    <t>Model-Driven Software Development with Graph Transformations: A Comparative Case Study</t>
  </si>
  <si>
    <t>NgocLasaIr2021</t>
  </si>
  <si>
    <t>Human-centred design in industry 4.0: case study review and opportunities for future research</t>
  </si>
  <si>
    <t>MohagheghiFernandezMaFrGi2008</t>
  </si>
  <si>
    <t>MDE Adoption in Industry: Challenges and Success Criteria</t>
  </si>
  <si>
    <t>SeffahVanderdoncktDe2009</t>
  </si>
  <si>
    <t>Human-Centered Software Engineering: Software Engineering aRchuitectures, Patterns, and Sodels for Human Computer Interaction</t>
  </si>
  <si>
    <t>BennaceurFranceTaVoMoCaCoPiTiAkEmGaGeRe2014</t>
  </si>
  <si>
    <t>Mechanisms for Leveraging Models at Runtime in Self-Adaptive Software</t>
  </si>
  <si>
    <t>HibinoInukaiYoshida2009</t>
  </si>
  <si>
    <t>Simulation Model Driven Engineering for Manufacturing Cell</t>
  </si>
  <si>
    <t>BeckerKortgen2010</t>
  </si>
  <si>
    <t>Integration Tools for Consistency Management between Design Documents in Development Processes</t>
  </si>
  <si>
    <t>BertolinoCalabroLoDiSa2011</t>
  </si>
  <si>
    <t>Towards a Model-Driven Infrastructre for Runtime Mointoring</t>
  </si>
  <si>
    <t>Demystifying Model Transformations: An Approach Based on Automated Rule Inference</t>
  </si>
  <si>
    <t>MolinaPardilloCaTo2010</t>
  </si>
  <si>
    <t>An MDE Modeling Framework for Measurable Goal-Oriented Requirements</t>
  </si>
  <si>
    <t>Applying MDE to the development of flexible and reusable wireless sensor networks</t>
  </si>
  <si>
    <t>VicenteLosillaAlIbSa2007</t>
  </si>
  <si>
    <t>Impact of model notations on the productivity of domain modelling: An empirical study</t>
  </si>
  <si>
    <t>CacheroMeliaHeJM2019</t>
  </si>
  <si>
    <t>Towards the development of agent-based organizations through mdd</t>
  </si>
  <si>
    <t>AgueroCarrascosaReJu2013</t>
  </si>
  <si>
    <t>Empirical study on the maintainability of Web applications: Model-driven Engineering vs Code-centric</t>
  </si>
  <si>
    <t>MartinezCacheroMe2014</t>
  </si>
  <si>
    <t>Embedding requirements within Model-Driven Architecture</t>
  </si>
  <si>
    <t>FouadPhalpKaJe2010</t>
  </si>
  <si>
    <t>A Flexible Strategy-Based Model Comparison Approach: Bridging the Syntactic and Semantic Gap</t>
  </si>
  <si>
    <t>Model driven transformation development (MDTD): An approach for developing model to model transformation</t>
  </si>
  <si>
    <t>MagalhaesAndradeMa2019</t>
  </si>
  <si>
    <t>Plant inspection tours with mobile data logging system</t>
  </si>
  <si>
    <t>Rosser2006</t>
  </si>
  <si>
    <t>An access control language for dynamic systems - Model-driven development and verification</t>
  </si>
  <si>
    <t>KochPauls2005</t>
  </si>
  <si>
    <t>A tool-supported development method for improved BDI plan selection</t>
  </si>
  <si>
    <t>FaccinNunes2017</t>
  </si>
  <si>
    <t>Knowledge based quality-driven architecture design and evaluation</t>
  </si>
  <si>
    <t>OvaskaEvestiHePaAh2010</t>
  </si>
  <si>
    <t>Toward the tools selection in model based system engineering for embedded systems-A systematic literature review</t>
  </si>
  <si>
    <t>RashidAnwarKhan2015</t>
  </si>
  <si>
    <t>Automated construction of the user interface for a CERIF-compliant research management system</t>
  </si>
  <si>
    <t>MilosavljevicIvanovicSuMi2011</t>
  </si>
  <si>
    <t>A model-driven engineering approach for supporting questionnaire-based gap analysis processes through application lifecycle management systems</t>
  </si>
  <si>
    <t>AmalfitanoDeSimoneScFa2020</t>
  </si>
  <si>
    <t>Software engineering for web services workflow systems</t>
  </si>
  <si>
    <t>BlakeSingh2008</t>
  </si>
  <si>
    <t>API2MoL: Automating the building of bridges between APIs and Model-Driven Engineering</t>
  </si>
  <si>
    <t>IzquierdoJouaultCaMo2011</t>
  </si>
  <si>
    <t>Rapid prototyping of cognitive agent simulations using C-BML transformations</t>
  </si>
  <si>
    <t>TopcuYilmaz2020</t>
  </si>
  <si>
    <t>Implicit alcohol cognitions in risky drinking nicotine users with and without co-morbid major depressive disorder</t>
  </si>
  <si>
    <t>CohnCobbHaCaEhMi2014</t>
  </si>
  <si>
    <t>Natural MDA: Controlled natural language for action specification on model driven development</t>
  </si>
  <si>
    <t>LealPiresCaDe2006</t>
  </si>
  <si>
    <t>Metamodel-driven definition of a visual modeling language for specifying interactive groupware applications: An empirical study</t>
  </si>
  <si>
    <t>MolinaGallardoReOrGi2012</t>
  </si>
  <si>
    <t>Detecting and resolving model inconsistencies using transformation dependency analysis</t>
  </si>
  <si>
    <t>Model-Driven Development of Aspect-Oriented Software Architectures</t>
  </si>
  <si>
    <t>PerezRamosCaCo2012</t>
  </si>
  <si>
    <t>ALEXANDRIA: A VISUAL TOOL FOR GENERATING MULTI-DEVICE RICH INTERNET APPLICATIONS</t>
  </si>
  <si>
    <t>Archtiecture specific models: Software design on abstract platforms - (The P2P Case)</t>
  </si>
  <si>
    <t>AstesianoCerioliRe2002</t>
  </si>
  <si>
    <t>Software Architecture and Framework to Develop NFC-Based Applications</t>
  </si>
  <si>
    <t>TesorieroGallud2018</t>
  </si>
  <si>
    <t>Modelling development process of skill-based system for human-like manipulation robot</t>
  </si>
  <si>
    <t>HanaiSuzukiNaHa2014</t>
  </si>
  <si>
    <t>Model-Driven Skills Assessment in Knowledge Management Systems</t>
  </si>
  <si>
    <t>BalderasCaballeroDoPaRu2019</t>
  </si>
  <si>
    <t>Pattern-based integration of system optimization in mechatronic system design</t>
  </si>
  <si>
    <t>YuanLiuZhWa2016</t>
  </si>
  <si>
    <t>Harvesting models from web 2.0 databases</t>
  </si>
  <si>
    <t>DiazPuenteIzMo2011</t>
  </si>
  <si>
    <t>Model-Driven Engineering for End-Users in the Loop in Smart Ambient Systems</t>
  </si>
  <si>
    <t>TrouilhetArcangeliBrKo2021</t>
  </si>
  <si>
    <t>A pattern-based model-driven approach for situational method engineering</t>
  </si>
  <si>
    <t>AghRamsin2016</t>
  </si>
  <si>
    <t>A UML profile for OWL ontologies</t>
  </si>
  <si>
    <t>DjuricGasevicDeDa2005</t>
  </si>
  <si>
    <t>Extending single- to multi-variant model transformations by trace-based propagation of variability annotations</t>
  </si>
  <si>
    <t>WestfechtelGreiner2020</t>
  </si>
  <si>
    <t>A comprehensive engineering framework for guaranteeing component compatibility</t>
  </si>
  <si>
    <t>FlochCarrezCiRoSaSh2010</t>
  </si>
  <si>
    <t xml:space="preserve">A Model-Driven Approach on Object-Oriented PLC Programming for </t>
  </si>
  <si>
    <t>ObermeierBraunSoVo2014</t>
  </si>
  <si>
    <t>Converting OCL and CGMES Rules to SHACL in Smart Grids</t>
  </si>
  <si>
    <t>LarhribEscribanoCeEs2020</t>
  </si>
  <si>
    <t>CIM-Compliant Power System Dynamic Model-to-Model Transformation and Modelica Simulation</t>
  </si>
  <si>
    <t>GomezVanfrettiOl2017</t>
  </si>
  <si>
    <t>ReijnenLeliveldVaVaRoFo2021</t>
  </si>
  <si>
    <t>Synthesized fault-tolerant supervisory controllers, with an application to a rotating bridge*</t>
  </si>
  <si>
    <t>Taking context into account in conceptual models using a Model Driven Engineering approach</t>
  </si>
  <si>
    <t>BrossardAbedKo2011</t>
  </si>
  <si>
    <t>On developing and validating dynamic systems: simulation engineering</t>
  </si>
  <si>
    <t>PolackAlden2020</t>
  </si>
  <si>
    <t>Model Based Systems Engineering with Department of Defense Archtectural Framework</t>
  </si>
  <si>
    <t>Piaszczyk2011</t>
  </si>
  <si>
    <t>EUD-MARS: End-user development of model-driven adaptive robotics software systems</t>
  </si>
  <si>
    <t>Model-driven performance analysis of UML design models based on stochastic process algebra</t>
  </si>
  <si>
    <t>Managing the use of simulation in systems engineering: An industral state of practice and a prioritization method</t>
  </si>
  <si>
    <t>BemmamiDavid2021</t>
  </si>
  <si>
    <t xml:space="preserve">Visual modeling for Web 2.0 applications using model driven architecture approach </t>
  </si>
  <si>
    <t>Hsu2012</t>
  </si>
  <si>
    <t>Formal analysis of model transformations based on triple graph grammars</t>
  </si>
  <si>
    <t>HermannEhrigGoOr2012</t>
  </si>
  <si>
    <t>DominguezLloretPeRoRuZa2010</t>
  </si>
  <si>
    <t>Evolution of XML schemas and documents from stereotyped UML class models: A traceable approach</t>
  </si>
  <si>
    <t>On the usefulness and ease of use of a model-driven Method Engineering approach</t>
  </si>
  <si>
    <t>CerveraAlbertToPe2015</t>
  </si>
  <si>
    <t>IFVM Bridge: A Model Driven IFML Execution</t>
  </si>
  <si>
    <t>Refinement and verification in component-based-model-driven design</t>
  </si>
  <si>
    <t>ChenLiuRaStZh2009</t>
  </si>
  <si>
    <t>Model driven development of user-centred context aware services</t>
  </si>
  <si>
    <t>HammoudiMonfortCa2015</t>
  </si>
  <si>
    <t>Structured development of 3D applications: round-trip engineering in interdisciplinary teams</t>
  </si>
  <si>
    <t>JungLenkVi2015</t>
  </si>
  <si>
    <t>INDIeAuthor: A Metamodel-Based Textual Language for Authoring Educational Courses</t>
  </si>
  <si>
    <t>PerezGarcia2019</t>
  </si>
  <si>
    <t>Federated ontology-based queries over cancer data</t>
  </si>
  <si>
    <t>GonzalezTaggerFi2012</t>
  </si>
  <si>
    <t>Design and validation of a C plus plus code generator from Abstract State Machines specifications</t>
  </si>
  <si>
    <t>BonfantiGargantiniMa2019</t>
  </si>
  <si>
    <t>Activity Monitoring Process based on Model Driven Engineering Application to Ambient Assisted Living</t>
  </si>
  <si>
    <t>SimoninSoulasLe2015</t>
  </si>
  <si>
    <t>PreskornMacalusoMeZaMoBu2015</t>
  </si>
  <si>
    <t>Randomized Proof of Concept Trial of GLYX-13, an N-Methyl-D-Aspartate Receptor Glycine Site Partial Agonist, in Major Depressive Disorder Nonresponsive to a Previous Antidepressant Agent</t>
  </si>
  <si>
    <t>An Adaptable Engineering Support Framework for Multi-Functional Energy Storage System Applications</t>
  </si>
  <si>
    <t>ZanabriaAndrenSt2018</t>
  </si>
  <si>
    <t>View-based model-driven architecture for enhancing maintainability of data access services</t>
  </si>
  <si>
    <t>MayrZdunDu2011</t>
  </si>
  <si>
    <t>Component-based product-line engineering with the UML</t>
  </si>
  <si>
    <t>AtkinsonMuthig2002</t>
  </si>
  <si>
    <t>Engineering Support for Handling Controller Conflicts in Energy Storage Systems Applications</t>
  </si>
  <si>
    <t>Reliability analysis of real-time fault-tolerant task models</t>
  </si>
  <si>
    <t>GuiLuo2013</t>
  </si>
  <si>
    <t>Model interoperability via Model Driven Development</t>
  </si>
  <si>
    <t>AmeedeenBordbarAn2010</t>
  </si>
  <si>
    <t>Mobile Optimized Digital Identity (MODI): A framework for easier digital certificate use</t>
  </si>
  <si>
    <t>MaloneBarkieFlWeKeWy2013</t>
  </si>
  <si>
    <t>Model Querying with Query Models</t>
  </si>
  <si>
    <t>NogueraJonckers2015</t>
  </si>
  <si>
    <t>Usability evaluation of the domain specific language for spatial simulation scenarios</t>
  </si>
  <si>
    <t>DeDa2018</t>
  </si>
  <si>
    <t>AN SMIL-TIMESHEETS BASED TEMPORAL BEHAVIOR MODEL FOR THE VISUAL DEVELOPMENT OF WEB USER INTERFACES</t>
  </si>
  <si>
    <t>LinajePreciadoRoCoSa2017</t>
  </si>
  <si>
    <t>A novel strategy for NMR resonance assignment and protein structure determination</t>
  </si>
  <si>
    <t>LemakGutmanasChKaFaSuAr2011</t>
  </si>
  <si>
    <t>Analysis of barriers to medical device development in India: an interpretive structural modelling approach</t>
  </si>
  <si>
    <t>RaneKirkire2016</t>
  </si>
  <si>
    <t>Model-based M2M transformations based on drag-and-drop actions: Approach and implementation</t>
  </si>
  <si>
    <t>SkersysDanenasBu2016</t>
  </si>
  <si>
    <t>Enriching UsiXML language to support awareness requirements</t>
  </si>
  <si>
    <t>FigueroaLopezVeGo2012</t>
  </si>
  <si>
    <t>System-of-Systems modelling using a comprehensive viewpoint-based SysML profile</t>
  </si>
  <si>
    <t>MoriCeccarelliLoFrBrBo2018</t>
  </si>
  <si>
    <t>An empirical comparative evaluation of gestUI to include gesture-based interaction in user interfaces</t>
  </si>
  <si>
    <t>Empowering citizens with access control mechanism to their personal health resources</t>
  </si>
  <si>
    <t>CalvilloRomanRo2012</t>
  </si>
  <si>
    <t>Automated reasoning based user interface</t>
  </si>
  <si>
    <t>KaplanskiSegantiCiChLu2016</t>
  </si>
  <si>
    <t>Abstracting and enforcing Web service protocols</t>
  </si>
  <si>
    <t>BenatallahCasatiSkTo2004</t>
  </si>
  <si>
    <t>A model-driven approach to automate data visualization in big data analytics</t>
  </si>
  <si>
    <t>GolfarelliRizzi2020</t>
  </si>
  <si>
    <t>MartinezCacheroMe2012</t>
  </si>
  <si>
    <t>MDD vs. traditional software development: A practitioner's subjective perspective</t>
  </si>
  <si>
    <t>A high-throughput urinalysis of abused drugs based on a SPE-LC-MS/MS method coupled with an in-house developed post-analysis data treatment system</t>
  </si>
  <si>
    <t>ChengYauWoChMo2006</t>
  </si>
  <si>
    <t>IlesanmiAkinmoladunElOgOlOl2021</t>
  </si>
  <si>
    <t>Statistical assessment of a paired-site approach for verification of carbon and nitrogen sequestration on Wisconsin Conservation Reserve Program land</t>
  </si>
  <si>
    <t>KucharikRothNa2003</t>
  </si>
  <si>
    <t>Parallel stochastic simulations with rigorous distribution of pseudo-random numbers with DistMe: Application to life science simulations</t>
  </si>
  <si>
    <t>ReuillonTraorePaHi2011</t>
  </si>
  <si>
    <t>Antioxidant, antinociceptive, and anti-inflammatory activities of Xanthii Fructus extract</t>
  </si>
  <si>
    <t>HuangWangChAmHsHuShHu2011</t>
  </si>
  <si>
    <t>An Efficient and Secure Multidimensional Data Aggregation for Fog-Computing-Based Smart Grid</t>
  </si>
  <si>
    <t>MeradSenouci2020</t>
  </si>
  <si>
    <t>Extending Drag-and-Drop Actions-Based Model-to-Model Transformations with Natural Language Processing</t>
  </si>
  <si>
    <t>DanenasSkersysBu2020</t>
  </si>
  <si>
    <t>An experimental study of the intrinsic stability of random forest variable importance measires</t>
  </si>
  <si>
    <t>WangYangLu2016</t>
  </si>
  <si>
    <t>Positive and negative transcriptional regulation of aromatase expression in human breast cancer tissue</t>
  </si>
  <si>
    <t>ChenYeKiKiZh2005</t>
  </si>
  <si>
    <t>Raneburger2010</t>
  </si>
  <si>
    <t>Interactive model driven graphical user interface generation</t>
  </si>
  <si>
    <t>YigitbasJosifovskaJoKaAnEn2019</t>
  </si>
  <si>
    <t>Compnent-based development of adaptive user interfaces</t>
  </si>
  <si>
    <t>ArlowNeustadt2003</t>
  </si>
  <si>
    <t>Enterprise Patterns and MDA: Building Better Software with Archetype Patterns and UML</t>
  </si>
  <si>
    <t>ZinnikusBenguriaElFiVa2006</t>
  </si>
  <si>
    <t>A model driven to agent-based service oriented architectures</t>
  </si>
  <si>
    <t>HouWanYa2006</t>
  </si>
  <si>
    <t>MDA-based Modelling and Transformation Approach for WEB Applications</t>
  </si>
  <si>
    <t>GronerGylstorffTi2020</t>
  </si>
  <si>
    <t>A profiler for the matching process of henshin</t>
  </si>
  <si>
    <t>ZygmuntBudyn2012</t>
  </si>
  <si>
    <t>Model Driven Architecture for Industrial Applications</t>
  </si>
  <si>
    <t>RajbhoiKulkarniBe2014</t>
  </si>
  <si>
    <t>Early Experience with Model-Driven Development of MapReduce Based Big Data Application</t>
  </si>
  <si>
    <t>KrikavaColletFr2014</t>
  </si>
  <si>
    <t>Manipulating models using internal domain-specific languages</t>
  </si>
  <si>
    <t>LucioWeisslederFoCi2011</t>
  </si>
  <si>
    <t>MoDeVVa 2011 workshop summary</t>
  </si>
  <si>
    <t>NestorRogerio2016</t>
  </si>
  <si>
    <t>An Automated Model Based Approach to Mobile UI Specification and Development</t>
  </si>
  <si>
    <t>SalhoferStadlhoferTr2009</t>
  </si>
  <si>
    <t>Ontology Driven E-Government</t>
  </si>
  <si>
    <t>JacksonSchulteBj2012</t>
  </si>
  <si>
    <t>Detecting specification errors in declarative languages with constraints</t>
  </si>
  <si>
    <t>GarciaPalacios2016</t>
  </si>
  <si>
    <t>A model-driven approach for construction ambient assisted-living multi-agent systems customized for Parkinson patients</t>
  </si>
  <si>
    <t>RicciSchwabe2006</t>
  </si>
  <si>
    <t>An authoring environment for model-driven web applications</t>
  </si>
  <si>
    <t>ZanderAhmedHu2016</t>
  </si>
  <si>
    <t>Empowering the model-driven Engineering of Robotic Applications using Ontological Semantics and Reasoning</t>
  </si>
  <si>
    <t>RiveroHeilGrGaRo2013</t>
  </si>
  <si>
    <t>MockAPI: an agile approach supporting API-first web application development</t>
  </si>
  <si>
    <t>MacielMachadoRa2010</t>
  </si>
  <si>
    <t>An integration testing approach based on test patterns and MDA techniques</t>
  </si>
  <si>
    <t>TimmGannod2005</t>
  </si>
  <si>
    <t>A Model-Driven Approach for Specyfing Semantic Wev Services</t>
  </si>
  <si>
    <t>LogreDery2018</t>
  </si>
  <si>
    <t>ChavezShenFrMeGu2016</t>
  </si>
  <si>
    <t>LafayePautetBoGaFa2012</t>
  </si>
  <si>
    <t>Model driven resource usage simulation for critical embedded systems</t>
  </si>
  <si>
    <t>BernardiCimitileMa2016</t>
  </si>
  <si>
    <t>Automated development of constraint-driven web applications</t>
  </si>
  <si>
    <t>ChattiJarkeSpScDa2011</t>
  </si>
  <si>
    <t>Model-driven mashup personal learning environments</t>
  </si>
  <si>
    <t>DuboisBortolasoApGa2014</t>
  </si>
  <si>
    <t>And MDE-based framework to support the development of Mixed Interactive Systems</t>
  </si>
  <si>
    <t>VogelNeumannHiGiBe2009</t>
  </si>
  <si>
    <t>Incremental model synchronization for efficient run-time monitoring</t>
  </si>
  <si>
    <t>RuizSedrakyanSn2015</t>
  </si>
  <si>
    <t>Generating User Interface from Conceptual, Presentation and User models with Jmermaid in a learning approach</t>
  </si>
  <si>
    <t>Uma abordagem de MDA para gerenciamento de handover ciente de contexto e embasado por feedback</t>
  </si>
  <si>
    <t>BittarFerreiraCaPoDo2008</t>
  </si>
  <si>
    <t>CorleyEddySyGr2017</t>
  </si>
  <si>
    <t>Efficient and scalable omniscient debugging for model transformations</t>
  </si>
  <si>
    <t>Model-Driven Development of Mobile Applications</t>
  </si>
  <si>
    <t>IstoanBiriKl2011</t>
  </si>
  <si>
    <t>BalagtasHussmann2008</t>
  </si>
  <si>
    <t>Issues in model-driven behavioural product derivation</t>
  </si>
  <si>
    <t>BotonKubickiHa2010</t>
  </si>
  <si>
    <t>Adaption of user views to business requirements: towards adaptive views models</t>
  </si>
  <si>
    <t>AkikiBandaraYu2013</t>
  </si>
  <si>
    <t>Cedar studio: an IDE supporting adaptive model-driven user interfaces for enterprise applications</t>
  </si>
  <si>
    <t>Hinkel2015</t>
  </si>
  <si>
    <t>Change Propagation in an internal model transformation language</t>
  </si>
  <si>
    <t>LaraGuerraCu2015</t>
  </si>
  <si>
    <t>BourimiTesoriero2014</t>
  </si>
  <si>
    <t>Non-Functional Requirements for Distributable User Interfaces in Agile Processes</t>
  </si>
  <si>
    <t>MainettiPaianoPa2012</t>
  </si>
  <si>
    <t>MIGROS: a model-driven transformation approach of the user experience of legacy applications</t>
  </si>
  <si>
    <t>LiUbayashiAiNiHoKa2014</t>
  </si>
  <si>
    <t>Sketch-based gradual model-driven development</t>
  </si>
  <si>
    <t>MehboobAzamWaRa2020</t>
  </si>
  <si>
    <t>Formal Requirements Specification: Z Notation Meta Model Facilitating Model to Model Transformation</t>
  </si>
  <si>
    <t>TroyaVallecilloDuZs2013</t>
  </si>
  <si>
    <t>Model-driven performance analysis of rule-based domain specific visual models</t>
  </si>
  <si>
    <t>SimmondsPerovichCeSi2015</t>
  </si>
  <si>
    <t>A megamodel for software process line modelling and evolution</t>
  </si>
  <si>
    <t>OzdikisDurakOg2010</t>
  </si>
  <si>
    <t>Tool support for transformation from an OWL ontology to an HLA Object Model</t>
  </si>
  <si>
    <t>DurandLoge2005</t>
  </si>
  <si>
    <t>Using model-driven and aspect-oriented development to support end-user quality of service</t>
  </si>
  <si>
    <t>PleussVitzthumHu2007</t>
  </si>
  <si>
    <t>Integrating heterogeneous tools into model-centric development of interactive applications</t>
  </si>
  <si>
    <t>AquinoVanderdoncktCoDiPa2010</t>
  </si>
  <si>
    <t>Usability evaluation of multi-device/platform user interfaces generated by model-driven engineering</t>
  </si>
  <si>
    <t>DanneckerFeldmannNeHuJuMu2010</t>
  </si>
  <si>
    <t>Rapid development of composite applications using annotated web services</t>
  </si>
  <si>
    <t>BartolomeoBlefariCoFrPrWaSa2006</t>
  </si>
  <si>
    <t>SMS: Simplifying Mobile Services - for Users and Service Providers</t>
  </si>
  <si>
    <t>LiLeiWaWaZh2013</t>
  </si>
  <si>
    <t>A DSM-based multi-paradigm simulation modeling approach for complex systems</t>
  </si>
  <si>
    <t>GeihsReichleKhSoHa2006</t>
  </si>
  <si>
    <t>Model-driven development of self-adaptive applications for mobile devices: (research summary)</t>
  </si>
  <si>
    <t>PignatonBoschAlStWaCaPeLa2011</t>
  </si>
  <si>
    <t>Mobile agents model and performance analysis of a wireless sensor network target tracking application</t>
  </si>
  <si>
    <t>GarciaCalvaryDu2012</t>
  </si>
  <si>
    <t>Users need your models!: exploiting design models for explanations</t>
  </si>
  <si>
    <t>GallegoMolinaBrGi2010</t>
  </si>
  <si>
    <t>A proposal for model-based design and development of group work tasks in a shared context</t>
  </si>
  <si>
    <t>An Integrated Eclipse Plug-In for Engineering and Implementing Self-Adaptive Systems</t>
  </si>
  <si>
    <t>AbeywickramaHochZa2014</t>
  </si>
  <si>
    <t>SpanoudakisFlorosMiDe2018</t>
  </si>
  <si>
    <t>Validating MAS Analysis Models with the ASEME Methodology</t>
  </si>
  <si>
    <t>GibbsDascaluHa2015</t>
  </si>
  <si>
    <t>A seperation-based UI architecture with a DSL for role specialization</t>
  </si>
  <si>
    <t>RajiDhaussy2011</t>
  </si>
  <si>
    <t>Improving formal verification practicability through user oriented models and context-awareness</t>
  </si>
  <si>
    <t>NguyenTranDu2014</t>
  </si>
  <si>
    <t>Picture-Driven User Interface Development for Applications on Multi-platforms</t>
  </si>
  <si>
    <t>End-User Specification of Quality of Service Applying the Model-Driven Approach</t>
  </si>
  <si>
    <t>PleussGracaninZh2011</t>
  </si>
  <si>
    <t>Model-driven development of interactive and integrated 2D and 3D user interfaces using MML</t>
  </si>
  <si>
    <t>Ebert2020</t>
  </si>
  <si>
    <t>A model-driven approach for cobotic cells based on Petri nets</t>
  </si>
  <si>
    <t>DogduHakimovYu2014</t>
  </si>
  <si>
    <t>A data-model driven web application development framework</t>
  </si>
  <si>
    <t>Critical Success Factors to Improve the Game Development Process from a Developer's Perspective</t>
  </si>
  <si>
    <t>AguilaSagrado2018</t>
  </si>
  <si>
    <t>Development of Knowledge-Based Systems Which Use Bayesian Networks</t>
  </si>
  <si>
    <t>DamWinikoff2011</t>
  </si>
  <si>
    <t xml:space="preserve">An agent-oriented approach to change propagation in software maintanance </t>
  </si>
  <si>
    <t>Patterns: model-driven development using ibm rational software architecture</t>
  </si>
  <si>
    <t>HennigVanLuBr2011</t>
  </si>
  <si>
    <t>User driven evolution of user interface models - The FLEPR approach</t>
  </si>
  <si>
    <t>TeranSmithLeYiHa2015</t>
  </si>
  <si>
    <t>A model-driven engineering approach to simulation experiment design and execution</t>
  </si>
  <si>
    <t>Mattsson2010</t>
  </si>
  <si>
    <t>Automatic enforcement of architectural design rules</t>
  </si>
  <si>
    <t>GarciaEspadaGaCuOs2015</t>
  </si>
  <si>
    <t>Towards a Standard-Based Domain-Specific Platform to Describe Points of Interest</t>
  </si>
  <si>
    <t>Weidmann2018</t>
  </si>
  <si>
    <t>Tolerant consistency management in model-driven engineering</t>
  </si>
  <si>
    <t>ElBenAm2011</t>
  </si>
  <si>
    <t>AWS-WSDL: a WSDL extension to support adaptive web service</t>
  </si>
  <si>
    <t>LiuMaSh2010</t>
  </si>
  <si>
    <t>Integrating Non-functional Requirement Modeling into Model Driven Development Method</t>
  </si>
  <si>
    <t>ChoiBunse2010</t>
  </si>
  <si>
    <t>Design verification in model-base u-controller development using and abstract component</t>
  </si>
  <si>
    <t>GausemeirKorfPoStSuVa2014</t>
  </si>
  <si>
    <t>Development of Self-optimizing Systems</t>
  </si>
  <si>
    <t>Hou2014</t>
  </si>
  <si>
    <t>A Web UI Modeling Approach Supporting Model-Driven Software Development</t>
  </si>
  <si>
    <t>SantanaCharfiScSe2014</t>
  </si>
  <si>
    <t>A Model-Driven Approach for Accountability in Business Process</t>
  </si>
  <si>
    <t>ShahKerzhnerScPa2010</t>
  </si>
  <si>
    <t>Multi-view Modeling to Support Embedded Systems Engineering in SysML</t>
  </si>
  <si>
    <t>HeidenreichSanchezSaZsAlArFuKuMoRa2010</t>
  </si>
  <si>
    <t>Relating Feature Models to Other Models of a Software Product Line</t>
  </si>
  <si>
    <t>WangHuSuZhXiZhMe2013</t>
  </si>
  <si>
    <t>Supporting feature model refinement with updatable view</t>
  </si>
  <si>
    <t>HauboldBeierGo2008</t>
  </si>
  <si>
    <t>Model Driven Development of AJAX-Based User Interfaces</t>
  </si>
  <si>
    <t>DragoGhezziMi2015</t>
  </si>
  <si>
    <t>A Quality driven extension to the QVT-relations transformation language</t>
  </si>
  <si>
    <t>Agt2012</t>
  </si>
  <si>
    <t>Supporting Software Language Engineering by Automated Domain Knowledge Acquisition</t>
  </si>
  <si>
    <t>FrancisKolovosMaPa2013</t>
  </si>
  <si>
    <t>Adding Spreadsheets to the MDE toolkit</t>
  </si>
  <si>
    <t>HolldoblerRothRuWo2017</t>
  </si>
  <si>
    <t>Advances in Modeling Language Engineering</t>
  </si>
  <si>
    <t>ZschalerSanchezSaAlRaFuMoArKu2010</t>
  </si>
  <si>
    <t>VML - A family of languages for variability management in software product lines</t>
  </si>
  <si>
    <t>CossentinoGaudHiGaKo2009</t>
  </si>
  <si>
    <t>ASPECS: an angent-oriented softwaree process for engineering complex systems</t>
  </si>
  <si>
    <t>BrownMcDermid2007</t>
  </si>
  <si>
    <t>The art and Science of Software Architecture</t>
  </si>
  <si>
    <t>Ruiz2018</t>
  </si>
  <si>
    <t>TraceME validation</t>
  </si>
  <si>
    <t>ButtingWortmann2021</t>
  </si>
  <si>
    <t>Language Engineering for Heterogeneous Collaborative Embedded Systems</t>
  </si>
  <si>
    <t>SofferDori2013</t>
  </si>
  <si>
    <t>Model-Based Requirements Engineering Framework for Systems Life-Cycle Support</t>
  </si>
  <si>
    <t>CortinasBernaschinaLuFr2017</t>
  </si>
  <si>
    <t>Enabling Agile Web Development Throught In-Browser Code Generation and Evaluation</t>
  </si>
  <si>
    <t>CerveraAlbertToPe2010</t>
  </si>
  <si>
    <t>A Methodological Framework and Software Infraestructure for the Construction of Software production Methods</t>
  </si>
  <si>
    <t>VillanuevaValverdeLePa2011</t>
  </si>
  <si>
    <t>Diagen: A Model-Driven Framework for Integrating Bioinformatic Tools</t>
  </si>
  <si>
    <t>BarnClark2010</t>
  </si>
  <si>
    <t>A Domain Specific Language for Contextual Design</t>
  </si>
  <si>
    <t>PanachEspanaMoPa2008</t>
  </si>
  <si>
    <t>Dealing with Usability in Model Transformation Technologies</t>
  </si>
  <si>
    <t>Pleus2005</t>
  </si>
  <si>
    <t>Modeling the User Inferface of Multimedia applications</t>
  </si>
  <si>
    <t>GerardEspinozaTeSe2007</t>
  </si>
  <si>
    <t>Modeling Languages for Real-Time and Embedded Systems</t>
  </si>
  <si>
    <t>DerekhshanmaneshFoxEb2013</t>
  </si>
  <si>
    <t>Requirements-dirven incremental adoption of variability management techniques and tools: an industrail experience report</t>
  </si>
  <si>
    <t>PaigeBrooke2005</t>
  </si>
  <si>
    <t>Agile Formal Method Engineering</t>
  </si>
  <si>
    <t>AntkiewicsCzarnecki2006</t>
  </si>
  <si>
    <t>Framework-Specific Modeling Languages with Round-Trip Engineering</t>
  </si>
  <si>
    <t>WinklerMeixnerNo2019</t>
  </si>
  <si>
    <t>Efficient and flexible test automation in production systems engineering</t>
  </si>
  <si>
    <t>RauschBarteltHeKlNi2013</t>
  </si>
  <si>
    <t>From Software Systems to Complex Software Ecosystems: Model-and Constraint-based engineering of ecosystems</t>
  </si>
  <si>
    <t>PerseilPautet2008</t>
  </si>
  <si>
    <t>Foundations of new software engineering method for real-time systems</t>
  </si>
  <si>
    <t>DettenPlateniusBe2014</t>
  </si>
  <si>
    <t>Reengineering component-based software systems with Archimetrix</t>
  </si>
  <si>
    <t>LopezMartinezSe2017</t>
  </si>
  <si>
    <t>Automated Software generation process with SPL</t>
  </si>
  <si>
    <t>GieseWagner2009</t>
  </si>
  <si>
    <t>From model transformation to incremental bidirectional model synchronization</t>
  </si>
  <si>
    <t>LawHvannbergCo2008</t>
  </si>
  <si>
    <t>A Green Paper on Usdability Maturation</t>
  </si>
  <si>
    <t>J&amp;rjens2009</t>
  </si>
  <si>
    <t>Security and Dependability Engineering</t>
  </si>
  <si>
    <t>FarahbodAvramGlGu2011</t>
  </si>
  <si>
    <t>A Formal Engineering Approach to High-level design of situation analysis decision support systems</t>
  </si>
  <si>
    <t>JahnkeMcNairCoSoFuLa2005</t>
  </si>
  <si>
    <t>Component-based Engineering of Distributed Mebedded Control Software</t>
  </si>
  <si>
    <t>KuhnGotzhein2008</t>
  </si>
  <si>
    <t>Model-driven platform-specific testing through configurable simulations</t>
  </si>
  <si>
    <t>GieseHildebrandtNe2010</t>
  </si>
  <si>
    <t>Model Synchronization at Work: Keeping SysML and AUTOSAR models Consistent</t>
  </si>
  <si>
    <t>Alebrahim2017</t>
  </si>
  <si>
    <t>Framework for identifiyying Meta-Requirements</t>
  </si>
  <si>
    <t>SantosMartingHoCa2019</t>
  </si>
  <si>
    <t>Concern Metrics for Modularity-Oriented Modernizations</t>
  </si>
  <si>
    <t>LosillaVicenteAlIbSa2007</t>
  </si>
  <si>
    <t>Wireless Sensor Network Application Development: An Architecture-Centric MDE Approach</t>
  </si>
  <si>
    <t>BagheriSullivan2010</t>
  </si>
  <si>
    <t>Monarch: Model-based development of software architectures</t>
  </si>
  <si>
    <t>BennickeLewerentz2010</t>
  </si>
  <si>
    <t>Towards Managing Software Architectures with Ontologies</t>
  </si>
  <si>
    <t>BuchmannGhiranOsKa2018</t>
  </si>
  <si>
    <t>Streamlining Semantics from Requirements to Implementation Throught Agile Mind Mapping Methods</t>
  </si>
  <si>
    <t>JhaObrien2009</t>
  </si>
  <si>
    <t>Identifiying Issues and Concerns in Software Reuse in Software Product Lines</t>
  </si>
  <si>
    <t>MansurovCampara2004</t>
  </si>
  <si>
    <t>Managed Architecture of Existing Code as a Practical Transition Towards MDA</t>
  </si>
  <si>
    <t>Nagl2008</t>
  </si>
  <si>
    <t>Review from Tools' Perspective</t>
  </si>
  <si>
    <t>GuelfiPerrouin2007</t>
  </si>
  <si>
    <t>A Flexible Requirements Analysis Approach for Software Product Lines</t>
  </si>
  <si>
    <t>RathOkrosVa2009</t>
  </si>
  <si>
    <t>Synchronization of abstract and concrete syntax in domain-specific modeling languages</t>
  </si>
  <si>
    <t>PaydarKahani2014</t>
  </si>
  <si>
    <t>A semantic web enabled approach to reuse funcitonal requirements models in web engineering</t>
  </si>
  <si>
    <t>RichardsWarwas2012</t>
  </si>
  <si>
    <t>A Semantics Driven User Interface for Visual Saarlouis</t>
  </si>
  <si>
    <t>GorodestskyKarsaevSaKo2008</t>
  </si>
  <si>
    <t>Support for Analysis, Design, and Implementation Statges with MASDK</t>
  </si>
  <si>
    <t>GherbiKhendek2009</t>
  </si>
  <si>
    <t>From UML/SPT models to schedulability analysiss: approach and a prototype implementation using ATL</t>
  </si>
  <si>
    <t>BouchelliguaMahfoudhiBeReAb2010</t>
  </si>
  <si>
    <t>An MDE approach for user interface adaptation to the context of use</t>
  </si>
  <si>
    <t>HamidPercebois2014</t>
  </si>
  <si>
    <t>A Modeling and Formal approach for the precise specification of security patterns</t>
  </si>
  <si>
    <t>RuizSerralSn2018</t>
  </si>
  <si>
    <t>Technology Enhanced Suipport for learning interactive software systems</t>
  </si>
  <si>
    <t>FavreLammelVa2012</t>
  </si>
  <si>
    <t>Modeling the Linguistic Architecture of Software Products</t>
  </si>
  <si>
    <t>ArtesianoReggioCe2003</t>
  </si>
  <si>
    <t>From Formal Techniques to Well-Founded Software Development Methods</t>
  </si>
  <si>
    <t>HendersonClarkPe2013</t>
  </si>
  <si>
    <t>On the search for a Level-Agnostic Modelling Language</t>
  </si>
  <si>
    <t>SjobergDybaAnHa2008</t>
  </si>
  <si>
    <t>Building Theories in software Engineering</t>
  </si>
  <si>
    <t>LiuDuanLiSuHe2014</t>
  </si>
  <si>
    <t>From model to Internetware</t>
  </si>
  <si>
    <t>Vanderdonckt2005</t>
  </si>
  <si>
    <t>A MDA-Compilant Environment for Developing User interfaes of Inforamtion Systems</t>
  </si>
  <si>
    <t>AlseadoonAhmadAlSu2020</t>
  </si>
  <si>
    <t>Migration of existing software systems to mobile computing platforms: a systematic mapping sutdy</t>
  </si>
  <si>
    <t>DaSilvaMacielRa2013</t>
  </si>
  <si>
    <t>Evaluating Maintainability of MDA software process model</t>
  </si>
  <si>
    <t>LaraGuerra2020</t>
  </si>
  <si>
    <t>Multi-level model product lines</t>
  </si>
  <si>
    <t>KonLee2008</t>
  </si>
  <si>
    <t>MS2Web: Applying MDA and SOA to Web Services</t>
  </si>
  <si>
    <t>MaidenLockerbieZaBeAnLo2014</t>
  </si>
  <si>
    <t>A Requirements-Led Approach for Specifiying QoS-Aware Service Choreographies: An Experience Report</t>
  </si>
  <si>
    <t>CasteleynDanielDoMa2009</t>
  </si>
  <si>
    <t>Web application design</t>
  </si>
  <si>
    <t>BucchiaroneKazhamiakinMaPl2011</t>
  </si>
  <si>
    <t>Describing case studies and Classigiying research approaches</t>
  </si>
  <si>
    <t>WirsingHolzlAcBaClFaGiGnGoKoLaMaMaPuSc2008</t>
  </si>
  <si>
    <t>Sensoria Patterns: Aumgmenting service engineering with formal anaylsis, transformation and dynamicity</t>
  </si>
  <si>
    <t>BunseFreilingLe2006</t>
  </si>
  <si>
    <t>A Taxonomy of Component-Based Software Engineering Methods</t>
  </si>
  <si>
    <t>LinLuLiChHs2011</t>
  </si>
  <si>
    <t>VERTAF/Multi-Core : A SysML-Basde Application framework for Multi-Core Embedded Software Development</t>
  </si>
  <si>
    <t>FischerGohnerGuKaVo2004</t>
  </si>
  <si>
    <t>Conceptual Design of an Engineering Model for Product and Plant Automation</t>
  </si>
  <si>
    <t>GrangelChalmetaCaSoBo2008</t>
  </si>
  <si>
    <t>A proposal for Goal Modelling using a UML profile</t>
  </si>
  <si>
    <t>AnackerBrennerDoDuGaIwScVa2014</t>
  </si>
  <si>
    <t>Methods for the Domain-Spanning Conceptual Design</t>
  </si>
  <si>
    <t>HuhnHungar2007</t>
  </si>
  <si>
    <t>UML For Software Safety and Certificatiion</t>
  </si>
  <si>
    <t>SijtemaStoelingaBeMa2011</t>
  </si>
  <si>
    <t>Experiences with formal engineering: Model-Based specification, Implementation and Testing of a Software Bus at NeoPost</t>
  </si>
  <si>
    <t>HuasngHeimdahlHaLuMa2012</t>
  </si>
  <si>
    <t>Trace Queries for Safety Requirements in High Assurance Systems</t>
  </si>
  <si>
    <t>SchieferdeckerRitter2019</t>
  </si>
  <si>
    <t>Advanced software Engineering</t>
  </si>
  <si>
    <t>PilarskiStaniszewskiBrViVa2021</t>
  </si>
  <si>
    <t>Predictions-on-chip: model-based training and automated deployment of machine learning models at runtime</t>
  </si>
  <si>
    <t>HetmansBoucherClBoDe2012</t>
  </si>
  <si>
    <t>A code tagging approach to software product line development an application to satellite communciation libraries</t>
  </si>
  <si>
    <t>MalavoltaMucciniRe2014</t>
  </si>
  <si>
    <t>Enhancing Architecture Design Decisions Evolution with Group Decision Making Principles</t>
  </si>
  <si>
    <t>HallRapanotti2011</t>
  </si>
  <si>
    <t>Software Engineering as the design theoretic transfomratino of software problems</t>
  </si>
  <si>
    <t>HeidenreichHenrikssonJoZs2009</t>
  </si>
  <si>
    <t>On Language-Independent Model Modulrarisation</t>
  </si>
  <si>
    <t>ParetoErikssonEh2010</t>
  </si>
  <si>
    <t>Architectural Descriptions as Boundary Objects in System and Design Work</t>
  </si>
  <si>
    <t>LanduytTruyenJo2010</t>
  </si>
  <si>
    <t>Discovery of Stable Abstractions for Aspect-Oriented Composition in the Car Crash Management Domain</t>
  </si>
  <si>
    <t>WangTruptilBe2016</t>
  </si>
  <si>
    <t>An automatic model-to-model mapping and transformation methodology to serve model-based systems engineering</t>
  </si>
  <si>
    <t>KonersmannGoedicke2020</t>
  </si>
  <si>
    <t>Same but Different: Consistently Developing and Evolving Software Architecture mOdels and Their Implementation</t>
  </si>
  <si>
    <t>KrugerFarcasFaMe2007</t>
  </si>
  <si>
    <t>Requirements modeling for embedded realtime systems</t>
  </si>
  <si>
    <t>MancaPaterno2010</t>
  </si>
  <si>
    <t>Supporting Multimodality in Service-Oriented model-based development environments</t>
  </si>
  <si>
    <t>DemeyerDucasseMeTrVaVa2003</t>
  </si>
  <si>
    <t>Object-oriented reeingeniering</t>
  </si>
  <si>
    <t>VierhauserGrunbacherHeHoLe2012</t>
  </si>
  <si>
    <t>Appliying a Consistency Checking Framework for Heterogeneous Models and Artifacts in Industrial Product Lines</t>
  </si>
  <si>
    <t>HappelMaalejSe2010</t>
  </si>
  <si>
    <t>Applications of ontologies in collaborative software development</t>
  </si>
  <si>
    <t>CazzolaRossiniAlFr2013</t>
  </si>
  <si>
    <t>Fine-Grained Software Evolution Using UML Activity and Class models</t>
  </si>
  <si>
    <t>MarinhoResende2015</t>
  </si>
  <si>
    <t>Native and Multiple Targeted Mobile Applications</t>
  </si>
  <si>
    <t>GoltzReussnerGoHaMaVo2014</t>
  </si>
  <si>
    <t>Design for future: managed software evolution</t>
  </si>
  <si>
    <t>KamstiesKneerVoIgKo2014</t>
  </si>
  <si>
    <t>Feedback-Aware Requirements Documents for Smart Devices</t>
  </si>
  <si>
    <t>PanachValverdePa2007</t>
  </si>
  <si>
    <t>Improvement of a web engineering method through usability patterns</t>
  </si>
  <si>
    <t>PanunzioVardenega2013</t>
  </si>
  <si>
    <t>On Software Reference Architectures and Their application to the space domain</t>
  </si>
  <si>
    <t>WermelingerYu2009</t>
  </si>
  <si>
    <t>Some Issues in the "arechaeology" of Software Evolution</t>
  </si>
  <si>
    <t>SchlegelKeller2011</t>
  </si>
  <si>
    <t>Model-based ubiquitious Interaciton concepts and contexts in public systems</t>
  </si>
  <si>
    <t>JedlitschkaPfahl2004</t>
  </si>
  <si>
    <t>Towards Comprehensive Experience-Based Decision Support</t>
  </si>
  <si>
    <t>OualiKraiemGh2011</t>
  </si>
  <si>
    <t>Toward a Comprehension View of Software Product Line</t>
  </si>
  <si>
    <t>BozzonBrambillaFr2010</t>
  </si>
  <si>
    <t>Searching Repositories of Web Application Models</t>
  </si>
  <si>
    <t>MostellerHaustermannMoSc2019</t>
  </si>
  <si>
    <t>Integrated Simulation of Domain-Specific Modeling Languages with Petri Net-Based Transformational Semantics</t>
  </si>
  <si>
    <t>WadhwaniMemonHa2008</t>
  </si>
  <si>
    <t>Architecture based realiability and testing estimation for mobile applications</t>
  </si>
  <si>
    <t>PonticoFarencWi2006</t>
  </si>
  <si>
    <t>Model-based support for specifiying eService eGobernment Applications</t>
  </si>
  <si>
    <t>PerezBarbolla2014</t>
  </si>
  <si>
    <t>Exploring Major Architectural Aspects of the Web of Things</t>
  </si>
  <si>
    <t>GieseVilbig2006</t>
  </si>
  <si>
    <t>Separation of non-orthogonal concerns in software architecture and design</t>
  </si>
  <si>
    <t>JurjensSchneiderBuPaStGoReHeTaKoFaLaLaHa2019</t>
  </si>
  <si>
    <t>Maintaining Security in Software Evolution</t>
  </si>
  <si>
    <t>GieseBencomoPaRaInWaCl2014</t>
  </si>
  <si>
    <t>Living with Uncertainity in the Age of Runtime Models</t>
  </si>
  <si>
    <t>DaviesSimpsonMa2004</t>
  </si>
  <si>
    <t>Teaching formal methods in context</t>
  </si>
  <si>
    <t>Gomaa2006</t>
  </si>
  <si>
    <t>A Software Modeling Odyssey: Designing Evolutionary Architecture-Centric Real-Time Systems and Product Lines</t>
  </si>
  <si>
    <t>LegatLamparterVo2013</t>
  </si>
  <si>
    <t>Knowledge-based Technologies for future factory engineering and control</t>
  </si>
  <si>
    <t>BeckerBrogiGoOvRoTi2006</t>
  </si>
  <si>
    <t>Towards an Engineering Approach to Component Adaptation</t>
  </si>
  <si>
    <t>ZschalerKolovosDrPaRa2009</t>
  </si>
  <si>
    <t>Domain-Specific Metamodelling Languages for Software Language Engineering</t>
  </si>
  <si>
    <t>CastroGarciaCr2013</t>
  </si>
  <si>
    <t>Emerging Concepts Between Software Engineering and Knowledge Management</t>
  </si>
  <si>
    <t>SafdarIqbalKh2015</t>
  </si>
  <si>
    <t>Empirical Evaluation of UML Modeling Tools - A controlled Experiment</t>
  </si>
  <si>
    <t>AtkinsonStollBo2009</t>
  </si>
  <si>
    <t>Orthographic Software Modleing: A paractical approach to view-based development</t>
  </si>
  <si>
    <t>Kovalyov2016</t>
  </si>
  <si>
    <t>Category-Theoretic Approach to Software Systems Design</t>
  </si>
  <si>
    <t>PepinAndreAtBr2018</t>
  </si>
  <si>
    <t>Definition and Visualization of Virtual Moeta-Model extensions with a Facet Framework</t>
  </si>
  <si>
    <t>BeeckDoorenLaJo2013</t>
  </si>
  <si>
    <t>Modularity and Variability of Distributed Software Architectures Through Multi-view refinement of AO-Connectors</t>
  </si>
  <si>
    <t>MoreiraWehrmeisterPePeLe2010</t>
  </si>
  <si>
    <t>Generating VHDL Source Code from UML models of Embedded Systems</t>
  </si>
  <si>
    <t>SilvestreBastarricaOc2014</t>
  </si>
  <si>
    <t>Reducing Complexity of Process Tailoring Transformation generation</t>
  </si>
  <si>
    <t>ReichleWagnerKhGeLoVaFr2008</t>
  </si>
  <si>
    <t>A Comprehensive context modeling framework for pervasive computing systems</t>
  </si>
  <si>
    <t>AvgeriouGuelfiMe2004</t>
  </si>
  <si>
    <t>Software Architecture Description and UML</t>
  </si>
  <si>
    <t>MaderCleleland2012</t>
  </si>
  <si>
    <t>A visual language for modeling and executing traceability queries</t>
  </si>
  <si>
    <t>BoronatMeseguer2010</t>
  </si>
  <si>
    <t>An algebraic semantics for MOF</t>
  </si>
  <si>
    <t>BezerraAndradeMo2015</t>
  </si>
  <si>
    <t>Measures for Quality Evaluation of Feature Models</t>
  </si>
  <si>
    <t>RauberRunger2007</t>
  </si>
  <si>
    <t>Incremental Transformation of Business Software</t>
  </si>
  <si>
    <t>ParraCleveBlDu2010</t>
  </si>
  <si>
    <t>Feature-based composition of software architectures</t>
  </si>
  <si>
    <t>GarciaGomezGo2008</t>
  </si>
  <si>
    <t>Definition of process models for agent-based development</t>
  </si>
  <si>
    <t>BauerMuller2003</t>
  </si>
  <si>
    <t>Using UML in the context of agent-oriented software engineering: state of the art</t>
  </si>
  <si>
    <t>PathakSinghSh2017</t>
  </si>
  <si>
    <t>UML 2.0 based framework for the development of secure web application</t>
  </si>
  <si>
    <t>EstradaRebollarPaMy2006</t>
  </si>
  <si>
    <t>An Empirical Evaluation of the i framework in a Model-based software generation enviornment</t>
  </si>
  <si>
    <t>BrambillaCelinoCeCeVaFa2006</t>
  </si>
  <si>
    <t>A Software Engineering Approach to Design and development of Semantic web service applications</t>
  </si>
  <si>
    <t>CastroMusicanteCoNeSo2014</t>
  </si>
  <si>
    <t>Supporting non-functional requirements in services software development process: an MDD approach</t>
  </si>
  <si>
    <t>ZhangJouaultBeLi2008</t>
  </si>
  <si>
    <t>An MDE-based method for bridging different design notations</t>
  </si>
  <si>
    <t>VoelterSiegmundBeKo2014</t>
  </si>
  <si>
    <t>Towards User-Fiendly Projectional Editors</t>
  </si>
  <si>
    <t>MilanovicKutscheBaCaElPoWi2008</t>
  </si>
  <si>
    <t>Model&amp;Metamodel, Metadata and document repositoriy for software and data integration</t>
  </si>
  <si>
    <t>HeiderRabiserGr2012</t>
  </si>
  <si>
    <t>Facilitating the evolution of products in product line engineering by capturing and replaying configuration decisions</t>
  </si>
  <si>
    <t>RottgerZschaler2006</t>
  </si>
  <si>
    <t>Tool support for refinement of non-functional specifications</t>
  </si>
  <si>
    <t>MartinHerdinEn2013</t>
  </si>
  <si>
    <t>Patterns and Models for Automated User Interface Construction - In Search of the Missing Links</t>
  </si>
  <si>
    <t>KolarczykKochPePa2006</t>
  </si>
  <si>
    <t>SECTool - Supporting requirements engineering for access control</t>
  </si>
  <si>
    <t>WildeBaguiCoElReWhGoTeBa2013</t>
  </si>
  <si>
    <t>Interoperable Systems and Software Evolution: Issues and approaches</t>
  </si>
  <si>
    <t>MunozPelechano2005</t>
  </si>
  <si>
    <t>Building a Software Factory for Pervasive Systems Development</t>
  </si>
  <si>
    <t>Nalepa2017</t>
  </si>
  <si>
    <t xml:space="preserve">Selected Applications of Rules </t>
  </si>
  <si>
    <t>BollainGarbajosa2007</t>
  </si>
  <si>
    <t>A Metamodel for Defining Development Methodologies</t>
  </si>
  <si>
    <t>DugerdilJossi2007</t>
  </si>
  <si>
    <t>Reverse-Architecting Legacy Software Based on Roles: An industrial Experiment</t>
  </si>
  <si>
    <t>StefanescuWieczorekKi2009</t>
  </si>
  <si>
    <t>MBT4Chor: A Model-based testing approach for service choreagoraphies</t>
  </si>
  <si>
    <t>ChallengerKardasTe2015</t>
  </si>
  <si>
    <t>A Systematic approach to evaluating domain-specific modeling language envornments for multi-agent systems</t>
  </si>
  <si>
    <t>KochPigerlZhMo2009</t>
  </si>
  <si>
    <t>Patterns for the Model-based development of RIAs</t>
  </si>
  <si>
    <t>Kovalev2013</t>
  </si>
  <si>
    <t>Systems analysis of life cycle of large-scale infomration-control systems</t>
  </si>
  <si>
    <t>HelmsSchaeferLuVeAbCoVa2009</t>
  </si>
  <si>
    <t>Human-centered engineering of interactive systems with the user interface markup language</t>
  </si>
  <si>
    <t>FischerSenft2016</t>
  </si>
  <si>
    <t>Human-centered Software engineering as a chance to ensure software quality within the digitalization of human works</t>
  </si>
  <si>
    <t>SadilekWeisleder2008</t>
  </si>
  <si>
    <t>Testing metamodels</t>
  </si>
  <si>
    <t>Botterweck2011</t>
  </si>
  <si>
    <t>Multi front-end engineering</t>
  </si>
  <si>
    <t>Konig2012</t>
  </si>
  <si>
    <t>Formal description tehniques</t>
  </si>
  <si>
    <t>BesovaWaltherWeBe2012</t>
  </si>
  <si>
    <t>Weaving-based Configuration and Modular Transformation of Multi-layer Systems</t>
  </si>
  <si>
    <t>Educational Software Engineering</t>
  </si>
  <si>
    <t>AversaMartinoMo2014</t>
  </si>
  <si>
    <t>Critical Systems Verification in MetaMorph(h)OSY</t>
  </si>
  <si>
    <t>Ovaska2010</t>
  </si>
  <si>
    <t>Ontology Driven Piecemeal Development of Smart Spaces</t>
  </si>
  <si>
    <t>KhanRisoldi2012</t>
  </si>
  <si>
    <t>Language Enrichment for Resilient MDE</t>
  </si>
  <si>
    <t>GarciaKuleszaSaChLu2005</t>
  </si>
  <si>
    <t>Aspects in Agent-Oriented Software Engineering: Lessons Learned</t>
  </si>
  <si>
    <t>BauerMullerRo2007</t>
  </si>
  <si>
    <t>Decentralized Business process mOdeling and Enactment: ICT Architecture Topologies and Decision Methods</t>
  </si>
  <si>
    <t>DelgadoRuizGaPi2011</t>
  </si>
  <si>
    <t>Business Process Service Oriented Methodology (BPSOM) With service generation in SoaML</t>
  </si>
  <si>
    <t>GinerPelechano2008</t>
  </si>
  <si>
    <t>An Architecture to Automate Ambient Business System Development</t>
  </si>
  <si>
    <t>JuniorKoliverSaFa2014</t>
  </si>
  <si>
    <t>Verigiying Hypermedia Applications by Using an MDE approach</t>
  </si>
  <si>
    <t>Integrating Business Process Models with Rules</t>
  </si>
  <si>
    <t>LopesHammoudiBeJo2005</t>
  </si>
  <si>
    <t>Generating Transformation Definition from Mapping Specification: Application to Web Service Platform</t>
  </si>
  <si>
    <t>MendezPenzenstadlerKuBr2010</t>
  </si>
  <si>
    <t>A Meta model for artefact-Orientation: Fundamentals and Lessons Learned in requirements Engineering</t>
  </si>
  <si>
    <t>ShigemuraGoncalvesDiTaCuMiYaPu2018</t>
  </si>
  <si>
    <t>Using Correct-by-Construction Software Agile Development</t>
  </si>
  <si>
    <t>PerezPavonGoPi2013</t>
  </si>
  <si>
    <t>REAGENT: Reverse Engineering of Multi-Agent Systems</t>
  </si>
  <si>
    <t>BrataasBeckerCeCuLe2017</t>
  </si>
  <si>
    <t>ScaleDL</t>
  </si>
  <si>
    <t>Srinivasan2009</t>
  </si>
  <si>
    <t>STEP in the Context of Product Data Management</t>
  </si>
  <si>
    <t>GasevicDjuricDe2006</t>
  </si>
  <si>
    <t>MDA-based Automatic OWL Ontology Development</t>
  </si>
  <si>
    <t>SpeckPulvermullerVaReCl2002</t>
  </si>
  <si>
    <t>Model-Based Software Reuse</t>
  </si>
  <si>
    <t>DaviesGibbonsCaCrHaTs2011</t>
  </si>
  <si>
    <t>Form Follows Function Model-driven engineering for clincal trials</t>
  </si>
  <si>
    <t>SantibañezDurelliCa2015</t>
  </si>
  <si>
    <t>A combined approach for concern identification in KDM models</t>
  </si>
  <si>
    <t>WuytsKienleMeBrKu2008</t>
  </si>
  <si>
    <t>Academic Software Development Tools and Techniques</t>
  </si>
  <si>
    <t>YeungHall2007</t>
  </si>
  <si>
    <t>User Needs Assessment and Multi-User Spatial Solutions</t>
  </si>
  <si>
    <t>KannengiesserFrysakStKrMu2021</t>
  </si>
  <si>
    <t>Developing an engineering tool for cyber-physical production systems</t>
  </si>
  <si>
    <t>GreinerWestfechtel2018</t>
  </si>
  <si>
    <t>Evaluating Multi-variant Model-To-Text Transformations realized by Generic Aspects</t>
  </si>
  <si>
    <t>ApelJAndaTrKa2009</t>
  </si>
  <si>
    <t>Model Superimposition in Software Product Lines</t>
  </si>
  <si>
    <t>Broy2006</t>
  </si>
  <si>
    <t>Requirements Engineering as a Key to Holistic Software Quality</t>
  </si>
  <si>
    <t>FailyLylePaAtBlDeBa2012</t>
  </si>
  <si>
    <t>Requirements Sensemaking Using Concept Maps</t>
  </si>
  <si>
    <t>AsadiMohabbatiGaBa2011</t>
  </si>
  <si>
    <t>Developing Families of Method-Oriented Architecture</t>
  </si>
  <si>
    <t>AcherCleveCoMeDuLa2013</t>
  </si>
  <si>
    <t>Extraction and evolution of archiotectural variability models oin plugin-based systems</t>
  </si>
  <si>
    <t>FritzscheGilani2009</t>
  </si>
  <si>
    <t>Model transformation chains and model management for ent-to-end perfomrance desicions support</t>
  </si>
  <si>
    <t>EggertHauslingHeHeHuKePeRuThWe2014</t>
  </si>
  <si>
    <t>SensorCloud: Towards the interdisciplinary development of a trustworthy platform for globally interconnected sensors and actuators</t>
  </si>
  <si>
    <t>Concern Visibility in Base Station Development - An Empirical Investigation</t>
  </si>
  <si>
    <t>BrylMassacciMyZa2006</t>
  </si>
  <si>
    <t>Designing Requirements Models Through Planning</t>
  </si>
  <si>
    <t>IzquierdoCabot2014</t>
  </si>
  <si>
    <t>Composing JSON-Based Web APIs</t>
  </si>
  <si>
    <t>LevendovskyRumpeScSp2007</t>
  </si>
  <si>
    <t>Model Evolution and Management</t>
  </si>
  <si>
    <t>LieglHuemerPi2011</t>
  </si>
  <si>
    <t>Registry Support for core component-based business document models</t>
  </si>
  <si>
    <t>LuHalang2005</t>
  </si>
  <si>
    <t>Platform-independent sepcification of component architectures for emlbedded real-time systems based on an extended UML</t>
  </si>
  <si>
    <t>PeriniSusi2005</t>
  </si>
  <si>
    <t>Automating model transformations in agent-oriented modelling</t>
  </si>
  <si>
    <t>NechypurenkoLuDeTuScGo2004</t>
  </si>
  <si>
    <t>Concern-based composition and reuse of distributed systems</t>
  </si>
  <si>
    <t>FuhrmannVon2008</t>
  </si>
  <si>
    <t>On the pragmatics of Model-based design</t>
  </si>
  <si>
    <t>KorneckiZalewski2005</t>
  </si>
  <si>
    <t>Experimental evaluation of software development tools for safety-critical real-time systems</t>
  </si>
  <si>
    <t>AboussororOberOb2013</t>
  </si>
  <si>
    <t>Significantly increasing the usability of model analysis tools through visual feedback</t>
  </si>
  <si>
    <t>AtkinsonDraheim2013</t>
  </si>
  <si>
    <t>Cloud-Aided software engineering: evolving viable software systems through a web of views</t>
  </si>
  <si>
    <t>FirmenichGarrigosWi2014</t>
  </si>
  <si>
    <t>(De-)Composing web augmenters</t>
  </si>
  <si>
    <t>KushalNandaJa2016</t>
  </si>
  <si>
    <t>Resource Management and Performance Analysis of Model-Based Control System Software Engineering Using AADL</t>
  </si>
  <si>
    <t>StraetenJonckersMe2006</t>
  </si>
  <si>
    <t>A Formal approach to model refactoring and model refinement</t>
  </si>
  <si>
    <t>SongXiongChHuHuMe2009</t>
  </si>
  <si>
    <t>Generating Synchronization Engines between Running Systems and Their Model-Based Views</t>
  </si>
  <si>
    <t>StolzeRiandWaHe2007</t>
  </si>
  <si>
    <t>Agile Development of Workflow Applications with Interpreted Task Models</t>
  </si>
  <si>
    <t>FeldmannKernschmidtVo2016</t>
  </si>
  <si>
    <t>Applications of semantic web technologies for the engineering of automated production systems - Threee use cases</t>
  </si>
  <si>
    <t>XuShatz2003</t>
  </si>
  <si>
    <t>ADK: An Agent Development Kit Based on a Formal Design Model for Multi-Agent Systems</t>
  </si>
  <si>
    <t>LungBalasubramaniamSeElGo2010</t>
  </si>
  <si>
    <t>Towards Architecture-Centric Software Generation</t>
  </si>
  <si>
    <t>ShahIbrahim2014</t>
  </si>
  <si>
    <t>The design of android metadata based on reverse engineering using UML</t>
  </si>
  <si>
    <t>AgtBauhoffKuMi2011</t>
  </si>
  <si>
    <t>Modelling and analyzing non-functional properties to support software integration</t>
  </si>
  <si>
    <t>PenseriniPeriniSuMy2006</t>
  </si>
  <si>
    <t>From Stakeholder Intentions to Software Agent Implementations</t>
  </si>
  <si>
    <t>ZundorfGeigerGeJuLeMuReScSe2010</t>
  </si>
  <si>
    <t>Using graph grammars for modeling wiring harnesses - an experience report</t>
  </si>
  <si>
    <t>BrecherKarlbergerHe2012</t>
  </si>
  <si>
    <t>Synchronisation of distributed configuration tools using feature models</t>
  </si>
  <si>
    <t>WhiteClarkeGrDoThSc2010</t>
  </si>
  <si>
    <t>R&amp;D challenges and solutions for mobile cyber-physical applications and supporting internet services</t>
  </si>
  <si>
    <t>RoyRajotondrainibeDeMa2017</t>
  </si>
  <si>
    <t>Insights into portability issues of FM3TR waveform</t>
  </si>
  <si>
    <t>GentileMarroneMeNaPe2014</t>
  </si>
  <si>
    <t>Test Specification Patterns for automatic generation of test sequences</t>
  </si>
  <si>
    <t>MarinLalandaDo2005</t>
  </si>
  <si>
    <t>A MDE Approach for Power Distribution Service Development</t>
  </si>
  <si>
    <t>AbramovAnsonStSh2011</t>
  </si>
  <si>
    <t>Tool Support for Enforcing Security Policies on Databases</t>
  </si>
  <si>
    <t>CastellanosGallinaGo2021</t>
  </si>
  <si>
    <t>Compliance-aware engineering process plans: the case of space software engineering processes</t>
  </si>
  <si>
    <t>DiazPerezGaWo2011</t>
  </si>
  <si>
    <t>Change impact analysis in product line architectures</t>
  </si>
  <si>
    <t>AliSunZh2021</t>
  </si>
  <si>
    <t>Model learning: a survey of foundations, tools and applications</t>
  </si>
  <si>
    <t>BergerSteghoferZiRoMa2020</t>
  </si>
  <si>
    <t>The state of adoption and the challenges of systematic variability management in industry</t>
  </si>
  <si>
    <t>RossiniLaraGuRuWo2014</t>
  </si>
  <si>
    <t>A formalisation of deep metamodelling</t>
  </si>
  <si>
    <t>Loecher2004</t>
  </si>
  <si>
    <t>Model-based transcation service configuration for component-based development</t>
  </si>
  <si>
    <t>SilvaLeiteAlAp2019</t>
  </si>
  <si>
    <t>ExpRunA: A domain-specific approach for technology-oriented experiments</t>
  </si>
  <si>
    <t>AhmadPahlAlAl2018</t>
  </si>
  <si>
    <t>Mining patterns from change logs to support reusedriven evolution of software architectures</t>
  </si>
  <si>
    <t>SampaioVasconcelosSa2004</t>
  </si>
  <si>
    <t>Assessing agile methods: an empirical study</t>
  </si>
  <si>
    <t>NA2008</t>
  </si>
  <si>
    <t>Rationale and the software lifecycle</t>
  </si>
  <si>
    <t>IqbalAliYuBr2012</t>
  </si>
  <si>
    <t>Experiences of applying UML/MARTE on Three industrial Projects</t>
  </si>
  <si>
    <t>StojanovicDahanayakeSo2003</t>
  </si>
  <si>
    <t>Component-oriented agile software development</t>
  </si>
  <si>
    <t>HeerHellerWeWo2010</t>
  </si>
  <si>
    <t>Tool support for dynamic development process</t>
  </si>
  <si>
    <t>Tanir2017</t>
  </si>
  <si>
    <t>Simulation-based software engineering</t>
  </si>
  <si>
    <t>Jarzabek2008</t>
  </si>
  <si>
    <t>Software Reuse beyond Components with XVCL</t>
  </si>
  <si>
    <t>TeixeiraSaavedraFeSiSo2014</t>
  </si>
  <si>
    <t>Requirements engineering using mockups and prototyping tools: developing a healthcare web-application</t>
  </si>
  <si>
    <t>PeixotoBatistaRePa2010</t>
  </si>
  <si>
    <t>How to welcome software process improvement and avoid resistance to change</t>
  </si>
  <si>
    <t>OvaskaDobricaPuJa2011</t>
  </si>
  <si>
    <t>Technologies for autonomic dependable services platform: archievements and future challenges</t>
  </si>
  <si>
    <t>ScheweThalheim2019</t>
  </si>
  <si>
    <t>Systematic Development of Web Information Systems</t>
  </si>
  <si>
    <t>Calinescu2009</t>
  </si>
  <si>
    <t>General-purpose automic computing</t>
  </si>
  <si>
    <t>DukicLukovicCrKoMe2015</t>
  </si>
  <si>
    <t>Information System Software Development with Support for Application Traceability</t>
  </si>
  <si>
    <t>LeitnerPreschernKr2012</t>
  </si>
  <si>
    <t>Effective development of automation systems through domain-specific modeling in a small enterprise context</t>
  </si>
  <si>
    <t>GunawanHerrmann2013</t>
  </si>
  <si>
    <t>Compositional verification of application-level security properties</t>
  </si>
  <si>
    <t>SchaeferStynesKr2008</t>
  </si>
  <si>
    <t>Model-Based Performance Instrumentation of Distributed Applications</t>
  </si>
  <si>
    <t>VlaanderenWeerdBr2011</t>
  </si>
  <si>
    <t>The online method engine: from process assessment to method execution</t>
  </si>
  <si>
    <t>AcherColletGaLaMoFr2011</t>
  </si>
  <si>
    <t>Composing multiple variability artifacts to assemble coherent workflows</t>
  </si>
  <si>
    <t>RuscioMalavoltaPe2013</t>
  </si>
  <si>
    <t>Engineering a Platform for mission planning of autonomous and resilient quadrotors</t>
  </si>
  <si>
    <t>KovseHarder2004</t>
  </si>
  <si>
    <t>MT-Flow - An environment for workflow-supported model transformations in MDA</t>
  </si>
  <si>
    <t>FalconeGueheneucLaPoSa2008</t>
  </si>
  <si>
    <t>Quantitative approaches in object-oriented software engineering</t>
  </si>
  <si>
    <t>DellnitzDumistrecuFlGaHaIwKoKrObPoPrStTrVa2014</t>
  </si>
  <si>
    <t>The Paradigm of self-optimization</t>
  </si>
  <si>
    <t>Trubiani2010</t>
  </si>
  <si>
    <t>A Model-based framework for software perfromance feedback</t>
  </si>
  <si>
    <t>VillegasMuller2010</t>
  </si>
  <si>
    <t>Managing dynamic context to optimize smart interactions and services</t>
  </si>
  <si>
    <t>KrugerDEmchakMe2012</t>
  </si>
  <si>
    <t>Dynamic Service Composition and deployment with openrichservices</t>
  </si>
  <si>
    <t>JolakSavaryDaWoHeViPoLeGeCh2020</t>
  </si>
  <si>
    <t>Software engineering whispers: the effect of textual vs graphical software design descriptions on software design communication</t>
  </si>
  <si>
    <t>FisherMascardiRoScWiYo2020</t>
  </si>
  <si>
    <t>Towards a framework for certification of reliable autonomous systems</t>
  </si>
  <si>
    <t>CanadasPalmaTu2009</t>
  </si>
  <si>
    <t>InSCo-Gen: A MDD tool for web rule-based applications</t>
  </si>
  <si>
    <t>NierstraszDenkerGiLiRo2008</t>
  </si>
  <si>
    <t>Change-Enabled Software Systems</t>
  </si>
  <si>
    <t>LamperechtMargaria2014</t>
  </si>
  <si>
    <t>Scientific Workflows and XMDD</t>
  </si>
  <si>
    <t>SaezTerrasaLoCr2009</t>
  </si>
  <si>
    <t>Implementing reactive systems with UML State Machines and ADA 2005</t>
  </si>
  <si>
    <t>CuenotChenGeLoReSeTaToWe2007</t>
  </si>
  <si>
    <t>Towards improving devpendabvility of automotive systems by using the EAST-ADL architecture description lenguage</t>
  </si>
  <si>
    <t>GrambowOberhauserRe2012</t>
  </si>
  <si>
    <t>User-Centric abstraction of workflow logic applied to software engineering processes</t>
  </si>
  <si>
    <t>AlawnehHamou2009</t>
  </si>
  <si>
    <t>Execution traces: a new domain that requires the creation of a standard metamodel</t>
  </si>
  <si>
    <t>JohannesSamlausSe2009</t>
  </si>
  <si>
    <t>Round-trip support for invasive software composition systems</t>
  </si>
  <si>
    <t>DanielSoiCa2010</t>
  </si>
  <si>
    <t>Chapter 5: From mashup technologies to universal integration: Search Computing the Imperative way</t>
  </si>
  <si>
    <t>Enabling automatic process-aware collaboration support in software engineering projects</t>
  </si>
  <si>
    <t>NebelingLoeneNo2012</t>
  </si>
  <si>
    <t>Crowdsourced web engineering and design</t>
  </si>
  <si>
    <t>GiorginiMassacciMyZa2006</t>
  </si>
  <si>
    <t>Requirements engineering for trust managements: model., methodology, and reasoning</t>
  </si>
  <si>
    <t>OgunyomiRoseKo2014</t>
  </si>
  <si>
    <t>On the Use of Signatures for source incremntal model-to-text transformation</t>
  </si>
  <si>
    <t>Chan2004</t>
  </si>
  <si>
    <t>Knowledge and software modeling using UML</t>
  </si>
  <si>
    <t>DegrandsartDemeyerBeMe2012</t>
  </si>
  <si>
    <t>A Transformation-based approach to context-aware modelling</t>
  </si>
  <si>
    <t>BritoLemosRuMa2009</t>
  </si>
  <si>
    <t>Architecting fault tolerance with exception handling: verification and validation</t>
  </si>
  <si>
    <t>BendixEmanuelsson2009</t>
  </si>
  <si>
    <t>Requirements for practical model merge - an industrial perspective</t>
  </si>
  <si>
    <t>AldinucciDaneluttoKiDa2008</t>
  </si>
  <si>
    <t>From Orc Models to Distributed Grid Java Code</t>
  </si>
  <si>
    <t>AzmiIbrahim2011</t>
  </si>
  <si>
    <t>Test Management Traceability model to support software testing documentation</t>
  </si>
  <si>
    <t>WilkeBarthoScKaAb2012</t>
  </si>
  <si>
    <t>Elucidative development for model-based documentation</t>
  </si>
  <si>
    <t>ArtschwagerFischerStYeWeSaGeDaBuNoFaMo2009</t>
  </si>
  <si>
    <t>New Quality of Partnership in the Textile World - Concepts and technologies</t>
  </si>
  <si>
    <t>LiBrueggeStNaIg2013</t>
  </si>
  <si>
    <t>Requirements Engineering for Computational Seismology Software</t>
  </si>
  <si>
    <t>MarcaBulanderKrShSi2010</t>
  </si>
  <si>
    <t>e-Business Challenges and directions: Important themes from the first ICE-B Worjshop</t>
  </si>
  <si>
    <t>NunesNunesKuLu2008</t>
  </si>
  <si>
    <t>Developing and Evolving a Multi-agent System Product Line: An Exploratory Study</t>
  </si>
  <si>
    <t>VitoFerrucciGr2019</t>
  </si>
  <si>
    <t>Design and automation of a COSMIC measurement procedure based on UML models</t>
  </si>
  <si>
    <t>Arisholm2010</t>
  </si>
  <si>
    <t>A Series of Controlled Experiments on Software Maintenance</t>
  </si>
  <si>
    <t>N/A2006</t>
  </si>
  <si>
    <t>Banking and commercial applications</t>
  </si>
  <si>
    <t>Sulistyo2013</t>
  </si>
  <si>
    <t>Software Development Methods in the Internet of Things</t>
  </si>
  <si>
    <t>LeoneSpindlerNoMc2013</t>
  </si>
  <si>
    <t>Integrating Component-based Web Engineering into Content Management Systems</t>
  </si>
  <si>
    <t>CostaSilvaGaLu2010</t>
  </si>
  <si>
    <t>Improving Test Models for Large Scale Industrial Systems: An Inquisitive Study</t>
  </si>
  <si>
    <t>MeierBreddemannSp2014</t>
  </si>
  <si>
    <t>Hardware APIs: A Software-Centric Approach for Automated Derivation of MPSoC Hardware Structures based on Static Code Analysiss</t>
  </si>
  <si>
    <t>GottiMbarkiGoLa2017</t>
  </si>
  <si>
    <t>Nooj Graphical User Interfaces Modernization</t>
  </si>
  <si>
    <t>SteghoferSeebachEbRe2014</t>
  </si>
  <si>
    <t>PosoMAS: An Extensible, Modular SE process for Open Self-organising systems</t>
  </si>
  <si>
    <t>WolfeGrahamPh2009</t>
  </si>
  <si>
    <t>An Incremental Algorithm for High-Performance Runtiem Model Consistency</t>
  </si>
  <si>
    <t>WochCzekierdaDlNaPsSzZaZiZm2014</t>
  </si>
  <si>
    <t>Implementation, deployment and governance of SOA Adaptive Systems</t>
  </si>
  <si>
    <t>AlvarezMillan2021</t>
  </si>
  <si>
    <t>Afile methodolofies applied to integrated concurrent engineering for space craft design</t>
  </si>
  <si>
    <t>SchlickFeldererMaNaRaSnVi2018</t>
  </si>
  <si>
    <t>A Proposal of an Example and Experiments Repository to Foster Industrial Adoption of Formal Methods</t>
  </si>
  <si>
    <t>LaghouaoutaLaforcade2018</t>
  </si>
  <si>
    <t>A Practical Approach for Constraint Solving in Model Transformations</t>
  </si>
  <si>
    <t>SpanoudakisMoraitis2008</t>
  </si>
  <si>
    <t xml:space="preserve">The Agent Modeling Language (AMOLA) </t>
  </si>
  <si>
    <t>RickauerKurscheSa2018</t>
  </si>
  <si>
    <t>Automated Recommendation of Related Model Elements for Domain Models</t>
  </si>
  <si>
    <t>OheochaConboy2010</t>
  </si>
  <si>
    <t>The Role of the User Story Agile Practice in Innovation</t>
  </si>
  <si>
    <t>BruckerWolff2009</t>
  </si>
  <si>
    <t>Semantics, calculi, and analysis for object-oriented specifications</t>
  </si>
  <si>
    <t>AhrendtBubelHa2009</t>
  </si>
  <si>
    <t>Integrated and Tool-Supported Teaching of testing, debugging and verification</t>
  </si>
  <si>
    <t>Bunse2006</t>
  </si>
  <si>
    <t>Using patterns for the refinement and translationof UML models: A controlled experiment</t>
  </si>
  <si>
    <t>KonradCheng2005</t>
  </si>
  <si>
    <t>Automated Analysis of Natural Language Properties for UML models</t>
  </si>
  <si>
    <t>BatistaPeixotoPaPa2012</t>
  </si>
  <si>
    <t>Using UML Stereotypes to Support the Requirement Engineering: A Case Study</t>
  </si>
  <si>
    <t>HolzlKochPuWiZa2015</t>
  </si>
  <si>
    <t>The Ensemble Development Life cycle and Best Practices for Collective Autonomic Systems</t>
  </si>
  <si>
    <t>ZhangHalangDi2005</t>
  </si>
  <si>
    <t>Specification and verification of applications based on fucntion blocks</t>
  </si>
  <si>
    <t>CoutoRibeiroCa2014</t>
  </si>
  <si>
    <t>The Modelery: A Collavborative Web Based Repository</t>
  </si>
  <si>
    <t>Quality Assessment</t>
  </si>
  <si>
    <t>KhouriBellatreche2017</t>
  </si>
  <si>
    <t>Design Life-Cycle-Driven Approach for Data Warehouse Systems Configurability</t>
  </si>
  <si>
    <t>MaderCleleland2010</t>
  </si>
  <si>
    <t>A Visual Traceability Modeling Language</t>
  </si>
  <si>
    <t>LandhauberKornerTi2013</t>
  </si>
  <si>
    <t>From requirements to UML models and Back: how atomatic processing of text can support requirements engineering</t>
  </si>
  <si>
    <t>PapadimitriouSpanoudakisLa2014</t>
  </si>
  <si>
    <t>Extending the Kouretes Statechart Editor for Generic agent behavior development</t>
  </si>
  <si>
    <t>SnoeckPoelmansDe2000</t>
  </si>
  <si>
    <t>A Layared Software Specification Architecture</t>
  </si>
  <si>
    <t>Capilla2013</t>
  </si>
  <si>
    <t>Variability realization techniques and product derivation</t>
  </si>
  <si>
    <t>BakerRanaCaToBa2013</t>
  </si>
  <si>
    <t>Towards Autonomic Cloud Services Engineering via Intention Workflow Model</t>
  </si>
  <si>
    <t>JayaramanWhittleElGo2007</t>
  </si>
  <si>
    <t>Model composition in product lines and feature interaction detection using critical pair analiysis</t>
  </si>
  <si>
    <t>CabralSamaio2008</t>
  </si>
  <si>
    <t>Automated formal specification generation and refinement from requirement documents</t>
  </si>
  <si>
    <t>TrindadeBulwahnAi2014</t>
  </si>
  <si>
    <t>Automatically generated safety mechanisms from semi-foprmal software safety requirements</t>
  </si>
  <si>
    <t>GuerreroVenderdoncktCaWi2008</t>
  </si>
  <si>
    <t>Towards a Library of Workflow User Interface Patterns</t>
  </si>
  <si>
    <t>AbramovSturmSh2011</t>
  </si>
  <si>
    <t>A Pattern based approach for secure database design</t>
  </si>
  <si>
    <t>HaberRendelRuSc2012</t>
  </si>
  <si>
    <t>Evolving Delta-Oriented Softrware Product Line Architectures</t>
  </si>
  <si>
    <t>ErnstMylopoulosWa2009</t>
  </si>
  <si>
    <t>Requirements evolution and what (research) to Do about it</t>
  </si>
  <si>
    <t>LiuFengLiJiYa2016</t>
  </si>
  <si>
    <t>Flourishing creativity in software development via Internetware paradigm</t>
  </si>
  <si>
    <t>BrambillaFraternaliVa2011</t>
  </si>
  <si>
    <t>BPMN and design patterns for engineering socual BPM Solutions</t>
  </si>
  <si>
    <t>GonzalezEspanaPa2008</t>
  </si>
  <si>
    <t>Towards a communicational perspective for enterprise information systems modelling</t>
  </si>
  <si>
    <t>Cazzola2014</t>
  </si>
  <si>
    <t>Evolution as Refelections on the design</t>
  </si>
  <si>
    <t>BoeckRaymaekersCo2006</t>
  </si>
  <si>
    <t>Comparing NiMMiT and Data-Driven Notations for Describing Multimodal Interaction</t>
  </si>
  <si>
    <t>LiZhangQiYa2006</t>
  </si>
  <si>
    <t>A component mining approach to incubate grid services in object-oriented legacy systems</t>
  </si>
  <si>
    <t>HuangChenZhZh2012</t>
  </si>
  <si>
    <t>Towards architecture-based management of platforms in the cloud</t>
  </si>
  <si>
    <t>GoldsbyCheng2010</t>
  </si>
  <si>
    <t>Automatically Discovering properties that specify the latent behavior of UML models</t>
  </si>
  <si>
    <t>RevoredoDjuricaMe2021</t>
  </si>
  <si>
    <t>A Study into the practice of reproting software engineering experiments</t>
  </si>
  <si>
    <t>MiliElBousssaidi2005</t>
  </si>
  <si>
    <t>Representing and applyign design patterns: what is the problem</t>
  </si>
  <si>
    <t>PleifferWasowski2012</t>
  </si>
  <si>
    <t>Cross-language support mechanisms significantly aid sofrtware development</t>
  </si>
  <si>
    <t>KeulerLehnerDeMu2005</t>
  </si>
  <si>
    <t>Efficient implementation of intelligent office appliances with software product lines</t>
  </si>
  <si>
    <t>SchmidtMacDonellCo2012</t>
  </si>
  <si>
    <t>An Automatic Architecture Reconstruction and Refactoring Framework</t>
  </si>
  <si>
    <t>MilanovicCartsburgKuWiKs2009</t>
  </si>
  <si>
    <t>Model-based interoperability of heterogenoeus information systems: an industrial case study</t>
  </si>
  <si>
    <t>RederEgyed2012</t>
  </si>
  <si>
    <t>Incremental Consistency Checking for Complex Design Rules and Larger Model changes</t>
  </si>
  <si>
    <t>HegerHeinrich2014</t>
  </si>
  <si>
    <t>Deriving work plans for solving performance and scalibility problems</t>
  </si>
  <si>
    <t>MedinaChessaRi2009</t>
  </si>
  <si>
    <t>A Service-Oriented approach for interactive system design</t>
  </si>
  <si>
    <t>CamaraKobsa2009</t>
  </si>
  <si>
    <t>Facilitating controlled tests of website design changes using aspect-oriented software development and software product lines</t>
  </si>
  <si>
    <t>SchlickDemissie2016</t>
  </si>
  <si>
    <t>Mathematical Models of Cooperative Work in Product Development Projects</t>
  </si>
  <si>
    <t>Woodside2007</t>
  </si>
  <si>
    <t>From annotated software design (UML SPT/MARTE) to Model Formalisms</t>
  </si>
  <si>
    <t>LiuBryantAuGrRaTu2005</t>
  </si>
  <si>
    <t>A Component-Based Approach for Constructing High-Confidence Distributed Real-Time and Embedded Systems</t>
  </si>
  <si>
    <t>KuzniarzStaron2005</t>
  </si>
  <si>
    <t>Best Practices for Teaching UML based software development</t>
  </si>
  <si>
    <t>FavreLammelScVa2012</t>
  </si>
  <si>
    <t>101companies: A community project on software technologies and software languages</t>
  </si>
  <si>
    <t>GarciaDiazCa2014</t>
  </si>
  <si>
    <t>An Adapter-Based Approach to Co-evolve generated SQL in Model-to-Text transformations</t>
  </si>
  <si>
    <t>SinghHoskingGr2005</t>
  </si>
  <si>
    <t>Deploying Multi-Agents for Intelligent Aspect-Oriented Web Services</t>
  </si>
  <si>
    <t>ChanPaige2005</t>
  </si>
  <si>
    <t>Designing a Domain-Specific Contract Language: A Metamodelling approach</t>
  </si>
  <si>
    <t>StaronWholin2006</t>
  </si>
  <si>
    <t>An Industrial case study on the coice between language customization mechanisms</t>
  </si>
  <si>
    <t>MosaedMoavenHaBeNa2014</t>
  </si>
  <si>
    <t>Towards a self-adaptative service-oriented methodology based on extended SOMA</t>
  </si>
  <si>
    <t>MagoutisPapoulasPaKaAkPaKoLeNtSe2015</t>
  </si>
  <si>
    <t>Design and implementation of a social netweorking platform for cloud deployment sepcialists</t>
  </si>
  <si>
    <t>WelchFaitelsonDa2008</t>
  </si>
  <si>
    <t>Automatic maintenance of associations inviariants</t>
  </si>
  <si>
    <t>RasoolMader2014</t>
  </si>
  <si>
    <t>A Customizable approach to design patterns recognition based on feature types</t>
  </si>
  <si>
    <t>ZechFeldererKaBr2012</t>
  </si>
  <si>
    <t>A Generic platform for model-based regression testing</t>
  </si>
  <si>
    <t>AtkinsonBunsePeGr2005</t>
  </si>
  <si>
    <t>Component-based software development for embedded systems - an introduction</t>
  </si>
  <si>
    <t>Lonchamp1994</t>
  </si>
  <si>
    <t>A collaborative process-centered environment kernel</t>
  </si>
  <si>
    <t>SongHyangXiChSuMe2010</t>
  </si>
  <si>
    <t>Inferring Meta-models for runtime system data from the clients of managemennt APIs</t>
  </si>
  <si>
    <t>BezivinFranceGoHaTaVa2009</t>
  </si>
  <si>
    <t xml:space="preserve">Teaching modeling: Why, when what? </t>
  </si>
  <si>
    <t>MorandiniNguyenPeSiSu2007</t>
  </si>
  <si>
    <t>Tool-supported development with tropos: the conference management system case study</t>
  </si>
  <si>
    <t>Martins2019</t>
  </si>
  <si>
    <t>The OntoOO-Method: an ontology driven conceptual modeling approach for evolving the OO-Method</t>
  </si>
  <si>
    <t>BiehlKhouryLoTo2012</t>
  </si>
  <si>
    <t>On the modeling and generation of service-oriented tool chains</t>
  </si>
  <si>
    <t>GolfarelliRizziTu2011</t>
  </si>
  <si>
    <t>Modern Software Engineering Methodologies Meet Data Warehouse Design: 4WD</t>
  </si>
  <si>
    <t>StuikysDamasevicius2012</t>
  </si>
  <si>
    <t>A framework to deal with heterogeneous meta-programming in large: Meta-Program lifecycle</t>
  </si>
  <si>
    <t>ChrisBalsEnGeLu2010</t>
  </si>
  <si>
    <t>A Generic Meta-Model-based approach for specifiying framework functionality and usage</t>
  </si>
  <si>
    <t>MarkovskiMortel2012</t>
  </si>
  <si>
    <t>Modeling for safety in a synthesis-centric systems engineering framework</t>
  </si>
  <si>
    <t>Using rules to support software testing</t>
  </si>
  <si>
    <t>GrunskeLindsayBoPaPa2007</t>
  </si>
  <si>
    <t>An Outline of an Architecture-based method for optimizing dependability attributes of software-intensive systems</t>
  </si>
  <si>
    <t>KlintStormVi2009</t>
  </si>
  <si>
    <t>EASY Meta-programming with Rascla</t>
  </si>
  <si>
    <t>FreitasBordiniVi2018</t>
  </si>
  <si>
    <t>Designing Multi-Agent Systems from Ontology Models</t>
  </si>
  <si>
    <t>ZhaoDuan2009</t>
  </si>
  <si>
    <t>Verification of Use Case with Petri Nets in requirements analysiss</t>
  </si>
  <si>
    <t>ChanaChawla2013</t>
  </si>
  <si>
    <t>Testing perspectives for cloud-based applications</t>
  </si>
  <si>
    <t>AlajramiRomanovskyGa2016</t>
  </si>
  <si>
    <t>Software development in the Post-PC Era: Towards software development as a service</t>
  </si>
  <si>
    <t>AldwereldDignum2010</t>
  </si>
  <si>
    <t>Operatta: Organization-Oriented development environmnet</t>
  </si>
  <si>
    <t>NunesLucenaCoAl2009</t>
  </si>
  <si>
    <t>Building service-oriented user agents using a software product line approach</t>
  </si>
  <si>
    <t>LinShenYuLi2018</t>
  </si>
  <si>
    <t>Automatic Support of the generation and maintenance of assurance cases</t>
  </si>
  <si>
    <t>GrambowOberhauserRe2011</t>
  </si>
  <si>
    <t>Event-driven exception handling for software engineering processes</t>
  </si>
  <si>
    <t>WarwasHahn2005</t>
  </si>
  <si>
    <t>The platform independent modeling language for multiagent systems</t>
  </si>
  <si>
    <t>AliDalpiazGi2012</t>
  </si>
  <si>
    <t>Requirements-driven deployment</t>
  </si>
  <si>
    <t>LucredioFortesWh2008</t>
  </si>
  <si>
    <t>Moogle: a model search engine</t>
  </si>
  <si>
    <t>LiYangLi2017</t>
  </si>
  <si>
    <t>An approach to modelling and analysing realiability of breeze/ADL-based software architecture</t>
  </si>
  <si>
    <t>SofferDori2009</t>
  </si>
  <si>
    <t>Bridging the requirements-implemetatnion modeling gap with object-process methodology</t>
  </si>
  <si>
    <t>Kurbel2012</t>
  </si>
  <si>
    <t>ERP System Implementation</t>
  </si>
  <si>
    <t>DraguleBergerMePe2021</t>
  </si>
  <si>
    <t>A survey on the design space of end-user-oriented languages for specifiying robotic missions</t>
  </si>
  <si>
    <t>FeuerstackBlumendorfKeKrQuRuAl2008</t>
  </si>
  <si>
    <t>Automated Usability Evaluation during Model-based interactive System development</t>
  </si>
  <si>
    <t>SerralSernaniDa2017</t>
  </si>
  <si>
    <t>Personalized adaptation in pervasive systems via non-functional requirements</t>
  </si>
  <si>
    <t>HauckKuperbergKrRe2009</t>
  </si>
  <si>
    <t>Modelling layered component execution environments for performance prediction</t>
  </si>
  <si>
    <t>Kovacevic1998</t>
  </si>
  <si>
    <t>UML and user interface modeling</t>
  </si>
  <si>
    <t>RochaMartins2008</t>
  </si>
  <si>
    <t>A method for model based test harness generation for component testing</t>
  </si>
  <si>
    <t>ZolotasRodriguezHuPiGrLiKoPa2020</t>
  </si>
  <si>
    <t>Bridging propietary modelling and open-source model management tools. The case of PTC itnegrity modeller and Epsilon</t>
  </si>
  <si>
    <t>AnidoCaeiroRoSa2002</t>
  </si>
  <si>
    <t>Modelling and specification of interfaces for standard-driven distributed software architectures in the e-learning domain</t>
  </si>
  <si>
    <t>BondavalliLolliniMaMo2012</t>
  </si>
  <si>
    <t>Modelling and Model-based assessment</t>
  </si>
  <si>
    <t>MoonYeom2004</t>
  </si>
  <si>
    <t>An Approach to Develop Requriement as a Core asset in Product Line</t>
  </si>
  <si>
    <t>LammelZaytev2009</t>
  </si>
  <si>
    <t>An Introduction to Grammar Convergence</t>
  </si>
  <si>
    <t>KuselSchonbockWiKaReSc2013</t>
  </si>
  <si>
    <t xml:space="preserve">Reuse in model-to-model transformation languages: are we there yet? </t>
  </si>
  <si>
    <t>Round-trip engineering with the two-tier programming tool kit</t>
  </si>
  <si>
    <t>NeemaBaptyGrGo2002</t>
  </si>
  <si>
    <t>Generators for Synthesis of QoS Adaptation in Distributed Real-Time Embedded Systems</t>
  </si>
  <si>
    <t>KarhapaaBehutiyeRoOiCoFrAaChPaAb2021</t>
  </si>
  <si>
    <t>Strategies to manage quality requirements in agile software development: a multiple case study</t>
  </si>
  <si>
    <t>KrishnaSchmidtMePoSe2004</t>
  </si>
  <si>
    <t>Validating quality of service for reusable software via model-integrated distributed continuous quality assurance</t>
  </si>
  <si>
    <t>Characterizing the design context and the software artifact</t>
  </si>
  <si>
    <t>GalvinCollinsExMc2004</t>
  </si>
  <si>
    <t>Enhancing the role of interfaces in software architecture description languages</t>
  </si>
  <si>
    <t>CazzolaRossiniBeMaFr2014</t>
  </si>
  <si>
    <t>Fine-Grained Semi-automated runtime evolution</t>
  </si>
  <si>
    <t>AcherCombemaleCoBaLaFr2013</t>
  </si>
  <si>
    <t>Composing your compositions of variability models</t>
  </si>
  <si>
    <t>BarbierCariou2018</t>
  </si>
  <si>
    <t>Executable modeling for reactive programming</t>
  </si>
  <si>
    <t>HochstrasserMyschikHo2018</t>
  </si>
  <si>
    <t>Application of a process-oriented build tool for flight controller development along a DO-178C/DO-331 Process</t>
  </si>
  <si>
    <t>Scacchi2011</t>
  </si>
  <si>
    <t>Modding as an open source approach to extending computer game systems</t>
  </si>
  <si>
    <t>ChessaBarMeJu2009</t>
  </si>
  <si>
    <t>A software engineering method for the design of mixed reality systems</t>
  </si>
  <si>
    <t>Meyer2003</t>
  </si>
  <si>
    <t>The Outside-In Method of Teching Introductiry Programming</t>
  </si>
  <si>
    <t>JimenezCastanedaViTaMuWi2018</t>
  </si>
  <si>
    <t>DevOps Round-Trip Engineering: Traceability from Dev to Ops and Back again</t>
  </si>
  <si>
    <t>Morales2013</t>
  </si>
  <si>
    <t>A Heuristic Approach to Architectural design of software-intensive product platforms</t>
  </si>
  <si>
    <t>LeitnerEbnerKr2013</t>
  </si>
  <si>
    <t>Mechanisms to handle structural variability in MATLAB/Simulink Models</t>
  </si>
  <si>
    <t>CaseDEloach2013</t>
  </si>
  <si>
    <t>Appliying an O-MASE compilant process to develop a holonic multiagent system for the evaluation of intelligent power distribution systems</t>
  </si>
  <si>
    <t>ChisGirbaKuNiReSy2017</t>
  </si>
  <si>
    <t>Moldable tools for object-oriented development</t>
  </si>
  <si>
    <t>EllnerHilankDrJuKiPh2011</t>
  </si>
  <si>
    <t>A FUML-Based Distributed Execution machine for enacting software process models</t>
  </si>
  <si>
    <t>BertolinoCalabroGiNo2011</t>
  </si>
  <si>
    <t>Dependability and performance assessment of dynamic connected systems</t>
  </si>
  <si>
    <t>IsakssonLarssonKoBe2013</t>
  </si>
  <si>
    <t>Simulation Driven design for Product-Service Systems</t>
  </si>
  <si>
    <t>BoselmannMargaria2014</t>
  </si>
  <si>
    <t>Domain-specific business modeling with the business model developer</t>
  </si>
  <si>
    <t>GallottiGhezziMiTa2008</t>
  </si>
  <si>
    <t>Quality predicition of service compositions through probabilistic model checking</t>
  </si>
  <si>
    <t>MorrisonBalasubramaniamOqWaGr2007</t>
  </si>
  <si>
    <t>An Active Architecture Approach to Dynamic Systems Co-evolution</t>
  </si>
  <si>
    <t>HolzmannJoshiGr2008</t>
  </si>
  <si>
    <t>New Challenges in Model Checking</t>
  </si>
  <si>
    <t>MitakidisDEliasSp2015</t>
  </si>
  <si>
    <t>Validating requirements using gaia roles models</t>
  </si>
  <si>
    <t>HamidGeiselZiGo2012</t>
  </si>
  <si>
    <t>Safety lifecycle development process modeling for embedded systems - example of railway domain</t>
  </si>
  <si>
    <t>BeenbernouBrandicCaCaCoKeKrPaPePl2010</t>
  </si>
  <si>
    <t>Modeling and negotiating service quality</t>
  </si>
  <si>
    <t>Systematic refinement of trustworthiness requriements using goal and business process models</t>
  </si>
  <si>
    <t>DamajKasbah2018</t>
  </si>
  <si>
    <t>Integrated mobile solutions in an internet-of-things development model</t>
  </si>
  <si>
    <t>AmelunxenLegrosScSt2007</t>
  </si>
  <si>
    <t>Checking and enforcement of modeling guidelines with graph transformations</t>
  </si>
  <si>
    <t>CormanPaunicka2006</t>
  </si>
  <si>
    <t>Industrial challenges in the composition of embedded systems</t>
  </si>
  <si>
    <t>MagarinoSanzFe2008</t>
  </si>
  <si>
    <t>An Evaluation Framework for MAS modeling Languages based on Metamodel Metrics</t>
  </si>
  <si>
    <t>IlyasKhanRa2020</t>
  </si>
  <si>
    <t>Empirical Validation of Software Integration Practices in Global Software Development</t>
  </si>
  <si>
    <t>ChavezGarciaKuSaLu2006</t>
  </si>
  <si>
    <t>Crosscutting interfaces for aspect-oriented modeling</t>
  </si>
  <si>
    <t>ZhangHolzl2011</t>
  </si>
  <si>
    <t>Aspect-oriented modeling of web applications with HiLA</t>
  </si>
  <si>
    <t>Ghezzi2018</t>
  </si>
  <si>
    <t>Formal Methods and Agile Development: Towards a Happy Marriage</t>
  </si>
  <si>
    <t>FosterNemouchiGlWeKe2021</t>
  </si>
  <si>
    <t>Integration of fomral proof into unified assurance cases with Isabelle/SACM</t>
  </si>
  <si>
    <t>NunesLucenaKuNu2009</t>
  </si>
  <si>
    <t>On the development of multi-agent systems product lines: a domain engineering process</t>
  </si>
  <si>
    <t>SanchezJimenezViDe2009</t>
  </si>
  <si>
    <t>Extensibility in model-based business process engines</t>
  </si>
  <si>
    <t>FariasSouzaMcAl2019</t>
  </si>
  <si>
    <t>Designing smart city mobile applications</t>
  </si>
  <si>
    <t>PaskeviciusDAmaseviciusSt2012</t>
  </si>
  <si>
    <t>Change impact analysis of feature models</t>
  </si>
  <si>
    <t>SteimannUlke2013</t>
  </si>
  <si>
    <t>Generic Model Assist</t>
  </si>
  <si>
    <t>Eclipse Modeling Framework</t>
  </si>
  <si>
    <t>MiksaSabinaFrRaLeWeZiAbBa2012</t>
  </si>
  <si>
    <t>Case Studies for Marrying Ontology and softrware technology</t>
  </si>
  <si>
    <t>BensoussanSchottleKi2016</t>
  </si>
  <si>
    <t>Associations in MDE: A Concern-Oriented, Reusable Solution</t>
  </si>
  <si>
    <t>NelsonHuang2006</t>
  </si>
  <si>
    <t>A Software and System Modeling Gacility for Vehicle Enviornment Interactions</t>
  </si>
  <si>
    <t>WortmannDonHaWi2011</t>
  </si>
  <si>
    <t>Enterprise Information Systems as a Service: Re-engineering enterprise software as product-service system</t>
  </si>
  <si>
    <t>Dulz2013</t>
  </si>
  <si>
    <t>Model-based strategies for reducing the complexity of statistically generated test suites</t>
  </si>
  <si>
    <t>Verelst2005</t>
  </si>
  <si>
    <t>The influence of the level of abstraction on the evolvability of conceptual models of information systems</t>
  </si>
  <si>
    <t>StaronStaronMe2017</t>
  </si>
  <si>
    <t xml:space="preserve">Metrics for Software Design and Architectures </t>
  </si>
  <si>
    <t>GarciaChavezCh2006</t>
  </si>
  <si>
    <t>An Aspect-Oriented Modeling Framework for Multi-Agent Systems design</t>
  </si>
  <si>
    <t>WinklerSchmidtRaBi2012</t>
  </si>
  <si>
    <t>Improving Unfamiliar Code with Unit Tests: An empirical investigation on tool-supported and human-based testing</t>
  </si>
  <si>
    <t>WagnerKronbergerBeKoScPiVoJKoWiDoAf2014</t>
  </si>
  <si>
    <t xml:space="preserve">Architecture and design of the heuristiclab optimization environment </t>
  </si>
  <si>
    <t>ValderasTorresMaPe2016</t>
  </si>
  <si>
    <t>A mobile-based solution for supporting end-users in the composition of services</t>
  </si>
  <si>
    <t>SchmidtJurjens2011</t>
  </si>
  <si>
    <t>Connecting Security Requirements Analysis and Secure Design Usign Patterns and UMLsec</t>
  </si>
  <si>
    <t>SennDouhibBlLaTuDi2009</t>
  </si>
  <si>
    <t>Power and Energy Estimations in Model-based design</t>
  </si>
  <si>
    <t>OuchaniDebbabi2015</t>
  </si>
  <si>
    <t>Specification, verification, and qualitification of security in model-based systems</t>
  </si>
  <si>
    <t>CaporuscioFunaroGh2010</t>
  </si>
  <si>
    <t>Architectural Issues of Adaptive Pervasive Systems</t>
  </si>
  <si>
    <t>LeicherBusse2005</t>
  </si>
  <si>
    <t>Analysis of compositional conflicts in component-based systems</t>
  </si>
  <si>
    <t>SpanoudakisZisman2011</t>
  </si>
  <si>
    <t>Designing and adapting service-based systems: A Service Discovery Framework</t>
  </si>
  <si>
    <t>BuchholzEngelMaPr2007</t>
  </si>
  <si>
    <t>Model-based usability evaluation - Evaluation of Tool support</t>
  </si>
  <si>
    <t>KrauseDyckGi2013</t>
  </si>
  <si>
    <t>Metamodel-Specific Coupled Evolution Based on Dynamically Typed Graph Transformations</t>
  </si>
  <si>
    <t>StrasserCoolGeKnKoNiPeRaBrJaJeKlKr2014</t>
  </si>
  <si>
    <t>Mastering Erosion of Software Architecture in Automotive Software Product Lines</t>
  </si>
  <si>
    <t>ToLiuOlBeChShChGhVoSeWoChMoFrTiLuLaCh2008</t>
  </si>
  <si>
    <t>Materials integrity in microsystems: a framework for a petascale predictive-sicence-based multiscale modeling and simulation system</t>
  </si>
  <si>
    <t>StefanovicArsovskiArAlNeRaPu2011</t>
  </si>
  <si>
    <t>Integration of Virtual and Networked Organization Using Server Oriented Architecture</t>
  </si>
  <si>
    <t>Steimann2005</t>
  </si>
  <si>
    <t>Domain Models are Aspect Free</t>
  </si>
  <si>
    <t>LiangDingel2008</t>
  </si>
  <si>
    <t>A Practical Evaluation of Using TXL for Model transformation</t>
  </si>
  <si>
    <t>BagnatoBeaufaysBrChRyScSa2019</t>
  </si>
  <si>
    <t>Showcasing Modelio and pure:variants integration in REVaMP2 Project</t>
  </si>
  <si>
    <t>RotschkeSchurr2006</t>
  </si>
  <si>
    <t>Temporal graph queries to support software evolution</t>
  </si>
  <si>
    <t>HerreraRamosLa2011</t>
  </si>
  <si>
    <t>An Agent-based system for orchestration support of web service-enabled devices in discrete manufacturing systems</t>
  </si>
  <si>
    <t>LiuJifengLi2004</t>
  </si>
  <si>
    <t>rCOS: Refinement of Component and Object Systems</t>
  </si>
  <si>
    <t>SchuetzeRiegelZi1997</t>
  </si>
  <si>
    <t>A pattern-based application generator for buliding sumiulation</t>
  </si>
  <si>
    <t>ForbrigSaurin2016</t>
  </si>
  <si>
    <t>Supporting the HCI Aspect of Agile Software development by tool support for UI-Pattern Transformations</t>
  </si>
  <si>
    <t>LeLeeKaKe2013</t>
  </si>
  <si>
    <t>Validating consistency between a feature model and its implementation</t>
  </si>
  <si>
    <t>CabralCohenRo2010</t>
  </si>
  <si>
    <t>Improving the testing and testability of software product lines</t>
  </si>
  <si>
    <t>GkeliPotsiouIo2019</t>
  </si>
  <si>
    <t>Crowdsourced 3d cadastral surveys: looking towards the next 10 years</t>
  </si>
  <si>
    <t>TaconetKaziZaCo2009</t>
  </si>
  <si>
    <t>CA3M: A Runtime Model and a Middleware for Dynamic context management</t>
  </si>
  <si>
    <t>Cepa2004</t>
  </si>
  <si>
    <t>Implementing tag-driven transformers with tango</t>
  </si>
  <si>
    <t>AtkinsonBostanBrFaGuHyJuSt2008</t>
  </si>
  <si>
    <t>Modeling components and component-based systems in KobrA</t>
  </si>
  <si>
    <t>MerunkaNouzaBr2008</t>
  </si>
  <si>
    <t>Automated Model Transformations Using the C.C Language</t>
  </si>
  <si>
    <t>GunawanHerrmannKr2009</t>
  </si>
  <si>
    <t>Towards the integration of security aspects int o system development using collaboration-oriented models</t>
  </si>
  <si>
    <t>SahniCaoJi2019</t>
  </si>
  <si>
    <t>Middleware for Multi-robot Systems</t>
  </si>
  <si>
    <t>RomanJarrinPa2017</t>
  </si>
  <si>
    <t>Genomic Tools*: Web-applications based on conceptual models for the genomic diagnosis</t>
  </si>
  <si>
    <t>MosserBlayFr2010</t>
  </si>
  <si>
    <t>Workflow Design Using Fragment Composition</t>
  </si>
  <si>
    <t>VarelaPazBeDu2015</t>
  </si>
  <si>
    <t>Improving the portability of Ambient Intelligence Systems</t>
  </si>
  <si>
    <t>GayMenziesJaMuKiFeKi2009</t>
  </si>
  <si>
    <t>Finding robust solutions in requirements models</t>
  </si>
  <si>
    <t>KemmannKuhnTr2010</t>
  </si>
  <si>
    <t>Extensible and automated model-evaluations with INProVE</t>
  </si>
  <si>
    <t>WalterMarcoSpInKo2017</t>
  </si>
  <si>
    <t>Online Learning of Run-Time Models for Performance and Resource Management in Data Centers</t>
  </si>
  <si>
    <t>EngelMartin2009</t>
  </si>
  <si>
    <t>PaMGIS: A Framework for Pattern-Based Modeling and Generation of Interactive Systems</t>
  </si>
  <si>
    <t>Patig2010</t>
  </si>
  <si>
    <t>Modeling Deployment of Enterprise Applications</t>
  </si>
  <si>
    <t>LoiretSeinturierDuSe2010</t>
  </si>
  <si>
    <t>A Three-Tier Approach for Composition of Real-Time Embedded Software Stacks</t>
  </si>
  <si>
    <t>StappersWeberReAnNa2011</t>
  </si>
  <si>
    <t>Formalizing a Domain Specific Language Using SOS: An Industrial Case Study</t>
  </si>
  <si>
    <t>Cauvet2010</t>
  </si>
  <si>
    <t>Method Engineering: a Service-Oriented approach</t>
  </si>
  <si>
    <t>Kotonya2008</t>
  </si>
  <si>
    <t>An Architecture-Centric Development Environment for Black-Box Component-Based Systems</t>
  </si>
  <si>
    <t>AgtKutsche2013</t>
  </si>
  <si>
    <t>Automated contruction of a large semantic network of related terms for domain-specific modeling</t>
  </si>
  <si>
    <t>KampffmeyerZschaler2007</t>
  </si>
  <si>
    <t>Finding the Pattern you need: the design pattern intent ontology</t>
  </si>
  <si>
    <t>MubeenNolteSjLuLu2017</t>
  </si>
  <si>
    <t>Supporting timing analysis of vehicular embedded systems through the refinement of timing constraints</t>
  </si>
  <si>
    <t>TiwariSmajlovicKrSu2018</t>
  </si>
  <si>
    <t>A System Modeling Approach to Enhance Functional and Software Development</t>
  </si>
  <si>
    <t>AlencarCastroMoArSiRaMy2006</t>
  </si>
  <si>
    <t>Integration of aspects with I* Models</t>
  </si>
  <si>
    <t>Rensink2010</t>
  </si>
  <si>
    <t>The Edge of Graph Transformation - Graphs for Behavioral Specification</t>
  </si>
  <si>
    <t>SchmidtWentzlaff2006</t>
  </si>
  <si>
    <t xml:space="preserve">Preserving Software Quality Characteristics from Requirements Analysiss to Architectural Design </t>
  </si>
  <si>
    <t>BritoRochaFiMaFi2005</t>
  </si>
  <si>
    <t>A Method for modeling and testing exceptions in component-based software development</t>
  </si>
  <si>
    <t>BaoJones2008</t>
  </si>
  <si>
    <t>Model Checking Abstract Components within concrete software enviornmentes</t>
  </si>
  <si>
    <t>KhanMusaTsBa2017</t>
  </si>
  <si>
    <t>A study: selection of model metamodel and spl tools for the verification of software product lines</t>
  </si>
  <si>
    <t>SalayKokalySaFuCh2019</t>
  </si>
  <si>
    <t>Heterogeneous megamodel management using collection operators</t>
  </si>
  <si>
    <t>PlsekLoiretMa2011</t>
  </si>
  <si>
    <t>Component-Oriented Development for Real-Time Java</t>
  </si>
  <si>
    <t>KoziolekGoldschmidtGoDoSeGaAl2015</t>
  </si>
  <si>
    <t>Assessing software product line potential: an exploratory industrial case study</t>
  </si>
  <si>
    <t>EsteblierVillalobosLeSaVe2003</t>
  </si>
  <si>
    <t>An approach and framework for extensible process support system</t>
  </si>
  <si>
    <t>DemeyerGueheneucKeLaMeKuKu2007</t>
  </si>
  <si>
    <t>Object-Oriented reengineering</t>
  </si>
  <si>
    <t>Elrad2009</t>
  </si>
  <si>
    <t>Aspect Oriented Approach for Capturing and Verifiying Distributed Properties</t>
  </si>
  <si>
    <t>Pahl2012</t>
  </si>
  <si>
    <t>Cloud Service Localisation</t>
  </si>
  <si>
    <t>HnatkowskaHuzarDuTu2014</t>
  </si>
  <si>
    <t>Problems of SUMO-Like Ontology Usage in Domain Modelling</t>
  </si>
  <si>
    <t>WinklerElberzhagerBiEs2010</t>
  </si>
  <si>
    <t>Software process improvement initiatives based on quality assurance strategies: a QATAM pilot application</t>
  </si>
  <si>
    <t>GoldsbyChengZh2007</t>
  </si>
  <si>
    <t>AMOEBA-RT: Run-Time Verification of Adaptive Software</t>
  </si>
  <si>
    <t>TurkiBellaajChBo2012</t>
  </si>
  <si>
    <t>Modeling Security Requirements in Service Based Business Processes</t>
  </si>
  <si>
    <t>FaitelsonHeinrichTy2017</t>
  </si>
  <si>
    <t>Functional decomposition for software architecture evolution</t>
  </si>
  <si>
    <t>NunesLopesVaAbRe2006</t>
  </si>
  <si>
    <t>Checking the conformance of Java Classes Against Algebraic Specifications</t>
  </si>
  <si>
    <t>GirardiKungGi2014</t>
  </si>
  <si>
    <t>A Meta-model guided expression engine</t>
  </si>
  <si>
    <t>CalinescuAutiliCaMaGeInPeJaKaKwMeSpTi2017</t>
  </si>
  <si>
    <t>Synthesis and Verification of Self-aware Computing Systems</t>
  </si>
  <si>
    <t>BerardinelliCortellessaMa2010</t>
  </si>
  <si>
    <t>Performance modeling and analysis of context aware mobile software systems</t>
  </si>
  <si>
    <t>LinXieZoZhLiWeSuYi2017</t>
  </si>
  <si>
    <t>Intelligent development environment and software knowledge graph</t>
  </si>
  <si>
    <t>SongLi2010</t>
  </si>
  <si>
    <t>A Model Integrated Development of Embedded Software for Manufacturing equipment control</t>
  </si>
  <si>
    <t>ZhaoTanniruZh2007</t>
  </si>
  <si>
    <t>Service computing as the foundation of enterprise agility: Overview of recent advances and introduction to the special issue</t>
  </si>
  <si>
    <t>SilvaPaivaSi2018</t>
  </si>
  <si>
    <t>A Test Specification Language for Information Systems Based on Data Entities, Use Cases and State Machines</t>
  </si>
  <si>
    <t>A Systematic literature mapping of goal non-goal modelling methods for legal and regulatory compliance</t>
  </si>
  <si>
    <t>TkatchenkoKiczales2005</t>
  </si>
  <si>
    <t>Uniform support for modeling crosscutting structure</t>
  </si>
  <si>
    <t>AutiliInverardiTi2015</t>
  </si>
  <si>
    <t>Automated Integration of Service-Oriented Software Systems</t>
  </si>
  <si>
    <t>Orozco2011</t>
  </si>
  <si>
    <t>The role of semantics in ICT at the Cloud Era</t>
  </si>
  <si>
    <t>HendricksonJettHo2006</t>
  </si>
  <si>
    <t>Layered class diagrams: supporting the design process</t>
  </si>
  <si>
    <t>EnglebertHeymans2007</t>
  </si>
  <si>
    <t>Towards more extensible MetaCASE tools</t>
  </si>
  <si>
    <t>XiaoZhifengYi2007</t>
  </si>
  <si>
    <t>Agent Oriented Methodology Construction and Customization with HDA</t>
  </si>
  <si>
    <t>FerrucciGravinoOlSa2009</t>
  </si>
  <si>
    <t>Using Tabu Search To Estimate Software Development Effort</t>
  </si>
  <si>
    <t>BockKaczmarekOvHe2014</t>
  </si>
  <si>
    <t>A Comparative Analysis of Selected Enterprise Modeling Approaches</t>
  </si>
  <si>
    <t>NairVaraMeTagBeBe2014</t>
  </si>
  <si>
    <t>Safety Evidence Traceability: Problem Analysis and Model</t>
  </si>
  <si>
    <t>HateburHeiselJuSc2011</t>
  </si>
  <si>
    <t>Systematic Development of UMLsec Design Models Based on Security Requirements</t>
  </si>
  <si>
    <t>SchmelingCharfiMaMe2012</t>
  </si>
  <si>
    <t>Towards Conflict-Free Composition of Non-functional concerns</t>
  </si>
  <si>
    <t>FernandezHurtadoGaNoDu2016</t>
  </si>
  <si>
    <t xml:space="preserve">A Metaprocesses-oriented methodology based on RAS (Software Assets Reuse) </t>
  </si>
  <si>
    <t>DevedzicGasevicDj2008</t>
  </si>
  <si>
    <t>Clarifiying the Meta</t>
  </si>
  <si>
    <t>SchroeterLochauWi2012</t>
  </si>
  <si>
    <t>Multi-perspectives on Features Models</t>
  </si>
  <si>
    <t>SadiqGovernatoriNa2007</t>
  </si>
  <si>
    <t>Modeling control objectives for business process compilance</t>
  </si>
  <si>
    <t>BucciSandrucciVi2007</t>
  </si>
  <si>
    <t>An Ontological SW Architecture Supporting Agile Development of Semantic Portals</t>
  </si>
  <si>
    <t>NiemelaMantinlassiTa2004</t>
  </si>
  <si>
    <t>Practical evaluation of software pruduct family Architectures</t>
  </si>
  <si>
    <t>XiongFarencWi2007</t>
  </si>
  <si>
    <t>Analyizing tool support for inspecting accessibility guidelines during the development process of web sistes</t>
  </si>
  <si>
    <t>TsaiBaiHu2014</t>
  </si>
  <si>
    <t>Software-as-a-service (SaaS): perspectives and challenges</t>
  </si>
  <si>
    <t>WerewkaJamrozPi2014</t>
  </si>
  <si>
    <t>Developing Lean Architecture governance at a Software developing company applying archimate motivation and business layers</t>
  </si>
  <si>
    <t>BavotaGravinoOlLuToGeLe2011</t>
  </si>
  <si>
    <t>Identifying the weaknesses of UML Class Diagrams during data model comprehension</t>
  </si>
  <si>
    <t>GaudinClouard2015</t>
  </si>
  <si>
    <t>An Experiment to Introduce Interrupts in sDL</t>
  </si>
  <si>
    <t>PisekLoiretMeSe2008</t>
  </si>
  <si>
    <t>A Component framework fro Java-Based Real-Time Embedded Systems</t>
  </si>
  <si>
    <t>VajkMezeiLe2013</t>
  </si>
  <si>
    <t>Incremental semantic analysis for OCL compilers</t>
  </si>
  <si>
    <t>KohlerKerkow2007</t>
  </si>
  <si>
    <t>Building and evaluating a pattern collection for the domain of workflow modeling tools</t>
  </si>
  <si>
    <t>TorresGilPe2019</t>
  </si>
  <si>
    <t>Software knowledge representation to understand software systems</t>
  </si>
  <si>
    <t>The interdisciplinary IMPROVE Project</t>
  </si>
  <si>
    <t>GelowitzSlomanBePa2003</t>
  </si>
  <si>
    <t>Real-Time Extreme Programming</t>
  </si>
  <si>
    <t>LiMaalej2012</t>
  </si>
  <si>
    <t>Which traceability visualization is suitable in this context? A comparative study</t>
  </si>
  <si>
    <t>HnatkowskaBlasiak2012</t>
  </si>
  <si>
    <t>Towards formal expression of business rules written in polish</t>
  </si>
  <si>
    <t>OHearBoudjenane2009</t>
  </si>
  <si>
    <t>Using Activity Descriptions to Generate User Interfaces for ERP Software</t>
  </si>
  <si>
    <t>ChikhAldayel2014</t>
  </si>
  <si>
    <t>Reengineering requirements specification based on IEEE 830 Standard and Traceability</t>
  </si>
  <si>
    <t>KhanGreenwoodGaRa2008</t>
  </si>
  <si>
    <t>On the impact of evolving requirements-Architecture dependencies: An Exploratory Study</t>
  </si>
  <si>
    <t>VacchiCazzolaPiCo2013</t>
  </si>
  <si>
    <t>Variability support in domain-specific language development</t>
  </si>
  <si>
    <t>PeissnerSchullerZiKnZi2014</t>
  </si>
  <si>
    <t>Requirements for the successful market adoption of adaptive user interfaces for accessibility</t>
  </si>
  <si>
    <t>Aalst2010</t>
  </si>
  <si>
    <t>Configurable Services in the cloud: supporting variability while enabling cross-organizational process mining</t>
  </si>
  <si>
    <t>SiebraLacerdaCeQuFlSiSa2018</t>
  </si>
  <si>
    <t>Empowering continuous delivery in software development: the devops strategy</t>
  </si>
  <si>
    <t>SotoMunch2006</t>
  </si>
  <si>
    <t>Process model difference analysis for supporting process evolution</t>
  </si>
  <si>
    <t>TamburriLago2011</t>
  </si>
  <si>
    <t>Supporting communication and cooperation in global software development with agile service networks</t>
  </si>
  <si>
    <t>MagarinoFernandezSa2009</t>
  </si>
  <si>
    <t>INGENIAS development process assisted with chain of transfomrations</t>
  </si>
  <si>
    <t>StuikysBurbaite2018</t>
  </si>
  <si>
    <t>Personal generative library for STEM-Driven educational resources</t>
  </si>
  <si>
    <t>StrommerMurzekWi2007</t>
  </si>
  <si>
    <t>Applying Model Transformation by-example on business process modeling languages</t>
  </si>
  <si>
    <t>LoughranSampaioRa2005</t>
  </si>
  <si>
    <t>From requirements documents to feature models for aspect oriented product line implementation</t>
  </si>
  <si>
    <t>DwivediTirkeyRath2018</t>
  </si>
  <si>
    <t>Software design pattern mining using classification-based techniques</t>
  </si>
  <si>
    <t>MirandolaPlasil2008</t>
  </si>
  <si>
    <t>CoCoTa - Common Component Tasks</t>
  </si>
  <si>
    <t>GaaloulGaaloulBhHaHa2009</t>
  </si>
  <si>
    <t>Log-based transactional workflow mining</t>
  </si>
  <si>
    <t>ZhengOuLiYaHoZh2012</t>
  </si>
  <si>
    <t>Software structure evaluation based on the interaction and encapsulation of methods</t>
  </si>
  <si>
    <t>GeihsWagner2012</t>
  </si>
  <si>
    <t>Context-Awarenesss for self-adaptive applications in ubiquitous computing environments</t>
  </si>
  <si>
    <t>DefourJezequelPl2004</t>
  </si>
  <si>
    <t>Extra-functional contract support in components</t>
  </si>
  <si>
    <t>BazharOuhammouAmGrJe2013</t>
  </si>
  <si>
    <t>Persistent Meta-Modeling Systems as Heterogenoeus Model Repostitories</t>
  </si>
  <si>
    <t>LopezEgyed2010</t>
  </si>
  <si>
    <t>On the need of safe software product line architectures</t>
  </si>
  <si>
    <t>LiOuSuGu2008</t>
  </si>
  <si>
    <t>A Practical approach for the Operational Level Monitoring of Executable Business Process Implemented by BPEL</t>
  </si>
  <si>
    <t>NunesKuleszaNuLuCi2009</t>
  </si>
  <si>
    <t>A Domain Analysis Approach for Multi-agent systems product lines</t>
  </si>
  <si>
    <t>AvilaGarcesSa2016</t>
  </si>
  <si>
    <t>A Change Management Review: Extracting Concepts to Preserve Business and IT alignment</t>
  </si>
  <si>
    <t>KosterLacobPires2010</t>
  </si>
  <si>
    <t>An evaluation framework for business process management prudcts</t>
  </si>
  <si>
    <t>RiveraGuerraLaVa2008</t>
  </si>
  <si>
    <t>Analyzing Rule-Based Behavioral Semantics of Visual Modeling Languages with Maude</t>
  </si>
  <si>
    <t>LarruceaFernandezSoMaBa2008</t>
  </si>
  <si>
    <t>A Service Based Development Environment on Web 2.0 Platforms</t>
  </si>
  <si>
    <t>RulleSiegeris2014</t>
  </si>
  <si>
    <t>From a Family of State-Centric PAIS to a Configurable and parameterized business process architecture</t>
  </si>
  <si>
    <t>PellegrinoCompagnaMo2013</t>
  </si>
  <si>
    <t>A Tool for Supporting developers in analyzing the security of web-based security protocols</t>
  </si>
  <si>
    <t>BruneliereGarciaDeKhHeBeCa2015</t>
  </si>
  <si>
    <t>On lightweight metamodel extension to support modeling tools agility</t>
  </si>
  <si>
    <t>PriesterjahnTichyHeHiSc2007</t>
  </si>
  <si>
    <t>Fujaba4Eclipse real-time tool suite</t>
  </si>
  <si>
    <t>ProcterHatcliggRo2014</t>
  </si>
  <si>
    <t>Towards an AADL-Based definition of APP architecture for Medical Application Platforms</t>
  </si>
  <si>
    <t>SongKimPaPa2011</t>
  </si>
  <si>
    <t>A non-functional requirements traceability management method based on architectural patterns</t>
  </si>
  <si>
    <t>MubeenNolteLu2016</t>
  </si>
  <si>
    <t>Developing predictable vehicular distributed embedded systems on multi-core</t>
  </si>
  <si>
    <t>KoziolekReussner2008</t>
  </si>
  <si>
    <t>A model transformation from the palladio component model to lyered queueing networks</t>
  </si>
  <si>
    <t>TekinerdoganHofmannAkBa2007</t>
  </si>
  <si>
    <t>Metamodel for tracing concerns across the life cycle</t>
  </si>
  <si>
    <t>HunkelerScotton2009</t>
  </si>
  <si>
    <t>A Code generator for distributing sensor data models</t>
  </si>
  <si>
    <t>HosekPopBuHnMa2010</t>
  </si>
  <si>
    <t>Comparison of component frameworks for real-time embedded systems</t>
  </si>
  <si>
    <t>AliDalpiazGi2010</t>
  </si>
  <si>
    <t>A goal-based framework for contextual requirements modeling and analysis</t>
  </si>
  <si>
    <t>HerrejonEgyed2010</t>
  </si>
  <si>
    <t>Detecting inconsistencies in multi-biew models with variability</t>
  </si>
  <si>
    <t>PrackwieserBuchmannGrKa2013</t>
  </si>
  <si>
    <t>Towards a Generic Hybrid Simulation algorithm based on a semantic mapping and rule evaluation approach</t>
  </si>
  <si>
    <t>ChyouCheng2006</t>
  </si>
  <si>
    <t>Improving the deployability of existing windows-based client/server business information systems using activex</t>
  </si>
  <si>
    <t>DhuiebBelkadiLaBe2014</t>
  </si>
  <si>
    <t>Interoperability framework for supporting information-based assistance in the factory</t>
  </si>
  <si>
    <t>LiuYangCa2009</t>
  </si>
  <si>
    <t>Test suite cooperative framework on software quality</t>
  </si>
  <si>
    <t>GadelhaNunesGuLu2009</t>
  </si>
  <si>
    <t>An Approach for Developing Groupware Product Lines Based on the 3C collaboration Model</t>
  </si>
  <si>
    <t>UbayashiOtsuboNoYo2009</t>
  </si>
  <si>
    <t>An extensible aspect-oriented modeling environment</t>
  </si>
  <si>
    <t>RezaGrant2007</t>
  </si>
  <si>
    <t>A method to test concurrent systems using architectural specification</t>
  </si>
  <si>
    <t>BarukhBenatallah2014</t>
  </si>
  <si>
    <t>ProcessBase: A Hybrid Process Management Platform</t>
  </si>
  <si>
    <t>FengHungHeMaFaLiPe2011</t>
  </si>
  <si>
    <t>Towards a Taxonomy Framework of Evolution for SOA Solution: From a Practical Point of View</t>
  </si>
  <si>
    <t>StamelosKakarontzas2009</t>
  </si>
  <si>
    <t>AKM in Open Source Communities</t>
  </si>
  <si>
    <t>KhouryHacidSiCo2009</t>
  </si>
  <si>
    <t>A Study on Recent Trends on Integration of Security Mechanisms</t>
  </si>
  <si>
    <t>RomeoBarbierBr2007</t>
  </si>
  <si>
    <t>Observability and controllability of Wireless Software Components</t>
  </si>
  <si>
    <t>KumarSinghDa2021</t>
  </si>
  <si>
    <t>Software Component reusability prediction using extra tree classifier and enhanced harris hawks optimization algorithm</t>
  </si>
  <si>
    <t>ZylEhles2007</t>
  </si>
  <si>
    <t>A Need for Biologically Inspired Architectural description: The agent ontogenesis case</t>
  </si>
  <si>
    <t>KnappKochZhHa2004</t>
  </si>
  <si>
    <t>Modeling Business Process in web applications with ArgoUWE</t>
  </si>
  <si>
    <t>PascualFuentesPi2011</t>
  </si>
  <si>
    <t>Towards a reconfigurable middleware architecture for pervasive computing systems</t>
  </si>
  <si>
    <t>AssucaoVergilioLo2017</t>
  </si>
  <si>
    <t>Discovering software architectures with search-based merge of UML model variants</t>
  </si>
  <si>
    <t>HahnleHelvensteijnJoLiSaScWo2011</t>
  </si>
  <si>
    <t>HATS Abstract behavioral specification: The architectrural View</t>
  </si>
  <si>
    <t>CostaCoulsonMaMoPiZa2007</t>
  </si>
  <si>
    <t>Reconfigurable component-based middleware for networked embedded systems</t>
  </si>
  <si>
    <t>DustdarHaslinger2004</t>
  </si>
  <si>
    <t>Testing of Service-Oriented architectures - A practical approach</t>
  </si>
  <si>
    <t>LammelMosenVa2013</t>
  </si>
  <si>
    <t>Method and tool support for classifiying sofware languages with wikipedia</t>
  </si>
  <si>
    <t>TunYuLaNu2009</t>
  </si>
  <si>
    <t>Early identification of problem interactions: A Tool-Supported Approach</t>
  </si>
  <si>
    <t>OkanovicHoornHeWeSi2016</t>
  </si>
  <si>
    <t>Towards performance tooling interoperability: An Open Format for Representing Execution Traces</t>
  </si>
  <si>
    <t>GerdesLehnertRi2014</t>
  </si>
  <si>
    <t>Combining architectural design decisions and legacy system evolution</t>
  </si>
  <si>
    <t>GiorginiMassacciMyZa2004</t>
  </si>
  <si>
    <t>Filling the gap between requriements engineering and public key/trust management infraestructure</t>
  </si>
  <si>
    <t>Radjenovic2005</t>
  </si>
  <si>
    <t>Modelling to safety</t>
  </si>
  <si>
    <t>DiazMorenoPaMa2005</t>
  </si>
  <si>
    <t>Interaction transformation patterns based on semantic roles</t>
  </si>
  <si>
    <t>CorazzaMartinoFeGrMe2009</t>
  </si>
  <si>
    <t>Using support vector regression for web development effort estimation</t>
  </si>
  <si>
    <t>AntonovaManova2016</t>
  </si>
  <si>
    <t>Automated web service composition testing as a service</t>
  </si>
  <si>
    <t>VranicNeupauer2019</t>
  </si>
  <si>
    <t>Abstract layers and generic elements as a basis for experssing multidemsnional software knowledge</t>
  </si>
  <si>
    <t>FranchettiMesmayMcPu2009</t>
  </si>
  <si>
    <t>Operator Language: A program generation framework for fast kernels</t>
  </si>
  <si>
    <t>UeberallDrobnik2005</t>
  </si>
  <si>
    <t>Collaborative software development and topic maps</t>
  </si>
  <si>
    <t>LanziMateraMa2004</t>
  </si>
  <si>
    <t>A Framework for Exploiting conceptual modeling in the evaluation of web application quality</t>
  </si>
  <si>
    <t>NagoyaLiu2016</t>
  </si>
  <si>
    <t>Development of a web dictionary system using SOFL</t>
  </si>
  <si>
    <t>LiMuellerReGl2012</t>
  </si>
  <si>
    <t>Color TFT instrument clusters in the chinese market</t>
  </si>
  <si>
    <t>SchobelPryssSchPrGeScRe2017</t>
  </si>
  <si>
    <t>Development of Mobile Data collection applications by domain experts: Experimental results from a usaiblity study</t>
  </si>
  <si>
    <t>ClementsMcGregorBa2010</t>
  </si>
  <si>
    <t>Eliciting and capturing business goals to inform a product line's business case and architecture</t>
  </si>
  <si>
    <t>KimMaengYoRy2013</t>
  </si>
  <si>
    <t>Understanding and extending AUTOSAR BSW for custom functionality implementation</t>
  </si>
  <si>
    <t>WaignierMeurDu2009</t>
  </si>
  <si>
    <t>A Model-based framework to design and debug safe component-based autonomic systems</t>
  </si>
  <si>
    <t>KarinsaloAbrahamsson2004</t>
  </si>
  <si>
    <t>Software reuse and the test development process: a combined approach</t>
  </si>
  <si>
    <t>CurlandHalping2010</t>
  </si>
  <si>
    <t>The NORMA Software tool for ORM 2</t>
  </si>
  <si>
    <t>SchlagerHerznerWoGrRoEr2006</t>
  </si>
  <si>
    <t>Encapsulating application subsystems using the DECOS core OS</t>
  </si>
  <si>
    <t>GotzheinGrammesKu2007</t>
  </si>
  <si>
    <t>Specifiying input port bounds in SDL</t>
  </si>
  <si>
    <t>RaffeltSteffenBeMa2009</t>
  </si>
  <si>
    <t>LearnLib: a framework for exptrapolating behavioral models</t>
  </si>
  <si>
    <t>Hvannberg2009</t>
  </si>
  <si>
    <t>Cause and effect in user interface development</t>
  </si>
  <si>
    <t>Terwilliger2011</t>
  </si>
  <si>
    <t>Bidirectional by necessity: data persistence and adaptability for evolving application development</t>
  </si>
  <si>
    <t>Benaroch2002</t>
  </si>
  <si>
    <t>Specifiying local ontologies in support of semantic interoperability of distributed inter-organizational applications</t>
  </si>
  <si>
    <t>OliveiraSantosBe2013</t>
  </si>
  <si>
    <t>Pattern-based ETL conceptual modelling</t>
  </si>
  <si>
    <t>KotovsLesovskisNo2011</t>
  </si>
  <si>
    <t>Towards reuse-oriented and web-based collaborative framework for e-business providers</t>
  </si>
  <si>
    <t>RenGronerRaLeFrZiZhPa2012</t>
  </si>
  <si>
    <t>Ontology reasoning for process models</t>
  </si>
  <si>
    <t>Madachy2007</t>
  </si>
  <si>
    <t>Distributed global development parametric cost modeling</t>
  </si>
  <si>
    <t>MokniHuchardUrVaZh2014</t>
  </si>
  <si>
    <t>Formal rules for reliable component-based architecture evolution</t>
  </si>
  <si>
    <t>BoronatMeseguer2009</t>
  </si>
  <si>
    <t>Algebraic semantics of OCL-Constrained metamodel specifications</t>
  </si>
  <si>
    <t>FonsecaPiCaJo2013</t>
  </si>
  <si>
    <t>Definition of virtual reality simulation models using specification and description language diagrams</t>
  </si>
  <si>
    <t>BasuBensalemBoBoMaSi2011</t>
  </si>
  <si>
    <t>Component assemblies in the context of Manycore</t>
  </si>
  <si>
    <t>XieChenShYe2004</t>
  </si>
  <si>
    <t>Hierarchical integration of runtime models</t>
  </si>
  <si>
    <t>ShaMeseguer2008</t>
  </si>
  <si>
    <t>Design of complex cyber physical systems with formalized architectural patterns</t>
  </si>
  <si>
    <t>ZaretskaKulankhinaMy2012</t>
  </si>
  <si>
    <t>Cross-Diagram UML design verification</t>
  </si>
  <si>
    <t>JacksonEmbleyWo1994</t>
  </si>
  <si>
    <t>Automated support for the development of formal object-oriented requirements specifications</t>
  </si>
  <si>
    <t>NguyenRoccoRuRu2020</t>
  </si>
  <si>
    <t>An automated approach to assess the similarity of GitHub repositories</t>
  </si>
  <si>
    <t>MezeiLevendovskyCh2007</t>
  </si>
  <si>
    <t>An Optimizing OCL compiler for Metamodeling and Model transformation environments</t>
  </si>
  <si>
    <t>BajwaLee2011</t>
  </si>
  <si>
    <t>Transformation rules for translating business rules to OCL constraints</t>
  </si>
  <si>
    <t>WeisemollerSchurr2007</t>
  </si>
  <si>
    <t>A Comparison of Standard Compiliant Ways to Define Domain sPecific languages</t>
  </si>
  <si>
    <t>CalvaryWasseigeFaVa2011</t>
  </si>
  <si>
    <t>User Interface eXtensible Markup Language SIG</t>
  </si>
  <si>
    <t>AbrahaoBaldassarreCaDiLaPi2016</t>
  </si>
  <si>
    <t>Human factors in software development processes: Measuring system quality</t>
  </si>
  <si>
    <t>PopovskijBarkalovTi2011</t>
  </si>
  <si>
    <t>Business process management and telecommunications</t>
  </si>
  <si>
    <t>AlferezBonifacioTeAcKuMoArBo2014</t>
  </si>
  <si>
    <t>Evaluating scenario-based SPL requirements approaches: the case for modularity, stability and exprtessiveness</t>
  </si>
  <si>
    <t>JonoskiSeid2016</t>
  </si>
  <si>
    <t>Decision support in water resources planning and management: the nile basin decision support system</t>
  </si>
  <si>
    <t>PetrovicGrossniklausNo2006</t>
  </si>
  <si>
    <t>Role-based modelling of interactions in database applications</t>
  </si>
  <si>
    <t>SotoOcampoMu2008</t>
  </si>
  <si>
    <t>The secret life of a process description: a look into the evolution of a large process model</t>
  </si>
  <si>
    <t>LombardLhoste2008</t>
  </si>
  <si>
    <t>Information modelling framework for knowledge emergence in product design</t>
  </si>
  <si>
    <t>JohnsenOweScTa2010</t>
  </si>
  <si>
    <t>Dynamic resource reallocation between delopment components</t>
  </si>
  <si>
    <t>MartinoFerrucciPaSeViAv2007</t>
  </si>
  <si>
    <t>A WebML-based approach for the development of web GIS applications</t>
  </si>
  <si>
    <t>ZweihoffNaujokatSt2019</t>
  </si>
  <si>
    <t>Pyro: generating domain-specific collaborative online modeling environments</t>
  </si>
  <si>
    <t>AgostinhoLampathakiJaLa2015</t>
  </si>
  <si>
    <t>Accelerating web-enterprenourship in local incobation environments</t>
  </si>
  <si>
    <t>GallinaGuelfi2007</t>
  </si>
  <si>
    <t>A template for requirement elicitation of dependable product lines</t>
  </si>
  <si>
    <t>MinutoloEspositoPi2016</t>
  </si>
  <si>
    <t>Fuzzy on FHIR: a Decision Support service for Healthcare applications</t>
  </si>
  <si>
    <t>GurbuzTekinerdoganEr2014</t>
  </si>
  <si>
    <t>Safety perspective for supporting architefctural design of safety-critical systems</t>
  </si>
  <si>
    <t>AbukwaikTaibiRo2014</t>
  </si>
  <si>
    <t>Interoperability-related architectural problems and solutions in information systems: a scoping study</t>
  </si>
  <si>
    <t>DirixPallecMu2014</t>
  </si>
  <si>
    <t>Software support requirements for awareness in collaborative modeling</t>
  </si>
  <si>
    <t>SchulzLoweKo2012</t>
  </si>
  <si>
    <t>Composition of model transformations: a categorical framework</t>
  </si>
  <si>
    <t>KuhnBarkowskiKa2011</t>
  </si>
  <si>
    <t>Software parallelization for multicore hardware</t>
  </si>
  <si>
    <t>HermannBuresHnMa2012</t>
  </si>
  <si>
    <t>CoDIT: Bridging the gap between system-level and component-level development</t>
  </si>
  <si>
    <t>TaviziShajari2020</t>
  </si>
  <si>
    <t>A language and a pattern system for temoral property specification: advanced metering infraestructure case study</t>
  </si>
  <si>
    <t>LundesgaardLundEl2006</t>
  </si>
  <si>
    <t>Utilising alternative application configurations in context- and QoS-Aware mobile middleware</t>
  </si>
  <si>
    <t>KuceraHnetynkaKo2013</t>
  </si>
  <si>
    <t>Automated deployment of hierarchical components</t>
  </si>
  <si>
    <t>WuBrinkhoffHa2017</t>
  </si>
  <si>
    <t>Modeling spatio-temporal variations for the language-driven development of simulated envornment generators</t>
  </si>
  <si>
    <t>SanctisGeihsBuVaMaPi2015</t>
  </si>
  <si>
    <t>Distributed service Co-evolution based on domain objects</t>
  </si>
  <si>
    <t>PetrosinoBergenti2018</t>
  </si>
  <si>
    <t>An Introduction to the Major features of a Scripting language for JADE agents</t>
  </si>
  <si>
    <t>WeisblederHolgerSc2007</t>
  </si>
  <si>
    <t>Deriving input partitions from UML models for automatic test generation</t>
  </si>
  <si>
    <t>PetrinjaSillittiSu2008</t>
  </si>
  <si>
    <t>Overview on trust in large FLOSS communities</t>
  </si>
  <si>
    <t>MbarekBaccoucheGh2016</t>
  </si>
  <si>
    <t>Model driven engineering for quality of service management: a research note on the case of real-time database management systems</t>
  </si>
  <si>
    <t>TrujilloPardilloMa2011</t>
  </si>
  <si>
    <t>An MDA approach and QVT transformations for the integrated development of goal-oriented data warehouses and data marts</t>
  </si>
  <si>
    <t>DiasDuarteFo2021</t>
  </si>
  <si>
    <t>AccessMDD: an MDD approach for generating accessible mobile applications</t>
  </si>
  <si>
    <t>YangOuAzGe2005</t>
  </si>
  <si>
    <t>Policy-based model-driven engineering of pervaisve services and the associated OSS</t>
  </si>
  <si>
    <t>HassaneMustafizKhTo2020</t>
  </si>
  <si>
    <t>A model traceability framework for network service management</t>
  </si>
  <si>
    <t>KurschlMitschPrSc2007</t>
  </si>
  <si>
    <t>Gulliver-A Framework for building smart speech-based applications</t>
  </si>
  <si>
    <t>Mohanan2020</t>
  </si>
  <si>
    <t>Automated transformation of NL to OCL contraints via SBVR</t>
  </si>
  <si>
    <t>BalabanLimonad2009</t>
  </si>
  <si>
    <t>Towards atuomatic integration of the business-data layers in enterprise-systems</t>
  </si>
  <si>
    <t>SkoganGronmoSo2004</t>
  </si>
  <si>
    <t>Web service composition in UML</t>
  </si>
  <si>
    <t>FraternaliComaiBoCa2010</t>
  </si>
  <si>
    <t>Engineering rich internet applications with a model-driven approach</t>
  </si>
  <si>
    <t>SilvaCunha2014</t>
  </si>
  <si>
    <t>A Model repair application snceario with Prova</t>
  </si>
  <si>
    <t>GreefNeerinx1995</t>
  </si>
  <si>
    <t>Cognitive support</t>
  </si>
  <si>
    <t>Alexandre2003</t>
  </si>
  <si>
    <t>Using design patterns to build dynamically extensible collaborative virtual environments</t>
  </si>
  <si>
    <t>WrightDietrich2010</t>
  </si>
  <si>
    <t>Non-monotonic model completion in web application engineering</t>
  </si>
  <si>
    <t>MaengNaLeRy2006</t>
  </si>
  <si>
    <t>Model-driven development of RTOS-Based embedded software</t>
  </si>
  <si>
    <t>Mairon2019</t>
  </si>
  <si>
    <t>The agile model-driven method</t>
  </si>
  <si>
    <t>LopezGuerraLa2015</t>
  </si>
  <si>
    <t>Example-based validation of domain-specific visual languages</t>
  </si>
  <si>
    <t>JarouchehLiuSm2010</t>
  </si>
  <si>
    <t>Apto: a MDD-Based generic framework for context-aware deeply adaptive service-based process</t>
  </si>
  <si>
    <t>GeorgeSinghBoGr2005</t>
  </si>
  <si>
    <t>Requirements capture for cougaar model-driven architecture system</t>
  </si>
  <si>
    <t>MarroneFlamminiMaNa2014</t>
  </si>
  <si>
    <t>Towards model-driven V&amp;V assesment of railway control systems</t>
  </si>
  <si>
    <t>GoreckiBouananZaPe2018</t>
  </si>
  <si>
    <t>BPMN modeling for HLA based simulation and visualization</t>
  </si>
  <si>
    <t>Constantine2009</t>
  </si>
  <si>
    <t>Interaction design and model-driven development</t>
  </si>
  <si>
    <t>NoyerIyengharPuPrBi2015</t>
  </si>
  <si>
    <t>Traceability and interfacing between requirements engineering and UML domains using the standardized ReqIF format</t>
  </si>
  <si>
    <t>MaZhangYuSa2015</t>
  </si>
  <si>
    <t>An empirical study on effects of code visibility on code coverage of software testing</t>
  </si>
  <si>
    <t>PleussWollnyBo2013</t>
  </si>
  <si>
    <t>Model-driven development and evolution of customized user interfaces</t>
  </si>
  <si>
    <t>DahmanCharoyGo2011</t>
  </si>
  <si>
    <t>Towards consistency management for a business-driven development of SOA</t>
  </si>
  <si>
    <t>BasinClavelEg2011</t>
  </si>
  <si>
    <t>A decade of model-driven security</t>
  </si>
  <si>
    <t>KavimandanGokhaleKaGr2011</t>
  </si>
  <si>
    <t>Managing the quality of software product line architectures through reusable model transformation</t>
  </si>
  <si>
    <t>MalavoltaMucciniSe2015</t>
  </si>
  <si>
    <t>Automatically bridging UML profiles to MOF metamodels</t>
  </si>
  <si>
    <t>AsiciKaradumanEsCh2019</t>
  </si>
  <si>
    <t>Applying model driven engineering technieques to the development of contiki-based iOT systems</t>
  </si>
  <si>
    <t>An empirical study on effects of code visibility on program testability</t>
  </si>
  <si>
    <t>MaZhangYuSa2017</t>
  </si>
  <si>
    <t>BerghConinx2005</t>
  </si>
  <si>
    <t xml:space="preserve">Towards modeling context-sensitive interactive applications: the context-sensitive user interface profiel (CUP) </t>
  </si>
  <si>
    <t>MendozaHernandezGoPa2013</t>
  </si>
  <si>
    <t>AbedSchottleAyKi2015</t>
  </si>
  <si>
    <t>Concern-oriented behaviour modelling with sequence diagram and protocl models</t>
  </si>
  <si>
    <t>JahedDingel2019</t>
  </si>
  <si>
    <t>Enabling model-driven software development tools fort the internet of things</t>
  </si>
  <si>
    <t>Calderon2012</t>
  </si>
  <si>
    <t>A goal-oriented approach for the development fo web applications: Goal oriented requriements engineering (GORE) and Model-driven architecture (MDA) in the development of web applications</t>
  </si>
  <si>
    <t>Belarbi2018</t>
  </si>
  <si>
    <t>A methodological framework to enable the generation of code from DSML in SPL</t>
  </si>
  <si>
    <t>JacobGray2013</t>
  </si>
  <si>
    <t>Modeling of high performance programs to support heterogeneous computing</t>
  </si>
  <si>
    <t>GlodschmidtUhl2013</t>
  </si>
  <si>
    <t>Retainment policies - a formal framework for change retainment for trace-base model transofrmations</t>
  </si>
  <si>
    <t>MezeiTheiszBaSoPa2019</t>
  </si>
  <si>
    <t>Towards flexible, rigorous reginement in metamodeling</t>
  </si>
  <si>
    <t>GarciaRubioFe2014</t>
  </si>
  <si>
    <t>Enterprise security pattern: a model-driven archigtecture instance</t>
  </si>
  <si>
    <t>BalzerBiermanNeTi2009</t>
  </si>
  <si>
    <t>Proceedings of the workshop on relationships and associations in object-orietned languages</t>
  </si>
  <si>
    <t>FernandezAbrahaoIn2013</t>
  </si>
  <si>
    <t>Empirical validation of usability inspection method for model-drive web development</t>
  </si>
  <si>
    <t>SchlegelSeigerKeKu2015</t>
  </si>
  <si>
    <t xml:space="preserve">Model-based interactive ubiquitous systems (MODIQUITOUS) </t>
  </si>
  <si>
    <t>Weber2021</t>
  </si>
  <si>
    <t>Low-code from frontend to backend: connecting conversational user interfaces to backend services via a low-code iot platform</t>
  </si>
  <si>
    <t>DelessyFernandez2008</t>
  </si>
  <si>
    <t>A Pattern-driven process for secure service-oriented applications</t>
  </si>
  <si>
    <t>GuerraLaraMaDi2009</t>
  </si>
  <si>
    <t>Supporting user-oriented analysis for multi-view domain-sepcific visual languages</t>
  </si>
  <si>
    <t>BarbosRibeiro2012</t>
  </si>
  <si>
    <t>Pattern based user interface generation</t>
  </si>
  <si>
    <t>FalehBochmann2011</t>
  </si>
  <si>
    <t>Transforming dynamic behavior specifications from activity diagrams to BPEL</t>
  </si>
  <si>
    <t>NarendraPonnalagu2010</t>
  </si>
  <si>
    <t>Towards a variability model fro SOA-based solutions</t>
  </si>
  <si>
    <t>JukssClark2017</t>
  </si>
  <si>
    <t>Efficient and usable model transformations</t>
  </si>
  <si>
    <t>Transformation by example</t>
  </si>
  <si>
    <t>AlamJorg2016</t>
  </si>
  <si>
    <t>Concern oriented reuse: a software reouse paradigm</t>
  </si>
  <si>
    <t>NA2016</t>
  </si>
  <si>
    <t>User interfaces metamodel based on graphs</t>
  </si>
  <si>
    <t>NA2009</t>
  </si>
  <si>
    <t>Structured variation management in software product lines</t>
  </si>
  <si>
    <t>MellorBalcerJa2002</t>
  </si>
  <si>
    <t>Executable UML: a foundation for model-driven architectures</t>
  </si>
  <si>
    <t>HopkinsJenkins2008</t>
  </si>
  <si>
    <t>Eating the IT elephant: Moving from greenfield development to brownfield</t>
  </si>
  <si>
    <t>Douglass2009</t>
  </si>
  <si>
    <t>Real-time agility: the harmony(ESW method for real-time and embedded systems development</t>
  </si>
  <si>
    <t>MalikSistla2012</t>
  </si>
  <si>
    <t>Pro sharePoint migration: Moving from MOSS 2007 to SharePoint server 2010</t>
  </si>
  <si>
    <t>FlaknerSzaboCh2016</t>
  </si>
  <si>
    <t>Model-driven performance prediction of systems of systems</t>
  </si>
  <si>
    <t>WangLamXi2021</t>
  </si>
  <si>
    <t>An infraestructure approach to improving effectivness of android UI testing tools</t>
  </si>
  <si>
    <t>Madi2013</t>
  </si>
  <si>
    <t>Learning software testing with test studio</t>
  </si>
  <si>
    <t>NA2010</t>
  </si>
  <si>
    <t>Front Matter</t>
  </si>
  <si>
    <t>KedissehSerranoDu2018</t>
  </si>
  <si>
    <t>A pen-based bimanual approach for interaction in multi-display environments</t>
  </si>
  <si>
    <t>SiikarlaKoskimiesSy2003</t>
  </si>
  <si>
    <t>Open MDA using transformational patterns</t>
  </si>
  <si>
    <t>SaidiSerranoIrDu2017</t>
  </si>
  <si>
    <t>Tdome: A Touch-Enabled 6DOF Interactive Device for Multi-display environments</t>
  </si>
  <si>
    <t>ZhouPlasekMaChDi2012</t>
  </si>
  <si>
    <t>Mapping patners master drug dictoionary to RxNorm using an NLP-based approach</t>
  </si>
  <si>
    <t>RungworawutSenivongse2005</t>
  </si>
  <si>
    <t>From business world to software world: deriving class diagrams from business process models</t>
  </si>
  <si>
    <t>Ernadote2017</t>
  </si>
  <si>
    <t>Ontology-based pattern for system engineering</t>
  </si>
  <si>
    <t>ThakurKotagiMu2017</t>
  </si>
  <si>
    <t>Resource allocation and cell selection framework for LTE-Unlicensed femtocell networks</t>
  </si>
  <si>
    <t>Trehan2018</t>
  </si>
  <si>
    <t>A process model in platform independent and neutral formal representation for design engineering automation</t>
  </si>
  <si>
    <t>RabbiMacCaulll2012</t>
  </si>
  <si>
    <t>T-square: a domain specific language for rwapid workflow development</t>
  </si>
  <si>
    <t>HogDjemaaAm2012</t>
  </si>
  <si>
    <t>Profile annotation for adaptable web service description</t>
  </si>
  <si>
    <t>FeuerstackOliveiraAr2011</t>
  </si>
  <si>
    <t xml:space="preserve">Model-based design of interactions that can bridge realities - the augmented "drag-and-drop" </t>
  </si>
  <si>
    <t>BlouinBeaudoux2009</t>
  </si>
  <si>
    <t>Malai: un modele conceptuel d'interaction pour les systemes interactifs</t>
  </si>
  <si>
    <t>BoukhariBellatrecheJe2012</t>
  </si>
  <si>
    <t>An ontological pivot model to interoprearte heterogenoeus user requirements</t>
  </si>
  <si>
    <t>Yu2011</t>
  </si>
  <si>
    <t>Multi-criteria ABC analysis using artificial intelligence based classifgication techniques</t>
  </si>
  <si>
    <t>MartinezVelaJaGo2011</t>
  </si>
  <si>
    <t>UsiXML extension for awareness support</t>
  </si>
  <si>
    <t>Larrucea2008</t>
  </si>
  <si>
    <t>Method engineering approach for interoperable systems development</t>
  </si>
  <si>
    <t>WallaceHaZiIn2006</t>
  </si>
  <si>
    <t>Swordfish: user tailored workspaces in multi-display environments</t>
  </si>
  <si>
    <t>Storrle2010</t>
  </si>
  <si>
    <t>model driven development of user interface prototypes: an integrated approach</t>
  </si>
  <si>
    <t>GutierrezLeone2012</t>
  </si>
  <si>
    <t>DE2M: An environment for developing distributed and executable enterprise models</t>
  </si>
  <si>
    <t>BurmesterGieseSc2005</t>
  </si>
  <si>
    <t>Model-driven architecture for hard real-time systems: from platform independent models to code</t>
  </si>
  <si>
    <t>IckeRosenberg2011</t>
  </si>
  <si>
    <t>Multi-objective genetic programming for data visualization and classification</t>
  </si>
  <si>
    <t>EspinosaSarmientoUr2019</t>
  </si>
  <si>
    <t>Teaching pricinples of rpogramming without ICT: sharing experiences on the design of a board game</t>
  </si>
  <si>
    <t>MiaoWangPahSa2015</t>
  </si>
  <si>
    <t>Towards a web-based adaptive problem-based learning application</t>
  </si>
  <si>
    <t>TolkDandashiHaCh2016</t>
  </si>
  <si>
    <t>Inmersive visualization and course-of-action simulation: towards a decision support simulation system for data driven business</t>
  </si>
  <si>
    <t>Singh2019</t>
  </si>
  <si>
    <t>Computational autm,entation of model based system engineering: supporting mechatronic system model development with AI technologies</t>
  </si>
  <si>
    <t>TabuchiSatoNa2005</t>
  </si>
  <si>
    <t>GottiMbarki2019</t>
  </si>
  <si>
    <t>ZanabriaTayyebiAnKaSt2017</t>
  </si>
  <si>
    <t>Swithinbank2010</t>
  </si>
  <si>
    <t>OliveiraBreitmanOl2009</t>
  </si>
  <si>
    <t>MensVanDerStraetenDH2006</t>
  </si>
  <si>
    <t>AkikiAkikiBaYu2020</t>
  </si>
  <si>
    <t>EdenGasparisNiKa2018</t>
  </si>
  <si>
    <t>AkhigbeAmyotRi2019</t>
  </si>
  <si>
    <t>Strategy</t>
  </si>
  <si>
    <t>Source code</t>
  </si>
  <si>
    <t>Forward</t>
  </si>
  <si>
    <t>Backward</t>
  </si>
  <si>
    <t>BarclayGriffithsMcKeCoPaGr2003</t>
  </si>
  <si>
    <t>Teallach - a flexible user-interface development enviornment for object database applications</t>
  </si>
  <si>
    <t>BhattacharyaCaswellKuNiWu2007</t>
  </si>
  <si>
    <t>Artifact-centric operational modeling: lessons learned from customer engagements</t>
  </si>
  <si>
    <t>CalvaryCoutazTheveninLiBoVa2003</t>
  </si>
  <si>
    <t>A unifying reference framework for multi-target user interfaces</t>
  </si>
  <si>
    <t>CostaNobregaNu2006</t>
  </si>
  <si>
    <t>An MDA approach for generating web interfaces with UML concurTaskTrees and canonical bastract prototypes</t>
  </si>
  <si>
    <t>Davenport2006</t>
  </si>
  <si>
    <t>Process innovation: reengineering work throught information technology</t>
  </si>
  <si>
    <t>Decrop1999</t>
  </si>
  <si>
    <t>Qualitative research methods for the study of tourist behavior</t>
  </si>
  <si>
    <t>EisensteinVanderdoncktPu2001</t>
  </si>
  <si>
    <t>Applying model-based techniques to the development of Uis for mobile computers</t>
  </si>
  <si>
    <t>FischerGiaccardiYeSuMe2004</t>
  </si>
  <si>
    <t>Meta-design: a manifesto for end-user development</t>
  </si>
  <si>
    <t>HendersonVenkatram1999</t>
  </si>
  <si>
    <t>Strategic alignment: leveraging information technology for transforming organizations</t>
  </si>
  <si>
    <t>IBM2009</t>
  </si>
  <si>
    <t>The new voice of the CIO</t>
  </si>
  <si>
    <t>IIBA2006</t>
  </si>
  <si>
    <t>Business analysis body of knwoledge</t>
  </si>
  <si>
    <t>KrajewskiRitzmanMa2007</t>
  </si>
  <si>
    <t>Operations management - Process and value chains</t>
  </si>
  <si>
    <t>Kruchten2000</t>
  </si>
  <si>
    <t>The rational unified process</t>
  </si>
  <si>
    <t>LimbourgVanderdonckt2004</t>
  </si>
  <si>
    <t>A user interface description language sup-porting multiple leves lf independence</t>
  </si>
  <si>
    <t>Mayhew1999</t>
  </si>
  <si>
    <t>The usability engineering lifecycle: a practitioners handbook for user interface design</t>
  </si>
  <si>
    <t>Meisenheimer1997</t>
  </si>
  <si>
    <t>Improving quality: a guide to effective programs</t>
  </si>
  <si>
    <t>Nielsen1993</t>
  </si>
  <si>
    <t>Usability engineeiring</t>
  </si>
  <si>
    <t>OMG2009</t>
  </si>
  <si>
    <t>Business process modeling notation specification 1.2</t>
  </si>
  <si>
    <t>PaternoSantoro2002</t>
  </si>
  <si>
    <t>One model, many interfaces</t>
  </si>
  <si>
    <t>PrahaladKrishnan2008</t>
  </si>
  <si>
    <t>The new age of innovation: driving co-created value through global networks</t>
  </si>
  <si>
    <t>Rogers2003</t>
  </si>
  <si>
    <t>Diffusion of innovations</t>
  </si>
  <si>
    <t>SharpRogersPr2007</t>
  </si>
  <si>
    <t>Interaction design: beyond human-cpomputer interaction</t>
  </si>
  <si>
    <t>SousaMendocaVa2008</t>
  </si>
  <si>
    <t>A model driven approach to align business processes with user interfaces</t>
  </si>
  <si>
    <t>SousaMendocaVa2009</t>
  </si>
  <si>
    <t>A rule-based approach for model management in a user interface - business alignment framework</t>
  </si>
  <si>
    <t>User interface development lifecycle for business-driven enterprise applications</t>
  </si>
  <si>
    <t>SousaMendocaVaPi2008</t>
  </si>
  <si>
    <t>Supporting requirements in a traceability approach between business processes and user interfaces</t>
  </si>
  <si>
    <t>SousaCaetanoVaPeTr2006</t>
  </si>
  <si>
    <t>Enterprise architecture modelling with the unified modelling language 2.0</t>
  </si>
  <si>
    <t>SousaMendocaVaRoVa2008</t>
  </si>
  <si>
    <t>User interface derivation from business processes: a model-driven approach for organization engineering</t>
  </si>
  <si>
    <t>StoitsevScheidlFlMu2008</t>
  </si>
  <si>
    <t>From peronsal task management to end-user driven business process modeling</t>
  </si>
  <si>
    <t>SukaviriyaManiSi2009</t>
  </si>
  <si>
    <t>Reflection of a year long model-driven business and UI modeling development project</t>
  </si>
  <si>
    <t>SukaviriyaSinhaRaMaSt2007</t>
  </si>
  <si>
    <t>User-centred design and business process modeling: cross road in rapid prototyping tools</t>
  </si>
  <si>
    <t>TaylorBodgan1984</t>
  </si>
  <si>
    <t>Introduction to qualitative research methods: the search for meanings</t>
  </si>
  <si>
    <t>Traetteberg2008</t>
  </si>
  <si>
    <t>UI design without a task modeling language - using BPMN and Diamodl for task modeling and dialog design</t>
  </si>
  <si>
    <t>Miegfhem2008</t>
  </si>
  <si>
    <t>Operations Strategy: principles and practice</t>
  </si>
  <si>
    <t>VasconcelosSilvaFeTr2004</t>
  </si>
  <si>
    <t>An information system architectural framework for entreprise application integration</t>
  </si>
  <si>
    <t>WolffForbrigDiRe2005</t>
  </si>
  <si>
    <t>Linking GUI elements to tasks: supporting and evolutionary design process</t>
  </si>
  <si>
    <t>Yin2003</t>
  </si>
  <si>
    <t>Case Study Research - Design and Methods</t>
  </si>
  <si>
    <t>ZacariasCaetanoMaPiTr2007</t>
  </si>
  <si>
    <t>Adding a human perspective to enterprise architectures</t>
  </si>
  <si>
    <t>Zelkowitz2009</t>
  </si>
  <si>
    <t>An update to experimental models for validating computer technology</t>
  </si>
  <si>
    <t>DiazPanachRuVa2021</t>
  </si>
  <si>
    <t>An empirical study of rules for mapping BPMN models to graphical user interfaces</t>
  </si>
  <si>
    <t>AbbottBandaraMaFrTa2020</t>
  </si>
  <si>
    <t>A Typological framework of process improvement project stakeholders</t>
  </si>
  <si>
    <t>AbeygunasekeraBandaraWyYi2019</t>
  </si>
  <si>
    <t>Process performance measurement system characteristics: an empricially validated framework</t>
  </si>
  <si>
    <t>HochleitnerOppl2018</t>
  </si>
  <si>
    <t>Validation of business process models through interactively enacted simulation</t>
  </si>
  <si>
    <t>ZeltSchmiedelBr2018</t>
  </si>
  <si>
    <t>Understanding the nature of processes: an information-processing perspective</t>
  </si>
  <si>
    <t>Oppl2017</t>
  </si>
  <si>
    <t>Business process elaboration through virtual enactment</t>
  </si>
  <si>
    <t>RangihaComuzziKa2016</t>
  </si>
  <si>
    <t>A framework to capture and reuse process knowledge in business process design and execution using socual tagging</t>
  </si>
  <si>
    <t>EdenSederaTa2014</t>
  </si>
  <si>
    <t>Sustaining the momentun: archival analyissi of enterprise resource planning systems (2006-2012)</t>
  </si>
  <si>
    <t>EdenSederaTa2012</t>
  </si>
  <si>
    <t>Archival analyisis of enterprise resource planning systems: The current state and future directions</t>
  </si>
  <si>
    <t>NuiseibehEasterbrook2000</t>
  </si>
  <si>
    <t>Requirements engineering: a roadmap</t>
  </si>
  <si>
    <t>Product lines, features, and MDD</t>
  </si>
  <si>
    <t>GomezFernandezCo2004</t>
  </si>
  <si>
    <t>GonzalezLagunaCr2005</t>
  </si>
  <si>
    <t>Ontological engineering: with examples from the areas of knowledge managmenet, e-commerce and the semantic web</t>
  </si>
  <si>
    <t>PaulWeberCuCh1995</t>
  </si>
  <si>
    <t>The capability maturity model: guidelines for improving the software proicess</t>
  </si>
  <si>
    <t>Pressman2005</t>
  </si>
  <si>
    <t>Softwaere engineering: a practitioner's approach</t>
  </si>
  <si>
    <t>Somerville2001</t>
  </si>
  <si>
    <t>Software engineering</t>
  </si>
  <si>
    <t>ReubensteinWaters1991</t>
  </si>
  <si>
    <t>The requirements apprentice: automated assistance for requirements acquisition</t>
  </si>
  <si>
    <t>WalzElamCu1993</t>
  </si>
  <si>
    <t>Inside a software design team: knowledge acquisition, sharing, and integration</t>
  </si>
  <si>
    <t>WojcikHolmback1996</t>
  </si>
  <si>
    <t>Getting a controlled language off the grounf at Boing</t>
  </si>
  <si>
    <t>MylopoulosBorgidaJaKo1990</t>
  </si>
  <si>
    <t>Telos: represeinting knowledge about information systems</t>
  </si>
  <si>
    <t>JohnsonFeatherHa1992</t>
  </si>
  <si>
    <t>Representation and presentation of requirements knowledge</t>
  </si>
  <si>
    <t>Gordon2004</t>
  </si>
  <si>
    <t>Knowledge representaiton: logical, philosophical, and computational foundations</t>
  </si>
  <si>
    <t>WangJinJi2006</t>
  </si>
  <si>
    <t>Ontology defintion metamodel based consistency checking of UML models</t>
  </si>
  <si>
    <t>DoniniLenzeriniNaSc1996</t>
  </si>
  <si>
    <t>Reasoning in description logics</t>
  </si>
  <si>
    <t>Lenzerini1996</t>
  </si>
  <si>
    <t>Tbox and abox reasoning in expressive description logics</t>
  </si>
  <si>
    <t>CarterAntonDaWi2001</t>
  </si>
  <si>
    <t>Evolving beyond requirements creep: a risk-based evolutionary prototypíng model</t>
  </si>
  <si>
    <t>EspindolaLopesPrAu2005</t>
  </si>
  <si>
    <t>Uma abordagem baseada em gestao do conhecimento para gerencia de requisitos em desenvolvimento distribuido de software</t>
  </si>
  <si>
    <t>SagePalmer1990</t>
  </si>
  <si>
    <t>Software systems engineering</t>
  </si>
  <si>
    <t>MacaulayFlowerKiHu1990</t>
  </si>
  <si>
    <t>USTM:  anew approach to requriements speciifcation</t>
  </si>
  <si>
    <t>AntonPotts2001</t>
  </si>
  <si>
    <t>Funcitonal paleontology: system evolutions as the user sees</t>
  </si>
  <si>
    <t>StarkOmanSkAm1999</t>
  </si>
  <si>
    <t>An examination of the effects of requirmeents changes on software maintenance relates</t>
  </si>
  <si>
    <t>DuboisHagelsteinRi1989</t>
  </si>
  <si>
    <t>Formal requriements engineering with ERAE</t>
  </si>
  <si>
    <t>AlRawasEasterbrook1996</t>
  </si>
  <si>
    <t>Communication problems in requreiemtns engineering: a field study</t>
  </si>
  <si>
    <t>BhatGuptaMu2006</t>
  </si>
  <si>
    <t>Overcoming requriements enegineering challenges: lessons from offshore outsourcing</t>
  </si>
  <si>
    <t>GoguenLinde1993</t>
  </si>
  <si>
    <t>Techniques for requirmeents elimination</t>
  </si>
  <si>
    <t>NurmalianiZowghiPo2004</t>
  </si>
  <si>
    <t>Analyidsis of requriemnts vlatility during software development life cycle</t>
  </si>
  <si>
    <t>BreitmanPrado2004</t>
  </si>
  <si>
    <t>Lexicon based ontology construction</t>
  </si>
  <si>
    <t>BryantLeeCaZhBuGrRaOlAu2003</t>
  </si>
  <si>
    <t>From natural language requirements to executable models of software components</t>
  </si>
  <si>
    <t>DebnathLeonardiMaMoRi2008</t>
  </si>
  <si>
    <t>Improving model driven architecture with requriements models</t>
  </si>
  <si>
    <t>Lamsweerde2008</t>
  </si>
  <si>
    <t>Requriements engineering: from craft to discipline</t>
  </si>
  <si>
    <t>White2004</t>
  </si>
  <si>
    <t>Process modeling notations and workflow paterns</t>
  </si>
  <si>
    <t>KavakliLoucopoulos2008</t>
  </si>
  <si>
    <t>Goal driven requriements engieering: evaluatinn of curernt methods</t>
  </si>
  <si>
    <t>KaiyaSaeki2006</t>
  </si>
  <si>
    <t>Using domain ontology as domain knowledge for requirements elicitation</t>
  </si>
  <si>
    <t>GotelFinkelstein1994</t>
  </si>
  <si>
    <t>An analyisis of the requriements traceability problem</t>
  </si>
  <si>
    <t>GotelFinkelstein1997</t>
  </si>
  <si>
    <t>Extended requriements traceability: resuylts of an industrial case study</t>
  </si>
  <si>
    <t>ClelandChangCh2003</t>
  </si>
  <si>
    <t>Event-based traceability for managing evolutionary change</t>
  </si>
  <si>
    <t>Egyed2003</t>
  </si>
  <si>
    <t>A scenario-dirven approach to trace dependency analyisis</t>
  </si>
  <si>
    <t>FuchSchwertelSch1999</t>
  </si>
  <si>
    <t>Attempto controlled english-not just another logic specification language</t>
  </si>
  <si>
    <t>Mellor2004</t>
  </si>
  <si>
    <t>MDA distilled: principles of model driven architecture</t>
  </si>
  <si>
    <t>KleppeWarmerBa2003</t>
  </si>
  <si>
    <t>MDA explained: the model driven architecture: practice and promise</t>
  </si>
  <si>
    <t>WohlinHOstHe2003</t>
  </si>
  <si>
    <t>Empricial research methods in software engineering</t>
  </si>
  <si>
    <t>OMG unified moelding language TM</t>
  </si>
  <si>
    <t>RumbaughJacobsonBo2004</t>
  </si>
  <si>
    <t>Unified modeling language reference manual</t>
  </si>
  <si>
    <t>BreitmanPrado2003</t>
  </si>
  <si>
    <t>Ontology as a requriements engineering product</t>
  </si>
  <si>
    <t>Kaljurand2008</t>
  </si>
  <si>
    <t>ACE view- an ontology and rule editor based on attempo controlled english</t>
  </si>
  <si>
    <t>SmithWeltyMc2004</t>
  </si>
  <si>
    <t>Owl web ontology language guide</t>
  </si>
  <si>
    <t>StummeMaedche2001</t>
  </si>
  <si>
    <t>FCA-merge: bottom-up merging of ontologies</t>
  </si>
  <si>
    <t>SteveGangemiPi1998</t>
  </si>
  <si>
    <t>Integrating medical termonologioes with ONIONS methodology</t>
  </si>
  <si>
    <t>NoyMusen2000</t>
  </si>
  <si>
    <t>PROMPT: algorithm and tool for automated ontology merging and alignment</t>
  </si>
  <si>
    <t>Knublauch2004</t>
  </si>
  <si>
    <t>Ontology-driven software development in the context of the semantic web: an example scenario with protege/OWL</t>
  </si>
  <si>
    <t>SirinParsia2004</t>
  </si>
  <si>
    <t>Pellet: an owl dl reasoner</t>
  </si>
  <si>
    <t>TsarkovHorrocks2006</t>
  </si>
  <si>
    <t>FaCT++ escrpition logic reasoner: system description</t>
  </si>
  <si>
    <t>FuchsKaljurandKu2008</t>
  </si>
  <si>
    <t>Discourse representation structures for ACE</t>
  </si>
  <si>
    <t>ColombRaymondHaEmWeXiKe2006</t>
  </si>
  <si>
    <t>Version 3.3: the object management group ontology definition metamodel</t>
  </si>
  <si>
    <t>JouaultAllilaireBeKuVa2006</t>
  </si>
  <si>
    <t>ATL: a QVT-like transformation language</t>
  </si>
  <si>
    <t>OMG2011</t>
  </si>
  <si>
    <t>Catalog of OMG modeling and metadata specifications</t>
  </si>
  <si>
    <t>MOF2011</t>
  </si>
  <si>
    <t>Mapping specification</t>
  </si>
  <si>
    <t>JedlitschkaPfahl2005</t>
  </si>
  <si>
    <t>Reporting guidelines for controlled experiments in software engineering</t>
  </si>
  <si>
    <t>BasiliCaldieraRo1994</t>
  </si>
  <si>
    <t>The goal question metric approach</t>
  </si>
  <si>
    <t>BriandPentaLa2004</t>
  </si>
  <si>
    <t>Assessing and improving state-based class testing: a series of experiments</t>
  </si>
  <si>
    <t>GravinoScannielloTo2010</t>
  </si>
  <si>
    <t>An empirical investigation on dynamic modeling in requirements engineering</t>
  </si>
  <si>
    <t>SoaresLaureanoBo2002</t>
  </si>
  <si>
    <t>Implementing distribution and persistence aspects with aspect</t>
  </si>
  <si>
    <t>GuarinoWelty2002</t>
  </si>
  <si>
    <t>Evaluating ontological decisions with OntoClean</t>
  </si>
  <si>
    <t>Oppenheim1992</t>
  </si>
  <si>
    <t>Questionarie design interviewing and attitude measurement</t>
  </si>
  <si>
    <t>GliemGliem2003</t>
  </si>
  <si>
    <t>Calculating, intepreting, and reporting cronbach's alpha realibility coefficient for likert-type scale</t>
  </si>
  <si>
    <t>Cronbach1951</t>
  </si>
  <si>
    <t>Coefficient aplha and the internal structure of tests</t>
  </si>
  <si>
    <t>Hatcher1994</t>
  </si>
  <si>
    <t>A step-by-step approach to using the SARS® system for factor analyisis and structural qeuaction modeling</t>
  </si>
  <si>
    <t>Nunnaly1978</t>
  </si>
  <si>
    <t>Psychometric theory</t>
  </si>
  <si>
    <t>IBM2011</t>
  </si>
  <si>
    <t>SPSS Statistics</t>
  </si>
  <si>
    <t>Maedche2002</t>
  </si>
  <si>
    <t>Ontology learning for the semantic web</t>
  </si>
  <si>
    <t>LeiteFranco1993</t>
  </si>
  <si>
    <t>A strategy for conceptual model acquisition</t>
  </si>
  <si>
    <t>VongdoiwangBatanov2006</t>
  </si>
  <si>
    <t>An ontology-based procedure for generating object model from text descritpion</t>
  </si>
  <si>
    <t>Volkel2006</t>
  </si>
  <si>
    <t>RDFReactor-From ontologies to programatic data access</t>
  </si>
  <si>
    <t>WonGandhi2005</t>
  </si>
  <si>
    <t>Ontology-based active requirements engineering framework</t>
  </si>
  <si>
    <t>DobsonSawyer2006</t>
  </si>
  <si>
    <t>Revising ontology-based requriements engineering in the age of the semantic web</t>
  </si>
  <si>
    <t>LinFoxBi1996</t>
  </si>
  <si>
    <t>A requirment ontology for engineering design</t>
  </si>
  <si>
    <t>ZongZhiAiYo2007</t>
  </si>
  <si>
    <t>The domain ontology and domain rules based requirements model checking</t>
  </si>
  <si>
    <t>Oberle2006</t>
  </si>
  <si>
    <t>Semantic manamgenet of middleware</t>
  </si>
  <si>
    <t>HappelSeedor2006</t>
  </si>
  <si>
    <t>Applications of ontologies in software engineering</t>
  </si>
  <si>
    <t>Kittredge2003</t>
  </si>
  <si>
    <t>Sublanguages and controlled langugaes</t>
  </si>
  <si>
    <t>BryantLee2002</t>
  </si>
  <si>
    <t>Two-level grammar as an object-oriented require,ents especification language</t>
  </si>
  <si>
    <t>RaistrickFrancisWe2004</t>
  </si>
  <si>
    <t>Model driven architectre with executable UML</t>
  </si>
  <si>
    <t>KalninsKalninaCeSo2010</t>
  </si>
  <si>
    <t>From requirements to code in a model driven way</t>
  </si>
  <si>
    <t>SmialekBojarskiNo2007</t>
  </si>
  <si>
    <t>Complementary use case sscenario repersentations based on domain vocabularies</t>
  </si>
  <si>
    <t>REdSeeds2011</t>
  </si>
  <si>
    <t>RedSeeDs, requriements driven software development system project</t>
  </si>
  <si>
    <t>KalninsBarzdinsCe2005</t>
  </si>
  <si>
    <t>Model transformation language MOLA</t>
  </si>
  <si>
    <t>UnterkalmsteinerFeldtGo2014</t>
  </si>
  <si>
    <t>A taxonomy for requirements engineering and software test alignment</t>
  </si>
  <si>
    <t>LiZhouYe2019</t>
  </si>
  <si>
    <t>A formalization model transformation approach on workflow automatic execution from CIM level to PIM level</t>
  </si>
  <si>
    <t>ShahAlasawSaBa2017</t>
  </si>
  <si>
    <t>An evaluation of software requirements tools</t>
  </si>
  <si>
    <t>MorosTovalRoSa2013</t>
  </si>
  <si>
    <t>Transforming and tracing reused requriements models to home automation models</t>
  </si>
  <si>
    <t>BrownCapretz2013</t>
  </si>
  <si>
    <t>ODEP-DPS: Ontology-driven engineering process for the collaborative development of semantic data providing services</t>
  </si>
  <si>
    <t>BellatrecheKhouriBe2013</t>
  </si>
  <si>
    <t>Semantic Data Warehouse design: from ETL to deployment á la carte</t>
  </si>
  <si>
    <t>ParreiraPenteado2015</t>
  </si>
  <si>
    <t>Domain ontologies in the context of requirements engineering</t>
  </si>
  <si>
    <t>BlasGonnetLe2017</t>
  </si>
  <si>
    <t>An ontology to document a quality scheme specification of a software product</t>
  </si>
  <si>
    <t>RobeerLucassenWeDaBr2016</t>
  </si>
  <si>
    <t>Automated extraction of conceptual models from User stories via NLP</t>
  </si>
  <si>
    <t>LopezBetdounVaMa2015</t>
  </si>
  <si>
    <t>Automating the reuse of domain knowledge to improve the modelling outcome from interactions between developers and clients</t>
  </si>
  <si>
    <t>Arnold1996</t>
  </si>
  <si>
    <t>Software change impact analysis</t>
  </si>
  <si>
    <t>BennettRajlich2000</t>
  </si>
  <si>
    <t>Software maintenance and evolution: a roadmap</t>
  </si>
  <si>
    <t>BodeveixMillanPeCaBaFeNA</t>
  </si>
  <si>
    <t>Extending OCL for verifiying UML models consistency</t>
  </si>
  <si>
    <t>BordiniDastaniDiSe2005</t>
  </si>
  <si>
    <t>Multi-Agent programming: Langages, platforms and applications</t>
  </si>
  <si>
    <t>Bratman1987</t>
  </si>
  <si>
    <t>Intentions, Plans, and Practical Reason</t>
  </si>
  <si>
    <t>BreuHinkelHoKlPaRuTh1997</t>
  </si>
  <si>
    <t>Towards a formalization of the unified modeling language</t>
  </si>
  <si>
    <t>BuckleyMensZeRaKn2005</t>
  </si>
  <si>
    <t>Towards a taxonomy of software change</t>
  </si>
  <si>
    <t>EngelsKusterHeGr2002</t>
  </si>
  <si>
    <t>Towards consistency-perserving model evolution</t>
  </si>
  <si>
    <t>Fowler2002</t>
  </si>
  <si>
    <t>Patterns of enterprise application architecture</t>
  </si>
  <si>
    <t>FowlerBeck1999</t>
  </si>
  <si>
    <t>Refactoring: improving the design of existing code</t>
  </si>
  <si>
    <t>GwizdalaJiangRa2003</t>
  </si>
  <si>
    <t>Jtracker - a tool for change propagation in java</t>
  </si>
  <si>
    <t>HaesenSnoeck2004</t>
  </si>
  <si>
    <t>Implementing consistency management techniques for conceptual modeling</t>
  </si>
  <si>
    <t>IvkovicKontogiannis2004</t>
  </si>
  <si>
    <t>Tracing evolution changes of software arctirfacts through model synchronization</t>
  </si>
  <si>
    <t>KuzniarzReggioSoHu2002</t>
  </si>
  <si>
    <t>Model Engineering, concepts and tools</t>
  </si>
  <si>
    <t>LientzSwanson1981</t>
  </si>
  <si>
    <t>Problems in application software amintenance</t>
  </si>
  <si>
    <t>MensHondt2000</t>
  </si>
  <si>
    <t>Automating support for software evolution in UML</t>
  </si>
  <si>
    <t>MensTourw2004</t>
  </si>
  <si>
    <t>A Survey of software refactoring</t>
  </si>
  <si>
    <t>Miller1998</t>
  </si>
  <si>
    <t>Reengineering legacy software systems</t>
  </si>
  <si>
    <t>MullerJahnkeSmStTiWo2000</t>
  </si>
  <si>
    <t>Reverse engineering: a roadmap</t>
  </si>
  <si>
    <t>OssherHarrisonTa2000</t>
  </si>
  <si>
    <t>Software engineering tools and environments: a roadmap</t>
  </si>
  <si>
    <t>PadghamWinikoff2004</t>
  </si>
  <si>
    <t>Developing intelligent agent systems: a practical guide</t>
  </si>
  <si>
    <t>PaigeOstroff2002</t>
  </si>
  <si>
    <t>The single model principle</t>
  </si>
  <si>
    <t>PoloPiattiniRu2003</t>
  </si>
  <si>
    <t>Advances in software maintenance management: technologies and solutions</t>
  </si>
  <si>
    <t>Rajlich1997</t>
  </si>
  <si>
    <t>A model for change propagation based on graph rewriting</t>
  </si>
  <si>
    <t>Rajlich2001</t>
  </si>
  <si>
    <t>A methodology for incremental changes</t>
  </si>
  <si>
    <t>RaoGeorgeff1992</t>
  </si>
  <si>
    <t>An abstract architecture for rational agents</t>
  </si>
  <si>
    <t>NA2001</t>
  </si>
  <si>
    <t>Object contracint langauge specification</t>
  </si>
  <si>
    <t>SourrouilleCaplatNA</t>
  </si>
  <si>
    <t>Checking UML model consistency</t>
  </si>
  <si>
    <t>SpanoudakisZisman2001</t>
  </si>
  <si>
    <t>Inconsistency management in software engineering: Survey and opern research issues</t>
  </si>
  <si>
    <t>TakangGrubb2003</t>
  </si>
  <si>
    <t>Software maintenance: concepts and practice</t>
  </si>
  <si>
    <t>StraetenMensSiJo2003</t>
  </si>
  <si>
    <t>Using description logics to maintain consistency between UML models</t>
  </si>
  <si>
    <t>Vliet2001</t>
  </si>
  <si>
    <t>Software engineering: principles and practice</t>
  </si>
  <si>
    <t>A plug-in for flexible and incremental consistency management</t>
  </si>
  <si>
    <t>Wooldridge2002</t>
  </si>
  <si>
    <t>An intoduction to MultiAgent Systems</t>
  </si>
  <si>
    <t>DamGhose2010</t>
  </si>
  <si>
    <t>Supporting change propatagion in the maintenance and evolution of service-oriented architectures</t>
  </si>
  <si>
    <t>AryaniPeakeHaSchWi2009</t>
  </si>
  <si>
    <t>Change propagation analysis using domain information</t>
  </si>
  <si>
    <t>SzaboChen2013</t>
  </si>
  <si>
    <t>A Model-driven approach for ensuring change traceability and multi-model consistency</t>
  </si>
  <si>
    <t>IbrahimKadirDe2008</t>
  </si>
  <si>
    <t>Comparative evolution of change propagation approaches towards resilient software evolution</t>
  </si>
  <si>
    <t>DamWinikoff2010</t>
  </si>
  <si>
    <t>DamWinikoff2006</t>
  </si>
  <si>
    <t>DamWinikoff2008</t>
  </si>
  <si>
    <t>Supporting change propagation in UML models</t>
  </si>
  <si>
    <t>DangChenLiZhLiWa2015</t>
  </si>
  <si>
    <t>Agent Based Decomposition for service change request analysiss</t>
  </si>
  <si>
    <t>KamathAnantharanayana2014</t>
  </si>
  <si>
    <t>Change propagation based on incremental data handling in a web service discovery framework</t>
  </si>
  <si>
    <t>BauerSchoonmannRe2017</t>
  </si>
  <si>
    <t>Approach of model-based change impact analysiss in factory systems</t>
  </si>
  <si>
    <t>GascuenaCaballero2009</t>
  </si>
  <si>
    <t>GoknilKurtevBeSp2014</t>
  </si>
  <si>
    <t>Change impact analyisis for requirements: a metamodeling approach</t>
  </si>
  <si>
    <t>DamLeGhose2016</t>
  </si>
  <si>
    <t>Managing changes in the enterprise architecture modelling context</t>
  </si>
  <si>
    <t>BendakirZarourCh2015</t>
  </si>
  <si>
    <t>A novel approach to change management in requriements engineering context</t>
  </si>
  <si>
    <t>Agent-oriented software engineering XII</t>
  </si>
  <si>
    <t>Agent-oriented software engineering VIII</t>
  </si>
  <si>
    <t>CaballeroGascuena2010</t>
  </si>
  <si>
    <t>Agents and artificial intelligence</t>
  </si>
  <si>
    <t>LagosDury2016</t>
  </si>
  <si>
    <t>Digital preservation based on contextualized dependencies</t>
  </si>
  <si>
    <t>AksitRenskinkSt2009</t>
  </si>
  <si>
    <t>A graph-transformation-based simulation approach for analysing aspect interference on shared join points</t>
  </si>
  <si>
    <t>AmraniLucioSeCoDiVaTrCo2012</t>
  </si>
  <si>
    <t>A tridimensional approach for studying the formal verififcation of model transformations</t>
  </si>
  <si>
    <t>Anastassios</t>
  </si>
  <si>
    <t>ArendtBiermannJuKrTa2010</t>
  </si>
  <si>
    <t>Henshin: advanced concepts and tools for in-place EMF model transformations</t>
  </si>
  <si>
    <t>Awad2007</t>
  </si>
  <si>
    <t>BPMN-Q: A language to query business processes</t>
  </si>
  <si>
    <t>BantiPuglieseTi2011</t>
  </si>
  <si>
    <t>An accessible verification enviornmnet for UML models of services</t>
  </si>
  <si>
    <t>BergmannHorvathRaVaBaBaOk2010</t>
  </si>
  <si>
    <t>Incremental evaluation of model queries over emf models</t>
  </si>
  <si>
    <t>BergmannMassacciPaTuVaYi2012</t>
  </si>
  <si>
    <t>A tool for managing evolving security requirements</t>
  </si>
  <si>
    <t>BiermannErmelTa2010</t>
  </si>
  <si>
    <t>Lifting parallel graph transfomration concepts to model trasnformation based on the eclipse modeling framework</t>
  </si>
  <si>
    <t>BottoniKochPaTa2000</t>
  </si>
  <si>
    <t>Consistency checking and visualization of OCL constraints</t>
  </si>
  <si>
    <t>BrownMalveauMcMo1998</t>
  </si>
  <si>
    <t>AntiPatterns: refactoring software, architectures, and projects in crisis</t>
  </si>
  <si>
    <t>Carisma2013</t>
  </si>
  <si>
    <t>Carisma tool homepage</t>
  </si>
  <si>
    <t>CEA2014</t>
  </si>
  <si>
    <t>CEA: Papyrus UML</t>
  </si>
  <si>
    <t>CengarleKnappTaWi2008</t>
  </si>
  <si>
    <t>A heterogeneous approach to UML semantics</t>
  </si>
  <si>
    <t>Cunningham2014</t>
  </si>
  <si>
    <t>Protland pattern repository</t>
  </si>
  <si>
    <t>Eclipse2014</t>
  </si>
  <si>
    <t>Eclipse Foundation: Eclipse</t>
  </si>
  <si>
    <t>EclipseEFM2014</t>
  </si>
  <si>
    <t>Eclipse Foundation: EMF</t>
  </si>
  <si>
    <t>EclipseEMF2014</t>
  </si>
  <si>
    <t>Eclipse Foundation EMF compare</t>
  </si>
  <si>
    <t>Eclipse Foundation: Henshin project</t>
  </si>
  <si>
    <t>EhrigKreowski1976</t>
  </si>
  <si>
    <t>Parallel graph grammars</t>
  </si>
  <si>
    <t>EngelsHeckelKu2003</t>
  </si>
  <si>
    <t>The consistency workbench: a tool for consistency management in UML-based development</t>
  </si>
  <si>
    <t>GreeyerKindler2010</t>
  </si>
  <si>
    <t>Comparing relational model trasformation technologies: implementing query/view/trasnformation with trplie graph grammars</t>
  </si>
  <si>
    <t>Greeyer2014</t>
  </si>
  <si>
    <t>TGG-Interpreter</t>
  </si>
  <si>
    <t>GuerraLaraKoPaSa2013</t>
  </si>
  <si>
    <t>Engineering model transfomrations with transML</t>
  </si>
  <si>
    <t>Jurjens2001</t>
  </si>
  <si>
    <t>Modelling audit security for smart-card payment schemets with UML sec</t>
  </si>
  <si>
    <t>Jurjens2005</t>
  </si>
  <si>
    <t>Secure systems development with UML</t>
  </si>
  <si>
    <t>JurjensWimmel2001</t>
  </si>
  <si>
    <t>Formally testing fail-safety of electronic purse protocols</t>
  </si>
  <si>
    <t>Security modelling for electronic comerce: the common electronic purse specifications</t>
  </si>
  <si>
    <t>KehrerKelterOhSo2012</t>
  </si>
  <si>
    <t>Understanding model evolution through semantially lifting model differences with SiLift</t>
  </si>
  <si>
    <t>KindlerWagner2007</t>
  </si>
  <si>
    <t>Triple graph grammars: concepts, extensions, implementations, and application scenarios</t>
  </si>
  <si>
    <t>KnappMerzRa2002</t>
  </si>
  <si>
    <t>Model checking timed UML state machines and collaborations</t>
  </si>
  <si>
    <t>LatellaMajzikMa1999</t>
  </si>
  <si>
    <t>Automatic verification of a behavioral subset of UML statechart diagrams using the SPIN model-checker</t>
  </si>
  <si>
    <t>LBC2014</t>
  </si>
  <si>
    <t>LBC: Topcased, the open-source toolkit for critical systems</t>
  </si>
  <si>
    <t>LlanoPooley2009</t>
  </si>
  <si>
    <t>UML specification and correction of object-oriented anti-patterns</t>
  </si>
  <si>
    <t>LodderstedtBasinDo2002</t>
  </si>
  <si>
    <t>SecureUML: a UML-based modeling language for model-driven security</t>
  </si>
  <si>
    <t>MassacciNaliuka2007</t>
  </si>
  <si>
    <t>Towards practical security monitors of UML policies for mobile applications</t>
  </si>
  <si>
    <t>MensTaentzerMu2007</t>
  </si>
  <si>
    <t>Challenges in model refactoring</t>
  </si>
  <si>
    <t>MensTaentzerRu2007</t>
  </si>
  <si>
    <t>Analysing refactoring dependincis using graph transformation</t>
  </si>
  <si>
    <t>MenzelThomasMe2009</t>
  </si>
  <si>
    <t>Security requirements speciifcation in service-oriented business process management</t>
  </si>
  <si>
    <t>Montrieux2009</t>
  </si>
  <si>
    <t>Implementation of access control using aspect-orinented programming</t>
  </si>
  <si>
    <t>BPMN2014</t>
  </si>
  <si>
    <t>Object Management Group: Business process Model and Notation</t>
  </si>
  <si>
    <t>PnueliSiegelSi1998</t>
  </si>
  <si>
    <t>Trabslation validation</t>
  </si>
  <si>
    <t>Computing repair trees for resolving inconsistencies in design models</t>
  </si>
  <si>
    <t>RodriguezFernandezPi2007</t>
  </si>
  <si>
    <t>A BPMN extension for the modeling of security requirements in business processes</t>
  </si>
  <si>
    <t>RuhrothGartnerBuJuSc2014</t>
  </si>
  <si>
    <t>Versioning and evolution requirements for model-based system development</t>
  </si>
  <si>
    <t>SalayChechikEaDiMcNeSaVi2007</t>
  </si>
  <si>
    <t>An ecplise based tool framwrokf for software model management</t>
  </si>
  <si>
    <t>SchmidtVarro2003</t>
  </si>
  <si>
    <t>CheckVML: a tool for model checking visual modeling language</t>
  </si>
  <si>
    <t>Schurr1995</t>
  </si>
  <si>
    <t>Specification of graph translators with triple graph grammars</t>
  </si>
  <si>
    <t>Taentzer1996</t>
  </si>
  <si>
    <t>Parallel and distributed graph transformation: formal description and application to communication-based systems</t>
  </si>
  <si>
    <t>TunYuHa2010</t>
  </si>
  <si>
    <t>Model-based argument analysis for evolving security requirements</t>
  </si>
  <si>
    <t>SiDiff2014</t>
  </si>
  <si>
    <t>University of Siegen</t>
  </si>
  <si>
    <t>Wendehal2001</t>
  </si>
  <si>
    <t>Cliché-un mustererkenmung auf basis von generic guzzy reasoning nets</t>
  </si>
  <si>
    <t>WolterMenzelMe2008</t>
  </si>
  <si>
    <t>Modelling security gfoals in business process</t>
  </si>
  <si>
    <t>WolterSchaad2007</t>
  </si>
  <si>
    <t>Modeling tasks-based authorization constraints in BPMN</t>
  </si>
  <si>
    <t>BurgerStruberGaRuJuSc2018</t>
  </si>
  <si>
    <t>A framework for semi-automated co-evolution of security knowledge and system models</t>
  </si>
  <si>
    <t>TsymzhitovZudilovaVo2016</t>
  </si>
  <si>
    <t>Two-factor authentication system</t>
  </si>
  <si>
    <t>FeldererKatt2015</t>
  </si>
  <si>
    <t>A process for mastering security evolution in the development lifecycle</t>
  </si>
  <si>
    <t>PeldszusBurgerKeJu2021</t>
  </si>
  <si>
    <t>Ontology-driven evolution of software security</t>
  </si>
  <si>
    <t>BurgerKehrerJu2020</t>
  </si>
  <si>
    <t>Ontology evolution in the context of model-based secure software engineering</t>
  </si>
  <si>
    <t>BurgerGartnerRuZwJuSch2015</t>
  </si>
  <si>
    <t>Restoring Security of Long-Living Systems by Co-evolution</t>
  </si>
  <si>
    <t>ROS2021</t>
  </si>
  <si>
    <t>Catalog of ROS supported sensors</t>
  </si>
  <si>
    <t>COB2021</t>
  </si>
  <si>
    <t xml:space="preserve">COB monitoring source code-GitHub </t>
  </si>
  <si>
    <t>DiagnosticStatus2021</t>
  </si>
  <si>
    <t>DiagnosticStatus message definition</t>
  </si>
  <si>
    <t>Docker2019</t>
  </si>
  <si>
    <t>Docker project website</t>
  </si>
  <si>
    <t>RAS2021</t>
  </si>
  <si>
    <t>IEEE RAS technical committee for software engineering for robotics and automation</t>
  </si>
  <si>
    <t>Industrie2021</t>
  </si>
  <si>
    <t>Industrie 4.0 an der Börse: Software lukrativer als Hardware</t>
  </si>
  <si>
    <t>Rob2021</t>
  </si>
  <si>
    <t>RobMosys compostable models and software</t>
  </si>
  <si>
    <t>Robotics2021</t>
  </si>
  <si>
    <t>ROS metrics wiki site</t>
  </si>
  <si>
    <t>ROS2019</t>
  </si>
  <si>
    <t>ROS: Robot Operating System</t>
  </si>
  <si>
    <t>ROS wiki link to the parameter server</t>
  </si>
  <si>
    <t>ROS22021</t>
  </si>
  <si>
    <t>ROS2: Developers guide</t>
  </si>
  <si>
    <t>ScalAble2021</t>
  </si>
  <si>
    <t>ScalABLE 4.0 project website</t>
  </si>
  <si>
    <t>SeRoNet2021</t>
  </si>
  <si>
    <t>SeRoNet project website</t>
  </si>
  <si>
    <t>Simplified2021</t>
  </si>
  <si>
    <t>Simplified interface for syntax trees and program models</t>
  </si>
  <si>
    <t>Unified2021</t>
  </si>
  <si>
    <t>Unified architecture-OPC foundation</t>
  </si>
  <si>
    <t>AdamLarsenJeSc2014</t>
  </si>
  <si>
    <t>Towards rule-based dynamic safety monitoring for mobile robots</t>
  </si>
  <si>
    <t>AlonsoVicenteOrPaAl2010</t>
  </si>
  <si>
    <t>V3cmm: a 3-view component meta-model for model-driven robotic software development</t>
  </si>
  <si>
    <t>AndoSuehiroKo2008</t>
  </si>
  <si>
    <t>A Software platform for component based RT-system development: OpenRTM-Aist</t>
  </si>
  <si>
    <t>BihlmaierWorn2014</t>
  </si>
  <si>
    <t>Inscreasing ROS realiability and safety through advanced introspection capabilitys</t>
  </si>
  <si>
    <t>BrugaliHochgeschwender2018</t>
  </si>
  <si>
    <t>Software product line engineering for robotic perception systems</t>
  </si>
  <si>
    <t>BrugaliScandurra2009</t>
  </si>
  <si>
    <t>component-based robotic engineering part 1</t>
  </si>
  <si>
    <t>component-based robotic engineering part 2</t>
  </si>
  <si>
    <t>BruyninckxKlotzbucherHoKrGhBr2013</t>
  </si>
  <si>
    <t>The BRICS component model: a model-based development paradigm for complex robotics software system</t>
  </si>
  <si>
    <t>BubeckWeisshardtVe2014</t>
  </si>
  <si>
    <t>BRIDE- a toolchain for framework independent development of industrial service robot applications</t>
  </si>
  <si>
    <t>DhouibKchirStZiZi2012</t>
  </si>
  <si>
    <t>RobotML, a domain-specific language to design, simulate and deploy robotic applications</t>
  </si>
  <si>
    <t>EstevezSanchezGaOr2018</t>
  </si>
  <si>
    <t>ART2ool: a model-driven framework to generate target code for robot handling tasks</t>
  </si>
  <si>
    <t>EstevezSanchezGaOr2016</t>
  </si>
  <si>
    <t>A novel model-driven approach to support development cycle of robotic systems</t>
  </si>
  <si>
    <t>Foote2019</t>
  </si>
  <si>
    <t>ROS commmunity metrics report</t>
  </si>
  <si>
    <t>GerkeyStoyVa2000</t>
  </si>
  <si>
    <t>Player robot server</t>
  </si>
  <si>
    <t>GherardiHunzikerMo2014</t>
  </si>
  <si>
    <t>A software product line approach for configuring cloud robotics applications</t>
  </si>
  <si>
    <t>Hagele2016</t>
  </si>
  <si>
    <t>Robot conquer the world</t>
  </si>
  <si>
    <t>Boostraping mde development from ros manual code - part 2: model generation</t>
  </si>
  <si>
    <t>GarciaLudtkeKoKaBo2019</t>
  </si>
  <si>
    <t>Boostraping mde development from ROS manual code - part 1: metamodeling</t>
  </si>
  <si>
    <t>Bootstraping MDE development from ROS manual code</t>
  </si>
  <si>
    <t>KilgoSyrianiAn2012</t>
  </si>
  <si>
    <t>A visual modeling language for RDIS and ros nodes using atom3</t>
  </si>
  <si>
    <t>KittmanFrohlichScReWeHa2015</t>
  </si>
  <si>
    <t>Let me introduce Myself: I am Care-O-bot 4, a Gentelman robot</t>
  </si>
  <si>
    <t>OMG2006</t>
  </si>
  <si>
    <t>OMG: Deployment and configuration of component-based distributed applications specification version 4</t>
  </si>
  <si>
    <t>QuigleyConleyGeFrFoLeWh2009</t>
  </si>
  <si>
    <t>ROS: an open-source robot operating system</t>
  </si>
  <si>
    <t>SantosCunhaMa2019</t>
  </si>
  <si>
    <t>Statistic-stime extraction and analysiss of the ROS computation graph</t>
  </si>
  <si>
    <t>SantosCunhaMaArSa2017</t>
  </si>
  <si>
    <t>Mining the usage patterns of ROS primitives</t>
  </si>
  <si>
    <t>SantosCunhaMaLo2016</t>
  </si>
  <si>
    <t>A framework for quality assessment of ROS repositories</t>
  </si>
  <si>
    <t>SchlegelWorz1999</t>
  </si>
  <si>
    <t>The software framework SMARTSOFT for implementing sensorimotor systems</t>
  </si>
  <si>
    <t>Soetens2006</t>
  </si>
  <si>
    <t>A software framework for real time and distributed robvot and machine control</t>
  </si>
  <si>
    <t>StampferLotzLuSc2016</t>
  </si>
  <si>
    <t>The smartmdsd tool chain:  an intergrated mdsd workflow an dintegrated development environment for robotic software</t>
  </si>
  <si>
    <t>ZamanSteinbauerMaLeUr2013</t>
  </si>
  <si>
    <t>An integrated model-based diagnosis and repair archtecture for ROS-based robot systems</t>
  </si>
  <si>
    <t>ZhangMerrifieldDuYa2017</t>
  </si>
  <si>
    <t>Powering the world's robots</t>
  </si>
  <si>
    <t>FigatZielinski2022</t>
  </si>
  <si>
    <t>Parameterised robotic system meta-model expressed bt hierarchical petri nets</t>
  </si>
  <si>
    <t>Sannella1988</t>
  </si>
  <si>
    <t>A Survey of formal software development methods</t>
  </si>
  <si>
    <t>Sheth1999</t>
  </si>
  <si>
    <t>Changing focus on interoperability in information systems: from system, syntax, structure to semantics</t>
  </si>
  <si>
    <t>MedvidovicGambleRo2000</t>
  </si>
  <si>
    <t>Towards software multioperability: brindging heterogeneous software interoperability platforms</t>
  </si>
  <si>
    <t>OMG2007</t>
  </si>
  <si>
    <t>OMG Unified Modelling Language (UML) Superstructure 2.1</t>
  </si>
  <si>
    <t>ArgoUML web site</t>
  </si>
  <si>
    <t>ArgoUML2005</t>
  </si>
  <si>
    <t>Poseidon2006</t>
  </si>
  <si>
    <t>Poseidon for UML</t>
  </si>
  <si>
    <t>Whittle2000</t>
  </si>
  <si>
    <t>Formal approaches to systems analyisis using UML</t>
  </si>
  <si>
    <t>Murata1989</t>
  </si>
  <si>
    <t>Petri Nets: properties, analysis and applications</t>
  </si>
  <si>
    <t>Bonet2007</t>
  </si>
  <si>
    <t>PIPE v2.5: a Petri Net tool for performance modeling</t>
  </si>
  <si>
    <t>CPNTools2010</t>
  </si>
  <si>
    <t>CPNTools, Computer Tool for Cloured Petri Nets</t>
  </si>
  <si>
    <t>KuhnMurzekBa2004</t>
  </si>
  <si>
    <t>Horizontal business process model interoperability using model transformation</t>
  </si>
  <si>
    <t>Bertolini2006</t>
  </si>
  <si>
    <t>A tropos model-driven development environment</t>
  </si>
  <si>
    <t>MauwReniers1994</t>
  </si>
  <si>
    <t>An algebraic semantics of basic message sequence charts</t>
  </si>
  <si>
    <t>CamposMerseguer2006</t>
  </si>
  <si>
    <t>On the integration of UML and Petri Nets in software development</t>
  </si>
  <si>
    <t>StahlVolter2006</t>
  </si>
  <si>
    <t>Model Driven Software Development</t>
  </si>
  <si>
    <t>MDA2005</t>
  </si>
  <si>
    <t>Model driven architecture</t>
  </si>
  <si>
    <t>ATLAS2005</t>
  </si>
  <si>
    <t>ATLAS Université de Nante</t>
  </si>
  <si>
    <t>Kermeta2005</t>
  </si>
  <si>
    <t>Triskell Metamodelling Kernel</t>
  </si>
  <si>
    <t>Akehurst2006</t>
  </si>
  <si>
    <t>SiTra: Simple transofrmations in Java</t>
  </si>
  <si>
    <t>Schiller2003</t>
  </si>
  <si>
    <t>Mobile communications</t>
  </si>
  <si>
    <t>AmeedeenBordbar2008</t>
  </si>
  <si>
    <t>A model driven approach to represent sequence diagrams as free choice Petri Nets</t>
  </si>
  <si>
    <t>AmeedenBordbarAnane2009</t>
  </si>
  <si>
    <t>A model drive approach to analysis of timeliness properties</t>
  </si>
  <si>
    <t>Douglass199</t>
  </si>
  <si>
    <t>Doing hard time: developoing real-time systems with uml</t>
  </si>
  <si>
    <t>Wang1998</t>
  </si>
  <si>
    <t>Timed petri nets: theory and application</t>
  </si>
  <si>
    <t>JensenKristensenWe2007</t>
  </si>
  <si>
    <t>Cloured Petri Nets and CPN tools for modelling and validation of concurrent systems</t>
  </si>
  <si>
    <t>EvansFranceGr2003</t>
  </si>
  <si>
    <t>Towards formal reasoning with UML models</t>
  </si>
  <si>
    <t>Kim2003</t>
  </si>
  <si>
    <t>UML based metamodeling language to specify design patterns</t>
  </si>
  <si>
    <t>Kim2002</t>
  </si>
  <si>
    <t>A Metamodel-based approach to integrate object-oriented graphical and formal specification techniques</t>
  </si>
  <si>
    <t>SnookButler2002</t>
  </si>
  <si>
    <t>Formal modelling and design aided by UML</t>
  </si>
  <si>
    <t>MarcanoLevy2002</t>
  </si>
  <si>
    <t>Transformation rules of OCL constraints into B formal expressions</t>
  </si>
  <si>
    <t>Kuster2006</t>
  </si>
  <si>
    <t>Modelling concurrent interactions</t>
  </si>
  <si>
    <t>Anastasakis2007</t>
  </si>
  <si>
    <t>UML2Alloy: a challenging model transformation</t>
  </si>
  <si>
    <t>Alloy2005</t>
  </si>
  <si>
    <t>AlloyAnalyzer</t>
  </si>
  <si>
    <t>BordbarAnastasakis2005</t>
  </si>
  <si>
    <t>UML2Alloy: a tool for lightweight modelling of discrete event systems</t>
  </si>
  <si>
    <t>OMG2003</t>
  </si>
  <si>
    <t>UML 2.0 OCL Specification</t>
  </si>
  <si>
    <t>Aalst1998</t>
  </si>
  <si>
    <t>The application of petri nets for workflow management</t>
  </si>
  <si>
    <t>VanhataloVolzerLe2007</t>
  </si>
  <si>
    <t>Faster and more focussed control-flow analysis for business process models thorugh SESE decomposition</t>
  </si>
  <si>
    <t>DeselEsparza1995</t>
  </si>
  <si>
    <t>Free Choice Petri Nets</t>
  </si>
  <si>
    <t>BaccelliFossGa1996</t>
  </si>
  <si>
    <t>Free choice petri nets: an algebraic approach</t>
  </si>
  <si>
    <t>ZhaoLiTaXuCh2020</t>
  </si>
  <si>
    <t>Modeling and simulation of signal acquisiton system based on inhibitor arcs hierarchical coloured petri nets: taking fust signal acquisition system as an example</t>
  </si>
  <si>
    <t>AndradePeresFa2018</t>
  </si>
  <si>
    <t>Handling global and local time and energy constranits of sequence diagram</t>
  </si>
  <si>
    <t>FakhouriMansouriQbRi2018</t>
  </si>
  <si>
    <t>Model of interoperability of multiple different information systems using SOA middleware layer and ontological database on the cloud</t>
  </si>
  <si>
    <t>SajjadSarwar2016</t>
  </si>
  <si>
    <t>NLP based verification of a UML class model</t>
  </si>
  <si>
    <t>MeedeniyaPereraBo2016</t>
  </si>
  <si>
    <t>Tool support for transforming unified modelling language sequence diagram to cloured petrinets</t>
  </si>
  <si>
    <t>WuHua2013</t>
  </si>
  <si>
    <t>A Model-driven interactive System</t>
  </si>
  <si>
    <t>FuhrmannHanxleden2010</t>
  </si>
  <si>
    <t>Taming graphical modelling (Tech report)</t>
  </si>
  <si>
    <t>SeffahGulliksenDe2005</t>
  </si>
  <si>
    <t>An introduction to human-centeered software engineering</t>
  </si>
  <si>
    <t>BroschLangerSeWiWiKaReSc2009</t>
  </si>
  <si>
    <t>An example is woth a thousand words: composite operation modeling by example</t>
  </si>
  <si>
    <t>SunWhiteGr2009</t>
  </si>
  <si>
    <t>Model transformation by demonstration</t>
  </si>
  <si>
    <t>BiermannEhrigKoKuTaWe2006</t>
  </si>
  <si>
    <t>Graphical definition of IN-Place trasnformations in the Eclipse Modeling Framework</t>
  </si>
  <si>
    <t>GulliksenGoranssonBoPeBl2005</t>
  </si>
  <si>
    <t>Key principles for user-centered systems design</t>
  </si>
  <si>
    <t>Diehl2007</t>
  </si>
  <si>
    <t>Software Visualization: Visualizing the Structure, Behavior and Evolution of Software</t>
  </si>
  <si>
    <t>CardMackinlaySh1999</t>
  </si>
  <si>
    <t>Readings in information visualization: using visio to think</t>
  </si>
  <si>
    <t>MusialJacobs2003</t>
  </si>
  <si>
    <t>Application of focus + context to UML</t>
  </si>
  <si>
    <t>Purchase2002</t>
  </si>
  <si>
    <t>Metrics for graph drawing aesthetics</t>
  </si>
  <si>
    <t>BattistaEadesTaTo1999</t>
  </si>
  <si>
    <t>Graph drawing: algorithms for the visualization of graphs</t>
  </si>
  <si>
    <t>JungerMutzel2003</t>
  </si>
  <si>
    <t>Graph drawing software</t>
  </si>
  <si>
    <t>ChimaniGutwenger2007</t>
  </si>
  <si>
    <t>Algorithms for the hypergraph and the minor crossing number problems</t>
  </si>
  <si>
    <t>Gansner2000</t>
  </si>
  <si>
    <t>An open graph visualization system and its applications to software engineering</t>
  </si>
  <si>
    <t>SanderVasiliu2002</t>
  </si>
  <si>
    <t>The ILOG Jviews graph layout module</t>
  </si>
  <si>
    <t>DemirezenSunGrJo2009</t>
  </si>
  <si>
    <t>Supporting tool reuse with model transformation</t>
  </si>
  <si>
    <t>ProchnowHanxleden2007</t>
  </si>
  <si>
    <t>Statechart development beyond WYSIWYG</t>
  </si>
  <si>
    <t>Morris1938</t>
  </si>
  <si>
    <t>Foundations of the theory of signs</t>
  </si>
  <si>
    <t>Gurr1999</t>
  </si>
  <si>
    <t>Effective diagrammatic communcation: syntactic, semantic and pragmatic issues</t>
  </si>
  <si>
    <t>HaberlandMey1977</t>
  </si>
  <si>
    <t>Editorial: Linguistics and pragmatics</t>
  </si>
  <si>
    <t>AtkinsonKuhne2003</t>
  </si>
  <si>
    <t>Model-driven development: a metamodeling foundation</t>
  </si>
  <si>
    <t>MotikaFuhrmannHa2009</t>
  </si>
  <si>
    <t>Semantics and execution of domain specific models</t>
  </si>
  <si>
    <t>Petre1995</t>
  </si>
  <si>
    <t>Why looking is not always seeing: readership skills and graphical programming</t>
  </si>
  <si>
    <t>OMG2005</t>
  </si>
  <si>
    <t>Object Management Group: Unified Modeling Language</t>
  </si>
  <si>
    <t>GutwengerJungerKlKuLeMu2003</t>
  </si>
  <si>
    <t>A new approach for visualizing UML class diagrams</t>
  </si>
  <si>
    <t>FuhrmannSponemannMaHa2010</t>
  </si>
  <si>
    <t>Automatic layout and structure-based editing of UML diagrams</t>
  </si>
  <si>
    <t>GrundyHoskingHuLi2008</t>
  </si>
  <si>
    <t>Marama: an eclipse meta-toolset for generating multi-view environments</t>
  </si>
  <si>
    <t>Andre1996</t>
  </si>
  <si>
    <t>SyncCharts: a Visual representation of reactive behaviors</t>
  </si>
  <si>
    <t>FuhrmannHanxleden2009</t>
  </si>
  <si>
    <t>Enhancing graphical model-based system design-an avionics case study</t>
  </si>
  <si>
    <t>Matzen2010</t>
  </si>
  <si>
    <t>A generic framework for structure-based editing of graphical models in Eclipse</t>
  </si>
  <si>
    <t>Le2018</t>
  </si>
  <si>
    <t>Multi-diagram representation of enterprise architecture: layout and aesthetics</t>
  </si>
  <si>
    <t>SteffenGossenNaMa2019</t>
  </si>
  <si>
    <t>Language-driven engineering: from general-purpose to propose-specific languages</t>
  </si>
  <si>
    <t>FuhrmannBromanHaRo2016</t>
  </si>
  <si>
    <t>Time for reactive system modeling: interactive timing analysis wqith hotspot highlogithng</t>
  </si>
  <si>
    <t>BinucciBrandesDwFrHaKrMuScScSp2019</t>
  </si>
  <si>
    <t>10 Reasons to get interested in graph drawing</t>
  </si>
  <si>
    <t>SchulzeLaschHa2016</t>
  </si>
  <si>
    <t>Label manamgenet: keeping complex diagrams usable</t>
  </si>
  <si>
    <t>Haxthausen2010</t>
  </si>
  <si>
    <t>Towards a framework for modelling and verification of relay interlocking systems</t>
  </si>
  <si>
    <t>WiesmayrZoitlRa2021</t>
  </si>
  <si>
    <t>Assessing the usefulness of a visual programming ide for large-scale automation software</t>
  </si>
  <si>
    <t>Ghazi2015</t>
  </si>
  <si>
    <t>A magnet-and-spring based visualization technique for enhancing the manipulation of requirements artifacts</t>
  </si>
  <si>
    <t>BlouinMohaBaSaJe2015</t>
  </si>
  <si>
    <t>Assessing the use of slicing-based visualizing techniques on the undestanding of large metamodels</t>
  </si>
  <si>
    <t>HanxledenLeeMoFu2012</t>
  </si>
  <si>
    <t>Multi-view modeling and pragmatics in 2020</t>
  </si>
  <si>
    <t>MotikaHanxleden2015</t>
  </si>
  <si>
    <t>Light-weight Synchronous Java (SJL): An approach for programming deterministic reactive systems with java</t>
  </si>
  <si>
    <t>KoznovLarchikTe2015</t>
  </si>
  <si>
    <t>View to view transformations in domain specific modeling</t>
  </si>
  <si>
    <t>SchulzeSponemannScHa2014</t>
  </si>
  <si>
    <t>Two applications for transient views in software development environments</t>
  </si>
  <si>
    <t>Le2020</t>
  </si>
  <si>
    <t>Diagramming Multi-Level Service-Oriented Enterprise Architecture</t>
  </si>
  <si>
    <t>GrimmSmythRoHaPo2020</t>
  </si>
  <si>
    <t>From listre tp graphical models and SCCharts</t>
  </si>
  <si>
    <t>ThomasHanssonBrCl2006</t>
  </si>
  <si>
    <t>Agile web development with rails</t>
  </si>
  <si>
    <t>PotencierZaninotto2007</t>
  </si>
  <si>
    <t>The definitive guide to symfony</t>
  </si>
  <si>
    <t>VlissidesLinton1990</t>
  </si>
  <si>
    <t>Unidraw: a framework for building domain-specific graphical editors</t>
  </si>
  <si>
    <t>HaggettChorley1967</t>
  </si>
  <si>
    <t>Models, paradigms and the new geography</t>
  </si>
  <si>
    <t>DjuricGasevicDe2006</t>
  </si>
  <si>
    <t>The Tao of Modeling Spaces</t>
  </si>
  <si>
    <t>Heaton2005</t>
  </si>
  <si>
    <t>Unified Modeling Language (UML): Superstructure specification</t>
  </si>
  <si>
    <t>Koch2007</t>
  </si>
  <si>
    <t>Classification of model transformation techniques used in UML-based Web Engineering</t>
  </si>
  <si>
    <t>PreciadoLinajeSaCo2005</t>
  </si>
  <si>
    <t>Necessity of methodologies to model rich internet applications</t>
  </si>
  <si>
    <t>WrightDietrich2008</t>
  </si>
  <si>
    <t>Survey of Existing Languages to Model Interactive Web Applications</t>
  </si>
  <si>
    <t>MukerjiMiller2003</t>
  </si>
  <si>
    <t>Model-driven architecture guide</t>
  </si>
  <si>
    <t>Kent2002</t>
  </si>
  <si>
    <t>Model driven engineering</t>
  </si>
  <si>
    <t>Schmidt2006</t>
  </si>
  <si>
    <t>Guest editor's introduction: Model-driven engineering</t>
  </si>
  <si>
    <t>GabbyHoggerRo1994</t>
  </si>
  <si>
    <t>Handbook of logic in Artificial Intelligence and Logic Programming</t>
  </si>
  <si>
    <t>LanoBicarregui1999</t>
  </si>
  <si>
    <t>Semantis and transformations for UML models</t>
  </si>
  <si>
    <t>Tarski1965</t>
  </si>
  <si>
    <t>introduction to logic and to the Methodology of deductive sciences</t>
  </si>
  <si>
    <t>W3C2004</t>
  </si>
  <si>
    <t>OWL web ontology language reference</t>
  </si>
  <si>
    <t>Fitting1990</t>
  </si>
  <si>
    <t>First-order logic and auomtated theroem proving</t>
  </si>
  <si>
    <t>GelderRossSc1991</t>
  </si>
  <si>
    <t>The well-founded semantics for general logic programs</t>
  </si>
  <si>
    <t>MeiLiuYuLi2004</t>
  </si>
  <si>
    <t>An extension to OWL with general rules</t>
  </si>
  <si>
    <t>KrausLehmannMa1990</t>
  </si>
  <si>
    <t>Nonmonotonic reasoning preferential models and cumulative logics</t>
  </si>
  <si>
    <t>GelfondLifschitz1988</t>
  </si>
  <si>
    <t>The stable model semantics for logic programming</t>
  </si>
  <si>
    <t>Przymusinski1989</t>
  </si>
  <si>
    <t>Every logic program has a natural stratification and an iterated least fixed point model</t>
  </si>
  <si>
    <t>HorrocksSchneiderHa2003</t>
  </si>
  <si>
    <t>From SHIQ and RDF to OWL: Making of a Web Ontology Languages</t>
  </si>
  <si>
    <t>SteinbergBudinskyPaMe2009</t>
  </si>
  <si>
    <t>EMF: eclipse modeling framework</t>
  </si>
  <si>
    <t>SottaraMelloPr2008</t>
  </si>
  <si>
    <t>Adding Uncertainty to a Rete-OO inference engine</t>
  </si>
  <si>
    <t>Requirements for rich intenret application design methodologies</t>
  </si>
  <si>
    <t>HillairetBertrandLa2008</t>
  </si>
  <si>
    <t>MDE for publishing data on the semantic web</t>
  </si>
  <si>
    <t>LawleySteel2005</t>
  </si>
  <si>
    <t>Practical declarative model transformation with tefkat</t>
  </si>
  <si>
    <t>GieseWagner2006</t>
  </si>
  <si>
    <t>Incremental model synchronization with triple graph grammars</t>
  </si>
  <si>
    <t>GrunskeGeigerLa2005</t>
  </si>
  <si>
    <t>A Graphical Specification of Model Transformations with Triple graph grammars</t>
  </si>
  <si>
    <t>Apt1996</t>
  </si>
  <si>
    <t>From Logic Programming to Prolog</t>
  </si>
  <si>
    <t>McBride2001</t>
  </si>
  <si>
    <t>Jena: Implementing the RDF Model and Syntax specification</t>
  </si>
  <si>
    <t>SirinParsiaGrKaKa2007</t>
  </si>
  <si>
    <t>Pellet: a practical OWL-DL reasoner</t>
  </si>
  <si>
    <t>Antoniou2002</t>
  </si>
  <si>
    <t>A Nonmonotonic rule system using ontologies</t>
  </si>
  <si>
    <t>CeriFraternaliBoBrCoMa2002</t>
  </si>
  <si>
    <t>Designing data-intensive web applications</t>
  </si>
  <si>
    <t>AcerbisBongioBrBu2007</t>
  </si>
  <si>
    <t>WebRatio 5: An Eclipse Based CASE tool for engineering web applications</t>
  </si>
  <si>
    <t>HernandezAquilinoLoNu2013</t>
  </si>
  <si>
    <t>Towards public services and process integration: a domain-specific modeling approach</t>
  </si>
  <si>
    <t>HernandezAquilinoLoNu2015</t>
  </si>
  <si>
    <t>Rule-based domain-specific modeling for e-government service transcations</t>
  </si>
  <si>
    <t>ReMoDD2006</t>
  </si>
  <si>
    <t>ReMoDD the repository for model-driven development</t>
  </si>
  <si>
    <t>Zoos2015</t>
  </si>
  <si>
    <t>The Metamodel Zoos</t>
  </si>
  <si>
    <t>Apache2016</t>
  </si>
  <si>
    <t>Apache Software Foundation</t>
  </si>
  <si>
    <t>BatotSahraoui2016</t>
  </si>
  <si>
    <t>A Generic framework for model-set selection for the unification of testing and learning MDE tasks</t>
  </si>
  <si>
    <t>BergmannHorvathRaVa2008</t>
  </si>
  <si>
    <t>A Benchmark evaluation of incremental pattern matching in graph transfomration</t>
  </si>
  <si>
    <t>ChoGray2011</t>
  </si>
  <si>
    <t>Design patterns for metamodels</t>
  </si>
  <si>
    <t>CzarneckiHelsen2006</t>
  </si>
  <si>
    <t>Feature-based survey of model transfmoration approaches</t>
  </si>
  <si>
    <t>Jakumeit2014</t>
  </si>
  <si>
    <t>A survey and comparision of transformation tools based on the transformation tool contest</t>
  </si>
  <si>
    <t>Jorges2013</t>
  </si>
  <si>
    <t>Construction and evolution of code generators</t>
  </si>
  <si>
    <t>JouaultAllilaireBeKu2008</t>
  </si>
  <si>
    <t>ATL: a model trasnformation tool</t>
  </si>
  <si>
    <t>KolovosRosePaGa2010</t>
  </si>
  <si>
    <t>The epsilon book</t>
  </si>
  <si>
    <t>OMG2008</t>
  </si>
  <si>
    <t>MOF model to text language</t>
  </si>
  <si>
    <t>RensinkGorp2010</t>
  </si>
  <si>
    <t>Graph transformation tool contest 2008</t>
  </si>
  <si>
    <t>RoseMatragkasKoPa2012</t>
  </si>
  <si>
    <t>A Feature model for model-to-text transformation languages</t>
  </si>
  <si>
    <t>SousaSyrianiPa2017</t>
  </si>
  <si>
    <t>Feedback on how MDE tools are used prior to academic collaboration</t>
  </si>
  <si>
    <t>SyrianiLuhunuSa2017</t>
  </si>
  <si>
    <t>Systematic mapping study of template-based code generation</t>
  </si>
  <si>
    <t>VarroAsztaloBiBoDaGeGrGoKnNaReWe2008</t>
  </si>
  <si>
    <t>Transformation of UML models to CSP: a case study for graph transformation tools</t>
  </si>
  <si>
    <t>FallSyriani2021</t>
  </si>
  <si>
    <t>Evolving domain-specific languages depending on external libraries</t>
  </si>
  <si>
    <t>FarooqRashidAzRaAn2021</t>
  </si>
  <si>
    <t>A Model-driven framework for the Prevention of DoS Attack in Software Defined Networking (SDN)</t>
  </si>
  <si>
    <t>ReactiveSystems2003</t>
  </si>
  <si>
    <t>Software testing and validation with reactis</t>
  </si>
  <si>
    <t>WarmerKleppe2003</t>
  </si>
  <si>
    <t>The object contraint lenguage: getting your models ready for MDA</t>
  </si>
  <si>
    <t>LarssonMostowski2004</t>
  </si>
  <si>
    <t>Specifiying JAVACARD API in OCL</t>
  </si>
  <si>
    <t>IBM2010</t>
  </si>
  <si>
    <t>Rational software architect</t>
  </si>
  <si>
    <t>KannanSen2008</t>
  </si>
  <si>
    <t>Universal Symbolic execution and its application to likely data structure invariant generation</t>
  </si>
  <si>
    <t>ChavezShenFrMe2013</t>
  </si>
  <si>
    <t>An approach to testing java implementation againts its unified modeling language</t>
  </si>
  <si>
    <t>AmmannOffutt2008</t>
  </si>
  <si>
    <t>Introduction to software testing</t>
  </si>
  <si>
    <t>BultanPeterson2007</t>
  </si>
  <si>
    <t>Automated size analysis fro OCL</t>
  </si>
  <si>
    <t>BerreParrain2010</t>
  </si>
  <si>
    <t>The Sat4j library, realease 2.2</t>
  </si>
  <si>
    <t>IgarshiPierceWa2001</t>
  </si>
  <si>
    <t>Featherweight java: a miminal core calculus for Java and GJ</t>
  </si>
  <si>
    <t>DargaBoyapati2006</t>
  </si>
  <si>
    <t>Efficient software model checking of data structure properties</t>
  </si>
  <si>
    <t>SenMarinovAg2005</t>
  </si>
  <si>
    <t>CUTE: A concolic unit testing engine for C</t>
  </si>
  <si>
    <t>AnandNaikYaHa2012</t>
  </si>
  <si>
    <t>Automated concolic testing of smartphone apps</t>
  </si>
  <si>
    <t>Eclipse2013</t>
  </si>
  <si>
    <t>Eclipse Modeling  - MDT</t>
  </si>
  <si>
    <t>Object constraint language</t>
  </si>
  <si>
    <t>Mechling2015</t>
  </si>
  <si>
    <t>Concolic execution of java bytecode</t>
  </si>
  <si>
    <t>CCUJ2014</t>
  </si>
  <si>
    <t>Project</t>
  </si>
  <si>
    <t>BarbierSellersLaBr2003</t>
  </si>
  <si>
    <t>Formalization of the whole-part relationship in the Unified Modeling Language</t>
  </si>
  <si>
    <t>BoyapatiLiskovSh2003</t>
  </si>
  <si>
    <t>Ownership types for object encapsulation</t>
  </si>
  <si>
    <t>GueheneucAlbin2004</t>
  </si>
  <si>
    <t>Recovering binary class relationships: putting icing on the UML cake</t>
  </si>
  <si>
    <t>BoyapatiKhurshidMa2002</t>
  </si>
  <si>
    <t>Korat: Automated testing based on Java predicates</t>
  </si>
  <si>
    <t>EhrigTsiolakis2000</t>
  </si>
  <si>
    <t>Consistency analysis of UML class and sequence diagramas using attributed graph grammars</t>
  </si>
  <si>
    <t>RaschWehrheim2003</t>
  </si>
  <si>
    <t>Checking consistency in UML diagramas: classes and state machines</t>
  </si>
  <si>
    <t>LiLiuHe2005</t>
  </si>
  <si>
    <t>Consistecy checking of UML requirements</t>
  </si>
  <si>
    <t>PiresBrunetRa2008</t>
  </si>
  <si>
    <t>UML-based design test generation</t>
  </si>
  <si>
    <t>CiraciMalakutiKaAk2010</t>
  </si>
  <si>
    <t>Checking the correspondence between models and implementation</t>
  </si>
  <si>
    <t>Milanova2005</t>
  </si>
  <si>
    <t>Precise identification of composition relationships for UML class diagrams</t>
  </si>
  <si>
    <t>KollmannGolla2001</t>
  </si>
  <si>
    <t>Application of UML associations and ther adornments in design recovery</t>
  </si>
  <si>
    <t>AbdurazazikOffutt2000</t>
  </si>
  <si>
    <t>Using UML collaboration diagrams for static checking and test generation</t>
  </si>
  <si>
    <t>BriandLabicheLi2012</t>
  </si>
  <si>
    <t>Combining UML sequence and state machine diagramas</t>
  </si>
  <si>
    <t>TurnerGrahamStRy2003</t>
  </si>
  <si>
    <t>Visual constraints diagramas: runtime conformance checking of uml object model vs implementations</t>
  </si>
  <si>
    <t>ClarkeRichmondNo2003</t>
  </si>
  <si>
    <t>Saving the world from bas beans: development time confinement checking</t>
  </si>
  <si>
    <t>Hogg1991</t>
  </si>
  <si>
    <t>Islands: aliasing protection in object-oriented languages</t>
  </si>
  <si>
    <t>AldrichKostadinovCh2002</t>
  </si>
  <si>
    <t>Alias annotations for program undestanding</t>
  </si>
  <si>
    <t>GogollaBohlingRi2003</t>
  </si>
  <si>
    <t>Validation of UML and OCL models by automatic snapshot generation</t>
  </si>
  <si>
    <t>Benoit2009</t>
  </si>
  <si>
    <t>Testing model transfomrations: a case for test genreation from input domain models</t>
  </si>
  <si>
    <t>GonzalezCabot2012</t>
  </si>
  <si>
    <t>A TL test: a white-box test generation approach for ATL transformations</t>
  </si>
  <si>
    <t>SchonbockKappeliKuRe2013</t>
  </si>
  <si>
    <t>TETRABox - a generic withe -box testing framework fro model transformations</t>
  </si>
  <si>
    <t>VisserHavelundBrPaLe2003</t>
  </si>
  <si>
    <t>Model checking programs</t>
  </si>
  <si>
    <t>MarinovKhurshid2001</t>
  </si>
  <si>
    <t>TestEra: a novel framework for automated</t>
  </si>
  <si>
    <t>FranceKimGhSo2004</t>
  </si>
  <si>
    <t>UML-based pattern specification technique</t>
  </si>
  <si>
    <t>KimShen2008</t>
  </si>
  <si>
    <t>Evaluating pattern conformance of UML models: a divide-and-cponquer approach and case studies</t>
  </si>
  <si>
    <t>DongHeLiYe2017</t>
  </si>
  <si>
    <t>A Model driven approach for device driven development</t>
  </si>
  <si>
    <t>GorskiBednarski2020</t>
  </si>
  <si>
    <t>Appliying Model-Driven engineering to distributted ledger deployment</t>
  </si>
  <si>
    <t>LiValaec2020</t>
  </si>
  <si>
    <t>College multimedia teaching system devise and applicaiton evaluation</t>
  </si>
  <si>
    <t>Gorski2021</t>
  </si>
  <si>
    <t>The 1+5 Architectural views model in designing blockchain and IT system integration solution</t>
  </si>
  <si>
    <t>Gorski2022</t>
  </si>
  <si>
    <t>Consinuous delivery of blockchain distributed applications</t>
  </si>
  <si>
    <t>AalstWeijters2003</t>
  </si>
  <si>
    <t>Process mining: a research agenda</t>
  </si>
  <si>
    <t>AgostiniMichelins1997</t>
  </si>
  <si>
    <t>Rethinling CSCW systems: the architecture of Milano</t>
  </si>
  <si>
    <t>BellottiDalalGoFlBoDu2004</t>
  </si>
  <si>
    <t>What a To-Do: Studies of task management towards the design of a personal task list manager</t>
  </si>
  <si>
    <t>Bernstein2000</t>
  </si>
  <si>
    <t>How can cooperative work tools support dynamic group process? Brindging the specifity frontier</t>
  </si>
  <si>
    <t>BeyerHoltzblatt1998</t>
  </si>
  <si>
    <t>Contextual design: defining customer-centered systems</t>
  </si>
  <si>
    <t>Button1994</t>
  </si>
  <si>
    <t>What's wrong with speech-act theory</t>
  </si>
  <si>
    <t>ForresterREsearch2006</t>
  </si>
  <si>
    <t>Increase Business agility with BPM Suites</t>
  </si>
  <si>
    <t>Herrmann2000</t>
  </si>
  <si>
    <t>Evolving workflows by user-driven coordination</t>
  </si>
  <si>
    <t>HolzMausBeRo2005</t>
  </si>
  <si>
    <t>From lightweight, proactive information delivery to business process-oriented knowledge management</t>
  </si>
  <si>
    <t>JBoss2008</t>
  </si>
  <si>
    <t>Jboss Business Processs Management, JBPM</t>
  </si>
  <si>
    <t>Jorgensen2004</t>
  </si>
  <si>
    <t>Interactive process models (PhD Thesis)</t>
  </si>
  <si>
    <t>Lieberman2001</t>
  </si>
  <si>
    <t>Your Wish is My Comman: Programming by example</t>
  </si>
  <si>
    <t>LiebermanPaternoWu2006</t>
  </si>
  <si>
    <t>End-user development</t>
  </si>
  <si>
    <t>MacLeanCarterLoMo1990</t>
  </si>
  <si>
    <t>User-tailoreable systems: pressing the issues with buttons</t>
  </si>
  <si>
    <t>MorchMehandijiev2000</t>
  </si>
  <si>
    <t>Tailoring as collaboration: the mediating role of multiple representations and application units</t>
  </si>
  <si>
    <t>BPMN</t>
  </si>
  <si>
    <t>RissRickayzenMaAa2005</t>
  </si>
  <si>
    <t>Challenges for business process and task management</t>
  </si>
  <si>
    <t>SchwarzAbeckerMaSi2001</t>
  </si>
  <si>
    <t>Anforderungen an die workflow untersyutzung fur wissensintisive geschäftsprozesse</t>
  </si>
  <si>
    <t>StoitsevScheidlSp2007</t>
  </si>
  <si>
    <t>A framework for light-weight composition and management of ad-hoc business process</t>
  </si>
  <si>
    <t>SchachorRubinGuDuBaKaLa2011</t>
  </si>
  <si>
    <t>What you See and Do is What You get: A Human centric design approach to Human-centric process</t>
  </si>
  <si>
    <t>MausSchwarzHaDe2010</t>
  </si>
  <si>
    <t>CONTASK: Context-Sensitive Task Assistance in the Semantic Desktop</t>
  </si>
  <si>
    <t>BurkhartWeisWeLo2012</t>
  </si>
  <si>
    <t>Towards Process-Oriented Recommender Capabilities in Flexible process Environments--state of the art</t>
  </si>
  <si>
    <t>KuhnCrabBiSe2019</t>
  </si>
  <si>
    <t>XVSM Micro-Room Process Modeler</t>
  </si>
  <si>
    <t>UngerRoller2010</t>
  </si>
  <si>
    <t>Applying Processes for User-Driven Refinement of People Activities</t>
  </si>
  <si>
    <t>FilhoMcKennaMc2015</t>
  </si>
  <si>
    <t>Blending Ad Hoc and Formal Workflow Models in Support of Different Stakeholders needs</t>
  </si>
  <si>
    <t>SousaVanderdonckt2011</t>
  </si>
  <si>
    <t>Business Performer-Centered Design of User interfaces</t>
  </si>
  <si>
    <t>Excluded-after-tr</t>
  </si>
  <si>
    <t>BoitenBowmanDeSt1997</t>
  </si>
  <si>
    <t>Viewpoint consistency in Z and LOTOS: a case study</t>
  </si>
  <si>
    <t>EngelsKusterHeGr2001</t>
  </si>
  <si>
    <t>A Methodology for Specifying and Analyzing Consistency of Object-Oriented Behavioral Models</t>
  </si>
  <si>
    <t>FormalSystem1997</t>
  </si>
  <si>
    <t>Formal Systems Europe</t>
  </si>
  <si>
    <t>Hoare1985</t>
  </si>
  <si>
    <t>Communicating sequential processes</t>
  </si>
  <si>
    <t>OMG2001</t>
  </si>
  <si>
    <t>Object Management Group, Model driven architecture</t>
  </si>
  <si>
    <t>OMG1999</t>
  </si>
  <si>
    <t>Unified Modelling Language Specification</t>
  </si>
  <si>
    <t>RumpeSchoenmarkersRaSc1999</t>
  </si>
  <si>
    <t>UML+ROOM as a standard ADL?</t>
  </si>
  <si>
    <t>Selic1998</t>
  </si>
  <si>
    <t>Using UML for modeling complex real-time systems</t>
  </si>
  <si>
    <t>FanLingZhTa2014</t>
  </si>
  <si>
    <t>Quantitative evaluation of model consistency evolution in compositional service-oriented simulation using a cnnected hyper-diagraph</t>
  </si>
  <si>
    <t>Kuhne2012</t>
  </si>
  <si>
    <t>On model compatibility with referees and contexts</t>
  </si>
  <si>
    <t>Kuhne2010</t>
  </si>
  <si>
    <t>An observer-based notion of model inheritance</t>
  </si>
  <si>
    <t>DamWinikoff2007</t>
  </si>
  <si>
    <t>Generation of repair plans for change propagation</t>
  </si>
  <si>
    <t>FombelleBlancRiGe2006</t>
  </si>
  <si>
    <t>Finding a Path to Model Consistency</t>
  </si>
  <si>
    <t>IllicTroubisynaLaLe2006</t>
  </si>
  <si>
    <t>Formal Verification of consistency in model-driven development of distributed communicating systems and ommmuncation protocols</t>
  </si>
  <si>
    <t>LamPadget2005</t>
  </si>
  <si>
    <t>Consistency Checking of Statechart diagrams of a class herarchy</t>
  </si>
  <si>
    <t>Consistency Checking of Sequence Diagrams and Statechart diagrams using the pi-calculus</t>
  </si>
  <si>
    <t>KimCarrington2004</t>
  </si>
  <si>
    <t>A formal object-oriented approach to degfining consistency constraints for UML models</t>
  </si>
  <si>
    <t>AstesianoReggio2002</t>
  </si>
  <si>
    <t>An attempt at analysing the consistency problems in the UML from a classical algebraic viewpoint</t>
  </si>
  <si>
    <t>WissenZiegler2003</t>
  </si>
  <si>
    <t>Ontologiebasierte Vorgehensweise zur Modellierung komponentenorientierter Web-Anwendungen</t>
  </si>
  <si>
    <t>CysneirosZismanSp2003</t>
  </si>
  <si>
    <t>A traceability approach from i* and uml models</t>
  </si>
  <si>
    <t>CzarneckiHelsen2003</t>
  </si>
  <si>
    <t>Classification of model transformation approaches</t>
  </si>
  <si>
    <t>Desfray2001</t>
  </si>
  <si>
    <t>MDA when a major software industry trend meets our toolset</t>
  </si>
  <si>
    <t>EngelsHeckelKu2001</t>
  </si>
  <si>
    <t>Rule-based specification of behavioral consistency based on the uml meta-model</t>
  </si>
  <si>
    <t>EngelsHueckingSaWa1999</t>
  </si>
  <si>
    <t>UML collaboration diagrams and their transformation to java</t>
  </si>
  <si>
    <t>FradetMetayerPe1999</t>
  </si>
  <si>
    <t>Consistency checking for multiple view software architectures</t>
  </si>
  <si>
    <t>The model driven architecture: practice and promise</t>
  </si>
  <si>
    <t>KowalczykiwiczWeiss2002</t>
  </si>
  <si>
    <t>Traceability: taming uncontrolled change in software development</t>
  </si>
  <si>
    <t>LarssonBurbeck2003</t>
  </si>
  <si>
    <t>Codex - an automatic model view controller engineering system</t>
  </si>
  <si>
    <t>OMG2002</t>
  </si>
  <si>
    <t>Meta object family (MOF) specification version 1.4</t>
  </si>
  <si>
    <t>Unified modelling language (UML) specification</t>
  </si>
  <si>
    <t>ShenLuLo2003</t>
  </si>
  <si>
    <t>Extending the UML meta-model to support software refinement</t>
  </si>
  <si>
    <t>VarroPataricza2001</t>
  </si>
  <si>
    <t>Mathematical model transformations for system verification</t>
  </si>
  <si>
    <t>WarmerKleppe1998</t>
  </si>
  <si>
    <t>The object contraint language: precise modeling with UML</t>
  </si>
  <si>
    <t>WirsingKnapp2002</t>
  </si>
  <si>
    <t>View consistency in software development</t>
  </si>
  <si>
    <t>Yu1995</t>
  </si>
  <si>
    <t>Modeling strategic relationships for process reenginering</t>
  </si>
  <si>
    <t>UML2004</t>
  </si>
  <si>
    <t>UML glossary</t>
  </si>
  <si>
    <t>excluded</t>
  </si>
  <si>
    <t>WangCapretz2009</t>
  </si>
  <si>
    <t>A service dependency model for multiple service version synchronization</t>
  </si>
  <si>
    <t>DamWinikoffPa2006</t>
  </si>
  <si>
    <t>EramoPierantonioRoVa2008</t>
  </si>
  <si>
    <t>Change management in multi-viewpoint system using ASP</t>
  </si>
  <si>
    <t>ZouHung2006</t>
  </si>
  <si>
    <t>An approach for extracting workflows from e-commenrce applications</t>
  </si>
  <si>
    <t>YuJurjensMy2008</t>
  </si>
  <si>
    <t>Traceability for the maintenance of secure software</t>
  </si>
  <si>
    <t>IvkovicKontogiannis2005</t>
  </si>
  <si>
    <t>Using formal concept analysis to establish model dependencies</t>
  </si>
  <si>
    <t>RavichandarNarendraPoGa2008</t>
  </si>
  <si>
    <t>Morpheus: smeantics-based incremental change propagation in SOA-based solutions</t>
  </si>
  <si>
    <t>HongKimLe2010</t>
  </si>
  <si>
    <t>Requirements management tool with evolving traceability for heterogeneous artifacts in the entire life cycle</t>
  </si>
  <si>
    <t>HirzallaZismanCl2011</t>
  </si>
  <si>
    <t>using traceability to support SOA impact analysis</t>
  </si>
  <si>
    <t>BarrettSinnigChBu2009</t>
  </si>
  <si>
    <t>Merging of use case models: semantic funcations</t>
  </si>
  <si>
    <t>MacedoJorgeCu2017</t>
  </si>
  <si>
    <t>Kramer2015</t>
  </si>
  <si>
    <t>A generative approach to change-driven consistency in multi-view modeling</t>
  </si>
  <si>
    <t>SteyskalWimmer2016</t>
  </si>
  <si>
    <t>Leveraging semantic web technologies for consistency management in multi-view point systems engineering</t>
  </si>
  <si>
    <t>ParhizkarComuzzi2017</t>
  </si>
  <si>
    <t>Impact analysis of ERP post-implementation modifications: design, tool support and evaluation</t>
  </si>
  <si>
    <t>ComuzziParhizkar2017</t>
  </si>
  <si>
    <t>A methodology for enterprise systems post-implementation change management</t>
  </si>
  <si>
    <t>Walderhaug2012</t>
  </si>
  <si>
    <t>HayesDekhtyarSuHoVaAp2007</t>
  </si>
  <si>
    <t>Requirements Tracing On target (RETRO): improving software maintenance through traceability recovery</t>
  </si>
  <si>
    <t>HwanKimCz2005</t>
  </si>
  <si>
    <t>Synchronizing cardinality-based feature models and their specializations</t>
  </si>
  <si>
    <t>RajabiLee2018</t>
  </si>
  <si>
    <t>Current issues in UML diagrams coevolution and consistency techniques and approaches</t>
  </si>
  <si>
    <t>ChaumunKabailiKe1999</t>
  </si>
  <si>
    <t>A Change Impact Model for Changeability assessment in Object-Oriented Software Systems</t>
  </si>
  <si>
    <t>BanksCarsonNeNi2005</t>
  </si>
  <si>
    <t>Discrete-event system simulation</t>
  </si>
  <si>
    <t>BrauerLochmann2007</t>
  </si>
  <si>
    <t>Towards semantic integration of multiple domain-specific languages using ontological foundations</t>
  </si>
  <si>
    <t>BrooksChengFe2008</t>
  </si>
  <si>
    <t>Model Engineering using Multimodeling</t>
  </si>
  <si>
    <t>Brown2004</t>
  </si>
  <si>
    <t>Model driven architecture: Principles and practice</t>
  </si>
  <si>
    <t>Chen1976</t>
  </si>
  <si>
    <t>The entity-relationship model: Toward a unified veiw of data</t>
  </si>
  <si>
    <t>CibranHondt2006</t>
  </si>
  <si>
    <t>A slice of MDE with AOP: trnasforming high-level business rules to aspects</t>
  </si>
  <si>
    <t>CicchettiRuscio2007</t>
  </si>
  <si>
    <t>Decoupling web application concerns through weaving operations</t>
  </si>
  <si>
    <t>DentonJonesSrOwBu2008</t>
  </si>
  <si>
    <t>NAOMI - An experimental Platform for Multi-modeling</t>
  </si>
  <si>
    <t>DufresneMartin2003</t>
  </si>
  <si>
    <t>Process Modeling for e-business</t>
  </si>
  <si>
    <t>Flowler2011</t>
  </si>
  <si>
    <t>Domain-specific languages</t>
  </si>
  <si>
    <t>Han1997</t>
  </si>
  <si>
    <t>Supporting impact analysiss and change propagation in software engineering environments</t>
  </si>
  <si>
    <t>HassanHolt2004</t>
  </si>
  <si>
    <t>Predicting change propagation in software systems</t>
  </si>
  <si>
    <t>HessellundCzaneckiWa2007</t>
  </si>
  <si>
    <t>Guided development with multiple domain-specific languages</t>
  </si>
  <si>
    <t>HIllSlabyBaSc2006</t>
  </si>
  <si>
    <t>Applying system execution modeling tools to evaluate enterprise distributed real-time and embedded systems QoS</t>
  </si>
  <si>
    <t>HillTurnerEdSc2009</t>
  </si>
  <si>
    <t>Unit testing Non/functional Concerns of Component/based distributed Systems</t>
  </si>
  <si>
    <t>Jenkins2012</t>
  </si>
  <si>
    <t>Jenkins continuous integration</t>
  </si>
  <si>
    <t>BalasubramaianGokhaleNe2006</t>
  </si>
  <si>
    <t>Developing applications using model-driven design enviornments</t>
  </si>
  <si>
    <t>KruegelVignaRo2005</t>
  </si>
  <si>
    <t>A Multi-model approach to the detection of web-based attacks</t>
  </si>
  <si>
    <t>LedecziMaratiBaKaGaThNoSpVo2001</t>
  </si>
  <si>
    <t>The generic modeling enviornment</t>
  </si>
  <si>
    <t>LynchTuttle1989</t>
  </si>
  <si>
    <t>An introduction to input/output automata</t>
  </si>
  <si>
    <t>MapleSoft2012</t>
  </si>
  <si>
    <t>MapleSim5</t>
  </si>
  <si>
    <t>MohagheghiDehlen2008</t>
  </si>
  <si>
    <t xml:space="preserve">A Metamodel for Specifying Quality Models in Model-Driven Engineering </t>
  </si>
  <si>
    <t>Moonen2002</t>
  </si>
  <si>
    <t>Lightweight impact analysiss using island grammars</t>
  </si>
  <si>
    <t>NuseibehKramerFi1993</t>
  </si>
  <si>
    <t>Expressing the relationships between multiple views in requirements specification</t>
  </si>
  <si>
    <t>Object Management group: MOF QVT final adopted specification</t>
  </si>
  <si>
    <t>OMG2012</t>
  </si>
  <si>
    <t>Meta-Object Facility</t>
  </si>
  <si>
    <t>Systems modeling language</t>
  </si>
  <si>
    <t xml:space="preserve">Model-driven engineering </t>
  </si>
  <si>
    <t>ShirabadLethbirdgeMa2001</t>
  </si>
  <si>
    <t>Supporting Software Maintenance by Mining Software Update Records</t>
  </si>
  <si>
    <t>Simos1995</t>
  </si>
  <si>
    <t>Organization Domain Modeling (ODM): Formalizing the Core domain Modeling Life-cycle</t>
  </si>
  <si>
    <t>Tiller2001</t>
  </si>
  <si>
    <t>Introduction to Physical Modeling with Modelica</t>
  </si>
  <si>
    <t>TolvanenKelly2010</t>
  </si>
  <si>
    <t>Integrating models with domain-specific modeling languages</t>
  </si>
  <si>
    <t>Vitech2010</t>
  </si>
  <si>
    <t>CORE</t>
  </si>
  <si>
    <t>Vitech2012</t>
  </si>
  <si>
    <t>Genesys</t>
  </si>
  <si>
    <t>WarmerKleppe2006</t>
  </si>
  <si>
    <t>Building a flexible software factory using partial domain specific models</t>
  </si>
  <si>
    <t>Wolfram2012</t>
  </si>
  <si>
    <t>Wolfram Mathcore Products</t>
  </si>
  <si>
    <t>YieCasallasDeWa2009</t>
  </si>
  <si>
    <t>A practical approach to multi-modeling views composition</t>
  </si>
  <si>
    <t>YangZhouLi2017</t>
  </si>
  <si>
    <t>Constraint-based consistency checking for Multi-view models of cyber-phtsical system</t>
  </si>
  <si>
    <t>DoCookFoHa2014</t>
  </si>
  <si>
    <t>The use of models across the contractual boundary: past, present and future</t>
  </si>
  <si>
    <t>BatotGerardCa2022</t>
  </si>
  <si>
    <t>A survey-driven feature model for software traceability approaches</t>
  </si>
  <si>
    <t>MarkZvezdanTo2010</t>
  </si>
  <si>
    <t>RCVDiff - a stand-alone tool for representaiton, calculation and visualization of model differences</t>
  </si>
  <si>
    <t>BroschLangerSe2009</t>
  </si>
  <si>
    <t>CVSM2012</t>
  </si>
  <si>
    <t>Bibliography on comparison and versioning of software models</t>
  </si>
  <si>
    <t>Eclipse2012</t>
  </si>
  <si>
    <t>EMF2012</t>
  </si>
  <si>
    <t>EMF Compare</t>
  </si>
  <si>
    <t>Henshin2012</t>
  </si>
  <si>
    <t>Henshin</t>
  </si>
  <si>
    <t>GMF2012</t>
  </si>
  <si>
    <t>Graphical Modeling Framework</t>
  </si>
  <si>
    <t>HerrmannsdorgerKogel2010</t>
  </si>
  <si>
    <t>Towards a generic operation recorder for model evolution</t>
  </si>
  <si>
    <t>KehrerKelterPiSc2012</t>
  </si>
  <si>
    <t>Adaptability of model comparison tools</t>
  </si>
  <si>
    <t>Kogel2008</t>
  </si>
  <si>
    <t>Time - tracking intra- and inter-,model evolution</t>
  </si>
  <si>
    <t>Konemann2010</t>
  </si>
  <si>
    <t>Capturing the intention of model changes</t>
  </si>
  <si>
    <t>LippeOosterom1992</t>
  </si>
  <si>
    <t>Operation-based merging</t>
  </si>
  <si>
    <t>SchneiderZundorfNi2004</t>
  </si>
  <si>
    <t>CoObRA - A small step for development tools to collaborative environments</t>
  </si>
  <si>
    <t>Extensions to EMF compare</t>
  </si>
  <si>
    <t>Zhenchang2010</t>
  </si>
  <si>
    <t>Model comparison with genericdiff</t>
  </si>
  <si>
    <t>KehrerKelterTa2013</t>
  </si>
  <si>
    <t>Consistency-preserving edit scripts in model versioning</t>
  </si>
  <si>
    <t>PietschKehrerKeReOh2015</t>
  </si>
  <si>
    <t>SiPL -- A Delta-based modeling framework for software product line engineering</t>
  </si>
  <si>
    <t>PietschOhrndofKeKe2017</t>
  </si>
  <si>
    <t>Incrementally slicing editable submodels</t>
  </si>
  <si>
    <t>LegatStedenFeWe2014</t>
  </si>
  <si>
    <t>Co-evolution and reuse of automation control and simulation software: identification and definition of modification actions and strategies</t>
  </si>
  <si>
    <t>VogelFeldmannFoLaFaLiTiKoScHaLaKeGeUlKlBe2015</t>
  </si>
  <si>
    <t>Selected challenges of software evolution for automated production systems</t>
  </si>
  <si>
    <t>VogelFEldmannFoRoHeRoRe2015</t>
  </si>
  <si>
    <t>Architecture-based assessment and planning of sofware changes in information and automated production systems state of the art and open issues</t>
  </si>
  <si>
    <t>KehrerPietschSt2017</t>
  </si>
  <si>
    <t>Differencing of model transformation rules: towards versioning support in the evelopment and maintenance of model transformations</t>
  </si>
  <si>
    <t>KehrerAlshanquitiHe2017</t>
  </si>
  <si>
    <t>Automatic inference of rule-based specifications of complex in-place model transformations</t>
  </si>
  <si>
    <t>OubelliAmeurBeChLa2017</t>
  </si>
  <si>
    <t>Automating the evolution of data models for space missions. A Model-based approach</t>
  </si>
  <si>
    <t>TaetzerKehrerPiKe2018</t>
  </si>
  <si>
    <t>A formal framework for incremental model slicing</t>
  </si>
  <si>
    <t>BurdekKehrerLoReKeSc2015</t>
  </si>
  <si>
    <t>Reasoning about product-line evolution using complex feature model differences</t>
  </si>
  <si>
    <t>KessentiniMansoorWiOuDe2017</t>
  </si>
  <si>
    <t>Seach-based detection of model level changes</t>
  </si>
  <si>
    <t>KogelTichyChFaVoHaTaKeLaGrUlBoGeChKeLaBuHeKo2019</t>
  </si>
  <si>
    <t>Learning from evolution for evolution</t>
  </si>
  <si>
    <t>BollKehrer2020</t>
  </si>
  <si>
    <t>On the replicability of experimtnal tool evaluations in model-base development</t>
  </si>
  <si>
    <t>OhrndorfPietschKeGr2021</t>
  </si>
  <si>
    <t>HoppnerKehrerTi2022</t>
  </si>
  <si>
    <t>Constrasting dedicated model trasnformation languages versus general purpose languages: a historical perspective on ATL versus java based an complexity and size</t>
  </si>
  <si>
    <t>PetschReulingKeKe2017</t>
  </si>
  <si>
    <t>A tool envionrment for quality assurance of delta-oriented model-base SPLs</t>
  </si>
  <si>
    <t>Pietron2020</t>
  </si>
  <si>
    <t>Enhancing collaborative modeling</t>
  </si>
  <si>
    <t>BollViereggKe2022</t>
  </si>
  <si>
    <t>Replicability of experimtal tool evaluations in model-based software and systems engineering with MATLAB/Simulink</t>
  </si>
  <si>
    <t>AmeedeenBordbarAn2011</t>
  </si>
  <si>
    <t>BaresiMorzentiMoRo2012</t>
  </si>
  <si>
    <t>A Logic based semantics for the verification of multi-diagram UML models</t>
  </si>
  <si>
    <t>BeydedaBook2005</t>
  </si>
  <si>
    <t>Model driven sogtware development</t>
  </si>
  <si>
    <t>CabotClarisoRi2014</t>
  </si>
  <si>
    <t>On the verification of UML/OCL class diagrams using constraints programming</t>
  </si>
  <si>
    <t>DanielMatera2014</t>
  </si>
  <si>
    <t>Model driven software development</t>
  </si>
  <si>
    <t>Drusinsky2011</t>
  </si>
  <si>
    <t>Modeling and verification using UML statecharts: a working guide to reactive system design</t>
  </si>
  <si>
    <t>ElaasarBriandLa2011</t>
  </si>
  <si>
    <t>Domain-specific model verification with QVT</t>
  </si>
  <si>
    <t>FantechiGnesiLaMa2003</t>
  </si>
  <si>
    <t>Applications of linguistic techniques for use case analysis</t>
  </si>
  <si>
    <t>GrumbergMellerYo2012</t>
  </si>
  <si>
    <t>Applying software model checking techniques for ehavioral UML models</t>
  </si>
  <si>
    <t>HarmainGaizauskas2003</t>
  </si>
  <si>
    <t>CM-builder: a natural language-based case tool for object-priented analysis</t>
  </si>
  <si>
    <t>SarwarBajwaSa2016</t>
  </si>
  <si>
    <t>Automated generation of express-g models using NLp</t>
  </si>
  <si>
    <t>ChangadwechPrompoon2016</t>
  </si>
  <si>
    <t>Applying information retrieval technique for security requirements verification based on security patterns</t>
  </si>
  <si>
    <t>ZunnurainHasanSaNaAs2021</t>
  </si>
  <si>
    <t>Code vision: learning mobile application</t>
  </si>
  <si>
    <t>ZunnurainHasanSaAs2021</t>
  </si>
  <si>
    <t>E-Challan System implemented in Lahore Using digital image processing</t>
  </si>
  <si>
    <t>Cloud application importance and challenges: a systematic review</t>
  </si>
  <si>
    <t>KhanAliHySaRa2019</t>
  </si>
  <si>
    <t>Reparing broken links using naive bayes classifier</t>
  </si>
  <si>
    <t>RafiqueKhanSaSoIr2019</t>
  </si>
  <si>
    <t>A graph theory based method to extract social stucture in the society</t>
  </si>
  <si>
    <t>AliSarwarRaHuKh2019</t>
  </si>
  <si>
    <t>Connection time for routing decisions in vehicular delay tolerant network</t>
  </si>
  <si>
    <t>SarwarKhanAlRaHuIr2019</t>
  </si>
  <si>
    <t>Microship with advance human mnoitoring technique and RFTS</t>
  </si>
  <si>
    <t>GonzalezMark2005</t>
  </si>
  <si>
    <t>Managing current of work: multi-task among multiple collaborations</t>
  </si>
  <si>
    <t>MarkGudithKl2008</t>
  </si>
  <si>
    <t>The cost of interrupted work: more speed and stress</t>
  </si>
  <si>
    <t>AbeckerHinkelmannMaMu2002</t>
  </si>
  <si>
    <t>Gesch¨aftsprozessorientiertes Wissensmanagement</t>
  </si>
  <si>
    <t>ElstAschoffBeMaSc2003</t>
  </si>
  <si>
    <t>Weakly-structured work-flows for knowledge-intensive tasks: an experimental evaluation</t>
  </si>
  <si>
    <t>HolzRostaninDeSuMaKa2006</t>
  </si>
  <si>
    <t>Task-based process know-how reuse and proactive information delivery in TaskNavigator</t>
  </si>
  <si>
    <t>RostaninMausZhSuMa2009</t>
  </si>
  <si>
    <t>Lightweight conceptual modeling and concept-based tagging for proactive infmoration delivery</t>
  </si>
  <si>
    <t>Constant, constant, multi-tasking craziness</t>
  </si>
  <si>
    <t>GonzalezMark2004</t>
  </si>
  <si>
    <t>CzerwinskiHorvitzWi2004</t>
  </si>
  <si>
    <t>A diary study of task switching and interruptions</t>
  </si>
  <si>
    <t>IqbalHOrvitz2007</t>
  </si>
  <si>
    <t>Disruption and recovery of cumputing tasks: field study, analysis, and directions</t>
  </si>
  <si>
    <t>MarkGonzalezHa2005</t>
  </si>
  <si>
    <t>No task left behind?: examining the nature of fragment work</t>
  </si>
  <si>
    <t>StumpfBaoDrDiHeJoLoSh2005</t>
  </si>
  <si>
    <t>The taskTracer system</t>
  </si>
  <si>
    <t>StumpfBaoDrDiHe2005</t>
  </si>
  <si>
    <t>Predicting user tasks: I know what you're doing!</t>
  </si>
  <si>
    <t>LokaiczykFaatzBeGo2007</t>
  </si>
  <si>
    <t>Enhancing just-in-time e-learning through amchine learning on desktop context sensors</t>
  </si>
  <si>
    <t>LepourasDixKa2006</t>
  </si>
  <si>
    <t>OntoPIM: from personal information management to task inofrmation management</t>
  </si>
  <si>
    <t>GrebnerOngRi2008</t>
  </si>
  <si>
    <t>Kasimir - work process embedded task management leveraging the semantic desktop</t>
  </si>
  <si>
    <t>From personal task management to end-user driven business process modeling</t>
  </si>
  <si>
    <t>GrimmnesAdrianScMaScSa2009</t>
  </si>
  <si>
    <t>Semantic desktop for the end-user</t>
  </si>
  <si>
    <t>SauermannBernardiDe2005</t>
  </si>
  <si>
    <t>Overview and outlook on the semantic desktop</t>
  </si>
  <si>
    <t>AdianKlinkigtMaDe2009</t>
  </si>
  <si>
    <t>Using idocument for document categorization in nepumuk social semantic desktop</t>
  </si>
  <si>
    <t>Schwarz2006</t>
  </si>
  <si>
    <t>A context model for personal knowledge management applications</t>
  </si>
  <si>
    <t>Schwarz2010</t>
  </si>
  <si>
    <t>Context-awareness and context-sensetive ingetrfaces for knowledge work support</t>
  </si>
  <si>
    <t>SchwarzKiEl2008</t>
  </si>
  <si>
    <t>Adapting the multi-desktop paradigm towards a multicontext interface</t>
  </si>
  <si>
    <t>DellmuthMausDe2009</t>
  </si>
  <si>
    <t>Supporting knowledge work by observing paper-based activities on the physical desktop</t>
  </si>
  <si>
    <t>JilekRungeNiMaTeDeFr2019</t>
  </si>
  <si>
    <t>Managed forgetting to support information management and knowledge work</t>
  </si>
  <si>
    <t>AnsariKarim2012</t>
  </si>
  <si>
    <t>Context based resources classification using open directory project categories</t>
  </si>
  <si>
    <t>MausSchwarzDe2013</t>
  </si>
  <si>
    <t>Integration of rpactice-oriented knowledge technology: trends and prospectives</t>
  </si>
  <si>
    <t>Swanson1976</t>
  </si>
  <si>
    <t>The dimensions of maintenance</t>
  </si>
  <si>
    <t>SourrouilleCaplat2002</t>
  </si>
  <si>
    <t>NentwichEmmerichFi2003</t>
  </si>
  <si>
    <t>Consistency management with repair actions</t>
  </si>
  <si>
    <t>Object Management Group: Object Constraint Language (OCL)</t>
  </si>
  <si>
    <t>Rao1996</t>
  </si>
  <si>
    <t>BDI agents speak out in a logical computable language</t>
  </si>
  <si>
    <t>An agent-based approach to change propagation</t>
  </si>
  <si>
    <t>ArnoldBohner1996</t>
  </si>
  <si>
    <t>MayolTeniente1999</t>
  </si>
  <si>
    <t>A survey of current methods for integrity constraint maintenance and view updating</t>
  </si>
  <si>
    <t>CeriFraternaliTa1994</t>
  </si>
  <si>
    <t>Automatic generation of prodution rules for integrity maintenance</t>
  </si>
  <si>
    <t>GertzLipeck1997</t>
  </si>
  <si>
    <t>An extensible framework for repairing contraint violations</t>
  </si>
  <si>
    <t>MoerkotteLockemann1991</t>
  </si>
  <si>
    <t>Reactive Consistency control in deductive databases</t>
  </si>
  <si>
    <t>NentwichCapraEmFi2002</t>
  </si>
  <si>
    <t>Xlinkit: a consistency checking and smart link generation service</t>
  </si>
  <si>
    <t>Egyed2006</t>
  </si>
  <si>
    <t>Instant consistency checking for the UML</t>
  </si>
  <si>
    <t>SilvaMougenotBlBe2010</t>
  </si>
  <si>
    <t>Towards automated inconsistency handling in design models</t>
  </si>
  <si>
    <t>Cost-based BDI plan selection for change propagation</t>
  </si>
  <si>
    <t>Dam2008</t>
  </si>
  <si>
    <t>An agent-oriented approach to support change propatagion in software evolution</t>
  </si>
  <si>
    <t>FinkelsteinGabbayHuKrNu1994</t>
  </si>
  <si>
    <t>Inconsistency handling in Multiperspective specifications</t>
  </si>
  <si>
    <t>NuseibehKramerFi1994</t>
  </si>
  <si>
    <t>A framework for expressing the relationships between multiple views in requirements specification</t>
  </si>
  <si>
    <t>EngelsKuster2003</t>
  </si>
  <si>
    <t>Consistency Management With Model-based object-orented development of componentes</t>
  </si>
  <si>
    <t>Finkelstein2000</t>
  </si>
  <si>
    <t>A Foolish consistency: Technical challenges in consistency management</t>
  </si>
  <si>
    <t>EngelsKusterHe2002</t>
  </si>
  <si>
    <t>Toward consistency preserving model evolution</t>
  </si>
  <si>
    <t>EngelsHeckelKuGr2002</t>
  </si>
  <si>
    <t>Consistency-preserving model evolution through transformations</t>
  </si>
  <si>
    <t>Blakley2004</t>
  </si>
  <si>
    <t>Security design patterns</t>
  </si>
  <si>
    <t>SourrouilleCaptal2005</t>
  </si>
  <si>
    <t>MOF 2.0</t>
  </si>
  <si>
    <t>MOF query view transformation</t>
  </si>
  <si>
    <t>StraetenMenSi2003</t>
  </si>
  <si>
    <t>Maintaining consistency between UML models using description logics</t>
  </si>
  <si>
    <t>SnoeckMichielsDe2003</t>
  </si>
  <si>
    <t>Consistency by construction: the case of MERODE</t>
  </si>
  <si>
    <t>Gerard2001</t>
  </si>
  <si>
    <t>Introduction to distributed algorithms</t>
  </si>
  <si>
    <t>WagnerGieseNi2003</t>
  </si>
  <si>
    <t>HuzarKuznirzReSo2002</t>
  </si>
  <si>
    <t>Consistency problems in UML-based software development</t>
  </si>
  <si>
    <t>Consistency problems in UML based software development II</t>
  </si>
  <si>
    <t>HuzarKuznirzReSo2003</t>
  </si>
  <si>
    <t>HuzarKuznirzReSo2004</t>
  </si>
  <si>
    <t>Consistency problems in UML based software development III</t>
  </si>
  <si>
    <t>LopezEgyed2011</t>
  </si>
  <si>
    <t>C2MV2: Consistency and composition for managing variability in multiview systems</t>
  </si>
  <si>
    <t>RumbaughJacobsonBo1999</t>
  </si>
  <si>
    <t>LeppanenTurunenOl2004</t>
  </si>
  <si>
    <t>Application driven methodology for development of communicating systems</t>
  </si>
  <si>
    <t>Leppanen2005</t>
  </si>
  <si>
    <t>The Lyra Method</t>
  </si>
  <si>
    <t>Abrial1996</t>
  </si>
  <si>
    <t>The B Book: Assigning programs to meanings</t>
  </si>
  <si>
    <t>DerrickAkehurstBo2002</t>
  </si>
  <si>
    <t>A framework for UML consistency</t>
  </si>
  <si>
    <t>UML 2.0 Infraestructure Specification</t>
  </si>
  <si>
    <t>3GPP2006</t>
  </si>
  <si>
    <t>3GPP Organizational Partners</t>
  </si>
  <si>
    <t>Schneider2001</t>
  </si>
  <si>
    <t>The B Method. An intrudiction</t>
  </si>
  <si>
    <t>Matisse2003</t>
  </si>
  <si>
    <t>MATISSE Handbook for Correct Systems Construction</t>
  </si>
  <si>
    <t>ClearSy2003</t>
  </si>
  <si>
    <t>Alteir B - User Manual (Version 3.6)</t>
  </si>
  <si>
    <t>Abrail2001</t>
  </si>
  <si>
    <t>Event Driven Sequential Program Construction</t>
  </si>
  <si>
    <t>BackWright1998</t>
  </si>
  <si>
    <t>Refinement Calculus: A Systematic Introduction</t>
  </si>
  <si>
    <t>Chentouf2014</t>
  </si>
  <si>
    <t>Managing OAM&amp;P requirement conflicts</t>
  </si>
  <si>
    <t>Detecting OAM&amp;P design defects using a feature interaction approach</t>
  </si>
  <si>
    <t>LeppanenLeppanenTu2007</t>
  </si>
  <si>
    <t>A Modelling Method for Rigorous and Automated Design of Large-Scale industrail systems</t>
  </si>
  <si>
    <t>Selic2003</t>
  </si>
  <si>
    <t>The pragmatics of model-driven development</t>
  </si>
  <si>
    <t>Balzer1991</t>
  </si>
  <si>
    <t>Tolerating inconsistency</t>
  </si>
  <si>
    <t>Mens2006</t>
  </si>
  <si>
    <t>ElaasarBrian2004</t>
  </si>
  <si>
    <t>An overview of UML consistency management</t>
  </si>
  <si>
    <t>BlancMougenotMoMe2008</t>
  </si>
  <si>
    <t>Detecting model inconistency thorugh operation-based model construction</t>
  </si>
  <si>
    <t>Unified Modeling Language</t>
  </si>
  <si>
    <t>Meta Object Facility (MOF)</t>
  </si>
  <si>
    <t>EgyedLetierFi2008</t>
  </si>
  <si>
    <t>Generating and evaluating choices for fixing inconsistencies in UML design models</t>
  </si>
  <si>
    <t>RusellNorvig2003</t>
  </si>
  <si>
    <t>Artifical intelligence: a modern approach</t>
  </si>
  <si>
    <t>MougenotDarrasseBl2009</t>
  </si>
  <si>
    <t>Uniform random generation of huge meta-model instances</t>
  </si>
  <si>
    <t>Monperrus2019</t>
  </si>
  <si>
    <t>Automatic software repai: A Bibliography</t>
  </si>
  <si>
    <t>SchoenboeckKuselEtKaScWiWi2014</t>
  </si>
  <si>
    <t>CARE: a constraint-based approach for re-establishing conformance-relationships</t>
  </si>
  <si>
    <t>PuissantStraetenMe2012</t>
  </si>
  <si>
    <t>Badger: A regression planner to resolve deisng model inconsistencies</t>
  </si>
  <si>
    <t>StraetenPuissantMe2011</t>
  </si>
  <si>
    <t>Assessing the Kodkod model finder for resolving model inconsistencies</t>
  </si>
  <si>
    <t>Include after discussion?</t>
  </si>
  <si>
    <t>Include</t>
  </si>
  <si>
    <t>Exclude</t>
  </si>
  <si>
    <t>p0</t>
  </si>
  <si>
    <t>pe</t>
  </si>
  <si>
    <t>k</t>
  </si>
  <si>
    <t>p0 = agree / N</t>
  </si>
  <si>
    <t>pe = includeA/N * includeB/N + excludeA/N * excludeB/N</t>
  </si>
  <si>
    <t>N</t>
  </si>
  <si>
    <t>Sencond review</t>
  </si>
  <si>
    <t>First review</t>
  </si>
  <si>
    <t>https://www.youtube.com/watch?time_continue=384&amp;v=z4CiQPV0Mgw&amp;feature=emb_title</t>
  </si>
  <si>
    <t>Introduction / context / motivation</t>
  </si>
  <si>
    <t>What you did (protocol)</t>
  </si>
  <si>
    <t xml:space="preserve">Results / Experience </t>
  </si>
  <si>
    <t xml:space="preserve">K statistic / Conclusions </t>
  </si>
  <si>
    <t xml:space="preserve"> </t>
  </si>
  <si>
    <t>Language</t>
  </si>
  <si>
    <t>Guidelines</t>
  </si>
  <si>
    <t>An agent-oriented approach to change propagation in software maintenance</t>
  </si>
  <si>
    <t>Bootstrapping MDE development from ROS manual code: Part 2 - Model generation and leveraging models at runtime</t>
  </si>
  <si>
    <t>Model validation and verification options in a contemporary UML and OCL analysis tool</t>
  </si>
  <si>
    <t>A reactive system for specifying and running flexible cloud service business processes based on machine learning</t>
  </si>
  <si>
    <t>Application of an Intelligent Network Architecture in a Cooperative Cyber-Physical System: An Experience Report</t>
  </si>
  <si>
    <t>Distributed and Managed: Research Challenges and Opportunities of the Next Generation Cyber-Physical Systems</t>
  </si>
  <si>
    <t>Dealing with Traceability in the MDD of Model Transformations</t>
  </si>
  <si>
    <t>JooMDD: A Model-Driven Development Environment for Web Content Management System Extensions</t>
  </si>
  <si>
    <t>Performance of PPM-Based Non-Coherent Impulse Radio UWB Systems Using Sparse Codes in the Presence of Multi-User Interference</t>
  </si>
  <si>
    <t>Model-based assisted migration of Oracle Forms applications: The overall process in an industrial setting</t>
  </si>
  <si>
    <t>Test case prioritization for model transformations</t>
  </si>
  <si>
    <t>Supporting the understanding and comparison of low-code development platforms</t>
  </si>
  <si>
    <t>Model-based approach for supporting quick caching on iOS platform</t>
  </si>
  <si>
    <t>An Application Development Framework for Internet-of-Things Service Orchestration</t>
  </si>
  <si>
    <t>On the value of quality attributes for refactoring ATL model transformations: A multi-objective approach</t>
  </si>
  <si>
    <t>Seed Model Synthesis for Testing Model-Based Mutation Operators</t>
  </si>
  <si>
    <t>Domain-specific language and tools for strategic domain-driven design, context mapping, and bounded context modeling</t>
  </si>
  <si>
    <t>Improvement of chemotherapy through reducing cachexia using Citrus unshiu peel extract</t>
  </si>
  <si>
    <t>Extension to Interaction Flow Modeling Language (IFML) for Android Application Modeling</t>
  </si>
  <si>
    <t>Removing redundant multiplicity constraints in UML class models</t>
  </si>
  <si>
    <t>Evaluation of a model-driven knowledge storage and retrieval IDE for interactive HRI systems</t>
  </si>
  <si>
    <t>Impact of model notations on the productivity of domain modeling: An empirical study</t>
  </si>
  <si>
    <t>Development of a collaborative modeling tool and system thinking educational program for nano-satellite developers</t>
  </si>
  <si>
    <t>An exploration of the 'it' in 'it depends': Generative versus interpretive model-driven development</t>
  </si>
  <si>
    <t>An agent-oriented approach to change propagation in software maintanance</t>
  </si>
  <si>
    <t>LAUNCH: User experience design of the Innovation to Flight portal</t>
  </si>
  <si>
    <t>An iterative and recursive model-based system-of-systems engineering approach for product development in the medical device domain</t>
  </si>
  <si>
    <t>IFIP WG 13.2/13.5 Joint 6th International Conference on Human-Centered Software Engineering (HCSE 2016) and 8th International Conference on Human Error, Safety, and System Development (HESSD 2016)</t>
  </si>
  <si>
    <t>Specifying model transformations by direct manipulation using concrete visual notations and interactive recommendations</t>
  </si>
  <si>
    <t>In need of a domain-specific language modeling notation for smartphone applications with portable capability</t>
  </si>
  <si>
    <t>Model-driven development for user-centric well-being support: From dynamic well-being domain models to context-aware applications</t>
  </si>
  <si>
    <t>Model-driven development based on OMG’s IFML with WebRatio Web and mobile platform</t>
  </si>
  <si>
    <t>A framework to identify primitives that represent usability within Model-Driven Development methods</t>
  </si>
  <si>
    <t>A proposal for modeling usability in a holistic MDD method</t>
  </si>
  <si>
    <t>Towards a taxonomy for bidirectional transformation</t>
  </si>
  <si>
    <t>Enabling extracorporeal membrane oxygenation (ECMO) community collaboration via systems engineering methodologies</t>
  </si>
  <si>
    <t>Model-based software design: Tool support for scripting in immersive environments</t>
  </si>
  <si>
    <t>A component-based approach for specifying DSML's concrete syntax</t>
  </si>
  <si>
    <t>Applying model-driven engineering to a method for systematic treatment of NFRs in AML systems</t>
  </si>
  <si>
    <t>Model-based framework for integrated evolution of business and IT changes</t>
  </si>
  <si>
    <t>An implementation approach to achieve metamodel independence in a domain-specific model manipulation language</t>
  </si>
  <si>
    <t>Model-driven development of process-centric Web applications</t>
  </si>
  <si>
    <t>Reference architecture, metamodel, and modeling principles for architectural knowledge management in information technology services</t>
  </si>
  <si>
    <t>An integrated development and runtime environment for the future internet</t>
  </si>
  <si>
    <t>Mechanism of the inhibitory action of allelochemical dibutyl phthalate on algae Gymnodinium breve</t>
  </si>
  <si>
    <t>Experience from introducing Unified Modeling Language/Systems Modeling Language at Saab Aerosystems</t>
  </si>
  <si>
    <t>Model-driven security patterns application based on dependencies among patterns</t>
  </si>
  <si>
    <t>From real computational independent models to information system models: An MDE approach</t>
  </si>
  <si>
    <t>SAM proc: Middleware for self-adaptive mobile processes in heterogeneous ubiquitous environments</t>
  </si>
  <si>
    <t>From MDD to full industrial process: Building distributed real-time embedded systems for the high-integrity domain</t>
  </si>
  <si>
    <t>Performance of PPM-Based Non-Coherent Impulse Radio UWB Systems using Sparse Codes in the Presence of Multi-User Interference</t>
  </si>
  <si>
    <t>Original_Title</t>
  </si>
  <si>
    <t>Original title</t>
  </si>
  <si>
    <t>Corrected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</si>
</sst>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57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9" fillId="8" borderId="0" applyNumberFormat="0" applyBorder="0" applyAlignment="0" applyProtection="0"/>
    <xf numFmtId="0" fontId="8" fillId="10" borderId="2" applyNumberFormat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vertical="center" wrapText="1"/>
    </xf>
    <xf numFmtId="0" fontId="4" fillId="0" borderId="0" xfId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6" fillId="0" borderId="0" xfId="2" applyFill="1" applyAlignment="1">
      <alignment horizontal="center" vertical="center" wrapText="1"/>
    </xf>
    <xf numFmtId="164" fontId="0" fillId="0" borderId="0" xfId="5" applyNumberFormat="1" applyFont="1" applyAlignment="1">
      <alignment horizontal="center" vertical="center"/>
    </xf>
    <xf numFmtId="0" fontId="4" fillId="0" borderId="0" xfId="1"/>
    <xf numFmtId="2" fontId="0" fillId="0" borderId="0" xfId="5" applyNumberFormat="1" applyFont="1" applyAlignment="1">
      <alignment horizontal="center" vertical="center"/>
    </xf>
    <xf numFmtId="49" fontId="0" fillId="0" borderId="0" xfId="2" applyNumberFormat="1" applyFont="1" applyFill="1" applyAlignment="1">
      <alignment horizontal="center" vertical="center" wrapText="1"/>
    </xf>
    <xf numFmtId="49" fontId="2" fillId="0" borderId="2" xfId="4" applyNumberFormat="1" applyFont="1" applyFill="1" applyAlignment="1">
      <alignment horizontal="center" vertical="center" wrapText="1"/>
    </xf>
    <xf numFmtId="49" fontId="1" fillId="0" borderId="0" xfId="3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3" borderId="1" xfId="0" applyFill="1" applyBorder="1" applyAlignment="1">
      <alignment vertical="center"/>
    </xf>
  </cellXfs>
  <cellStyles count="6">
    <cellStyle name="Insatisfaisant" xfId="2" builtinId="27"/>
    <cellStyle name="Lien hypertexte" xfId="1" builtinId="8"/>
    <cellStyle name="Neutre" xfId="3" builtinId="28"/>
    <cellStyle name="Normal" xfId="0" builtinId="0"/>
    <cellStyle name="Pourcentage" xfId="5" builtinId="5"/>
    <cellStyle name="Vérification" xfId="4" builtinId="23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 patternType="darkHorizontal">
          <fgColor theme="0"/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 patternType="darkHorizontal">
          <fgColor theme="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</xdr:colOff>
      <xdr:row>5</xdr:row>
      <xdr:rowOff>16470</xdr:rowOff>
    </xdr:from>
    <xdr:to>
      <xdr:col>7</xdr:col>
      <xdr:colOff>183170</xdr:colOff>
      <xdr:row>10</xdr:row>
      <xdr:rowOff>137800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DD3D5F-98B0-4B05-B944-84EDA874F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" y="921345"/>
          <a:ext cx="2181516" cy="10223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atao.univ-toulouse.fr/22259/" TargetMode="External"/><Relationship Id="rId18" Type="http://schemas.openxmlformats.org/officeDocument/2006/relationships/hyperlink" Target="https://ieeexplore.ieee.org/abstract/document/5358791/" TargetMode="External"/><Relationship Id="rId26" Type="http://schemas.openxmlformats.org/officeDocument/2006/relationships/hyperlink" Target="https://link.springer.com/chapter/10.1007/978-3-030-11030-7_7" TargetMode="External"/><Relationship Id="rId39" Type="http://schemas.openxmlformats.org/officeDocument/2006/relationships/hyperlink" Target="https://ieeexplore.ieee.org/abstract/document/6976152/" TargetMode="External"/><Relationship Id="rId21" Type="http://schemas.openxmlformats.org/officeDocument/2006/relationships/hyperlink" Target="https://www.sciencedirect.com/science/article/pii/S1477842417300118" TargetMode="External"/><Relationship Id="rId34" Type="http://schemas.openxmlformats.org/officeDocument/2006/relationships/hyperlink" Target="https://ieeexplore.ieee.org/abstract/document/7814900/" TargetMode="External"/><Relationship Id="rId42" Type="http://schemas.openxmlformats.org/officeDocument/2006/relationships/hyperlink" Target="https://ieeexplore.ieee.org/abstract/document/4031207/" TargetMode="External"/><Relationship Id="rId47" Type="http://schemas.openxmlformats.org/officeDocument/2006/relationships/hyperlink" Target="https://ieeexplore.ieee.org/document/6601300" TargetMode="External"/><Relationship Id="rId50" Type="http://schemas.openxmlformats.org/officeDocument/2006/relationships/hyperlink" Target="https://link.springer.com/content/pdf/10.1007%252F978-3-642-19802-1_13.pdf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link.springer.com/chapter/10.1007/978-3-642-41533-3_2" TargetMode="External"/><Relationship Id="rId2" Type="http://schemas.openxmlformats.org/officeDocument/2006/relationships/hyperlink" Target="mailto:Models@run.time:%20a%20guided%20tour%20of%20the%20state%20of%20the%20art%20and%20reserach%20challenges" TargetMode="External"/><Relationship Id="rId16" Type="http://schemas.openxmlformats.org/officeDocument/2006/relationships/hyperlink" Target="https://journal-bcs.springeropen.com/articles/10.1007/BF03192554" TargetMode="External"/><Relationship Id="rId29" Type="http://schemas.openxmlformats.org/officeDocument/2006/relationships/hyperlink" Target="https://ieeexplore.ieee.org/abstract/document/5175885/" TargetMode="External"/><Relationship Id="rId11" Type="http://schemas.openxmlformats.org/officeDocument/2006/relationships/hyperlink" Target="https://ieeexplore.ieee.org/abstract/document/7338259/" TargetMode="External"/><Relationship Id="rId24" Type="http://schemas.openxmlformats.org/officeDocument/2006/relationships/hyperlink" Target="https://iopscience.iop.org/article/10.1088/1742-6596/933/1/012008/meta" TargetMode="External"/><Relationship Id="rId32" Type="http://schemas.openxmlformats.org/officeDocument/2006/relationships/hyperlink" Target="https://link.springer.com/article/10.1007/s11219-010-9122-7" TargetMode="External"/><Relationship Id="rId37" Type="http://schemas.openxmlformats.org/officeDocument/2006/relationships/hyperlink" Target="https://www.scitepress.org/Papers/2019/75831/75831.pdf" TargetMode="External"/><Relationship Id="rId40" Type="http://schemas.openxmlformats.org/officeDocument/2006/relationships/hyperlink" Target="https://link.springer.com/chapter/10.1007/978-3-030-11030-7_11" TargetMode="External"/><Relationship Id="rId45" Type="http://schemas.openxmlformats.org/officeDocument/2006/relationships/hyperlink" Target="https://dl.acm.org/doi/abs/10.1145/512035.512066" TargetMode="External"/><Relationship Id="rId53" Type="http://schemas.openxmlformats.org/officeDocument/2006/relationships/hyperlink" Target="https://www.semanticscholar.org/paper/Formal-Verification-of-Consistency-in-Model-Driven-Ilic-Troubitsyna/d46eaf1e7d1da824621a8ad406ae5529253aa439" TargetMode="External"/><Relationship Id="rId5" Type="http://schemas.openxmlformats.org/officeDocument/2006/relationships/hyperlink" Target="https://ieeexplore.ieee.org/abstract/document/9284260" TargetMode="External"/><Relationship Id="rId10" Type="http://schemas.openxmlformats.org/officeDocument/2006/relationships/hyperlink" Target="https://ieeexplore.ieee.org/abstract/document/6100050" TargetMode="External"/><Relationship Id="rId19" Type="http://schemas.openxmlformats.org/officeDocument/2006/relationships/hyperlink" Target="https://dl.gi.de/handle/20.500.12116/825" TargetMode="External"/><Relationship Id="rId31" Type="http://schemas.openxmlformats.org/officeDocument/2006/relationships/hyperlink" Target="https://ieeexplore.ieee.org/abstract/document/6375641" TargetMode="External"/><Relationship Id="rId44" Type="http://schemas.openxmlformats.org/officeDocument/2006/relationships/hyperlink" Target="https://link.springer.com/chapter/10.1007/978-3-540-85758-7_9" TargetMode="External"/><Relationship Id="rId52" Type="http://schemas.openxmlformats.org/officeDocument/2006/relationships/hyperlink" Target="https://www.researchgate.net/publication/220989504_Finding_a_Path_to_Model_Consistency" TargetMode="External"/><Relationship Id="rId4" Type="http://schemas.openxmlformats.org/officeDocument/2006/relationships/hyperlink" Target="https://www.sciencedirect.com/science/article/pii/S0164121210001536" TargetMode="External"/><Relationship Id="rId9" Type="http://schemas.openxmlformats.org/officeDocument/2006/relationships/hyperlink" Target="https://ieeexplore.ieee.org/abstract/document/4815278/" TargetMode="External"/><Relationship Id="rId14" Type="http://schemas.openxmlformats.org/officeDocument/2006/relationships/hyperlink" Target="https://dl.acm.org/doi/abs/10.1145/1982185.1982500" TargetMode="External"/><Relationship Id="rId22" Type="http://schemas.openxmlformats.org/officeDocument/2006/relationships/hyperlink" Target="https://link.springer.com/chapter/10.1007/978-3-642-23765-2_41" TargetMode="External"/><Relationship Id="rId27" Type="http://schemas.openxmlformats.org/officeDocument/2006/relationships/hyperlink" Target="https://ieeexplore.ieee.org/abstract/document/9520285" TargetMode="External"/><Relationship Id="rId30" Type="http://schemas.openxmlformats.org/officeDocument/2006/relationships/hyperlink" Target="https://dl.acm.org/doi/abs/10.1145/3183440.3183498" TargetMode="External"/><Relationship Id="rId35" Type="http://schemas.openxmlformats.org/officeDocument/2006/relationships/hyperlink" Target="https://pdfs.semanticscholar.org/a435/8949979d456916b009538a2de14576ceb8bb.pdf" TargetMode="External"/><Relationship Id="rId43" Type="http://schemas.openxmlformats.org/officeDocument/2006/relationships/hyperlink" Target="https://ieeexplore.ieee.org/abstract/document/8960313" TargetMode="External"/><Relationship Id="rId48" Type="http://schemas.openxmlformats.org/officeDocument/2006/relationships/hyperlink" Target="https://ieeexplore.ieee.org/document/6405342" TargetMode="External"/><Relationship Id="rId8" Type="http://schemas.openxmlformats.org/officeDocument/2006/relationships/hyperlink" Target="https://ieeexplore.ieee.org/abstract/document/6858077" TargetMode="External"/><Relationship Id="rId51" Type="http://schemas.openxmlformats.org/officeDocument/2006/relationships/hyperlink" Target="https://link.springer.com/chapter/10.1007/978-3-540-79488-2_10" TargetMode="External"/><Relationship Id="rId3" Type="http://schemas.openxmlformats.org/officeDocument/2006/relationships/hyperlink" Target="https://dl.acm.org/doi/abs/10.1145/3419017" TargetMode="External"/><Relationship Id="rId12" Type="http://schemas.openxmlformats.org/officeDocument/2006/relationships/hyperlink" Target="http://softlang.uni-koblenz.de/exe17/paper.pdf" TargetMode="External"/><Relationship Id="rId17" Type="http://schemas.openxmlformats.org/officeDocument/2006/relationships/hyperlink" Target="https://ieeexplore.ieee.org/abstract/document/6363389" TargetMode="External"/><Relationship Id="rId25" Type="http://schemas.openxmlformats.org/officeDocument/2006/relationships/hyperlink" Target="https://link.springer.com/chapter/10.1007/978-3-642-21530-8_23" TargetMode="External"/><Relationship Id="rId33" Type="http://schemas.openxmlformats.org/officeDocument/2006/relationships/hyperlink" Target="https://ieeexplore.ieee.org/abstract/document/9529849/" TargetMode="External"/><Relationship Id="rId38" Type="http://schemas.openxmlformats.org/officeDocument/2006/relationships/hyperlink" Target="https://dl.acm.org/doi/abs/10.1145/1186595.1186598" TargetMode="External"/><Relationship Id="rId46" Type="http://schemas.openxmlformats.org/officeDocument/2006/relationships/hyperlink" Target="https://ieeexplore.ieee.org/document/1357809" TargetMode="External"/><Relationship Id="rId20" Type="http://schemas.openxmlformats.org/officeDocument/2006/relationships/hyperlink" Target="http://ceur-ws.org/Vol-1331/proceedings.pdf" TargetMode="External"/><Relationship Id="rId41" Type="http://schemas.openxmlformats.org/officeDocument/2006/relationships/hyperlink" Target="https://dl.acm.org/doi/abs/10.1145/2494603.2480332" TargetMode="External"/><Relationship Id="rId54" Type="http://schemas.openxmlformats.org/officeDocument/2006/relationships/hyperlink" Target="https://link.springer.com/chapter/10.1007/978-3-642-13094-6_28" TargetMode="External"/><Relationship Id="rId1" Type="http://schemas.openxmlformats.org/officeDocument/2006/relationships/hyperlink" Target="mailto:MDSE@R:%20Model-Driven%20Security%20Engineering%20at%20Runtime" TargetMode="External"/><Relationship Id="rId6" Type="http://schemas.openxmlformats.org/officeDocument/2006/relationships/hyperlink" Target="https://ieeexplore.ieee.org/abstract/document/8906900" TargetMode="External"/><Relationship Id="rId15" Type="http://schemas.openxmlformats.org/officeDocument/2006/relationships/hyperlink" Target="https://link.springer.com/chapter/10.1007/978-3-540-45221-8_15" TargetMode="External"/><Relationship Id="rId23" Type="http://schemas.openxmlformats.org/officeDocument/2006/relationships/hyperlink" Target="https://link.springer.com/chapter/10.1007/978-3-540-75209-7_17" TargetMode="External"/><Relationship Id="rId28" Type="http://schemas.openxmlformats.org/officeDocument/2006/relationships/hyperlink" Target="https://www.mdpi.com/2076-3417/10/19/6835" TargetMode="External"/><Relationship Id="rId36" Type="http://schemas.openxmlformats.org/officeDocument/2006/relationships/hyperlink" Target="https://ieeexplore.ieee.org/abstract/document/8904780/" TargetMode="External"/><Relationship Id="rId49" Type="http://schemas.openxmlformats.org/officeDocument/2006/relationships/hyperlink" Target="https://ieeexplore.ieee.org/document/784507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time_continue=384&amp;v=z4CiQPV0Mgw&amp;feature=emb_tit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14"/>
  <sheetViews>
    <sheetView tabSelected="1" topLeftCell="K1" zoomScaleNormal="100" workbookViewId="0">
      <selection activeCell="L11" sqref="L11"/>
    </sheetView>
  </sheetViews>
  <sheetFormatPr baseColWidth="10" defaultColWidth="8.7265625" defaultRowHeight="14.5" x14ac:dyDescent="0.35"/>
  <cols>
    <col min="1" max="1" width="8.54296875" style="11" bestFit="1" customWidth="1"/>
    <col min="2" max="2" width="11.81640625" style="11" bestFit="1" customWidth="1"/>
    <col min="3" max="3" width="25.1796875" style="11" bestFit="1" customWidth="1"/>
    <col min="4" max="4" width="16.1796875" style="11" customWidth="1"/>
    <col min="5" max="5" width="15.1796875" style="11" customWidth="1"/>
    <col min="6" max="6" width="34.81640625" style="11" customWidth="1"/>
    <col min="7" max="8" width="75.1796875" style="10" customWidth="1"/>
    <col min="9" max="9" width="27" style="13" customWidth="1"/>
    <col min="10" max="10" width="26.1796875" style="11" customWidth="1"/>
    <col min="11" max="12" width="29.7265625" style="11" customWidth="1"/>
    <col min="13" max="13" width="35.54296875" style="23" customWidth="1"/>
    <col min="14" max="14" width="27.1796875" style="23" customWidth="1"/>
    <col min="15" max="15" width="33.7265625" style="11" customWidth="1"/>
    <col min="16" max="16" width="8.7265625" style="19"/>
    <col min="17" max="16384" width="8.7265625" style="10"/>
  </cols>
  <sheetData>
    <row r="1" spans="1:16" s="16" customFormat="1" x14ac:dyDescent="0.35">
      <c r="A1" s="15" t="s">
        <v>1343</v>
      </c>
      <c r="B1" s="15" t="s">
        <v>3251</v>
      </c>
      <c r="C1" s="15" t="s">
        <v>3252</v>
      </c>
      <c r="D1" s="15" t="s">
        <v>0</v>
      </c>
      <c r="E1" s="15" t="s">
        <v>1</v>
      </c>
      <c r="F1" s="15" t="s">
        <v>2</v>
      </c>
      <c r="G1" s="15" t="s">
        <v>3</v>
      </c>
      <c r="H1" s="15" t="s">
        <v>4799</v>
      </c>
      <c r="I1" s="15" t="s">
        <v>4</v>
      </c>
      <c r="J1" s="15" t="s">
        <v>186</v>
      </c>
      <c r="K1" s="15" t="s">
        <v>187</v>
      </c>
      <c r="L1" s="15" t="s">
        <v>188</v>
      </c>
      <c r="M1" s="22" t="s">
        <v>189</v>
      </c>
      <c r="N1" s="22" t="s">
        <v>4729</v>
      </c>
      <c r="O1" s="15" t="s">
        <v>5</v>
      </c>
      <c r="P1" s="39"/>
    </row>
    <row r="2" spans="1:16" ht="29" x14ac:dyDescent="0.35">
      <c r="A2" s="24" t="str">
        <f t="shared" ref="A2:A65" si="0">RIGHT(F2, 4)</f>
        <v>2011</v>
      </c>
      <c r="B2" s="24"/>
      <c r="C2" s="24"/>
      <c r="D2" s="11" t="s">
        <v>12</v>
      </c>
      <c r="E2" s="11" t="s">
        <v>3643</v>
      </c>
      <c r="F2" s="11" t="s">
        <v>517</v>
      </c>
      <c r="G2" s="10" t="str">
        <f>IF(ISNA(P2),H2,INDEX('Corrected-Titles'!A:B,MATCH(H2,'Corrected-Titles'!A:A,0),2))</f>
        <v>Getting users involved in aligning their needs with business processes models and systems</v>
      </c>
      <c r="H2" s="10" t="s">
        <v>518</v>
      </c>
      <c r="I2" s="13" t="s">
        <v>35</v>
      </c>
      <c r="J2" s="11" t="s">
        <v>16</v>
      </c>
      <c r="K2" s="11" t="s">
        <v>16</v>
      </c>
      <c r="L2" s="11" t="s">
        <v>16</v>
      </c>
      <c r="M2" s="23" t="s">
        <v>16</v>
      </c>
      <c r="N2" s="23" t="s">
        <v>16</v>
      </c>
      <c r="P2" s="10" t="e">
        <f>VLOOKUP(H2,'Corrected-Titles'!A:A,1,FALSE)</f>
        <v>#N/A</v>
      </c>
    </row>
    <row r="3" spans="1:16" ht="29" x14ac:dyDescent="0.35">
      <c r="A3" s="24" t="str">
        <f t="shared" si="0"/>
        <v>2011</v>
      </c>
      <c r="B3" s="24"/>
      <c r="C3" s="24"/>
      <c r="D3" s="11" t="s">
        <v>12</v>
      </c>
      <c r="E3" s="11" t="s">
        <v>3643</v>
      </c>
      <c r="F3" s="11" t="s">
        <v>1098</v>
      </c>
      <c r="G3" s="10" t="str">
        <f>IF(ISNA(P3),H3,INDEX('Corrected-Titles'!A:B,MATCH(H3,'Corrected-Titles'!A:A,0),2))</f>
        <v>Integrating ontologies, model driven, and CNL in a multi-viewed approach for requirements engineering</v>
      </c>
      <c r="H3" s="10" t="s">
        <v>1099</v>
      </c>
      <c r="I3" s="13" t="s">
        <v>4282</v>
      </c>
      <c r="J3" s="11" t="s">
        <v>16</v>
      </c>
      <c r="K3" s="11" t="s">
        <v>16</v>
      </c>
      <c r="L3" s="11" t="s">
        <v>16</v>
      </c>
      <c r="M3" s="23" t="s">
        <v>17</v>
      </c>
      <c r="N3" s="23" t="s">
        <v>17</v>
      </c>
      <c r="O3" s="11" t="s">
        <v>18</v>
      </c>
      <c r="P3" s="10" t="e">
        <f>VLOOKUP(H3,'Corrected-Titles'!A:A,1,FALSE)</f>
        <v>#N/A</v>
      </c>
    </row>
    <row r="4" spans="1:16" x14ac:dyDescent="0.35">
      <c r="A4" s="11" t="str">
        <f t="shared" si="0"/>
        <v>2011</v>
      </c>
      <c r="D4" s="11" t="s">
        <v>12</v>
      </c>
      <c r="E4" s="11" t="s">
        <v>3643</v>
      </c>
      <c r="F4" s="11" t="s">
        <v>1703</v>
      </c>
      <c r="G4" s="10" t="str">
        <f>IF(ISNA(P4),H4,INDEX('Corrected-Titles'!A:B,MATCH(H4,'Corrected-Titles'!A:A,0),2))</f>
        <v xml:space="preserve">An agent-oriented approach to change propagation in software maintanance </v>
      </c>
      <c r="H4" s="10" t="s">
        <v>1704</v>
      </c>
      <c r="I4" s="13" t="s">
        <v>35</v>
      </c>
      <c r="J4" s="11" t="s">
        <v>16</v>
      </c>
      <c r="K4" s="11" t="s">
        <v>16</v>
      </c>
      <c r="L4" s="11" t="s">
        <v>16</v>
      </c>
      <c r="M4" s="23" t="s">
        <v>16</v>
      </c>
      <c r="N4" s="23" t="s">
        <v>16</v>
      </c>
      <c r="P4" s="10" t="e">
        <f>VLOOKUP(H4,'Corrected-Titles'!A:A,1,FALSE)</f>
        <v>#N/A</v>
      </c>
    </row>
    <row r="5" spans="1:16" x14ac:dyDescent="0.35">
      <c r="A5" s="24" t="str">
        <f t="shared" si="0"/>
        <v>2014</v>
      </c>
      <c r="B5" s="24"/>
      <c r="C5" s="24"/>
      <c r="D5" s="11" t="s">
        <v>12</v>
      </c>
      <c r="E5" s="11" t="s">
        <v>3643</v>
      </c>
      <c r="F5" s="11" t="s">
        <v>341</v>
      </c>
      <c r="G5" s="10" t="str">
        <f>IF(ISNA(P5),H5,INDEX('Corrected-Titles'!A:B,MATCH(H5,'Corrected-Titles'!A:A,0),2))</f>
        <v>Restoring security of evolving software models using graph transformation</v>
      </c>
      <c r="H5" s="10" t="s">
        <v>342</v>
      </c>
      <c r="I5" s="13" t="s">
        <v>35</v>
      </c>
      <c r="J5" s="11" t="s">
        <v>16</v>
      </c>
      <c r="K5" s="11" t="s">
        <v>16</v>
      </c>
      <c r="L5" s="11" t="s">
        <v>16</v>
      </c>
      <c r="M5" s="23" t="s">
        <v>16</v>
      </c>
      <c r="N5" s="23" t="s">
        <v>16</v>
      </c>
      <c r="P5" s="10" t="e">
        <f>VLOOKUP(H5,'Corrected-Titles'!A:A,1,FALSE)</f>
        <v>#N/A</v>
      </c>
    </row>
    <row r="6" spans="1:16" ht="29" x14ac:dyDescent="0.35">
      <c r="A6" s="11" t="str">
        <f t="shared" si="0"/>
        <v>2021</v>
      </c>
      <c r="D6" s="11" t="s">
        <v>12</v>
      </c>
      <c r="E6" s="11" t="s">
        <v>3643</v>
      </c>
      <c r="F6" s="11" t="s">
        <v>1374</v>
      </c>
      <c r="G6" s="10" t="str">
        <f>IF(ISNA(P6),H6,INDEX('Corrected-Titles'!A:B,MATCH(H6,'Corrected-Titles'!A:A,0),2))</f>
        <v>Bootstrapping MDE development from ROS manual code: Part 2 - Model generation and leveraging models at runtime</v>
      </c>
      <c r="H6" s="10" t="s">
        <v>1375</v>
      </c>
      <c r="I6" s="13" t="s">
        <v>4282</v>
      </c>
      <c r="J6" s="11" t="s">
        <v>16</v>
      </c>
      <c r="K6" s="11" t="s">
        <v>16</v>
      </c>
      <c r="L6" s="11" t="s">
        <v>16</v>
      </c>
      <c r="M6" s="32" t="s">
        <v>17</v>
      </c>
      <c r="N6" s="23" t="s">
        <v>17</v>
      </c>
      <c r="O6" s="28" t="s">
        <v>58</v>
      </c>
      <c r="P6" s="19" t="str">
        <f>VLOOKUP(H6,'Corrected-Titles'!A:A,1,FALSE)</f>
        <v>Bootstrapping MDE development from ROS manual code: Part 2 - Model generation and levearing models at runtime</v>
      </c>
    </row>
    <row r="7" spans="1:16" x14ac:dyDescent="0.35">
      <c r="A7" s="11" t="str">
        <f t="shared" si="0"/>
        <v>2010</v>
      </c>
      <c r="D7" s="11" t="s">
        <v>64</v>
      </c>
      <c r="E7" s="11" t="s">
        <v>3643</v>
      </c>
      <c r="F7" s="11" t="s">
        <v>1535</v>
      </c>
      <c r="G7" s="10" t="str">
        <f>IF(ISNA(P7),H7,INDEX('Corrected-Titles'!A:B,MATCH(H7,'Corrected-Titles'!A:A,0),2))</f>
        <v>Model interoperability via Model Driven Development</v>
      </c>
      <c r="H7" s="10" t="s">
        <v>1534</v>
      </c>
      <c r="I7" s="13" t="s">
        <v>4282</v>
      </c>
      <c r="J7" s="11" t="s">
        <v>16</v>
      </c>
      <c r="K7" s="11" t="s">
        <v>16</v>
      </c>
      <c r="L7" s="11" t="s">
        <v>16</v>
      </c>
      <c r="M7" s="23" t="s">
        <v>16</v>
      </c>
      <c r="N7" s="23" t="s">
        <v>17</v>
      </c>
      <c r="O7" s="11" t="s">
        <v>18</v>
      </c>
      <c r="P7" s="10" t="e">
        <f>VLOOKUP(H7,'Corrected-Titles'!A:A,1,FALSE)</f>
        <v>#N/A</v>
      </c>
    </row>
    <row r="8" spans="1:16" x14ac:dyDescent="0.35">
      <c r="A8" s="24" t="str">
        <f t="shared" si="0"/>
        <v>2010</v>
      </c>
      <c r="B8" s="24"/>
      <c r="C8" s="24"/>
      <c r="D8" s="11" t="s">
        <v>12</v>
      </c>
      <c r="E8" s="11" t="s">
        <v>3643</v>
      </c>
      <c r="F8" s="11" t="s">
        <v>569</v>
      </c>
      <c r="G8" s="10" t="str">
        <f>IF(ISNA(P8),H8,INDEX('Corrected-Titles'!A:B,MATCH(H8,'Corrected-Titles'!A:A,0),2))</f>
        <v>Taming graphical modeling</v>
      </c>
      <c r="H8" s="10" t="s">
        <v>570</v>
      </c>
      <c r="I8" s="13" t="s">
        <v>35</v>
      </c>
      <c r="J8" s="11" t="s">
        <v>16</v>
      </c>
      <c r="K8" s="11" t="s">
        <v>16</v>
      </c>
      <c r="L8" s="11" t="s">
        <v>16</v>
      </c>
      <c r="M8" s="23" t="s">
        <v>16</v>
      </c>
      <c r="N8" s="23" t="s">
        <v>16</v>
      </c>
      <c r="P8" s="10" t="e">
        <f>VLOOKUP(H8,'Corrected-Titles'!A:A,1,FALSE)</f>
        <v>#N/A</v>
      </c>
    </row>
    <row r="9" spans="1:16" x14ac:dyDescent="0.35">
      <c r="A9" s="11" t="str">
        <f t="shared" si="0"/>
        <v>2010</v>
      </c>
      <c r="D9" s="11" t="s">
        <v>12</v>
      </c>
      <c r="E9" s="11" t="s">
        <v>3643</v>
      </c>
      <c r="F9" s="11" t="s">
        <v>3094</v>
      </c>
      <c r="G9" s="10" t="str">
        <f>IF(ISNA(P9),H9,INDEX('Corrected-Titles'!A:B,MATCH(H9,'Corrected-Titles'!A:A,0),2))</f>
        <v>Non-monotonic model completion in web application engineering</v>
      </c>
      <c r="H9" s="10" t="s">
        <v>3095</v>
      </c>
      <c r="I9" s="13" t="s">
        <v>35</v>
      </c>
      <c r="J9" s="11" t="s">
        <v>16</v>
      </c>
      <c r="K9" s="11" t="s">
        <v>16</v>
      </c>
      <c r="L9" s="11" t="s">
        <v>16</v>
      </c>
      <c r="M9" s="23" t="s">
        <v>16</v>
      </c>
      <c r="N9" s="23" t="s">
        <v>16</v>
      </c>
      <c r="P9" s="10" t="e">
        <f>VLOOKUP(H9,'Corrected-Titles'!A:A,1,FALSE)</f>
        <v>#N/A</v>
      </c>
    </row>
    <row r="10" spans="1:16" ht="29" x14ac:dyDescent="0.35">
      <c r="A10" s="24" t="str">
        <f t="shared" si="0"/>
        <v>2017</v>
      </c>
      <c r="B10" s="24"/>
      <c r="C10" s="24"/>
      <c r="D10" s="11" t="s">
        <v>64</v>
      </c>
      <c r="E10" s="11" t="s">
        <v>3643</v>
      </c>
      <c r="F10" s="11" t="s">
        <v>274</v>
      </c>
      <c r="G10" s="10" t="str">
        <f>IF(ISNA(P10),H10,INDEX('Corrected-Titles'!A:B,MATCH(H10,'Corrected-Titles'!A:A,0),2))</f>
        <v>Comparison of the expressiveness and performance of template-based code generation tools</v>
      </c>
      <c r="H10" s="18" t="s">
        <v>1036</v>
      </c>
      <c r="I10" s="13" t="s">
        <v>4282</v>
      </c>
      <c r="J10" s="11" t="s">
        <v>16</v>
      </c>
      <c r="K10" s="11" t="s">
        <v>16</v>
      </c>
      <c r="L10" s="11" t="s">
        <v>16</v>
      </c>
      <c r="M10" s="23" t="s">
        <v>17</v>
      </c>
      <c r="N10" s="23" t="s">
        <v>17</v>
      </c>
      <c r="O10" s="11" t="s">
        <v>58</v>
      </c>
      <c r="P10" s="10" t="e">
        <f>VLOOKUP(H10,'Corrected-Titles'!A:A,1,FALSE)</f>
        <v>#N/A</v>
      </c>
    </row>
    <row r="11" spans="1:16" ht="29" x14ac:dyDescent="0.35">
      <c r="A11" s="24" t="str">
        <f t="shared" si="0"/>
        <v>2016</v>
      </c>
      <c r="B11" s="24"/>
      <c r="C11" s="24"/>
      <c r="D11" s="11" t="s">
        <v>64</v>
      </c>
      <c r="E11" s="11" t="s">
        <v>3643</v>
      </c>
      <c r="F11" s="11" t="s">
        <v>72</v>
      </c>
      <c r="G11" s="10" t="str">
        <f>IF(ISNA(P11),H11,INDEX('Corrected-Titles'!A:B,MATCH(H11,'Corrected-Titles'!A:A,0),2))</f>
        <v>An Approach to Checking Consistency between UML Class Model and Its Java Implementation</v>
      </c>
      <c r="H11" s="10" t="s">
        <v>73</v>
      </c>
      <c r="I11" s="13" t="s">
        <v>35</v>
      </c>
      <c r="J11" s="11" t="s">
        <v>16</v>
      </c>
      <c r="K11" s="11" t="s">
        <v>16</v>
      </c>
      <c r="L11" s="11" t="s">
        <v>16</v>
      </c>
      <c r="M11" s="23" t="s">
        <v>16</v>
      </c>
      <c r="N11" s="23" t="s">
        <v>16</v>
      </c>
      <c r="P11" s="10" t="e">
        <f>VLOOKUP(H11,'Corrected-Titles'!A:A,1,FALSE)</f>
        <v>#N/A</v>
      </c>
    </row>
    <row r="12" spans="1:16" ht="29" x14ac:dyDescent="0.35">
      <c r="A12" s="24" t="str">
        <f t="shared" si="0"/>
        <v>2019</v>
      </c>
      <c r="B12" s="24"/>
      <c r="C12" s="24"/>
      <c r="D12" s="11" t="s">
        <v>12</v>
      </c>
      <c r="E12" s="11" t="s">
        <v>3643</v>
      </c>
      <c r="F12" s="25" t="s">
        <v>54</v>
      </c>
      <c r="G12" s="10" t="str">
        <f>IF(ISNA(P12),H12,INDEX('Corrected-Titles'!A:B,MATCH(H12,'Corrected-Titles'!A:A,0),2))</f>
        <v>checsdm: A Method for Ensuring Consistency in Heterogeneous Safety-Critical System Design</v>
      </c>
      <c r="H12" s="10" t="s">
        <v>55</v>
      </c>
      <c r="I12" s="13" t="s">
        <v>35</v>
      </c>
      <c r="J12" s="11" t="s">
        <v>16</v>
      </c>
      <c r="K12" s="11" t="s">
        <v>16</v>
      </c>
      <c r="L12" s="11" t="s">
        <v>16</v>
      </c>
      <c r="M12" s="23" t="s">
        <v>16</v>
      </c>
      <c r="N12" s="23" t="s">
        <v>16</v>
      </c>
      <c r="P12" s="10" t="e">
        <f>VLOOKUP(H12,'Corrected-Titles'!A:A,1,FALSE)</f>
        <v>#N/A</v>
      </c>
    </row>
    <row r="13" spans="1:16" x14ac:dyDescent="0.35">
      <c r="A13" s="24" t="str">
        <f t="shared" si="0"/>
        <v>2021</v>
      </c>
      <c r="B13" s="24"/>
      <c r="C13" s="24"/>
      <c r="D13" s="11" t="s">
        <v>12</v>
      </c>
      <c r="E13" s="11" t="s">
        <v>3643</v>
      </c>
      <c r="F13" s="25" t="s">
        <v>167</v>
      </c>
      <c r="G13" s="10" t="str">
        <f>IF(ISNA(P13),H13,INDEX('Corrected-Titles'!A:B,MATCH(H13,'Corrected-Titles'!A:A,0),2))</f>
        <v>History-based Model Repair Recommendations</v>
      </c>
      <c r="H13" s="10" t="s">
        <v>168</v>
      </c>
      <c r="I13" s="13" t="s">
        <v>35</v>
      </c>
      <c r="J13" s="11" t="s">
        <v>16</v>
      </c>
      <c r="K13" s="11" t="s">
        <v>16</v>
      </c>
      <c r="L13" s="11" t="s">
        <v>16</v>
      </c>
      <c r="M13" s="23" t="s">
        <v>16</v>
      </c>
      <c r="N13" s="23" t="s">
        <v>16</v>
      </c>
      <c r="P13" s="10" t="e">
        <f>VLOOKUP(H13,'Corrected-Titles'!A:A,1,FALSE)</f>
        <v>#N/A</v>
      </c>
    </row>
    <row r="14" spans="1:16" x14ac:dyDescent="0.35">
      <c r="A14" s="11" t="str">
        <f t="shared" si="0"/>
        <v>2010</v>
      </c>
      <c r="D14" s="11" t="s">
        <v>64</v>
      </c>
      <c r="E14" s="11" t="s">
        <v>3643</v>
      </c>
      <c r="F14" s="25" t="s">
        <v>1481</v>
      </c>
      <c r="G14" s="10" t="str">
        <f>IF(ISNA(P14),H14,INDEX('Corrected-Titles'!A:B,MATCH(H14,'Corrected-Titles'!A:A,0),2))</f>
        <v>A comprehensive engineering framework for guaranteeing component compatibility</v>
      </c>
      <c r="H14" s="10" t="s">
        <v>1480</v>
      </c>
      <c r="I14" s="13" t="s">
        <v>35</v>
      </c>
      <c r="J14" s="11" t="s">
        <v>16</v>
      </c>
      <c r="K14" s="11" t="s">
        <v>16</v>
      </c>
      <c r="L14" s="11" t="s">
        <v>16</v>
      </c>
      <c r="M14" s="23" t="s">
        <v>16</v>
      </c>
      <c r="N14" s="23" t="s">
        <v>16</v>
      </c>
      <c r="P14" s="10" t="e">
        <f>VLOOKUP(H14,'Corrected-Titles'!A:A,1,FALSE)</f>
        <v>#N/A</v>
      </c>
    </row>
    <row r="15" spans="1:16" x14ac:dyDescent="0.35">
      <c r="A15" s="24" t="str">
        <f t="shared" si="0"/>
        <v>2020</v>
      </c>
      <c r="B15" s="24"/>
      <c r="C15" s="24"/>
      <c r="D15" s="11" t="s">
        <v>12</v>
      </c>
      <c r="E15" s="11" t="s">
        <v>3643</v>
      </c>
      <c r="F15" s="25" t="s">
        <v>47</v>
      </c>
      <c r="G15" s="10" t="str">
        <f>IF(ISNA(P15),H15,INDEX('Corrected-Titles'!A:B,MATCH(H15,'Corrected-Titles'!A:A,0),2))</f>
        <v>Auto-Generation of Domain-Specific Systems: Cloud-Hosted DevOps for Business Users</v>
      </c>
      <c r="H15" s="10" t="s">
        <v>48</v>
      </c>
      <c r="I15" s="13" t="s">
        <v>4282</v>
      </c>
      <c r="J15" s="11" t="s">
        <v>16</v>
      </c>
      <c r="K15" s="11" t="s">
        <v>16</v>
      </c>
      <c r="L15" s="11" t="s">
        <v>16</v>
      </c>
      <c r="M15" s="23" t="s">
        <v>17</v>
      </c>
      <c r="N15" s="23" t="s">
        <v>17</v>
      </c>
      <c r="O15" s="11" t="s">
        <v>18</v>
      </c>
      <c r="P15" s="10" t="e">
        <f>VLOOKUP(H15,'Corrected-Titles'!A:A,1,FALSE)</f>
        <v>#N/A</v>
      </c>
    </row>
    <row r="16" spans="1:16" ht="29" x14ac:dyDescent="0.35">
      <c r="A16" s="24" t="str">
        <f t="shared" si="0"/>
        <v>2019</v>
      </c>
      <c r="B16" s="24"/>
      <c r="C16" s="24"/>
      <c r="D16" s="11" t="s">
        <v>12</v>
      </c>
      <c r="E16" s="11" t="s">
        <v>3643</v>
      </c>
      <c r="F16" s="25" t="s">
        <v>243</v>
      </c>
      <c r="G16" s="10" t="str">
        <f>IF(ISNA(P16),H16,INDEX('Corrected-Titles'!A:B,MATCH(H16,'Corrected-Titles'!A:A,0),2))</f>
        <v>A Focus+Context approach to alleviate cognitive challenges of editing and debugging UML models</v>
      </c>
      <c r="H16" s="10" t="s">
        <v>244</v>
      </c>
      <c r="I16" s="13" t="s">
        <v>35</v>
      </c>
      <c r="J16" s="11" t="s">
        <v>16</v>
      </c>
      <c r="K16" s="11" t="s">
        <v>16</v>
      </c>
      <c r="L16" s="11" t="s">
        <v>16</v>
      </c>
      <c r="M16" s="23" t="s">
        <v>16</v>
      </c>
      <c r="N16" s="23" t="s">
        <v>16</v>
      </c>
      <c r="P16" s="10" t="e">
        <f>VLOOKUP(H16,'Corrected-Titles'!A:A,1,FALSE)</f>
        <v>#N/A</v>
      </c>
    </row>
    <row r="17" spans="1:16" x14ac:dyDescent="0.35">
      <c r="A17" s="11" t="str">
        <f t="shared" si="0"/>
        <v>2013</v>
      </c>
      <c r="D17" s="11" t="s">
        <v>12</v>
      </c>
      <c r="E17" s="11" t="s">
        <v>3643</v>
      </c>
      <c r="F17" s="25" t="s">
        <v>2581</v>
      </c>
      <c r="G17" s="10" t="str">
        <f>IF(ISNA(P17),H17,INDEX('Corrected-Titles'!A:B,MATCH(H17,'Corrected-Titles'!A:A,0),2))</f>
        <v>Generic Model Assist</v>
      </c>
      <c r="H17" s="10" t="s">
        <v>2582</v>
      </c>
      <c r="I17" s="13" t="s">
        <v>35</v>
      </c>
      <c r="J17" s="11" t="s">
        <v>16</v>
      </c>
      <c r="K17" s="11" t="s">
        <v>16</v>
      </c>
      <c r="L17" s="11" t="s">
        <v>16</v>
      </c>
      <c r="M17" s="23" t="s">
        <v>16</v>
      </c>
      <c r="N17" s="23" t="s">
        <v>16</v>
      </c>
      <c r="P17" s="10" t="e">
        <f>VLOOKUP(H17,'Corrected-Titles'!A:A,1,FALSE)</f>
        <v>#N/A</v>
      </c>
    </row>
    <row r="18" spans="1:16" x14ac:dyDescent="0.35">
      <c r="A18" s="24" t="str">
        <f t="shared" si="0"/>
        <v>2014</v>
      </c>
      <c r="B18" s="24"/>
      <c r="C18" s="24"/>
      <c r="D18" s="11" t="s">
        <v>64</v>
      </c>
      <c r="E18" s="11" t="s">
        <v>3643</v>
      </c>
      <c r="F18" s="25" t="s">
        <v>65</v>
      </c>
      <c r="G18" s="10" t="str">
        <f>IF(ISNA(P18),H18,INDEX('Corrected-Titles'!A:B,MATCH(H18,'Corrected-Titles'!A:A,0),2))</f>
        <v>A Component Model for Model Transformations</v>
      </c>
      <c r="H18" s="10" t="s">
        <v>66</v>
      </c>
      <c r="I18" s="13" t="s">
        <v>4282</v>
      </c>
      <c r="J18" s="11" t="s">
        <v>16</v>
      </c>
      <c r="K18" s="11" t="s">
        <v>16</v>
      </c>
      <c r="L18" s="11" t="s">
        <v>16</v>
      </c>
      <c r="M18" s="32" t="s">
        <v>17</v>
      </c>
      <c r="N18" s="23" t="s">
        <v>17</v>
      </c>
      <c r="O18" s="11" t="s">
        <v>69</v>
      </c>
      <c r="P18" s="10" t="e">
        <f>VLOOKUP(H18,'Corrected-Titles'!A:A,1,FALSE)</f>
        <v>#N/A</v>
      </c>
    </row>
    <row r="19" spans="1:16" x14ac:dyDescent="0.35">
      <c r="A19" s="24" t="str">
        <f t="shared" si="0"/>
        <v>2009</v>
      </c>
      <c r="B19" s="24"/>
      <c r="C19" s="24"/>
      <c r="D19" s="11" t="s">
        <v>64</v>
      </c>
      <c r="E19" s="11" t="s">
        <v>3643</v>
      </c>
      <c r="F19" s="25" t="s">
        <v>74</v>
      </c>
      <c r="G19" s="10" t="str">
        <f>IF(ISNA(P19),H19,INDEX('Corrected-Titles'!A:B,MATCH(H19,'Corrected-Titles'!A:A,0),2))</f>
        <v>An Efficient and Scalable Approach to Correct Class Model Refinement</v>
      </c>
      <c r="H19" s="10" t="s">
        <v>75</v>
      </c>
      <c r="I19" s="13" t="s">
        <v>35</v>
      </c>
      <c r="J19" s="11" t="s">
        <v>16</v>
      </c>
      <c r="K19" s="11" t="s">
        <v>16</v>
      </c>
      <c r="L19" s="11" t="s">
        <v>16</v>
      </c>
      <c r="M19" s="23" t="s">
        <v>16</v>
      </c>
      <c r="N19" s="23" t="s">
        <v>16</v>
      </c>
      <c r="P19" s="10" t="e">
        <f>VLOOKUP(H19,'Corrected-Titles'!A:A,1,FALSE)</f>
        <v>#N/A</v>
      </c>
    </row>
    <row r="20" spans="1:16" ht="29" x14ac:dyDescent="0.35">
      <c r="A20" s="24" t="str">
        <f t="shared" si="0"/>
        <v>2011</v>
      </c>
      <c r="B20" s="24"/>
      <c r="C20" s="24"/>
      <c r="D20" s="11" t="s">
        <v>12</v>
      </c>
      <c r="E20" s="11" t="s">
        <v>3643</v>
      </c>
      <c r="F20" s="25" t="s">
        <v>37</v>
      </c>
      <c r="G20" s="10" t="str">
        <f>IF(ISNA(P20),H20,INDEX('Corrected-Titles'!A:B,MATCH(H20,'Corrected-Titles'!A:A,0),2))</f>
        <v>A Rule-Based Approach to the Semantic Lifting of Model Differences in the Context of Model Versioning</v>
      </c>
      <c r="H20" s="10" t="s">
        <v>38</v>
      </c>
      <c r="I20" s="13" t="s">
        <v>35</v>
      </c>
      <c r="J20" s="11" t="s">
        <v>16</v>
      </c>
      <c r="K20" s="11" t="s">
        <v>16</v>
      </c>
      <c r="L20" s="11" t="s">
        <v>16</v>
      </c>
      <c r="M20" s="23" t="s">
        <v>16</v>
      </c>
      <c r="N20" s="23" t="s">
        <v>16</v>
      </c>
      <c r="P20" s="10" t="e">
        <f>VLOOKUP(H20,'Corrected-Titles'!A:A,1,FALSE)</f>
        <v>#N/A</v>
      </c>
    </row>
    <row r="21" spans="1:16" s="11" customFormat="1" x14ac:dyDescent="0.35">
      <c r="A21" s="24" t="str">
        <f t="shared" si="0"/>
        <v>2015</v>
      </c>
      <c r="B21" s="24"/>
      <c r="C21" s="24"/>
      <c r="D21" s="11" t="s">
        <v>12</v>
      </c>
      <c r="E21" s="11" t="s">
        <v>3643</v>
      </c>
      <c r="F21" s="25" t="s">
        <v>61</v>
      </c>
      <c r="G21" s="10" t="str">
        <f>IF(ISNA(P21),H21,INDEX('Corrected-Titles'!A:B,MATCH(H21,'Corrected-Titles'!A:A,0),2))</f>
        <v>Concern-Oriented Interfaces for Model-Based Reuse of APIS</v>
      </c>
      <c r="H21" s="10" t="s">
        <v>62</v>
      </c>
      <c r="I21" s="13" t="s">
        <v>35</v>
      </c>
      <c r="J21" s="11" t="s">
        <v>16</v>
      </c>
      <c r="K21" s="11" t="s">
        <v>16</v>
      </c>
      <c r="L21" s="11" t="s">
        <v>16</v>
      </c>
      <c r="M21" s="23" t="s">
        <v>16</v>
      </c>
      <c r="N21" s="23" t="s">
        <v>16</v>
      </c>
      <c r="P21" s="10" t="e">
        <f>VLOOKUP(H21,'Corrected-Titles'!A:A,1,FALSE)</f>
        <v>#N/A</v>
      </c>
    </row>
    <row r="22" spans="1:16" ht="15" thickBot="1" x14ac:dyDescent="0.4">
      <c r="A22" s="24" t="str">
        <f t="shared" si="0"/>
        <v>2017</v>
      </c>
      <c r="B22" s="24"/>
      <c r="C22" s="24"/>
      <c r="D22" s="11" t="s">
        <v>12</v>
      </c>
      <c r="E22" s="11" t="s">
        <v>3643</v>
      </c>
      <c r="F22" s="25" t="s">
        <v>270</v>
      </c>
      <c r="G22" s="10" t="str">
        <f>IF(ISNA(P22),H22,INDEX('Corrected-Titles'!A:B,MATCH(H22,'Corrected-Titles'!A:A,0),2))</f>
        <v>Consistency recovery in interactive modeling</v>
      </c>
      <c r="H22" s="10" t="s">
        <v>271</v>
      </c>
      <c r="I22" s="13" t="s">
        <v>35</v>
      </c>
      <c r="J22" s="11" t="s">
        <v>16</v>
      </c>
      <c r="K22" s="11" t="s">
        <v>16</v>
      </c>
      <c r="L22" s="11" t="s">
        <v>16</v>
      </c>
      <c r="M22" s="23" t="s">
        <v>16</v>
      </c>
      <c r="N22" s="23" t="s">
        <v>16</v>
      </c>
      <c r="P22" s="10" t="e">
        <f>VLOOKUP(H22,'Corrected-Titles'!A:A,1,FALSE)</f>
        <v>#N/A</v>
      </c>
    </row>
    <row r="23" spans="1:16" ht="30" thickTop="1" thickBot="1" x14ac:dyDescent="0.4">
      <c r="A23" s="24" t="str">
        <f t="shared" si="0"/>
        <v>2017</v>
      </c>
      <c r="B23" s="24"/>
      <c r="C23" s="24"/>
      <c r="D23" s="11" t="s">
        <v>12</v>
      </c>
      <c r="E23" s="11" t="s">
        <v>3643</v>
      </c>
      <c r="F23" s="25" t="s">
        <v>278</v>
      </c>
      <c r="G23" s="10" t="str">
        <f>IF(ISNA(P23),H23,INDEX('Corrected-Titles'!A:B,MATCH(H23,'Corrected-Titles'!A:A,0),2))</f>
        <v>Supporting model refinement with equivalence checking in the context of model-driven engineering with UML-RT</v>
      </c>
      <c r="H23" s="10" t="s">
        <v>279</v>
      </c>
      <c r="I23" s="13" t="s">
        <v>35</v>
      </c>
      <c r="J23" s="11" t="s">
        <v>16</v>
      </c>
      <c r="K23" s="11" t="s">
        <v>16</v>
      </c>
      <c r="L23" s="11" t="s">
        <v>16</v>
      </c>
      <c r="M23" s="33" t="s">
        <v>16</v>
      </c>
      <c r="N23" s="23" t="s">
        <v>16</v>
      </c>
      <c r="P23" s="10" t="e">
        <f>VLOOKUP(H23,'Corrected-Titles'!A:A,1,FALSE)</f>
        <v>#N/A</v>
      </c>
    </row>
    <row r="24" spans="1:16" ht="15" thickTop="1" x14ac:dyDescent="0.35">
      <c r="A24" s="24" t="str">
        <f t="shared" si="0"/>
        <v>2011</v>
      </c>
      <c r="B24" s="24"/>
      <c r="C24" s="24"/>
      <c r="D24" s="11" t="s">
        <v>12</v>
      </c>
      <c r="E24" s="11" t="s">
        <v>3643</v>
      </c>
      <c r="F24" s="25" t="s">
        <v>520</v>
      </c>
      <c r="G24" s="10" t="str">
        <f>IF(ISNA(P24),H24,INDEX('Corrected-Titles'!A:B,MATCH(H24,'Corrected-Titles'!A:A,0),2))</f>
        <v>A semantically rich approach for collaborative model edition</v>
      </c>
      <c r="H24" s="10" t="s">
        <v>521</v>
      </c>
      <c r="I24" s="13" t="s">
        <v>35</v>
      </c>
      <c r="J24" s="11" t="s">
        <v>16</v>
      </c>
      <c r="K24" s="11" t="s">
        <v>16</v>
      </c>
      <c r="L24" s="11" t="s">
        <v>16</v>
      </c>
      <c r="M24" s="23" t="s">
        <v>16</v>
      </c>
      <c r="N24" s="23" t="s">
        <v>16</v>
      </c>
      <c r="P24" s="10" t="e">
        <f>VLOOKUP(H24,'Corrected-Titles'!A:A,1,FALSE)</f>
        <v>#N/A</v>
      </c>
    </row>
    <row r="25" spans="1:16" ht="61.9" customHeight="1" x14ac:dyDescent="0.35">
      <c r="A25" s="24" t="str">
        <f t="shared" si="0"/>
        <v>2003</v>
      </c>
      <c r="B25" s="24"/>
      <c r="C25" s="24"/>
      <c r="D25" s="11" t="s">
        <v>12</v>
      </c>
      <c r="E25" s="11" t="s">
        <v>3643</v>
      </c>
      <c r="F25" s="25" t="s">
        <v>774</v>
      </c>
      <c r="G25" s="10" t="str">
        <f>IF(ISNA(P25),H25,INDEX('Corrected-Titles'!A:B,MATCH(H25,'Corrected-Titles'!A:A,0),2))</f>
        <v>Towards automating source-consistent UML refactorings</v>
      </c>
      <c r="H25" s="10" t="s">
        <v>775</v>
      </c>
      <c r="I25" s="13" t="s">
        <v>35</v>
      </c>
      <c r="J25" s="11" t="s">
        <v>16</v>
      </c>
      <c r="K25" s="11" t="s">
        <v>16</v>
      </c>
      <c r="L25" s="11" t="s">
        <v>16</v>
      </c>
      <c r="M25" s="32" t="s">
        <v>17</v>
      </c>
      <c r="N25" s="23" t="s">
        <v>16</v>
      </c>
      <c r="P25" s="10" t="e">
        <f>VLOOKUP(H25,'Corrected-Titles'!A:A,1,FALSE)</f>
        <v>#N/A</v>
      </c>
    </row>
    <row r="26" spans="1:16" ht="29" x14ac:dyDescent="0.35">
      <c r="A26" s="11" t="str">
        <f t="shared" si="0"/>
        <v>2008</v>
      </c>
      <c r="D26" s="11" t="s">
        <v>12</v>
      </c>
      <c r="E26" s="11" t="s">
        <v>3643</v>
      </c>
      <c r="F26" s="25" t="s">
        <v>2345</v>
      </c>
      <c r="G26" s="10" t="str">
        <f>IF(ISNA(P26),H26,INDEX('Corrected-Titles'!A:B,MATCH(H26,'Corrected-Titles'!A:A,0),2))</f>
        <v>Automated formal specification generation and refinement from requirement documents</v>
      </c>
      <c r="H26" s="10" t="s">
        <v>2346</v>
      </c>
      <c r="I26" s="13" t="s">
        <v>4282</v>
      </c>
      <c r="J26" s="11" t="s">
        <v>16</v>
      </c>
      <c r="K26" s="11" t="s">
        <v>16</v>
      </c>
      <c r="L26" s="11" t="s">
        <v>16</v>
      </c>
      <c r="M26" s="32" t="s">
        <v>17</v>
      </c>
      <c r="N26" s="23" t="s">
        <v>17</v>
      </c>
      <c r="O26" s="11" t="s">
        <v>58</v>
      </c>
      <c r="P26" s="10" t="e">
        <f>VLOOKUP(H26,'Corrected-Titles'!A:A,1,FALSE)</f>
        <v>#N/A</v>
      </c>
    </row>
    <row r="27" spans="1:16" ht="29" x14ac:dyDescent="0.35">
      <c r="A27" s="24" t="str">
        <f t="shared" si="0"/>
        <v>2012</v>
      </c>
      <c r="B27" s="24"/>
      <c r="C27" s="24"/>
      <c r="D27" s="11" t="s">
        <v>12</v>
      </c>
      <c r="E27" s="11" t="s">
        <v>3643</v>
      </c>
      <c r="F27" s="25" t="s">
        <v>45</v>
      </c>
      <c r="G27" s="10" t="str">
        <f>IF(ISNA(P27),H27,INDEX('Corrected-Titles'!A:B,MATCH(H27,'Corrected-Titles'!A:A,0),2))</f>
        <v>An Ontology-Matching based Proposal to Detect Potential Redundancies on Enterprise Architectures</v>
      </c>
      <c r="H27" s="10" t="s">
        <v>46</v>
      </c>
      <c r="I27" s="13" t="s">
        <v>4282</v>
      </c>
      <c r="J27" s="11" t="s">
        <v>16</v>
      </c>
      <c r="K27" s="11" t="s">
        <v>16</v>
      </c>
      <c r="L27" s="11" t="s">
        <v>16</v>
      </c>
      <c r="M27" s="32" t="s">
        <v>17</v>
      </c>
      <c r="N27" s="23" t="s">
        <v>17</v>
      </c>
      <c r="O27" s="11" t="s">
        <v>18</v>
      </c>
      <c r="P27" s="10" t="e">
        <f>VLOOKUP(H27,'Corrected-Titles'!A:A,1,FALSE)</f>
        <v>#N/A</v>
      </c>
    </row>
    <row r="28" spans="1:16" ht="64.150000000000006" customHeight="1" x14ac:dyDescent="0.35">
      <c r="A28" s="24" t="str">
        <f t="shared" si="0"/>
        <v>2009</v>
      </c>
      <c r="B28" s="24"/>
      <c r="C28" s="24"/>
      <c r="D28" s="11" t="s">
        <v>12</v>
      </c>
      <c r="E28" s="11" t="s">
        <v>3643</v>
      </c>
      <c r="F28" s="25" t="s">
        <v>51</v>
      </c>
      <c r="G28" s="10" t="str">
        <f>IF(ISNA(P28),H28,INDEX('Corrected-Titles'!A:B,MATCH(H28,'Corrected-Titles'!A:A,0),2))</f>
        <v>Checking Model Consistency using Data-Flow Testing</v>
      </c>
      <c r="H28" s="10" t="s">
        <v>52</v>
      </c>
      <c r="I28" s="13" t="s">
        <v>35</v>
      </c>
      <c r="J28" s="11" t="s">
        <v>16</v>
      </c>
      <c r="K28" s="11" t="s">
        <v>16</v>
      </c>
      <c r="L28" s="11" t="s">
        <v>16</v>
      </c>
      <c r="M28" s="23" t="s">
        <v>16</v>
      </c>
      <c r="N28" s="23" t="s">
        <v>16</v>
      </c>
      <c r="P28" s="10" t="e">
        <f>VLOOKUP(H28,'Corrected-Titles'!A:A,1,FALSE)</f>
        <v>#N/A</v>
      </c>
    </row>
    <row r="29" spans="1:16" ht="56.5" customHeight="1" x14ac:dyDescent="0.35">
      <c r="A29" s="24" t="str">
        <f t="shared" si="0"/>
        <v>2016</v>
      </c>
      <c r="B29" s="24"/>
      <c r="C29" s="24"/>
      <c r="D29" s="11" t="s">
        <v>12</v>
      </c>
      <c r="E29" s="11" t="s">
        <v>3643</v>
      </c>
      <c r="F29" s="25" t="s">
        <v>317</v>
      </c>
      <c r="G29" s="10" t="str">
        <f>IF(ISNA(P29),H29,INDEX('Corrected-Titles'!A:B,MATCH(H29,'Corrected-Titles'!A:A,0),2))</f>
        <v>Model validation and verification options in a contemporary UML and OCL analysis tool</v>
      </c>
      <c r="H29" s="10" t="s">
        <v>318</v>
      </c>
      <c r="I29" s="13" t="s">
        <v>35</v>
      </c>
      <c r="J29" s="11" t="s">
        <v>16</v>
      </c>
      <c r="K29" s="11" t="s">
        <v>16</v>
      </c>
      <c r="L29" s="11" t="s">
        <v>16</v>
      </c>
      <c r="M29" s="32" t="s">
        <v>17</v>
      </c>
      <c r="N29" s="23" t="s">
        <v>16</v>
      </c>
      <c r="P29" s="19" t="str">
        <f>VLOOKUP(H29,'Corrected-Titles'!A:A,1,FALSE)</f>
        <v>Model validation and verification options in a conteporary UML and OCL analysis tool</v>
      </c>
    </row>
    <row r="30" spans="1:16" x14ac:dyDescent="0.35">
      <c r="A30" s="24" t="str">
        <f t="shared" si="0"/>
        <v>2014</v>
      </c>
      <c r="B30" s="24"/>
      <c r="C30" s="24"/>
      <c r="D30" s="11" t="s">
        <v>12</v>
      </c>
      <c r="E30" s="11" t="s">
        <v>3643</v>
      </c>
      <c r="F30" s="25" t="s">
        <v>401</v>
      </c>
      <c r="G30" s="10" t="str">
        <f>IF(ISNA(P30),H30,INDEX('Corrected-Titles'!A:B,MATCH(H30,'Corrected-Titles'!A:A,0),2))</f>
        <v>A generic framework for analyzing model co-evolution</v>
      </c>
      <c r="H30" s="10" t="s">
        <v>400</v>
      </c>
      <c r="I30" s="13" t="s">
        <v>35</v>
      </c>
      <c r="J30" s="11" t="s">
        <v>16</v>
      </c>
      <c r="K30" s="11" t="s">
        <v>16</v>
      </c>
      <c r="L30" s="11" t="s">
        <v>16</v>
      </c>
      <c r="M30" s="32" t="s">
        <v>17</v>
      </c>
      <c r="N30" s="23" t="s">
        <v>16</v>
      </c>
      <c r="P30" s="10" t="e">
        <f>VLOOKUP(H30,'Corrected-Titles'!A:A,1,FALSE)</f>
        <v>#N/A</v>
      </c>
    </row>
    <row r="31" spans="1:16" x14ac:dyDescent="0.35">
      <c r="A31" s="24" t="str">
        <f t="shared" si="0"/>
        <v>2017</v>
      </c>
      <c r="B31" s="24"/>
      <c r="C31" s="24"/>
      <c r="D31" s="11" t="s">
        <v>64</v>
      </c>
      <c r="E31" s="11" t="s">
        <v>3643</v>
      </c>
      <c r="F31" s="25" t="s">
        <v>784</v>
      </c>
      <c r="G31" s="10" t="str">
        <f>IF(ISNA(P31),H31,INDEX('Corrected-Titles'!A:B,MATCH(H31,'Corrected-Titles'!A:A,0),2))</f>
        <v>Achieving model quality through model validation, verification and exploration</v>
      </c>
      <c r="H31" s="18" t="s">
        <v>783</v>
      </c>
      <c r="I31" s="13" t="s">
        <v>35</v>
      </c>
      <c r="J31" s="11" t="s">
        <v>16</v>
      </c>
      <c r="K31" s="11" t="s">
        <v>16</v>
      </c>
      <c r="L31" s="11" t="s">
        <v>16</v>
      </c>
      <c r="M31" s="32" t="s">
        <v>17</v>
      </c>
      <c r="N31" s="23" t="s">
        <v>16</v>
      </c>
      <c r="P31" s="10" t="e">
        <f>VLOOKUP(H31,'Corrected-Titles'!A:A,1,FALSE)</f>
        <v>#N/A</v>
      </c>
    </row>
    <row r="32" spans="1:16" x14ac:dyDescent="0.35">
      <c r="A32" s="11" t="str">
        <f t="shared" si="0"/>
        <v>2011</v>
      </c>
      <c r="D32" s="11" t="s">
        <v>64</v>
      </c>
      <c r="E32" s="11" t="s">
        <v>3643</v>
      </c>
      <c r="F32" s="25" t="s">
        <v>1706</v>
      </c>
      <c r="G32" s="10" t="str">
        <f>IF(ISNA(P32),H32,INDEX('Corrected-Titles'!A:B,MATCH(H32,'Corrected-Titles'!A:A,0),2))</f>
        <v>User driven evolution of user interface models - The FLEPR approach</v>
      </c>
      <c r="H32" s="10" t="s">
        <v>1707</v>
      </c>
      <c r="I32" s="13" t="s">
        <v>35</v>
      </c>
      <c r="J32" s="11" t="s">
        <v>16</v>
      </c>
      <c r="K32" s="11" t="s">
        <v>16</v>
      </c>
      <c r="L32" s="11" t="s">
        <v>16</v>
      </c>
      <c r="M32" s="23" t="s">
        <v>16</v>
      </c>
      <c r="N32" s="23" t="s">
        <v>16</v>
      </c>
      <c r="P32" s="10" t="e">
        <f>VLOOKUP(H32,'Corrected-Titles'!A:A,1,FALSE)</f>
        <v>#N/A</v>
      </c>
    </row>
    <row r="33" spans="1:16" ht="29" x14ac:dyDescent="0.35">
      <c r="A33" s="11" t="str">
        <f t="shared" si="0"/>
        <v>2007</v>
      </c>
      <c r="D33" s="11" t="s">
        <v>64</v>
      </c>
      <c r="E33" s="11" t="s">
        <v>3643</v>
      </c>
      <c r="F33" s="25" t="s">
        <v>1665</v>
      </c>
      <c r="G33" s="10" t="str">
        <f>IF(ISNA(P33),H33,INDEX('Corrected-Titles'!A:B,MATCH(H33,'Corrected-Titles'!A:A,0),2))</f>
        <v>Integrating heterogeneous tools into model-centric development of interactive applications</v>
      </c>
      <c r="H33" s="10" t="s">
        <v>1666</v>
      </c>
      <c r="I33" s="13" t="s">
        <v>4282</v>
      </c>
      <c r="J33" s="11" t="s">
        <v>16</v>
      </c>
      <c r="K33" s="11" t="s">
        <v>16</v>
      </c>
      <c r="L33" s="11" t="s">
        <v>16</v>
      </c>
      <c r="M33" s="32" t="s">
        <v>17</v>
      </c>
      <c r="N33" s="23" t="s">
        <v>17</v>
      </c>
      <c r="O33" s="11" t="s">
        <v>58</v>
      </c>
      <c r="P33" s="10" t="e">
        <f>VLOOKUP(H33,'Corrected-Titles'!A:A,1,FALSE)</f>
        <v>#N/A</v>
      </c>
    </row>
    <row r="34" spans="1:16" x14ac:dyDescent="0.35">
      <c r="A34" s="24" t="str">
        <f t="shared" si="0"/>
        <v>2018</v>
      </c>
      <c r="B34" s="24"/>
      <c r="C34" s="24"/>
      <c r="D34" s="11" t="s">
        <v>64</v>
      </c>
      <c r="E34" s="11" t="s">
        <v>3643</v>
      </c>
      <c r="F34" s="25" t="s">
        <v>890</v>
      </c>
      <c r="G34" s="10" t="str">
        <f>IF(ISNA(P34),H34,INDEX('Corrected-Titles'!A:B,MATCH(H34,'Corrected-Titles'!A:A,0),2))</f>
        <v>Enhancement Approachof Object Constraint Language Generation</v>
      </c>
      <c r="H34" s="18" t="s">
        <v>893</v>
      </c>
      <c r="I34" s="13" t="s">
        <v>35</v>
      </c>
      <c r="J34" s="11" t="s">
        <v>16</v>
      </c>
      <c r="K34" s="11" t="s">
        <v>16</v>
      </c>
      <c r="L34" s="11" t="s">
        <v>16</v>
      </c>
      <c r="M34" s="23" t="s">
        <v>16</v>
      </c>
      <c r="N34" s="23" t="s">
        <v>16</v>
      </c>
      <c r="P34" s="10" t="e">
        <f>VLOOKUP(H34,'Corrected-Titles'!A:A,1,FALSE)</f>
        <v>#N/A</v>
      </c>
    </row>
    <row r="35" spans="1:16" x14ac:dyDescent="0.35">
      <c r="A35" s="24" t="str">
        <f t="shared" si="0"/>
        <v>2011</v>
      </c>
      <c r="B35" s="24"/>
      <c r="C35" s="24"/>
      <c r="D35" s="11" t="s">
        <v>12</v>
      </c>
      <c r="E35" s="11" t="s">
        <v>3643</v>
      </c>
      <c r="F35" s="25" t="s">
        <v>1121</v>
      </c>
      <c r="G35" s="10" t="str">
        <f>IF(ISNA(P35),H35,INDEX('Corrected-Titles'!A:B,MATCH(H35,'Corrected-Titles'!A:A,0),2))</f>
        <v>Towards the involvement of End-Users Within Model-Driven Development</v>
      </c>
      <c r="H35" s="10" t="s">
        <v>1122</v>
      </c>
      <c r="I35" s="13" t="s">
        <v>35</v>
      </c>
      <c r="J35" s="11" t="s">
        <v>16</v>
      </c>
      <c r="K35" s="11" t="s">
        <v>16</v>
      </c>
      <c r="L35" s="11" t="s">
        <v>16</v>
      </c>
      <c r="M35" s="23" t="s">
        <v>16</v>
      </c>
      <c r="N35" s="23" t="s">
        <v>16</v>
      </c>
      <c r="P35" s="10" t="e">
        <f>VLOOKUP(H35,'Corrected-Titles'!A:A,1,FALSE)</f>
        <v>#N/A</v>
      </c>
    </row>
    <row r="36" spans="1:16" x14ac:dyDescent="0.35">
      <c r="A36" s="11" t="str">
        <f t="shared" si="0"/>
        <v>2018</v>
      </c>
      <c r="D36" s="11" t="s">
        <v>12</v>
      </c>
      <c r="E36" s="11" t="s">
        <v>3643</v>
      </c>
      <c r="F36" s="25" t="s">
        <v>2308</v>
      </c>
      <c r="G36" s="10" t="str">
        <f>IF(ISNA(P36),H36,INDEX('Corrected-Titles'!A:B,MATCH(H36,'Corrected-Titles'!A:A,0),2))</f>
        <v>Automated Recommendation of Related Model Elements for Domain Models</v>
      </c>
      <c r="H36" s="10" t="s">
        <v>2309</v>
      </c>
      <c r="I36" s="13" t="s">
        <v>35</v>
      </c>
      <c r="J36" s="11" t="s">
        <v>16</v>
      </c>
      <c r="K36" s="11" t="s">
        <v>16</v>
      </c>
      <c r="L36" s="11" t="s">
        <v>16</v>
      </c>
      <c r="M36" s="23" t="s">
        <v>16</v>
      </c>
      <c r="N36" s="23" t="s">
        <v>16</v>
      </c>
      <c r="P36" s="10" t="e">
        <f>VLOOKUP(H36,'Corrected-Titles'!A:A,1,FALSE)</f>
        <v>#N/A</v>
      </c>
    </row>
    <row r="37" spans="1:16" x14ac:dyDescent="0.35">
      <c r="A37" s="24" t="str">
        <f t="shared" si="0"/>
        <v>2021</v>
      </c>
      <c r="B37" s="24"/>
      <c r="C37" s="24"/>
      <c r="D37" s="11" t="s">
        <v>64</v>
      </c>
      <c r="E37" s="11" t="s">
        <v>3643</v>
      </c>
      <c r="F37" s="25" t="s">
        <v>581</v>
      </c>
      <c r="G37" s="10" t="str">
        <f>IF(ISNA(P37),H37,INDEX('Corrected-Titles'!A:B,MATCH(H37,'Corrected-Titles'!A:A,0),2))</f>
        <v>Verification Approach for Refactoring Transformation Rules of State-Based Models</v>
      </c>
      <c r="H37" s="10" t="s">
        <v>579</v>
      </c>
      <c r="I37" s="13" t="s">
        <v>35</v>
      </c>
      <c r="J37" s="11" t="s">
        <v>16</v>
      </c>
      <c r="K37" s="11" t="s">
        <v>16</v>
      </c>
      <c r="L37" s="11" t="s">
        <v>16</v>
      </c>
      <c r="M37" s="32" t="s">
        <v>17</v>
      </c>
      <c r="N37" s="23" t="s">
        <v>16</v>
      </c>
      <c r="P37" s="10" t="e">
        <f>VLOOKUP(H37,'Corrected-Titles'!A:A,1,FALSE)</f>
        <v>#N/A</v>
      </c>
    </row>
    <row r="38" spans="1:16" ht="29" x14ac:dyDescent="0.35">
      <c r="A38" s="11" t="str">
        <f t="shared" si="0"/>
        <v>2020</v>
      </c>
      <c r="D38" s="11" t="s">
        <v>64</v>
      </c>
      <c r="E38" s="11" t="s">
        <v>3643</v>
      </c>
      <c r="F38" s="25" t="s">
        <v>1577</v>
      </c>
      <c r="G38" s="10" t="str">
        <f>IF(ISNA(P38),H38,INDEX('Corrected-Titles'!A:B,MATCH(H38,'Corrected-Titles'!A:A,0),2))</f>
        <v>Extending Drag-and-Drop Actions-Based Model-to-Model Transformations with Natural Language Processing</v>
      </c>
      <c r="H38" s="10" t="s">
        <v>1576</v>
      </c>
      <c r="I38" s="13" t="s">
        <v>4282</v>
      </c>
      <c r="J38" s="11" t="s">
        <v>16</v>
      </c>
      <c r="K38" s="11" t="s">
        <v>16</v>
      </c>
      <c r="L38" s="11" t="s">
        <v>16</v>
      </c>
      <c r="M38" s="32" t="s">
        <v>17</v>
      </c>
      <c r="N38" s="23" t="s">
        <v>17</v>
      </c>
      <c r="O38" s="11" t="s">
        <v>69</v>
      </c>
      <c r="P38" s="10" t="e">
        <f>VLOOKUP(H38,'Corrected-Titles'!A:A,1,FALSE)</f>
        <v>#N/A</v>
      </c>
    </row>
    <row r="39" spans="1:16" x14ac:dyDescent="0.35">
      <c r="A39" s="24" t="str">
        <f t="shared" si="0"/>
        <v>2009</v>
      </c>
      <c r="B39" s="24"/>
      <c r="C39" s="24"/>
      <c r="D39" s="11" t="s">
        <v>64</v>
      </c>
      <c r="E39" s="11" t="s">
        <v>3643</v>
      </c>
      <c r="F39" s="25" t="s">
        <v>582</v>
      </c>
      <c r="G39" s="10" t="str">
        <f>IF(ISNA(P39),H39,INDEX('Corrected-Titles'!A:B,MATCH(H39,'Corrected-Titles'!A:A,0),2))</f>
        <v>Using model customization for variability management in service compositions</v>
      </c>
      <c r="H39" s="10" t="s">
        <v>578</v>
      </c>
      <c r="I39" s="13" t="s">
        <v>35</v>
      </c>
      <c r="J39" s="11" t="s">
        <v>16</v>
      </c>
      <c r="K39" s="11" t="s">
        <v>16</v>
      </c>
      <c r="L39" s="11" t="s">
        <v>16</v>
      </c>
      <c r="M39" s="23" t="s">
        <v>16</v>
      </c>
      <c r="N39" s="23" t="s">
        <v>16</v>
      </c>
      <c r="P39" s="10" t="e">
        <f>VLOOKUP(H39,'Corrected-Titles'!A:A,1,FALSE)</f>
        <v>#N/A</v>
      </c>
    </row>
    <row r="40" spans="1:16" x14ac:dyDescent="0.35">
      <c r="A40" s="24" t="str">
        <f t="shared" si="0"/>
        <v>2018</v>
      </c>
      <c r="B40" s="24"/>
      <c r="C40" s="24"/>
      <c r="D40" s="11" t="s">
        <v>64</v>
      </c>
      <c r="E40" s="11" t="s">
        <v>12</v>
      </c>
      <c r="F40" s="25" t="s">
        <v>542</v>
      </c>
      <c r="G40" s="10" t="str">
        <f>IF(ISNA(P40),H40,INDEX('Corrected-Titles'!A:B,MATCH(H40,'Corrected-Titles'!A:A,0),2))</f>
        <v>REVISION: A Tool for History-based Model Repair Recommendations</v>
      </c>
      <c r="H40" s="10" t="s">
        <v>543</v>
      </c>
      <c r="I40" s="13" t="s">
        <v>35</v>
      </c>
      <c r="J40" s="11" t="s">
        <v>16</v>
      </c>
      <c r="K40" s="11" t="s">
        <v>16</v>
      </c>
      <c r="L40" s="11" t="s">
        <v>16</v>
      </c>
      <c r="M40" s="23" t="s">
        <v>16</v>
      </c>
      <c r="N40" s="23" t="s">
        <v>16</v>
      </c>
      <c r="P40" s="10" t="e">
        <f>VLOOKUP(H40,'Corrected-Titles'!A:A,1,FALSE)</f>
        <v>#N/A</v>
      </c>
    </row>
    <row r="41" spans="1:16" ht="29" x14ac:dyDescent="0.35">
      <c r="A41" s="24" t="str">
        <f t="shared" si="0"/>
        <v>2012</v>
      </c>
      <c r="B41" s="24"/>
      <c r="C41" s="24"/>
      <c r="D41" s="11" t="s">
        <v>64</v>
      </c>
      <c r="E41" s="11" t="s">
        <v>3643</v>
      </c>
      <c r="F41" s="25" t="s">
        <v>552</v>
      </c>
      <c r="G41" s="10" t="str">
        <f>IF(ISNA(P41),H41,INDEX('Corrected-Titles'!A:B,MATCH(H41,'Corrected-Titles'!A:A,0),2))</f>
        <v>Towards Adaptable Middleware to Support Service Delivery Validation in i-DSML Execution Engines</v>
      </c>
      <c r="H41" s="10" t="s">
        <v>553</v>
      </c>
      <c r="I41" s="13" t="s">
        <v>4282</v>
      </c>
      <c r="J41" s="11" t="s">
        <v>16</v>
      </c>
      <c r="K41" s="11" t="s">
        <v>16</v>
      </c>
      <c r="L41" s="11" t="s">
        <v>16</v>
      </c>
      <c r="M41" s="32" t="s">
        <v>17</v>
      </c>
      <c r="N41" s="23" t="s">
        <v>17</v>
      </c>
      <c r="O41" s="11" t="s">
        <v>69</v>
      </c>
      <c r="P41" s="10" t="e">
        <f>VLOOKUP(H41,'Corrected-Titles'!A:A,1,FALSE)</f>
        <v>#N/A</v>
      </c>
    </row>
    <row r="42" spans="1:16" x14ac:dyDescent="0.35">
      <c r="A42" s="11" t="str">
        <f t="shared" si="0"/>
        <v>2010</v>
      </c>
      <c r="D42" s="11" t="s">
        <v>64</v>
      </c>
      <c r="E42" s="11" t="s">
        <v>3643</v>
      </c>
      <c r="F42" s="25" t="s">
        <v>1426</v>
      </c>
      <c r="G42" s="10" t="str">
        <f>IF(ISNA(P42),H42,INDEX('Corrected-Titles'!A:B,MATCH(H42,'Corrected-Titles'!A:A,0),2))</f>
        <v>Embedding requirements within Model-Driven Architecture</v>
      </c>
      <c r="H42" s="10" t="s">
        <v>1425</v>
      </c>
      <c r="I42" s="13" t="s">
        <v>4282</v>
      </c>
      <c r="J42" s="11" t="s">
        <v>16</v>
      </c>
      <c r="K42" s="11" t="s">
        <v>16</v>
      </c>
      <c r="L42" s="11" t="s">
        <v>16</v>
      </c>
      <c r="M42" s="23" t="s">
        <v>16</v>
      </c>
      <c r="N42" s="23" t="s">
        <v>17</v>
      </c>
      <c r="O42" s="11" t="s">
        <v>18</v>
      </c>
      <c r="P42" s="10" t="e">
        <f>VLOOKUP(H42,'Corrected-Titles'!A:A,1,FALSE)</f>
        <v>#N/A</v>
      </c>
    </row>
    <row r="43" spans="1:16" ht="29" x14ac:dyDescent="0.35">
      <c r="A43" s="24" t="str">
        <f t="shared" si="0"/>
        <v>2021</v>
      </c>
      <c r="B43" s="24"/>
      <c r="C43" s="24"/>
      <c r="D43" s="11" t="s">
        <v>12</v>
      </c>
      <c r="E43" s="11" t="s">
        <v>3643</v>
      </c>
      <c r="F43" s="25" t="s">
        <v>33</v>
      </c>
      <c r="G43" s="10" t="str">
        <f>IF(ISNA(P43),H43,INDEX('Corrected-Titles'!A:B,MATCH(H43,'Corrected-Titles'!A:A,0),2))</f>
        <v>A reactive system for specifying and running flexible cloud service business processes based on machine learning</v>
      </c>
      <c r="H43" s="10" t="s">
        <v>34</v>
      </c>
      <c r="I43" s="13" t="s">
        <v>35</v>
      </c>
      <c r="J43" s="11" t="s">
        <v>16</v>
      </c>
      <c r="K43" s="11" t="s">
        <v>16</v>
      </c>
      <c r="L43" s="11" t="s">
        <v>16</v>
      </c>
      <c r="M43" s="34" t="s">
        <v>16</v>
      </c>
      <c r="N43" s="23" t="s">
        <v>16</v>
      </c>
      <c r="P43" s="19" t="str">
        <f>VLOOKUP(H43,'Corrected-Titles'!A:A,1,FALSE)</f>
        <v>A reactive system for specifying and running flexible could service business processes based on machine learning</v>
      </c>
    </row>
    <row r="44" spans="1:16" ht="29" x14ac:dyDescent="0.35">
      <c r="A44" s="24" t="str">
        <f t="shared" si="0"/>
        <v>2016</v>
      </c>
      <c r="B44" s="24"/>
      <c r="C44" s="24"/>
      <c r="D44" s="11" t="s">
        <v>12</v>
      </c>
      <c r="E44" s="11" t="s">
        <v>3643</v>
      </c>
      <c r="F44" s="25" t="s">
        <v>259</v>
      </c>
      <c r="G44" s="10" t="str">
        <f>IF(ISNA(P44),H44,INDEX('Corrected-Titles'!A:B,MATCH(H44,'Corrected-Titles'!A:A,0),2))</f>
        <v>Software requirements patterns and meta model: A strategy for enhancing requirements reuse (RR)</v>
      </c>
      <c r="H44" s="10" t="s">
        <v>260</v>
      </c>
      <c r="I44" s="13" t="s">
        <v>4282</v>
      </c>
      <c r="J44" s="11" t="s">
        <v>16</v>
      </c>
      <c r="K44" s="11" t="s">
        <v>16</v>
      </c>
      <c r="L44" s="11" t="s">
        <v>16</v>
      </c>
      <c r="M44" s="32" t="s">
        <v>17</v>
      </c>
      <c r="N44" s="23" t="s">
        <v>17</v>
      </c>
      <c r="O44" s="11" t="s">
        <v>58</v>
      </c>
      <c r="P44" s="10" t="e">
        <f>VLOOKUP(H44,'Corrected-Titles'!A:A,1,FALSE)</f>
        <v>#N/A</v>
      </c>
    </row>
    <row r="45" spans="1:16" ht="29" x14ac:dyDescent="0.35">
      <c r="A45" s="11" t="str">
        <f t="shared" si="0"/>
        <v>2016</v>
      </c>
      <c r="D45" s="11" t="s">
        <v>64</v>
      </c>
      <c r="E45" s="11" t="s">
        <v>3643</v>
      </c>
      <c r="F45" s="25" t="s">
        <v>1612</v>
      </c>
      <c r="G45" s="10" t="str">
        <f>IF(ISNA(P45),H45,INDEX('Corrected-Titles'!A:B,MATCH(H45,'Corrected-Titles'!A:A,0),2))</f>
        <v>Empowering the model-driven Engineering of Robotic Applications using Ontological Semantics and Reasoning</v>
      </c>
      <c r="H45" s="10" t="s">
        <v>1613</v>
      </c>
      <c r="I45" s="13" t="s">
        <v>35</v>
      </c>
      <c r="J45" s="11" t="s">
        <v>16</v>
      </c>
      <c r="K45" s="11" t="s">
        <v>16</v>
      </c>
      <c r="L45" s="11" t="s">
        <v>16</v>
      </c>
      <c r="M45" s="23" t="s">
        <v>16</v>
      </c>
      <c r="N45" s="23" t="s">
        <v>16</v>
      </c>
      <c r="P45" s="10" t="e">
        <f>VLOOKUP(H45,'Corrected-Titles'!A:A,1,FALSE)</f>
        <v>#N/A</v>
      </c>
    </row>
    <row r="46" spans="1:16" x14ac:dyDescent="0.35">
      <c r="A46" s="24" t="str">
        <f t="shared" si="0"/>
        <v>2019</v>
      </c>
      <c r="B46" s="24"/>
      <c r="C46" s="24"/>
      <c r="D46" s="11" t="s">
        <v>12</v>
      </c>
      <c r="E46" s="11" t="s">
        <v>3643</v>
      </c>
      <c r="F46" s="25" t="s">
        <v>123</v>
      </c>
      <c r="G46" s="10" t="str">
        <f>IF(ISNA(P46),H46,INDEX('Corrected-Titles'!A:B,MATCH(H46,'Corrected-Titles'!A:A,0),2))</f>
        <v>Improving MBSE Tools UX with AI-empowered software assistants</v>
      </c>
      <c r="H46" s="10" t="s">
        <v>124</v>
      </c>
      <c r="I46" s="13" t="s">
        <v>35</v>
      </c>
      <c r="J46" s="11" t="s">
        <v>16</v>
      </c>
      <c r="K46" s="11" t="s">
        <v>16</v>
      </c>
      <c r="L46" s="11" t="s">
        <v>16</v>
      </c>
      <c r="M46" s="32" t="s">
        <v>17</v>
      </c>
      <c r="N46" s="23" t="s">
        <v>16</v>
      </c>
      <c r="P46" s="10" t="e">
        <f>VLOOKUP(H46,'Corrected-Titles'!A:A,1,FALSE)</f>
        <v>#N/A</v>
      </c>
    </row>
    <row r="47" spans="1:16" x14ac:dyDescent="0.35">
      <c r="A47" s="24" t="str">
        <f t="shared" si="0"/>
        <v>2019</v>
      </c>
      <c r="B47" s="24"/>
      <c r="C47" s="24"/>
      <c r="D47" s="11" t="s">
        <v>64</v>
      </c>
      <c r="E47" s="11" t="s">
        <v>3643</v>
      </c>
      <c r="F47" s="25" t="s">
        <v>607</v>
      </c>
      <c r="G47" s="10" t="str">
        <f>IF(ISNA(P47),H47,INDEX('Corrected-Titles'!A:B,MATCH(H47,'Corrected-Titles'!A:A,0),2))</f>
        <v>Application configuration via UML instance specifications</v>
      </c>
      <c r="H47" s="18" t="s">
        <v>606</v>
      </c>
      <c r="I47" s="13" t="s">
        <v>4282</v>
      </c>
      <c r="J47" s="11" t="s">
        <v>16</v>
      </c>
      <c r="K47" s="11" t="s">
        <v>16</v>
      </c>
      <c r="L47" s="11" t="s">
        <v>16</v>
      </c>
      <c r="M47" s="23" t="s">
        <v>16</v>
      </c>
      <c r="N47" s="23" t="s">
        <v>17</v>
      </c>
      <c r="O47" s="11" t="s">
        <v>18</v>
      </c>
      <c r="P47" s="10" t="e">
        <f>VLOOKUP(H47,'Corrected-Titles'!A:A,1,FALSE)</f>
        <v>#N/A</v>
      </c>
    </row>
    <row r="48" spans="1:16" x14ac:dyDescent="0.35">
      <c r="A48" s="11" t="str">
        <f t="shared" si="0"/>
        <v>2006</v>
      </c>
      <c r="D48" s="11" t="s">
        <v>64</v>
      </c>
      <c r="E48" s="11" t="s">
        <v>3643</v>
      </c>
      <c r="F48" s="25" t="s">
        <v>1610</v>
      </c>
      <c r="G48" s="10" t="str">
        <f>IF(ISNA(P48),H48,INDEX('Corrected-Titles'!A:B,MATCH(H48,'Corrected-Titles'!A:A,0),2))</f>
        <v>An authoring environment for model-driven web applications</v>
      </c>
      <c r="H48" s="10" t="s">
        <v>1611</v>
      </c>
      <c r="I48" s="13" t="s">
        <v>4282</v>
      </c>
      <c r="J48" s="11" t="s">
        <v>16</v>
      </c>
      <c r="K48" s="11" t="s">
        <v>16</v>
      </c>
      <c r="L48" s="11" t="s">
        <v>16</v>
      </c>
      <c r="M48" s="32" t="s">
        <v>17</v>
      </c>
      <c r="N48" s="23" t="s">
        <v>17</v>
      </c>
      <c r="O48" s="11" t="s">
        <v>18</v>
      </c>
      <c r="P48" s="10" t="e">
        <f>VLOOKUP(H48,'Corrected-Titles'!A:A,1,FALSE)</f>
        <v>#N/A</v>
      </c>
    </row>
    <row r="49" spans="1:16" ht="29" x14ac:dyDescent="0.35">
      <c r="A49" s="24" t="str">
        <f t="shared" si="0"/>
        <v>2014</v>
      </c>
      <c r="B49" s="24"/>
      <c r="C49" s="24"/>
      <c r="D49" s="11" t="s">
        <v>64</v>
      </c>
      <c r="E49" s="11" t="s">
        <v>3643</v>
      </c>
      <c r="F49" s="25" t="s">
        <v>82</v>
      </c>
      <c r="G49" s="10" t="str">
        <f>IF(ISNA(P49),H49,INDEX('Corrected-Titles'!A:B,MATCH(H49,'Corrected-Titles'!A:A,0),2))</f>
        <v>ChainTracker: Towards a Comprehensive Tool for Building Code-Generation Environments</v>
      </c>
      <c r="H49" s="10" t="s">
        <v>83</v>
      </c>
      <c r="I49" s="13" t="s">
        <v>4282</v>
      </c>
      <c r="J49" s="11" t="s">
        <v>16</v>
      </c>
      <c r="K49" s="11" t="s">
        <v>16</v>
      </c>
      <c r="L49" s="11" t="s">
        <v>16</v>
      </c>
      <c r="M49" s="32" t="s">
        <v>17</v>
      </c>
      <c r="N49" s="23" t="s">
        <v>17</v>
      </c>
      <c r="O49" s="11" t="s">
        <v>69</v>
      </c>
      <c r="P49" s="10" t="e">
        <f>VLOOKUP(H49,'Corrected-Titles'!A:A,1,FALSE)</f>
        <v>#N/A</v>
      </c>
    </row>
    <row r="50" spans="1:16" ht="29" x14ac:dyDescent="0.35">
      <c r="A50" s="24" t="str">
        <f t="shared" si="0"/>
        <v>2019</v>
      </c>
      <c r="B50" s="24"/>
      <c r="C50" s="24"/>
      <c r="D50" s="11" t="s">
        <v>64</v>
      </c>
      <c r="E50" s="11" t="s">
        <v>3643</v>
      </c>
      <c r="F50" s="25" t="s">
        <v>781</v>
      </c>
      <c r="G50" s="10" t="str">
        <f>IF(ISNA(P50),H50,INDEX('Corrected-Titles'!A:B,MATCH(H50,'Corrected-Titles'!A:A,0),2))</f>
        <v>Adaptation and implementation of the ISO42010 standard to software design and modeling tools</v>
      </c>
      <c r="H50" s="18" t="s">
        <v>780</v>
      </c>
      <c r="I50" s="13" t="s">
        <v>35</v>
      </c>
      <c r="J50" s="11" t="s">
        <v>16</v>
      </c>
      <c r="K50" s="11" t="s">
        <v>16</v>
      </c>
      <c r="L50" s="11" t="s">
        <v>16</v>
      </c>
      <c r="M50" s="23" t="s">
        <v>16</v>
      </c>
      <c r="N50" s="23" t="s">
        <v>16</v>
      </c>
      <c r="P50" s="10" t="e">
        <f>VLOOKUP(H50,'Corrected-Titles'!A:A,1,FALSE)</f>
        <v>#N/A</v>
      </c>
    </row>
    <row r="51" spans="1:16" ht="29" x14ac:dyDescent="0.35">
      <c r="A51" s="11" t="str">
        <f t="shared" si="0"/>
        <v>2013</v>
      </c>
      <c r="D51" s="11" t="s">
        <v>64</v>
      </c>
      <c r="E51" s="11" t="s">
        <v>3643</v>
      </c>
      <c r="F51" s="25" t="s">
        <v>1644</v>
      </c>
      <c r="G51" s="10" t="str">
        <f>IF(ISNA(P51),H51,INDEX('Corrected-Titles'!A:B,MATCH(H51,'Corrected-Titles'!A:A,0),2))</f>
        <v>Cedar studio: an IDE supporting adaptive model-driven user interfaces for enterprise applications</v>
      </c>
      <c r="H51" s="10" t="s">
        <v>1645</v>
      </c>
      <c r="I51" s="13" t="s">
        <v>35</v>
      </c>
      <c r="J51" s="11" t="s">
        <v>16</v>
      </c>
      <c r="K51" s="11" t="s">
        <v>16</v>
      </c>
      <c r="L51" s="11" t="s">
        <v>16</v>
      </c>
      <c r="M51" s="23" t="s">
        <v>16</v>
      </c>
      <c r="N51" s="23" t="s">
        <v>16</v>
      </c>
      <c r="P51" s="10" t="e">
        <f>VLOOKUP(H51,'Corrected-Titles'!A:A,1,FALSE)</f>
        <v>#N/A</v>
      </c>
    </row>
    <row r="52" spans="1:16" ht="29" x14ac:dyDescent="0.35">
      <c r="A52" s="24" t="str">
        <f t="shared" si="0"/>
        <v>2006</v>
      </c>
      <c r="B52" s="24"/>
      <c r="C52" s="24"/>
      <c r="D52" s="11" t="s">
        <v>64</v>
      </c>
      <c r="E52" s="11" t="s">
        <v>3643</v>
      </c>
      <c r="F52" s="25" t="s">
        <v>550</v>
      </c>
      <c r="G52" s="10" t="str">
        <f>IF(ISNA(P52),H52,INDEX('Corrected-Titles'!A:B,MATCH(H52,'Corrected-Titles'!A:A,0),2))</f>
        <v>Towards 2D Traceability in a Platform for Contract Aware Visual Transformation with Tolerated Inconsistencies</v>
      </c>
      <c r="H52" s="10" t="s">
        <v>551</v>
      </c>
      <c r="I52" s="13" t="s">
        <v>4282</v>
      </c>
      <c r="J52" s="11" t="s">
        <v>16</v>
      </c>
      <c r="K52" s="11" t="s">
        <v>16</v>
      </c>
      <c r="L52" s="11" t="s">
        <v>16</v>
      </c>
      <c r="M52" s="32" t="s">
        <v>17</v>
      </c>
      <c r="N52" s="23" t="s">
        <v>17</v>
      </c>
      <c r="O52" s="11" t="s">
        <v>58</v>
      </c>
      <c r="P52" s="10" t="e">
        <f>VLOOKUP(H52,'Corrected-Titles'!A:A,1,FALSE)</f>
        <v>#N/A</v>
      </c>
    </row>
    <row r="53" spans="1:16" ht="29" x14ac:dyDescent="0.35">
      <c r="A53" s="24" t="str">
        <f t="shared" si="0"/>
        <v>2012</v>
      </c>
      <c r="B53" s="24"/>
      <c r="C53" s="24"/>
      <c r="D53" s="11" t="s">
        <v>12</v>
      </c>
      <c r="F53" s="11" t="s">
        <v>13</v>
      </c>
      <c r="G53" s="10" t="str">
        <f>IF(ISNA(P53),H53,INDEX('Corrected-Titles'!A:B,MATCH(H53,'Corrected-Titles'!A:A,0),2))</f>
        <v>A Development Methodology to Facilitate the Integration of Smart Spaces into the Web of Things</v>
      </c>
      <c r="H53" s="10" t="s">
        <v>14</v>
      </c>
      <c r="I53" s="13" t="s">
        <v>15</v>
      </c>
      <c r="J53" s="11" t="s">
        <v>16</v>
      </c>
      <c r="K53" s="11" t="s">
        <v>17</v>
      </c>
      <c r="O53" s="11" t="s">
        <v>18</v>
      </c>
      <c r="P53" s="10" t="e">
        <f>VLOOKUP(H53,'Corrected-Titles'!A:A,1,FALSE)</f>
        <v>#N/A</v>
      </c>
    </row>
    <row r="54" spans="1:16" ht="29" x14ac:dyDescent="0.35">
      <c r="A54" s="24" t="str">
        <f t="shared" si="0"/>
        <v>2020</v>
      </c>
      <c r="B54" s="24"/>
      <c r="C54" s="24"/>
      <c r="D54" s="11" t="s">
        <v>12</v>
      </c>
      <c r="F54" s="11" t="s">
        <v>19</v>
      </c>
      <c r="G54" s="10" t="str">
        <f>IF(ISNA(P54),H54,INDEX('Corrected-Titles'!A:B,MATCH(H54,'Corrected-Titles'!A:A,0),2))</f>
        <v>A Domain-Specific Language and Interactive User Interface for Model-Driven Engineering of Technology Roadmaps</v>
      </c>
      <c r="H54" s="10" t="s">
        <v>20</v>
      </c>
      <c r="I54" s="13" t="s">
        <v>15</v>
      </c>
      <c r="J54" s="11" t="s">
        <v>16</v>
      </c>
      <c r="K54" s="11" t="s">
        <v>17</v>
      </c>
      <c r="O54" s="11" t="s">
        <v>18</v>
      </c>
      <c r="P54" s="10" t="e">
        <f>VLOOKUP(H54,'Corrected-Titles'!A:A,1,FALSE)</f>
        <v>#N/A</v>
      </c>
    </row>
    <row r="55" spans="1:16" x14ac:dyDescent="0.35">
      <c r="A55" s="24" t="str">
        <f t="shared" si="0"/>
        <v>2006</v>
      </c>
      <c r="B55" s="24"/>
      <c r="C55" s="24"/>
      <c r="D55" s="11" t="s">
        <v>12</v>
      </c>
      <c r="F55" s="11" t="s">
        <v>21</v>
      </c>
      <c r="G55" s="10" t="str">
        <f>IF(ISNA(P55),H55,INDEX('Corrected-Titles'!A:B,MATCH(H55,'Corrected-Titles'!A:A,0),2))</f>
        <v>A domain-specific service-oriented development environment</v>
      </c>
      <c r="H55" s="10" t="s">
        <v>22</v>
      </c>
      <c r="I55" s="13" t="s">
        <v>15</v>
      </c>
      <c r="J55" s="11" t="s">
        <v>16</v>
      </c>
      <c r="K55" s="11" t="s">
        <v>17</v>
      </c>
      <c r="O55" s="11" t="s">
        <v>18</v>
      </c>
      <c r="P55" s="10" t="e">
        <f>VLOOKUP(H55,'Corrected-Titles'!A:A,1,FALSE)</f>
        <v>#N/A</v>
      </c>
    </row>
    <row r="56" spans="1:16" x14ac:dyDescent="0.35">
      <c r="A56" s="24" t="str">
        <f t="shared" si="0"/>
        <v>2015</v>
      </c>
      <c r="B56" s="24"/>
      <c r="C56" s="24"/>
      <c r="D56" s="11" t="s">
        <v>12</v>
      </c>
      <c r="F56" s="11" t="s">
        <v>23</v>
      </c>
      <c r="G56" s="10" t="str">
        <f>IF(ISNA(P56),H56,INDEX('Corrected-Titles'!A:B,MATCH(H56,'Corrected-Titles'!A:A,0),2))</f>
        <v>A Method for Validating Intent Model Behavior in DSVMs</v>
      </c>
      <c r="H56" s="10" t="s">
        <v>24</v>
      </c>
      <c r="I56" s="13" t="s">
        <v>15</v>
      </c>
      <c r="J56" s="11" t="s">
        <v>16</v>
      </c>
      <c r="K56" s="11" t="s">
        <v>17</v>
      </c>
      <c r="O56" s="11" t="s">
        <v>18</v>
      </c>
      <c r="P56" s="10" t="e">
        <f>VLOOKUP(H56,'Corrected-Titles'!A:A,1,FALSE)</f>
        <v>#N/A</v>
      </c>
    </row>
    <row r="57" spans="1:16" x14ac:dyDescent="0.35">
      <c r="A57" s="24" t="str">
        <f t="shared" si="0"/>
        <v>2009</v>
      </c>
      <c r="B57" s="24"/>
      <c r="C57" s="24"/>
      <c r="D57" s="11" t="s">
        <v>12</v>
      </c>
      <c r="F57" s="11" t="s">
        <v>25</v>
      </c>
      <c r="G57" s="10" t="str">
        <f>IF(ISNA(P57),H57,INDEX('Corrected-Titles'!A:B,MATCH(H57,'Corrected-Titles'!A:A,0),2))</f>
        <v>A Model-Based Approach to Families of Embedded Domain-Specific Languages</v>
      </c>
      <c r="H57" s="10" t="s">
        <v>26</v>
      </c>
      <c r="I57" s="13" t="s">
        <v>15</v>
      </c>
      <c r="J57" s="11" t="s">
        <v>16</v>
      </c>
      <c r="K57" s="11" t="s">
        <v>17</v>
      </c>
      <c r="O57" s="11" t="s">
        <v>18</v>
      </c>
      <c r="P57" s="10" t="e">
        <f>VLOOKUP(H57,'Corrected-Titles'!A:A,1,FALSE)</f>
        <v>#N/A</v>
      </c>
    </row>
    <row r="58" spans="1:16" x14ac:dyDescent="0.35">
      <c r="A58" s="24" t="str">
        <f t="shared" si="0"/>
        <v>2019</v>
      </c>
      <c r="B58" s="24"/>
      <c r="C58" s="24"/>
      <c r="D58" s="11" t="s">
        <v>12</v>
      </c>
      <c r="F58" s="11" t="s">
        <v>27</v>
      </c>
      <c r="G58" s="10" t="str">
        <f>IF(ISNA(P58),H58,INDEX('Corrected-Titles'!A:B,MATCH(H58,'Corrected-Titles'!A:A,0),2))</f>
        <v>A Model-Driven Approach to Generate Schemas for Object-Document Mappers</v>
      </c>
      <c r="H58" s="10" t="s">
        <v>28</v>
      </c>
      <c r="I58" s="13" t="s">
        <v>15</v>
      </c>
      <c r="J58" s="11" t="s">
        <v>16</v>
      </c>
      <c r="K58" s="11" t="s">
        <v>17</v>
      </c>
      <c r="O58" s="11" t="s">
        <v>18</v>
      </c>
      <c r="P58" s="10" t="e">
        <f>VLOOKUP(H58,'Corrected-Titles'!A:A,1,FALSE)</f>
        <v>#N/A</v>
      </c>
    </row>
    <row r="59" spans="1:16" x14ac:dyDescent="0.35">
      <c r="A59" s="24" t="str">
        <f t="shared" si="0"/>
        <v>2016</v>
      </c>
      <c r="B59" s="24"/>
      <c r="C59" s="24"/>
      <c r="D59" s="11" t="s">
        <v>12</v>
      </c>
      <c r="F59" s="11" t="s">
        <v>29</v>
      </c>
      <c r="G59" s="10" t="str">
        <f>IF(ISNA(P59),H59,INDEX('Corrected-Titles'!A:B,MATCH(H59,'Corrected-Titles'!A:A,0),2))</f>
        <v>A Model-Driven Development of Web Applications Using AngularJS Framework</v>
      </c>
      <c r="H59" s="10" t="s">
        <v>30</v>
      </c>
      <c r="I59" s="13" t="s">
        <v>15</v>
      </c>
      <c r="J59" s="11" t="s">
        <v>17</v>
      </c>
      <c r="O59" s="11" t="s">
        <v>18</v>
      </c>
      <c r="P59" s="10" t="e">
        <f>VLOOKUP(H59,'Corrected-Titles'!A:A,1,FALSE)</f>
        <v>#N/A</v>
      </c>
    </row>
    <row r="60" spans="1:16" ht="29" x14ac:dyDescent="0.35">
      <c r="A60" s="24" t="str">
        <f t="shared" si="0"/>
        <v>2008</v>
      </c>
      <c r="B60" s="24"/>
      <c r="C60" s="24"/>
      <c r="D60" s="11" t="s">
        <v>12</v>
      </c>
      <c r="F60" s="11" t="s">
        <v>31</v>
      </c>
      <c r="G60" s="10" t="str">
        <f>IF(ISNA(P60),H60,INDEX('Corrected-Titles'!A:B,MATCH(H60,'Corrected-Titles'!A:A,0),2))</f>
        <v>A Novel Dynamic Modeling Scheme for Business Intelligent Component in Modern Service Industry</v>
      </c>
      <c r="H60" s="10" t="s">
        <v>32</v>
      </c>
      <c r="I60" s="13" t="s">
        <v>15</v>
      </c>
      <c r="J60" s="11" t="s">
        <v>16</v>
      </c>
      <c r="K60" s="11" t="s">
        <v>17</v>
      </c>
      <c r="O60" s="11" t="s">
        <v>18</v>
      </c>
      <c r="P60" s="10" t="e">
        <f>VLOOKUP(H60,'Corrected-Titles'!A:A,1,FALSE)</f>
        <v>#N/A</v>
      </c>
    </row>
    <row r="61" spans="1:16" x14ac:dyDescent="0.35">
      <c r="A61" s="24" t="str">
        <f t="shared" si="0"/>
        <v>2014</v>
      </c>
      <c r="B61" s="24"/>
      <c r="C61" s="24"/>
      <c r="D61" s="11" t="s">
        <v>12</v>
      </c>
      <c r="F61" s="11" t="s">
        <v>39</v>
      </c>
      <c r="G61" s="10" t="str">
        <f>IF(ISNA(P61),H61,INDEX('Corrected-Titles'!A:B,MATCH(H61,'Corrected-Titles'!A:A,0),2))</f>
        <v>A Semantic Self-Management Approach for Service Platforms</v>
      </c>
      <c r="H61" s="10" t="s">
        <v>40</v>
      </c>
      <c r="I61" s="13" t="s">
        <v>15</v>
      </c>
      <c r="J61" s="11" t="s">
        <v>16</v>
      </c>
      <c r="K61" s="11" t="s">
        <v>17</v>
      </c>
      <c r="O61" s="11" t="s">
        <v>18</v>
      </c>
      <c r="P61" s="10" t="e">
        <f>VLOOKUP(H61,'Corrected-Titles'!A:A,1,FALSE)</f>
        <v>#N/A</v>
      </c>
    </row>
    <row r="62" spans="1:16" ht="29" x14ac:dyDescent="0.35">
      <c r="A62" s="24" t="str">
        <f t="shared" si="0"/>
        <v>2012</v>
      </c>
      <c r="B62" s="24"/>
      <c r="C62" s="24"/>
      <c r="D62" s="11" t="s">
        <v>12</v>
      </c>
      <c r="F62" s="11" t="s">
        <v>41</v>
      </c>
      <c r="G62" s="10" t="str">
        <f>IF(ISNA(P62),H62,INDEX('Corrected-Titles'!A:B,MATCH(H62,'Corrected-Titles'!A:A,0),2))</f>
        <v>Adaptation of Service Protocols Using Process Algebra and On-the-Fly reduction techniques</v>
      </c>
      <c r="H62" s="10" t="s">
        <v>42</v>
      </c>
      <c r="I62" s="13" t="s">
        <v>15</v>
      </c>
      <c r="J62" s="11" t="s">
        <v>16</v>
      </c>
      <c r="K62" s="11" t="s">
        <v>17</v>
      </c>
      <c r="O62" s="11" t="s">
        <v>18</v>
      </c>
      <c r="P62" s="10" t="e">
        <f>VLOOKUP(H62,'Corrected-Titles'!A:A,1,FALSE)</f>
        <v>#N/A</v>
      </c>
    </row>
    <row r="63" spans="1:16" x14ac:dyDescent="0.35">
      <c r="A63" s="24" t="str">
        <f t="shared" si="0"/>
        <v>2007</v>
      </c>
      <c r="B63" s="24"/>
      <c r="C63" s="24"/>
      <c r="D63" s="11" t="s">
        <v>12</v>
      </c>
      <c r="F63" s="11" t="s">
        <v>43</v>
      </c>
      <c r="G63" s="10" t="str">
        <f>IF(ISNA(P63),H63,INDEX('Corrected-Titles'!A:B,MATCH(H63,'Corrected-Titles'!A:A,0),2))</f>
        <v>An Enterprise Architecture Alignment Measure for Telecom Service Development</v>
      </c>
      <c r="H63" s="10" t="s">
        <v>44</v>
      </c>
      <c r="I63" s="13" t="s">
        <v>15</v>
      </c>
      <c r="J63" s="11" t="s">
        <v>16</v>
      </c>
      <c r="K63" s="11" t="s">
        <v>16</v>
      </c>
      <c r="L63" s="11" t="s">
        <v>17</v>
      </c>
      <c r="O63" s="11" t="s">
        <v>18</v>
      </c>
      <c r="P63" s="10" t="e">
        <f>VLOOKUP(H63,'Corrected-Titles'!A:A,1,FALSE)</f>
        <v>#N/A</v>
      </c>
    </row>
    <row r="64" spans="1:16" ht="29" x14ac:dyDescent="0.35">
      <c r="A64" s="24" t="str">
        <f t="shared" si="0"/>
        <v>2020</v>
      </c>
      <c r="B64" s="24"/>
      <c r="C64" s="24"/>
      <c r="D64" s="11" t="s">
        <v>12</v>
      </c>
      <c r="F64" s="11" t="s">
        <v>49</v>
      </c>
      <c r="G64" s="10" t="str">
        <f>IF(ISNA(P64),H64,INDEX('Corrected-Titles'!A:B,MATCH(H64,'Corrected-Titles'!A:A,0),2))</f>
        <v>Automated Selection of Optimal Model Transformation Chains via Shortest-Path Algorithms</v>
      </c>
      <c r="H64" s="10" t="s">
        <v>50</v>
      </c>
      <c r="I64" s="13" t="s">
        <v>15</v>
      </c>
      <c r="J64" s="11" t="s">
        <v>16</v>
      </c>
      <c r="K64" s="11" t="s">
        <v>16</v>
      </c>
      <c r="L64" s="11" t="s">
        <v>17</v>
      </c>
      <c r="O64" s="11" t="s">
        <v>18</v>
      </c>
      <c r="P64" s="10" t="e">
        <f>VLOOKUP(H64,'Corrected-Titles'!A:A,1,FALSE)</f>
        <v>#N/A</v>
      </c>
    </row>
    <row r="65" spans="1:16" ht="29" x14ac:dyDescent="0.35">
      <c r="A65" s="24" t="str">
        <f t="shared" si="0"/>
        <v>2018</v>
      </c>
      <c r="B65" s="24"/>
      <c r="C65" s="24"/>
      <c r="D65" s="11" t="s">
        <v>12</v>
      </c>
      <c r="F65" s="11" t="s">
        <v>56</v>
      </c>
      <c r="G65" s="10" t="str">
        <f>IF(ISNA(P65),H65,INDEX('Corrected-Titles'!A:B,MATCH(H65,'Corrected-Titles'!A:A,0),2))</f>
        <v>Collaborative Model-Driven Software Engineering: A Classification Framework and a Research Map</v>
      </c>
      <c r="H65" s="10" t="s">
        <v>57</v>
      </c>
      <c r="I65" s="13" t="s">
        <v>15</v>
      </c>
      <c r="J65" s="11" t="s">
        <v>16</v>
      </c>
      <c r="K65" s="11" t="s">
        <v>17</v>
      </c>
      <c r="O65" s="11" t="s">
        <v>58</v>
      </c>
      <c r="P65" s="10" t="e">
        <f>VLOOKUP(H65,'Corrected-Titles'!A:A,1,FALSE)</f>
        <v>#N/A</v>
      </c>
    </row>
    <row r="66" spans="1:16" ht="29" x14ac:dyDescent="0.35">
      <c r="A66" s="24" t="str">
        <f t="shared" ref="A66:A129" si="1">RIGHT(F66, 4)</f>
        <v>2012</v>
      </c>
      <c r="B66" s="24"/>
      <c r="C66" s="24"/>
      <c r="D66" s="11" t="s">
        <v>12</v>
      </c>
      <c r="F66" s="11" t="s">
        <v>59</v>
      </c>
      <c r="G66" s="10" t="str">
        <f>IF(ISNA(P66),H66,INDEX('Corrected-Titles'!A:B,MATCH(H66,'Corrected-Titles'!A:A,0),2))</f>
        <v>Collaborative Support Embedded in Information System through Automatic Code Generation</v>
      </c>
      <c r="H66" s="18" t="s">
        <v>60</v>
      </c>
      <c r="I66" s="13" t="s">
        <v>15</v>
      </c>
      <c r="J66" s="11" t="s">
        <v>16</v>
      </c>
      <c r="K66" s="11" t="s">
        <v>17</v>
      </c>
      <c r="O66" s="11" t="s">
        <v>18</v>
      </c>
      <c r="P66" s="10" t="e">
        <f>VLOOKUP(H66,'Corrected-Titles'!A:A,1,FALSE)</f>
        <v>#N/A</v>
      </c>
    </row>
    <row r="67" spans="1:16" x14ac:dyDescent="0.35">
      <c r="A67" s="24" t="str">
        <f t="shared" si="1"/>
        <v>2007</v>
      </c>
      <c r="B67" s="24"/>
      <c r="C67" s="24"/>
      <c r="D67" s="11" t="s">
        <v>64</v>
      </c>
      <c r="F67" s="11" t="s">
        <v>67</v>
      </c>
      <c r="G67" s="10" t="str">
        <f>IF(ISNA(P67),H67,INDEX('Corrected-Titles'!A:B,MATCH(H67,'Corrected-Titles'!A:A,0),2))</f>
        <v>A Model of User Interface Design and Its Code Generation</v>
      </c>
      <c r="H67" s="10" t="s">
        <v>68</v>
      </c>
      <c r="I67" s="13" t="s">
        <v>15</v>
      </c>
      <c r="J67" s="11" t="s">
        <v>16</v>
      </c>
      <c r="K67" s="11" t="s">
        <v>16</v>
      </c>
      <c r="L67" s="11" t="s">
        <v>17</v>
      </c>
      <c r="O67" s="11" t="s">
        <v>69</v>
      </c>
      <c r="P67" s="10" t="e">
        <f>VLOOKUP(H67,'Corrected-Titles'!A:A,1,FALSE)</f>
        <v>#N/A</v>
      </c>
    </row>
    <row r="68" spans="1:16" x14ac:dyDescent="0.35">
      <c r="A68" s="24" t="str">
        <f t="shared" si="1"/>
        <v>2008</v>
      </c>
      <c r="B68" s="24"/>
      <c r="C68" s="24"/>
      <c r="D68" s="11" t="s">
        <v>64</v>
      </c>
      <c r="F68" s="11" t="s">
        <v>70</v>
      </c>
      <c r="G68" s="10" t="str">
        <f>IF(ISNA(P68),H68,INDEX('Corrected-Titles'!A:B,MATCH(H68,'Corrected-Titles'!A:A,0),2))</f>
        <v>A Seamless Modelling Approach for Service-Oriented Information Systems</v>
      </c>
      <c r="H68" s="10" t="s">
        <v>71</v>
      </c>
      <c r="I68" s="13" t="s">
        <v>15</v>
      </c>
      <c r="J68" s="11" t="s">
        <v>16</v>
      </c>
      <c r="K68" s="11" t="s">
        <v>16</v>
      </c>
      <c r="L68" s="11" t="s">
        <v>17</v>
      </c>
      <c r="O68" s="11" t="s">
        <v>69</v>
      </c>
      <c r="P68" s="10" t="e">
        <f>VLOOKUP(H68,'Corrected-Titles'!A:A,1,FALSE)</f>
        <v>#N/A</v>
      </c>
    </row>
    <row r="69" spans="1:16" ht="29" x14ac:dyDescent="0.35">
      <c r="A69" s="24" t="str">
        <f t="shared" si="1"/>
        <v>2014</v>
      </c>
      <c r="B69" s="24"/>
      <c r="C69" s="24"/>
      <c r="D69" s="11" t="s">
        <v>64</v>
      </c>
      <c r="F69" s="11" t="s">
        <v>76</v>
      </c>
      <c r="G69" s="10" t="str">
        <f>IF(ISNA(P69),H69,INDEX('Corrected-Titles'!A:B,MATCH(H69,'Corrected-Titles'!A:A,0),2))</f>
        <v>Application of an Intelligent Network Architecture in a Cooperative Cyber-Physical System: An Experience Report</v>
      </c>
      <c r="H69" s="10" t="s">
        <v>77</v>
      </c>
      <c r="I69" s="13" t="s">
        <v>15</v>
      </c>
      <c r="J69" s="11" t="s">
        <v>16</v>
      </c>
      <c r="K69" s="11" t="s">
        <v>17</v>
      </c>
      <c r="O69" s="11" t="s">
        <v>69</v>
      </c>
      <c r="P69" s="19" t="str">
        <f>VLOOKUP(H69,'Corrected-Titles'!A:A,1,FALSE)</f>
        <v>Application of an Intelligent Network Architecture on a Cooperative Cyper-Physical System: An Experience Report</v>
      </c>
    </row>
    <row r="70" spans="1:16" x14ac:dyDescent="0.35">
      <c r="A70" s="24" t="str">
        <f t="shared" si="1"/>
        <v>2020</v>
      </c>
      <c r="B70" s="24"/>
      <c r="C70" s="24"/>
      <c r="D70" s="11" t="s">
        <v>64</v>
      </c>
      <c r="F70" s="11" t="s">
        <v>78</v>
      </c>
      <c r="G70" s="10" t="str">
        <f>IF(ISNA(P70),H70,INDEX('Corrected-Titles'!A:B,MATCH(H70,'Corrected-Titles'!A:A,0),2))</f>
        <v>Assessing Required Rework in a Design Reuse Scenario</v>
      </c>
      <c r="H70" s="10" t="s">
        <v>79</v>
      </c>
      <c r="I70" s="13" t="s">
        <v>15</v>
      </c>
      <c r="J70" s="11" t="s">
        <v>16</v>
      </c>
      <c r="K70" s="11" t="s">
        <v>16</v>
      </c>
      <c r="L70" s="11" t="s">
        <v>17</v>
      </c>
      <c r="O70" s="11" t="s">
        <v>18</v>
      </c>
      <c r="P70" s="10" t="e">
        <f>VLOOKUP(H70,'Corrected-Titles'!A:A,1,FALSE)</f>
        <v>#N/A</v>
      </c>
    </row>
    <row r="71" spans="1:16" x14ac:dyDescent="0.35">
      <c r="A71" s="24" t="str">
        <f t="shared" si="1"/>
        <v>2015</v>
      </c>
      <c r="B71" s="24"/>
      <c r="C71" s="24"/>
      <c r="D71" s="11" t="s">
        <v>64</v>
      </c>
      <c r="F71" s="11" t="s">
        <v>80</v>
      </c>
      <c r="G71" s="10" t="str">
        <f>IF(ISNA(P71),H71,INDEX('Corrected-Titles'!A:B,MATCH(H71,'Corrected-Titles'!A:A,0),2))</f>
        <v>Automatic Spreadsheet Generation from Conceptual Models</v>
      </c>
      <c r="H71" s="10" t="s">
        <v>81</v>
      </c>
      <c r="I71" s="13" t="s">
        <v>15</v>
      </c>
      <c r="J71" s="11" t="s">
        <v>16</v>
      </c>
      <c r="K71" s="11" t="s">
        <v>17</v>
      </c>
      <c r="O71" s="11" t="s">
        <v>69</v>
      </c>
      <c r="P71" s="10" t="e">
        <f>VLOOKUP(H71,'Corrected-Titles'!A:A,1,FALSE)</f>
        <v>#N/A</v>
      </c>
    </row>
    <row r="72" spans="1:16" ht="29" x14ac:dyDescent="0.35">
      <c r="A72" s="24" t="str">
        <f t="shared" si="1"/>
        <v>2014</v>
      </c>
      <c r="B72" s="24"/>
      <c r="C72" s="24"/>
      <c r="D72" s="11" t="s">
        <v>64</v>
      </c>
      <c r="F72" s="11" t="s">
        <v>84</v>
      </c>
      <c r="G72" s="10" t="str">
        <f>IF(ISNA(P72),H72,INDEX('Corrected-Titles'!A:B,MATCH(H72,'Corrected-Titles'!A:A,0),2))</f>
        <v>Distributed and Managed: Research Challenges and Opportunities of the Next Generation Cyber-Physical Systems</v>
      </c>
      <c r="H72" s="10" t="s">
        <v>85</v>
      </c>
      <c r="I72" s="13" t="s">
        <v>15</v>
      </c>
      <c r="J72" s="11" t="s">
        <v>16</v>
      </c>
      <c r="K72" s="11" t="s">
        <v>17</v>
      </c>
      <c r="O72" s="11" t="s">
        <v>69</v>
      </c>
      <c r="P72" s="19" t="str">
        <f>VLOOKUP(H72,'Corrected-Titles'!A:A,1,FALSE)</f>
        <v>Distributed and Managed: Research Challenges and Opportunities of the Nest Generation Cyber-Physical Sytems</v>
      </c>
    </row>
    <row r="73" spans="1:16" ht="29" x14ac:dyDescent="0.35">
      <c r="A73" s="24" t="str">
        <f t="shared" si="1"/>
        <v>2014</v>
      </c>
      <c r="B73" s="24"/>
      <c r="C73" s="24"/>
      <c r="D73" s="11" t="s">
        <v>12</v>
      </c>
      <c r="F73" s="11" t="s">
        <v>119</v>
      </c>
      <c r="G73" s="10" t="str">
        <f>IF(ISNA(P73),H73,INDEX('Corrected-Titles'!A:B,MATCH(H73,'Corrected-Titles'!A:A,0),2))</f>
        <v>Dealing with Traceability in the MDD
of Model Transformations</v>
      </c>
      <c r="H73" s="10" t="s">
        <v>120</v>
      </c>
      <c r="I73" s="13" t="s">
        <v>15</v>
      </c>
      <c r="J73" s="11" t="s">
        <v>16</v>
      </c>
      <c r="K73" s="11" t="s">
        <v>17</v>
      </c>
      <c r="O73" s="11" t="s">
        <v>18</v>
      </c>
      <c r="P73" s="10" t="e">
        <f>VLOOKUP(H73,'Corrected-Titles'!A:A,1,FALSE)</f>
        <v>#N/A</v>
      </c>
    </row>
    <row r="74" spans="1:16" x14ac:dyDescent="0.35">
      <c r="A74" s="24" t="str">
        <f t="shared" si="1"/>
        <v>2019</v>
      </c>
      <c r="B74" s="24"/>
      <c r="C74" s="24"/>
      <c r="D74" s="11" t="s">
        <v>12</v>
      </c>
      <c r="F74" s="11" t="s">
        <v>121</v>
      </c>
      <c r="G74" s="10" t="str">
        <f>IF(ISNA(P74),H74,INDEX('Corrected-Titles'!A:B,MATCH(H74,'Corrected-Titles'!A:A,0),2))</f>
        <v>Enhanced Feasibility Assessment of Payload Adapters for NASA’s Space Launch System</v>
      </c>
      <c r="H74" s="10" t="s">
        <v>122</v>
      </c>
      <c r="I74" s="13" t="s">
        <v>15</v>
      </c>
      <c r="J74" s="11" t="s">
        <v>17</v>
      </c>
      <c r="O74" s="11" t="s">
        <v>18</v>
      </c>
      <c r="P74" s="10" t="e">
        <f>VLOOKUP(H74,'Corrected-Titles'!A:A,1,FALSE)</f>
        <v>#N/A</v>
      </c>
    </row>
    <row r="75" spans="1:16" ht="29" x14ac:dyDescent="0.35">
      <c r="A75" s="24" t="str">
        <f t="shared" si="1"/>
        <v>2016</v>
      </c>
      <c r="B75" s="24"/>
      <c r="C75" s="24"/>
      <c r="D75" s="11" t="s">
        <v>12</v>
      </c>
      <c r="F75" s="11" t="s">
        <v>125</v>
      </c>
      <c r="G75" s="10" t="str">
        <f>IF(ISNA(P75),H75,INDEX('Corrected-Titles'!A:B,MATCH(H75,'Corrected-Titles'!A:A,0),2))</f>
        <v>JooMDD: A Model-Driven Development Environment for
Web Content Management System Extensions</v>
      </c>
      <c r="H75" s="10" t="s">
        <v>126</v>
      </c>
      <c r="I75" s="13" t="s">
        <v>15</v>
      </c>
      <c r="J75" s="11" t="s">
        <v>17</v>
      </c>
      <c r="O75" s="11" t="s">
        <v>18</v>
      </c>
      <c r="P75" s="10" t="e">
        <f>VLOOKUP(H75,'Corrected-Titles'!A:A,1,FALSE)</f>
        <v>#N/A</v>
      </c>
    </row>
    <row r="76" spans="1:16" x14ac:dyDescent="0.35">
      <c r="A76" s="24" t="str">
        <f t="shared" si="1"/>
        <v>2009</v>
      </c>
      <c r="B76" s="24"/>
      <c r="C76" s="24"/>
      <c r="D76" s="11" t="s">
        <v>12</v>
      </c>
      <c r="F76" s="11" t="s">
        <v>127</v>
      </c>
      <c r="G76" s="10" t="str">
        <f>IF(ISNA(P76),H76,INDEX('Corrected-Titles'!A:B,MATCH(H76,'Corrected-Titles'!A:A,0),2))</f>
        <v>Model Driven Architecture: A Perspective</v>
      </c>
      <c r="H76" s="10" t="s">
        <v>128</v>
      </c>
      <c r="I76" s="13" t="s">
        <v>15</v>
      </c>
      <c r="J76" s="11" t="s">
        <v>17</v>
      </c>
      <c r="O76" s="11" t="s">
        <v>58</v>
      </c>
      <c r="P76" s="10" t="e">
        <f>VLOOKUP(H76,'Corrected-Titles'!A:A,1,FALSE)</f>
        <v>#N/A</v>
      </c>
    </row>
    <row r="77" spans="1:16" x14ac:dyDescent="0.35">
      <c r="A77" s="24" t="str">
        <f t="shared" si="1"/>
        <v>2011</v>
      </c>
      <c r="B77" s="24"/>
      <c r="C77" s="24"/>
      <c r="D77" s="11" t="s">
        <v>12</v>
      </c>
      <c r="F77" s="11" t="s">
        <v>129</v>
      </c>
      <c r="G77" s="10" t="str">
        <f>IF(ISNA(P77),H77,INDEX('Corrected-Titles'!A:B,MATCH(H77,'Corrected-Titles'!A:A,0),2))</f>
        <v>Offline Validation of Firewalls</v>
      </c>
      <c r="H77" s="10" t="s">
        <v>130</v>
      </c>
      <c r="I77" s="13" t="s">
        <v>15</v>
      </c>
      <c r="J77" s="11" t="s">
        <v>17</v>
      </c>
      <c r="O77" s="11" t="s">
        <v>69</v>
      </c>
      <c r="P77" s="10" t="e">
        <f>VLOOKUP(H77,'Corrected-Titles'!A:A,1,FALSE)</f>
        <v>#N/A</v>
      </c>
    </row>
    <row r="78" spans="1:16" ht="43.5" x14ac:dyDescent="0.35">
      <c r="A78" s="24" t="str">
        <f t="shared" si="1"/>
        <v>2009</v>
      </c>
      <c r="B78" s="24"/>
      <c r="C78" s="24"/>
      <c r="D78" s="11" t="s">
        <v>12</v>
      </c>
      <c r="F78" s="11" t="s">
        <v>131</v>
      </c>
      <c r="G78" s="10" t="str">
        <f>IF(ISNA(P78),H78,INDEX('Corrected-Titles'!A:B,MATCH(H78,'Corrected-Titles'!A:A,0),2))</f>
        <v>Performance of PPM-Based Non-Coherent
Impulse Radio UWB Systems using Sparse
Codes in the Presence of Multi-User Interference</v>
      </c>
      <c r="H78" s="10" t="s">
        <v>132</v>
      </c>
      <c r="I78" s="13" t="s">
        <v>15</v>
      </c>
      <c r="J78" s="11" t="s">
        <v>17</v>
      </c>
      <c r="O78" s="11" t="s">
        <v>101</v>
      </c>
      <c r="P78" s="10" t="e">
        <f>VLOOKUP(H78,'Corrected-Titles'!A:A,1,FALSE)</f>
        <v>#N/A</v>
      </c>
    </row>
    <row r="79" spans="1:16" x14ac:dyDescent="0.35">
      <c r="A79" s="24" t="str">
        <f t="shared" si="1"/>
        <v>2012</v>
      </c>
      <c r="B79" s="24"/>
      <c r="C79" s="24"/>
      <c r="D79" s="11" t="s">
        <v>12</v>
      </c>
      <c r="F79" s="11" t="s">
        <v>133</v>
      </c>
      <c r="G79" s="10" t="str">
        <f>IF(ISNA(P79),H79,INDEX('Corrected-Titles'!A:B,MATCH(H79,'Corrected-Titles'!A:A,0),2))</f>
        <v>Query by Drawing Examples of UML Model</v>
      </c>
      <c r="H79" s="10" t="s">
        <v>134</v>
      </c>
      <c r="I79" s="13" t="s">
        <v>15</v>
      </c>
      <c r="J79" s="11" t="s">
        <v>16</v>
      </c>
      <c r="K79" s="11" t="s">
        <v>16</v>
      </c>
      <c r="L79" s="11" t="s">
        <v>17</v>
      </c>
      <c r="O79" s="11" t="s">
        <v>69</v>
      </c>
      <c r="P79" s="10" t="e">
        <f>VLOOKUP(H79,'Corrected-Titles'!A:A,1,FALSE)</f>
        <v>#N/A</v>
      </c>
    </row>
    <row r="80" spans="1:16" x14ac:dyDescent="0.35">
      <c r="A80" s="24" t="str">
        <f t="shared" si="1"/>
        <v>2010</v>
      </c>
      <c r="B80" s="24"/>
      <c r="C80" s="24"/>
      <c r="D80" s="11" t="s">
        <v>12</v>
      </c>
      <c r="F80" s="11" t="s">
        <v>620</v>
      </c>
      <c r="G80" s="10" t="str">
        <f>IF(ISNA(P80),H80,INDEX('Corrected-Titles'!A:B,MATCH(H80,'Corrected-Titles'!A:A,0),2))</f>
        <v>SMICE: A Platform Supports Business Process Modeling and Integration</v>
      </c>
      <c r="H80" s="10" t="s">
        <v>135</v>
      </c>
      <c r="I80" s="13" t="s">
        <v>15</v>
      </c>
      <c r="J80" s="11" t="s">
        <v>16</v>
      </c>
      <c r="K80" s="11" t="s">
        <v>17</v>
      </c>
      <c r="O80" s="11" t="s">
        <v>18</v>
      </c>
      <c r="P80" s="10" t="e">
        <f>VLOOKUP(H80,'Corrected-Titles'!A:A,1,FALSE)</f>
        <v>#N/A</v>
      </c>
    </row>
    <row r="81" spans="1:16" x14ac:dyDescent="0.35">
      <c r="A81" s="24" t="str">
        <f t="shared" si="1"/>
        <v>2017</v>
      </c>
      <c r="B81" s="24"/>
      <c r="C81" s="24"/>
      <c r="D81" s="11" t="s">
        <v>12</v>
      </c>
      <c r="F81" s="11" t="s">
        <v>136</v>
      </c>
      <c r="G81" s="10" t="str">
        <f>IF(ISNA(P81),H81,INDEX('Corrected-Titles'!A:B,MATCH(H81,'Corrected-Titles'!A:A,0),2))</f>
        <v>Static Analysis of Model Transformations</v>
      </c>
      <c r="H81" s="10" t="s">
        <v>137</v>
      </c>
      <c r="I81" s="13" t="s">
        <v>15</v>
      </c>
      <c r="J81" s="11" t="s">
        <v>16</v>
      </c>
      <c r="K81" s="11" t="s">
        <v>17</v>
      </c>
      <c r="O81" s="11" t="s">
        <v>69</v>
      </c>
      <c r="P81" s="10" t="e">
        <f>VLOOKUP(H81,'Corrected-Titles'!A:A,1,FALSE)</f>
        <v>#N/A</v>
      </c>
    </row>
    <row r="82" spans="1:16" ht="29" x14ac:dyDescent="0.35">
      <c r="A82" s="24" t="str">
        <f t="shared" si="1"/>
        <v>2013</v>
      </c>
      <c r="B82" s="24"/>
      <c r="C82" s="24"/>
      <c r="D82" s="11" t="s">
        <v>12</v>
      </c>
      <c r="F82" s="11" t="s">
        <v>138</v>
      </c>
      <c r="G82" s="10" t="str">
        <f>IF(ISNA(P82),H82,INDEX('Corrected-Titles'!A:B,MATCH(H82,'Corrected-Titles'!A:A,0),2))</f>
        <v>Supporting the Development and Operation of Multi-Cloud Applications: The MODAClouds Approach</v>
      </c>
      <c r="H82" s="10" t="s">
        <v>139</v>
      </c>
      <c r="I82" s="13" t="s">
        <v>15</v>
      </c>
      <c r="J82" s="11" t="s">
        <v>17</v>
      </c>
      <c r="O82" s="11" t="s">
        <v>18</v>
      </c>
      <c r="P82" s="10" t="e">
        <f>VLOOKUP(H82,'Corrected-Titles'!A:A,1,FALSE)</f>
        <v>#N/A</v>
      </c>
    </row>
    <row r="83" spans="1:16" ht="29" x14ac:dyDescent="0.35">
      <c r="A83" s="24" t="str">
        <f t="shared" si="1"/>
        <v>2020</v>
      </c>
      <c r="B83" s="24"/>
      <c r="C83" s="24"/>
      <c r="D83" s="11" t="s">
        <v>12</v>
      </c>
      <c r="F83" s="11" t="s">
        <v>140</v>
      </c>
      <c r="G83" s="10" t="str">
        <f>IF(ISNA(P83),H83,INDEX('Corrected-Titles'!A:B,MATCH(H83,'Corrected-Titles'!A:A,0),2))</f>
        <v>Towards a Model-based Multi-objective optimization approach for safety-critical real-time systems</v>
      </c>
      <c r="H83" s="10" t="s">
        <v>141</v>
      </c>
      <c r="I83" s="13" t="s">
        <v>15</v>
      </c>
      <c r="J83" s="11" t="s">
        <v>16</v>
      </c>
      <c r="K83" s="11" t="s">
        <v>17</v>
      </c>
      <c r="O83" s="11" t="s">
        <v>18</v>
      </c>
      <c r="P83" s="10" t="e">
        <f>VLOOKUP(H83,'Corrected-Titles'!A:A,1,FALSE)</f>
        <v>#N/A</v>
      </c>
    </row>
    <row r="84" spans="1:16" ht="29" x14ac:dyDescent="0.35">
      <c r="A84" s="24" t="str">
        <f t="shared" si="1"/>
        <v>2011</v>
      </c>
      <c r="B84" s="24"/>
      <c r="C84" s="24"/>
      <c r="D84" s="11" t="s">
        <v>12</v>
      </c>
      <c r="F84" s="11" t="s">
        <v>142</v>
      </c>
      <c r="G84" s="10" t="str">
        <f>IF(ISNA(P84),H84,INDEX('Corrected-Titles'!A:B,MATCH(H84,'Corrected-Titles'!A:A,0),2))</f>
        <v>Towards an IDM Approach of transforming web services into ACME providing Quality of Service</v>
      </c>
      <c r="H84" s="10" t="s">
        <v>143</v>
      </c>
      <c r="I84" s="13" t="s">
        <v>15</v>
      </c>
      <c r="J84" s="11" t="s">
        <v>16</v>
      </c>
      <c r="K84" s="11" t="s">
        <v>17</v>
      </c>
      <c r="O84" s="11" t="s">
        <v>18</v>
      </c>
      <c r="P84" s="10" t="e">
        <f>VLOOKUP(H84,'Corrected-Titles'!A:A,1,FALSE)</f>
        <v>#N/A</v>
      </c>
    </row>
    <row r="85" spans="1:16" x14ac:dyDescent="0.35">
      <c r="A85" s="24" t="str">
        <f t="shared" si="1"/>
        <v>2004</v>
      </c>
      <c r="B85" s="24"/>
      <c r="C85" s="24"/>
      <c r="D85" s="11" t="s">
        <v>12</v>
      </c>
      <c r="F85" s="11" t="s">
        <v>144</v>
      </c>
      <c r="G85" s="10" t="str">
        <f>IF(ISNA(P85),H85,INDEX('Corrected-Titles'!A:B,MATCH(H85,'Corrected-Titles'!A:A,0),2))</f>
        <v>Towards Platform Independent Models of Real Time Operating Systems</v>
      </c>
      <c r="H85" s="10" t="s">
        <v>145</v>
      </c>
      <c r="I85" s="13" t="s">
        <v>15</v>
      </c>
      <c r="J85" s="11" t="s">
        <v>16</v>
      </c>
      <c r="K85" s="11" t="s">
        <v>17</v>
      </c>
      <c r="O85" s="11" t="s">
        <v>18</v>
      </c>
      <c r="P85" s="10" t="e">
        <f>VLOOKUP(H85,'Corrected-Titles'!A:A,1,FALSE)</f>
        <v>#N/A</v>
      </c>
    </row>
    <row r="86" spans="1:16" x14ac:dyDescent="0.35">
      <c r="A86" s="24" t="str">
        <f t="shared" si="1"/>
        <v>2017</v>
      </c>
      <c r="B86" s="24"/>
      <c r="C86" s="24"/>
      <c r="D86" s="11" t="s">
        <v>12</v>
      </c>
      <c r="F86" s="11" t="s">
        <v>146</v>
      </c>
      <c r="G86" s="10" t="str">
        <f>IF(ISNA(P86),H86,INDEX('Corrected-Titles'!A:B,MATCH(H86,'Corrected-Titles'!A:A,0),2))</f>
        <v>Towards Recovering the Software Architecture of Microservice-based Systems</v>
      </c>
      <c r="H86" s="10" t="s">
        <v>147</v>
      </c>
      <c r="I86" s="13" t="s">
        <v>15</v>
      </c>
      <c r="J86" s="11" t="s">
        <v>16</v>
      </c>
      <c r="K86" s="11" t="s">
        <v>17</v>
      </c>
      <c r="O86" s="11" t="s">
        <v>18</v>
      </c>
      <c r="P86" s="10" t="e">
        <f>VLOOKUP(H86,'Corrected-Titles'!A:A,1,FALSE)</f>
        <v>#N/A</v>
      </c>
    </row>
    <row r="87" spans="1:16" x14ac:dyDescent="0.35">
      <c r="A87" s="24" t="str">
        <f t="shared" si="1"/>
        <v>2006</v>
      </c>
      <c r="B87" s="24"/>
      <c r="C87" s="24"/>
      <c r="D87" s="11" t="s">
        <v>12</v>
      </c>
      <c r="F87" s="11" t="s">
        <v>148</v>
      </c>
      <c r="G87" s="10" t="str">
        <f>IF(ISNA(P87),H87,INDEX('Corrected-Titles'!A:B,MATCH(H87,'Corrected-Titles'!A:A,0),2))</f>
        <v>Traceability between software architecture models</v>
      </c>
      <c r="H87" s="10" t="s">
        <v>149</v>
      </c>
      <c r="I87" s="13" t="s">
        <v>15</v>
      </c>
      <c r="J87" s="11" t="s">
        <v>16</v>
      </c>
      <c r="K87" s="11" t="s">
        <v>17</v>
      </c>
      <c r="O87" s="11" t="s">
        <v>18</v>
      </c>
      <c r="P87" s="10" t="e">
        <f>VLOOKUP(H87,'Corrected-Titles'!A:A,1,FALSE)</f>
        <v>#N/A</v>
      </c>
    </row>
    <row r="88" spans="1:16" x14ac:dyDescent="0.35">
      <c r="A88" s="24" t="str">
        <f t="shared" si="1"/>
        <v>2006</v>
      </c>
      <c r="B88" s="24"/>
      <c r="C88" s="24"/>
      <c r="D88" s="11" t="s">
        <v>12</v>
      </c>
      <c r="F88" s="11" t="s">
        <v>150</v>
      </c>
      <c r="G88" s="10" t="str">
        <f>IF(ISNA(P88),H88,INDEX('Corrected-Titles'!A:B,MATCH(H88,'Corrected-Titles'!A:A,0),2))</f>
        <v>Verifying Metamodel Coverage of Model Transformations</v>
      </c>
      <c r="H88" s="10" t="s">
        <v>151</v>
      </c>
      <c r="I88" s="13" t="s">
        <v>15</v>
      </c>
      <c r="J88" s="11" t="s">
        <v>16</v>
      </c>
      <c r="K88" s="11" t="s">
        <v>17</v>
      </c>
      <c r="O88" s="11" t="s">
        <v>69</v>
      </c>
      <c r="P88" s="10" t="e">
        <f>VLOOKUP(H88,'Corrected-Titles'!A:A,1,FALSE)</f>
        <v>#N/A</v>
      </c>
    </row>
    <row r="89" spans="1:16" ht="29" x14ac:dyDescent="0.35">
      <c r="A89" s="24" t="str">
        <f t="shared" si="1"/>
        <v>2013</v>
      </c>
      <c r="B89" s="24"/>
      <c r="C89" s="24"/>
      <c r="D89" s="11" t="s">
        <v>12</v>
      </c>
      <c r="F89" s="11" t="s">
        <v>152</v>
      </c>
      <c r="G89" s="10" t="str">
        <f>IF(ISNA(P89),H89,INDEX('Corrected-Titles'!A:B,MATCH(H89,'Corrected-Titles'!A:A,0),2))</f>
        <v>Verifying Protocol Conformance Using Software Model Checking for the Model-Driven Development of Embedded Systems</v>
      </c>
      <c r="H89" s="10" t="s">
        <v>153</v>
      </c>
      <c r="I89" s="13" t="s">
        <v>15</v>
      </c>
      <c r="J89" s="11" t="s">
        <v>16</v>
      </c>
      <c r="K89" s="11" t="s">
        <v>17</v>
      </c>
      <c r="O89" s="11" t="s">
        <v>69</v>
      </c>
      <c r="P89" s="10" t="e">
        <f>VLOOKUP(H89,'Corrected-Titles'!A:A,1,FALSE)</f>
        <v>#N/A</v>
      </c>
    </row>
    <row r="90" spans="1:16" x14ac:dyDescent="0.35">
      <c r="A90" s="24" t="str">
        <f t="shared" si="1"/>
        <v>2011</v>
      </c>
      <c r="B90" s="24"/>
      <c r="C90" s="24"/>
      <c r="D90" s="11" t="s">
        <v>12</v>
      </c>
      <c r="F90" s="11" t="s">
        <v>154</v>
      </c>
      <c r="G90" s="10" t="str">
        <f>IF(ISNA(P90),H90,INDEX('Corrected-Titles'!A:B,MATCH(H90,'Corrected-Titles'!A:A,0),2))</f>
        <v>Web 2.0 Patterns: A Model-driven Engineering Approach</v>
      </c>
      <c r="H90" s="10" t="s">
        <v>155</v>
      </c>
      <c r="I90" s="13" t="s">
        <v>15</v>
      </c>
      <c r="J90" s="11" t="s">
        <v>16</v>
      </c>
      <c r="K90" s="11" t="s">
        <v>17</v>
      </c>
      <c r="O90" s="11" t="s">
        <v>18</v>
      </c>
      <c r="P90" s="10" t="e">
        <f>VLOOKUP(H90,'Corrected-Titles'!A:A,1,FALSE)</f>
        <v>#N/A</v>
      </c>
    </row>
    <row r="91" spans="1:16" x14ac:dyDescent="0.35">
      <c r="A91" s="24" t="str">
        <f t="shared" si="1"/>
        <v>2021</v>
      </c>
      <c r="B91" s="24"/>
      <c r="C91" s="24"/>
      <c r="D91" s="11" t="s">
        <v>12</v>
      </c>
      <c r="F91" s="11" t="s">
        <v>1567</v>
      </c>
      <c r="G91" s="10" t="str">
        <f>IF(ISNA(P91),H91,INDEX('Corrected-Titles'!A:B,MATCH(H91,'Corrected-Titles'!A:A,0),2))</f>
        <v>Neuroprotective flavonoids of the leaf of Antiaris africana Englea against cyanide toxicity</v>
      </c>
      <c r="H91" s="10" t="s">
        <v>156</v>
      </c>
      <c r="I91" s="13" t="s">
        <v>15</v>
      </c>
      <c r="J91" s="11" t="s">
        <v>17</v>
      </c>
      <c r="O91" s="11" t="s">
        <v>101</v>
      </c>
      <c r="P91" s="10" t="e">
        <f>VLOOKUP(H91,'Corrected-Titles'!A:A,1,FALSE)</f>
        <v>#N/A</v>
      </c>
    </row>
    <row r="92" spans="1:16" ht="29" x14ac:dyDescent="0.35">
      <c r="A92" s="24" t="str">
        <f t="shared" si="1"/>
        <v>2021</v>
      </c>
      <c r="B92" s="24"/>
      <c r="C92" s="24"/>
      <c r="D92" s="11" t="s">
        <v>12</v>
      </c>
      <c r="F92" s="11" t="s">
        <v>157</v>
      </c>
      <c r="G92" s="10" t="str">
        <f>IF(ISNA(P92),H92,INDEX('Corrected-Titles'!A:B,MATCH(H92,'Corrected-Titles'!A:A,0),2))</f>
        <v>Developing Mobile Applications Via Model Driven Development: A Systematic Literature Review</v>
      </c>
      <c r="H92" s="10" t="s">
        <v>158</v>
      </c>
      <c r="I92" s="13" t="s">
        <v>15</v>
      </c>
      <c r="J92" s="11" t="s">
        <v>17</v>
      </c>
      <c r="O92" s="11" t="s">
        <v>58</v>
      </c>
      <c r="P92" s="10" t="e">
        <f>VLOOKUP(H92,'Corrected-Titles'!A:A,1,FALSE)</f>
        <v>#N/A</v>
      </c>
    </row>
    <row r="93" spans="1:16" x14ac:dyDescent="0.35">
      <c r="A93" s="24" t="str">
        <f t="shared" si="1"/>
        <v>2021</v>
      </c>
      <c r="B93" s="24"/>
      <c r="C93" s="24"/>
      <c r="D93" s="11" t="s">
        <v>12</v>
      </c>
      <c r="F93" s="11" t="s">
        <v>159</v>
      </c>
      <c r="G93" s="10" t="str">
        <f>IF(ISNA(P93),H93,INDEX('Corrected-Titles'!A:B,MATCH(H93,'Corrected-Titles'!A:A,0),2))</f>
        <v>A Low-Code tool supporting the development of recommender systems</v>
      </c>
      <c r="H93" s="10" t="s">
        <v>160</v>
      </c>
      <c r="I93" s="13" t="s">
        <v>15</v>
      </c>
      <c r="J93" s="11" t="s">
        <v>16</v>
      </c>
      <c r="K93" s="11" t="s">
        <v>17</v>
      </c>
      <c r="O93" s="11" t="s">
        <v>18</v>
      </c>
      <c r="P93" s="10" t="e">
        <f>VLOOKUP(H93,'Corrected-Titles'!A:A,1,FALSE)</f>
        <v>#N/A</v>
      </c>
    </row>
    <row r="94" spans="1:16" ht="29" x14ac:dyDescent="0.35">
      <c r="A94" s="24" t="str">
        <f t="shared" si="1"/>
        <v>2021</v>
      </c>
      <c r="B94" s="24"/>
      <c r="C94" s="24"/>
      <c r="D94" s="11" t="s">
        <v>12</v>
      </c>
      <c r="F94" s="11" t="s">
        <v>161</v>
      </c>
      <c r="G94" s="10" t="str">
        <f>IF(ISNA(P94),H94,INDEX('Corrected-Titles'!A:B,MATCH(H94,'Corrected-Titles'!A:A,0),2))</f>
        <v>Umple: Model-driven development for open source and education</v>
      </c>
      <c r="H94" s="10" t="s">
        <v>162</v>
      </c>
      <c r="I94" s="13" t="s">
        <v>15</v>
      </c>
      <c r="J94" s="11" t="s">
        <v>16</v>
      </c>
      <c r="K94" s="11" t="s">
        <v>17</v>
      </c>
      <c r="O94" s="11" t="s">
        <v>18</v>
      </c>
      <c r="P94" s="10" t="e">
        <f>VLOOKUP(H94,'Corrected-Titles'!A:A,1,FALSE)</f>
        <v>#N/A</v>
      </c>
    </row>
    <row r="95" spans="1:16" ht="29" x14ac:dyDescent="0.35">
      <c r="A95" s="24" t="str">
        <f t="shared" si="1"/>
        <v>2021</v>
      </c>
      <c r="B95" s="24"/>
      <c r="C95" s="24"/>
      <c r="D95" s="11" t="s">
        <v>12</v>
      </c>
      <c r="F95" s="11" t="s">
        <v>163</v>
      </c>
      <c r="G95" s="10" t="str">
        <f>IF(ISNA(P95),H95,INDEX('Corrected-Titles'!A:B,MATCH(H95,'Corrected-Titles'!A:A,0),2))</f>
        <v>Model-based assisted migration of Oracle Forms applications: The overall process in an industrial setting</v>
      </c>
      <c r="H95" s="10" t="s">
        <v>164</v>
      </c>
      <c r="I95" s="13" t="s">
        <v>15</v>
      </c>
      <c r="J95" s="11" t="s">
        <v>16</v>
      </c>
      <c r="K95" s="11" t="s">
        <v>17</v>
      </c>
      <c r="O95" s="11" t="s">
        <v>18</v>
      </c>
      <c r="P95" s="19" t="str">
        <f>VLOOKUP(H95,'Corrected-Titles'!A:A,1,FALSE)</f>
        <v>Model-based assisted migration of oracle forms applications: The overall process in an insdustrial setting</v>
      </c>
    </row>
    <row r="96" spans="1:16" ht="29" x14ac:dyDescent="0.35">
      <c r="A96" s="24" t="str">
        <f t="shared" si="1"/>
        <v>2021</v>
      </c>
      <c r="B96" s="24"/>
      <c r="C96" s="24"/>
      <c r="D96" s="11" t="s">
        <v>12</v>
      </c>
      <c r="F96" s="11" t="s">
        <v>33</v>
      </c>
      <c r="G96" s="10" t="str">
        <f>IF(ISNA(P96),H96,INDEX('Corrected-Titles'!A:B,MATCH(H96,'Corrected-Titles'!A:A,0),2))</f>
        <v>A reactive system for specifying and running flexible cloud service business processes based on machine learning</v>
      </c>
      <c r="H96" s="10" t="s">
        <v>34</v>
      </c>
      <c r="I96" s="13" t="s">
        <v>100</v>
      </c>
      <c r="P96" s="19" t="str">
        <f>VLOOKUP(H96,'Corrected-Titles'!A:A,1,FALSE)</f>
        <v>A reactive system for specifying and running flexible could service business processes based on machine learning</v>
      </c>
    </row>
    <row r="97" spans="1:16" ht="29" x14ac:dyDescent="0.35">
      <c r="A97" s="24" t="str">
        <f t="shared" si="1"/>
        <v>2021</v>
      </c>
      <c r="B97" s="24"/>
      <c r="C97" s="24"/>
      <c r="D97" s="11" t="s">
        <v>12</v>
      </c>
      <c r="F97" s="11" t="s">
        <v>165</v>
      </c>
      <c r="G97" s="10" t="str">
        <f>IF(ISNA(P97),H97,INDEX('Corrected-Titles'!A:B,MATCH(H97,'Corrected-Titles'!A:A,0),2))</f>
        <v>Model-Based Systemic Hazard Analysis Approach for Connected and Autonomous Vehicles and Case Study Application in Automatic Emergency Braking System</v>
      </c>
      <c r="H97" s="10" t="s">
        <v>166</v>
      </c>
      <c r="I97" s="13" t="s">
        <v>15</v>
      </c>
      <c r="J97" s="11" t="s">
        <v>17</v>
      </c>
      <c r="O97" s="11" t="s">
        <v>18</v>
      </c>
      <c r="P97" s="10" t="e">
        <f>VLOOKUP(H97,'Corrected-Titles'!A:A,1,FALSE)</f>
        <v>#N/A</v>
      </c>
    </row>
    <row r="98" spans="1:16" ht="29" x14ac:dyDescent="0.35">
      <c r="A98" s="24" t="str">
        <f t="shared" si="1"/>
        <v>2021</v>
      </c>
      <c r="B98" s="24"/>
      <c r="C98" s="24"/>
      <c r="D98" s="11" t="s">
        <v>12</v>
      </c>
      <c r="F98" s="11" t="s">
        <v>170</v>
      </c>
      <c r="G98" s="10" t="str">
        <f>IF(ISNA(P98),H98,INDEX('Corrected-Titles'!A:B,MATCH(H98,'Corrected-Titles'!A:A,0),2))</f>
        <v>Integration of Electromagnetic Constraints as of the Conceptual Design through an MBSE Approach</v>
      </c>
      <c r="H98" s="10" t="s">
        <v>171</v>
      </c>
      <c r="I98" s="13" t="s">
        <v>15</v>
      </c>
      <c r="J98" s="11" t="s">
        <v>17</v>
      </c>
      <c r="O98" s="11" t="s">
        <v>101</v>
      </c>
      <c r="P98" s="10" t="e">
        <f>VLOOKUP(H98,'Corrected-Titles'!A:A,1,FALSE)</f>
        <v>#N/A</v>
      </c>
    </row>
    <row r="99" spans="1:16" x14ac:dyDescent="0.35">
      <c r="A99" s="24" t="str">
        <f t="shared" si="1"/>
        <v>2021</v>
      </c>
      <c r="B99" s="24"/>
      <c r="C99" s="24"/>
      <c r="D99" s="11" t="s">
        <v>12</v>
      </c>
      <c r="F99" s="11" t="s">
        <v>172</v>
      </c>
      <c r="G99" s="10" t="str">
        <f>IF(ISNA(P99),H99,INDEX('Corrected-Titles'!A:B,MATCH(H99,'Corrected-Titles'!A:A,0),2))</f>
        <v>A Low-Code Development Environment to Orchestrate Model Management Services</v>
      </c>
      <c r="H99" s="10" t="s">
        <v>173</v>
      </c>
      <c r="I99" s="13" t="s">
        <v>15</v>
      </c>
      <c r="J99" s="11" t="s">
        <v>16</v>
      </c>
      <c r="K99" s="11" t="s">
        <v>17</v>
      </c>
      <c r="O99" s="11" t="s">
        <v>69</v>
      </c>
      <c r="P99" s="10" t="e">
        <f>VLOOKUP(H99,'Corrected-Titles'!A:A,1,FALSE)</f>
        <v>#N/A</v>
      </c>
    </row>
    <row r="100" spans="1:16" x14ac:dyDescent="0.35">
      <c r="A100" s="24" t="str">
        <f t="shared" si="1"/>
        <v>2021</v>
      </c>
      <c r="B100" s="24"/>
      <c r="C100" s="24"/>
      <c r="D100" s="11" t="s">
        <v>12</v>
      </c>
      <c r="F100" s="11" t="s">
        <v>174</v>
      </c>
      <c r="G100" s="10" t="str">
        <f>IF(ISNA(P100),H100,INDEX('Corrected-Titles'!A:B,MATCH(H100,'Corrected-Titles'!A:A,0),2))</f>
        <v>Test case prioritization for model transformations</v>
      </c>
      <c r="H100" s="10" t="s">
        <v>175</v>
      </c>
      <c r="I100" s="13" t="s">
        <v>15</v>
      </c>
      <c r="J100" s="11" t="s">
        <v>16</v>
      </c>
      <c r="K100" s="11" t="s">
        <v>17</v>
      </c>
      <c r="O100" s="11" t="s">
        <v>69</v>
      </c>
      <c r="P100" s="19" t="str">
        <f>VLOOKUP(H100,'Corrected-Titles'!A:A,1,FALSE)</f>
        <v>Test case priorization for model transformations</v>
      </c>
    </row>
    <row r="101" spans="1:16" ht="29" x14ac:dyDescent="0.35">
      <c r="A101" s="24" t="str">
        <f t="shared" si="1"/>
        <v>2021</v>
      </c>
      <c r="B101" s="24"/>
      <c r="C101" s="24"/>
      <c r="D101" s="11" t="s">
        <v>12</v>
      </c>
      <c r="F101" s="11" t="s">
        <v>176</v>
      </c>
      <c r="G101" s="10" t="str">
        <f>IF(ISNA(P101),H101,INDEX('Corrected-Titles'!A:B,MATCH(H101,'Corrected-Titles'!A:A,0),2))</f>
        <v>OntoSpect: IoT Ontology Inspection by Concept Extraction and Natural Language Generation</v>
      </c>
      <c r="H101" s="10" t="s">
        <v>177</v>
      </c>
      <c r="I101" s="13" t="s">
        <v>15</v>
      </c>
      <c r="J101" s="11" t="s">
        <v>16</v>
      </c>
      <c r="K101" s="11" t="s">
        <v>17</v>
      </c>
      <c r="O101" s="11" t="s">
        <v>18</v>
      </c>
      <c r="P101" s="10" t="e">
        <f>VLOOKUP(H101,'Corrected-Titles'!A:A,1,FALSE)</f>
        <v>#N/A</v>
      </c>
    </row>
    <row r="102" spans="1:16" x14ac:dyDescent="0.35">
      <c r="A102" s="24" t="str">
        <f t="shared" si="1"/>
        <v>2021</v>
      </c>
      <c r="B102" s="24"/>
      <c r="C102" s="24"/>
      <c r="D102" s="11" t="s">
        <v>12</v>
      </c>
      <c r="F102" s="11" t="s">
        <v>178</v>
      </c>
      <c r="G102" s="10" t="str">
        <f>IF(ISNA(P102),H102,INDEX('Corrected-Titles'!A:B,MATCH(H102,'Corrected-Titles'!A:A,0),2))</f>
        <v>A WebGIS interface requirements modeling language</v>
      </c>
      <c r="H102" s="10" t="s">
        <v>179</v>
      </c>
      <c r="I102" s="13" t="s">
        <v>15</v>
      </c>
      <c r="J102" s="11" t="s">
        <v>16</v>
      </c>
      <c r="K102" s="11" t="s">
        <v>17</v>
      </c>
      <c r="O102" s="11" t="s">
        <v>18</v>
      </c>
      <c r="P102" s="10" t="e">
        <f>VLOOKUP(H102,'Corrected-Titles'!A:A,1,FALSE)</f>
        <v>#N/A</v>
      </c>
    </row>
    <row r="103" spans="1:16" x14ac:dyDescent="0.35">
      <c r="A103" s="24" t="str">
        <f t="shared" si="1"/>
        <v>2021</v>
      </c>
      <c r="B103" s="24"/>
      <c r="C103" s="24"/>
      <c r="D103" s="11" t="s">
        <v>12</v>
      </c>
      <c r="F103" s="11" t="s">
        <v>180</v>
      </c>
      <c r="G103" s="10" t="str">
        <f>IF(ISNA(P103),H103,INDEX('Corrected-Titles'!A:B,MATCH(H103,'Corrected-Titles'!A:A,0),2))</f>
        <v>Model-based intelligent user interface adaptation: challenges and future directions</v>
      </c>
      <c r="H103" s="10" t="s">
        <v>181</v>
      </c>
      <c r="I103" s="13" t="s">
        <v>15</v>
      </c>
      <c r="J103" s="11" t="s">
        <v>16</v>
      </c>
      <c r="K103" s="11" t="s">
        <v>17</v>
      </c>
      <c r="O103" s="11" t="s">
        <v>58</v>
      </c>
      <c r="P103" s="10" t="e">
        <f>VLOOKUP(H103,'Corrected-Titles'!A:A,1,FALSE)</f>
        <v>#N/A</v>
      </c>
    </row>
    <row r="104" spans="1:16" x14ac:dyDescent="0.35">
      <c r="A104" s="24" t="str">
        <f t="shared" si="1"/>
        <v>2021</v>
      </c>
      <c r="B104" s="24"/>
      <c r="C104" s="24"/>
      <c r="D104" s="11" t="s">
        <v>12</v>
      </c>
      <c r="F104" s="11" t="s">
        <v>182</v>
      </c>
      <c r="G104" s="10" t="str">
        <f>IF(ISNA(P104),H104,INDEX('Corrected-Titles'!A:B,MATCH(H104,'Corrected-Titles'!A:A,0),2))</f>
        <v>Software Evolution and Maintenance Using an Agile and MDD Hybrid Processes</v>
      </c>
      <c r="H104" s="10" t="s">
        <v>183</v>
      </c>
      <c r="I104" s="13" t="s">
        <v>15</v>
      </c>
      <c r="J104" s="11" t="s">
        <v>16</v>
      </c>
      <c r="K104" s="11" t="s">
        <v>17</v>
      </c>
      <c r="O104" s="11" t="s">
        <v>69</v>
      </c>
      <c r="P104" s="10" t="e">
        <f>VLOOKUP(H104,'Corrected-Titles'!A:A,1,FALSE)</f>
        <v>#N/A</v>
      </c>
    </row>
    <row r="105" spans="1:16" x14ac:dyDescent="0.35">
      <c r="A105" s="24" t="str">
        <f t="shared" si="1"/>
        <v>2021</v>
      </c>
      <c r="B105" s="24"/>
      <c r="C105" s="24"/>
      <c r="D105" s="11" t="s">
        <v>12</v>
      </c>
      <c r="F105" s="11" t="s">
        <v>184</v>
      </c>
      <c r="G105" s="10" t="str">
        <f>IF(ISNA(P105),H105,INDEX('Corrected-Titles'!A:B,MATCH(H105,'Corrected-Titles'!A:A,0),2))</f>
        <v>An Investigation of Currently Used Aspects in Model Transformation Development</v>
      </c>
      <c r="H105" s="10" t="s">
        <v>185</v>
      </c>
      <c r="I105" s="13" t="s">
        <v>15</v>
      </c>
      <c r="J105" s="11" t="s">
        <v>16</v>
      </c>
      <c r="K105" s="11" t="s">
        <v>17</v>
      </c>
      <c r="O105" s="11" t="s">
        <v>58</v>
      </c>
      <c r="P105" s="10" t="e">
        <f>VLOOKUP(H105,'Corrected-Titles'!A:A,1,FALSE)</f>
        <v>#N/A</v>
      </c>
    </row>
    <row r="106" spans="1:16" x14ac:dyDescent="0.35">
      <c r="A106" s="24" t="str">
        <f t="shared" si="1"/>
        <v>2020</v>
      </c>
      <c r="B106" s="24"/>
      <c r="C106" s="24"/>
      <c r="D106" s="11" t="s">
        <v>12</v>
      </c>
      <c r="F106" s="11" t="s">
        <v>190</v>
      </c>
      <c r="G106" s="10" t="str">
        <f>IF(ISNA(P106),H106,INDEX('Corrected-Titles'!A:B,MATCH(H106,'Corrected-Titles'!A:A,0),2))</f>
        <v>An actuation conflicts management flow for smart IoT-based systems</v>
      </c>
      <c r="H106" s="10" t="s">
        <v>191</v>
      </c>
      <c r="I106" s="13" t="s">
        <v>15</v>
      </c>
      <c r="J106" s="11" t="s">
        <v>17</v>
      </c>
      <c r="O106" s="11" t="s">
        <v>18</v>
      </c>
      <c r="P106" s="10" t="e">
        <f>VLOOKUP(H106,'Corrected-Titles'!A:A,1,FALSE)</f>
        <v>#N/A</v>
      </c>
    </row>
    <row r="107" spans="1:16" ht="29" x14ac:dyDescent="0.35">
      <c r="A107" s="24" t="str">
        <f t="shared" si="1"/>
        <v>2020</v>
      </c>
      <c r="B107" s="24"/>
      <c r="C107" s="24"/>
      <c r="D107" s="11" t="s">
        <v>12</v>
      </c>
      <c r="F107" s="11" t="s">
        <v>192</v>
      </c>
      <c r="G107" s="10" t="str">
        <f>IF(ISNA(P107),H107,INDEX('Corrected-Titles'!A:B,MATCH(H107,'Corrected-Titles'!A:A,0),2))</f>
        <v>Supporting robotic software migration using static analysis and model-driven engineering</v>
      </c>
      <c r="H107" s="10" t="s">
        <v>193</v>
      </c>
      <c r="I107" s="13" t="s">
        <v>15</v>
      </c>
      <c r="J107" s="11" t="s">
        <v>16</v>
      </c>
      <c r="K107" s="11" t="s">
        <v>17</v>
      </c>
      <c r="O107" s="11" t="s">
        <v>18</v>
      </c>
      <c r="P107" s="10" t="e">
        <f>VLOOKUP(H107,'Corrected-Titles'!A:A,1,FALSE)</f>
        <v>#N/A</v>
      </c>
    </row>
    <row r="108" spans="1:16" ht="29" x14ac:dyDescent="0.35">
      <c r="A108" s="24" t="str">
        <f t="shared" si="1"/>
        <v>2020</v>
      </c>
      <c r="B108" s="24"/>
      <c r="C108" s="24"/>
      <c r="D108" s="11" t="s">
        <v>12</v>
      </c>
      <c r="F108" s="11" t="s">
        <v>194</v>
      </c>
      <c r="G108" s="10" t="str">
        <f>IF(ISNA(P108),H108,INDEX('Corrected-Titles'!A:B,MATCH(H108,'Corrected-Titles'!A:A,0),2))</f>
        <v>Democratizing the development of recommender systems by means of low-code platforms</v>
      </c>
      <c r="H108" s="10" t="s">
        <v>195</v>
      </c>
      <c r="I108" s="13" t="s">
        <v>15</v>
      </c>
      <c r="J108" s="11" t="s">
        <v>16</v>
      </c>
      <c r="K108" s="11" t="s">
        <v>17</v>
      </c>
      <c r="O108" s="11" t="s">
        <v>18</v>
      </c>
      <c r="P108" s="10" t="e">
        <f>VLOOKUP(H108,'Corrected-Titles'!A:A,1,FALSE)</f>
        <v>#N/A</v>
      </c>
    </row>
    <row r="109" spans="1:16" ht="29" x14ac:dyDescent="0.35">
      <c r="A109" s="24" t="str">
        <f t="shared" si="1"/>
        <v>2020</v>
      </c>
      <c r="B109" s="24"/>
      <c r="C109" s="24"/>
      <c r="D109" s="11" t="s">
        <v>12</v>
      </c>
      <c r="F109" s="11" t="s">
        <v>196</v>
      </c>
      <c r="G109" s="10" t="str">
        <f>IF(ISNA(P109),H109,INDEX('Corrected-Titles'!A:B,MATCH(H109,'Corrected-Titles'!A:A,0),2))</f>
        <v>Multi-view model-driven projection to facilitate the control of the evolution and quality of the architecture</v>
      </c>
      <c r="H109" s="10" t="s">
        <v>197</v>
      </c>
      <c r="I109" s="13" t="s">
        <v>15</v>
      </c>
      <c r="J109" s="11" t="s">
        <v>16</v>
      </c>
      <c r="K109" s="11" t="s">
        <v>16</v>
      </c>
      <c r="L109" s="11" t="s">
        <v>17</v>
      </c>
      <c r="O109" s="11" t="s">
        <v>198</v>
      </c>
      <c r="P109" s="10" t="e">
        <f>VLOOKUP(H109,'Corrected-Titles'!A:A,1,FALSE)</f>
        <v>#N/A</v>
      </c>
    </row>
    <row r="110" spans="1:16" ht="29" x14ac:dyDescent="0.35">
      <c r="A110" s="24" t="str">
        <f t="shared" si="1"/>
        <v>2020</v>
      </c>
      <c r="B110" s="24"/>
      <c r="C110" s="24"/>
      <c r="D110" s="11" t="s">
        <v>12</v>
      </c>
      <c r="F110" s="11" t="s">
        <v>199</v>
      </c>
      <c r="G110" s="10" t="str">
        <f>IF(ISNA(P110),H110,INDEX('Corrected-Titles'!A:B,MATCH(H110,'Corrected-Titles'!A:A,0),2))</f>
        <v>Specification of Software Requirements for Condition Monitoring of Automation Systems</v>
      </c>
      <c r="H110" s="10" t="s">
        <v>200</v>
      </c>
      <c r="I110" s="13" t="s">
        <v>15</v>
      </c>
      <c r="J110" s="11" t="s">
        <v>16</v>
      </c>
      <c r="K110" s="11" t="s">
        <v>16</v>
      </c>
      <c r="L110" s="11" t="s">
        <v>17</v>
      </c>
      <c r="O110" s="11" t="s">
        <v>69</v>
      </c>
      <c r="P110" s="10" t="e">
        <f>VLOOKUP(H110,'Corrected-Titles'!A:A,1,FALSE)</f>
        <v>#N/A</v>
      </c>
    </row>
    <row r="111" spans="1:16" x14ac:dyDescent="0.35">
      <c r="A111" s="24" t="str">
        <f t="shared" si="1"/>
        <v>2020</v>
      </c>
      <c r="B111" s="24"/>
      <c r="C111" s="24"/>
      <c r="D111" s="11" t="s">
        <v>12</v>
      </c>
      <c r="F111" s="11" t="s">
        <v>201</v>
      </c>
      <c r="G111" s="10" t="str">
        <f>IF(ISNA(P111),H111,INDEX('Corrected-Titles'!A:B,MATCH(H111,'Corrected-Titles'!A:A,0),2))</f>
        <v>Supporting the understanding and comparison of low-code development platforms</v>
      </c>
      <c r="H111" s="10" t="s">
        <v>202</v>
      </c>
      <c r="I111" s="13" t="s">
        <v>15</v>
      </c>
      <c r="J111" s="11" t="s">
        <v>16</v>
      </c>
      <c r="K111" s="11" t="s">
        <v>16</v>
      </c>
      <c r="L111" s="11" t="s">
        <v>17</v>
      </c>
      <c r="O111" s="11" t="s">
        <v>58</v>
      </c>
      <c r="P111" s="19" t="str">
        <f>VLOOKUP(H111,'Corrected-Titles'!A:A,1,FALSE)</f>
        <v>Supporting the understanding and comparision of low-code development platforms</v>
      </c>
    </row>
    <row r="112" spans="1:16" x14ac:dyDescent="0.35">
      <c r="A112" s="24" t="str">
        <f t="shared" si="1"/>
        <v>2020</v>
      </c>
      <c r="B112" s="24"/>
      <c r="C112" s="24"/>
      <c r="D112" s="11" t="s">
        <v>12</v>
      </c>
      <c r="F112" s="11" t="s">
        <v>203</v>
      </c>
      <c r="G112" s="10" t="str">
        <f>IF(ISNA(P112),H112,INDEX('Corrected-Titles'!A:B,MATCH(H112,'Corrected-Titles'!A:A,0),2))</f>
        <v>Automated Goal Model Extraction from User Stories Using NLP</v>
      </c>
      <c r="H112" s="10" t="s">
        <v>204</v>
      </c>
      <c r="I112" s="13" t="s">
        <v>15</v>
      </c>
      <c r="J112" s="11" t="s">
        <v>16</v>
      </c>
      <c r="K112" s="11" t="s">
        <v>16</v>
      </c>
      <c r="L112" s="11" t="s">
        <v>17</v>
      </c>
      <c r="O112" s="11" t="s">
        <v>18</v>
      </c>
      <c r="P112" s="10" t="e">
        <f>VLOOKUP(H112,'Corrected-Titles'!A:A,1,FALSE)</f>
        <v>#N/A</v>
      </c>
    </row>
    <row r="113" spans="1:16" x14ac:dyDescent="0.35">
      <c r="A113" s="24" t="str">
        <f t="shared" si="1"/>
        <v>2020</v>
      </c>
      <c r="B113" s="24"/>
      <c r="C113" s="24"/>
      <c r="D113" s="11" t="s">
        <v>12</v>
      </c>
      <c r="F113" s="11" t="s">
        <v>205</v>
      </c>
      <c r="G113" s="10" t="str">
        <f>IF(ISNA(P113),H113,INDEX('Corrected-Titles'!A:B,MATCH(H113,'Corrected-Titles'!A:A,0),2))</f>
        <v>Towards verified construction of correct and optimised GPU software</v>
      </c>
      <c r="H113" s="10" t="s">
        <v>206</v>
      </c>
      <c r="I113" s="13" t="s">
        <v>15</v>
      </c>
      <c r="J113" s="11" t="s">
        <v>16</v>
      </c>
      <c r="K113" s="11" t="s">
        <v>16</v>
      </c>
      <c r="L113" s="11" t="s">
        <v>17</v>
      </c>
      <c r="O113" s="11" t="s">
        <v>69</v>
      </c>
      <c r="P113" s="10" t="e">
        <f>VLOOKUP(H113,'Corrected-Titles'!A:A,1,FALSE)</f>
        <v>#N/A</v>
      </c>
    </row>
    <row r="114" spans="1:16" x14ac:dyDescent="0.35">
      <c r="A114" s="24" t="str">
        <f t="shared" si="1"/>
        <v>2020</v>
      </c>
      <c r="B114" s="24"/>
      <c r="C114" s="24"/>
      <c r="D114" s="11" t="s">
        <v>12</v>
      </c>
      <c r="F114" s="11" t="s">
        <v>207</v>
      </c>
      <c r="G114" s="10" t="str">
        <f>IF(ISNA(P114),H114,INDEX('Corrected-Titles'!A:B,MATCH(H114,'Corrected-Titles'!A:A,0),2))</f>
        <v>Psc2code: Denoising Code Extraction from Programming Screencasts</v>
      </c>
      <c r="H114" s="10" t="s">
        <v>208</v>
      </c>
      <c r="I114" s="13" t="s">
        <v>15</v>
      </c>
      <c r="J114" s="11" t="s">
        <v>16</v>
      </c>
      <c r="K114" s="11" t="s">
        <v>17</v>
      </c>
      <c r="O114" s="11" t="s">
        <v>69</v>
      </c>
      <c r="P114" s="10" t="e">
        <f>VLOOKUP(H114,'Corrected-Titles'!A:A,1,FALSE)</f>
        <v>#N/A</v>
      </c>
    </row>
    <row r="115" spans="1:16" ht="29" x14ac:dyDescent="0.35">
      <c r="A115" s="24" t="str">
        <f t="shared" si="1"/>
        <v>2020</v>
      </c>
      <c r="B115" s="24"/>
      <c r="C115" s="24"/>
      <c r="D115" s="11" t="s">
        <v>12</v>
      </c>
      <c r="F115" s="11" t="s">
        <v>209</v>
      </c>
      <c r="G115" s="10" t="str">
        <f>IF(ISNA(P115),H115,INDEX('Corrected-Titles'!A:B,MATCH(H115,'Corrected-Titles'!A:A,0),2))</f>
        <v>Automatic Formative Assessment in Computer Science: Guidance to Model-driven design</v>
      </c>
      <c r="H115" s="10" t="s">
        <v>210</v>
      </c>
      <c r="I115" s="13" t="s">
        <v>15</v>
      </c>
      <c r="J115" s="11" t="s">
        <v>16</v>
      </c>
      <c r="K115" s="11" t="s">
        <v>17</v>
      </c>
      <c r="O115" s="11" t="s">
        <v>18</v>
      </c>
      <c r="P115" s="10" t="e">
        <f>VLOOKUP(H115,'Corrected-Titles'!A:A,1,FALSE)</f>
        <v>#N/A</v>
      </c>
    </row>
    <row r="116" spans="1:16" x14ac:dyDescent="0.35">
      <c r="A116" s="24" t="str">
        <f t="shared" si="1"/>
        <v>2020</v>
      </c>
      <c r="B116" s="24"/>
      <c r="C116" s="24"/>
      <c r="D116" s="11" t="s">
        <v>12</v>
      </c>
      <c r="F116" s="11" t="s">
        <v>211</v>
      </c>
      <c r="G116" s="10" t="str">
        <f>IF(ISNA(P116),H116,INDEX('Corrected-Titles'!A:B,MATCH(H116,'Corrected-Titles'!A:A,0),2))</f>
        <v>Model-based approach for supporting quick caching on iOS platform</v>
      </c>
      <c r="H116" s="10" t="s">
        <v>212</v>
      </c>
      <c r="I116" s="13" t="s">
        <v>15</v>
      </c>
      <c r="J116" s="11" t="s">
        <v>16</v>
      </c>
      <c r="K116" s="11" t="s">
        <v>17</v>
      </c>
      <c r="O116" s="11" t="s">
        <v>18</v>
      </c>
      <c r="P116" s="19" t="str">
        <f>VLOOKUP(H116,'Corrected-Titles'!A:A,1,FALSE)</f>
        <v>Model-based approach for supporting quick chaching at iOS platform</v>
      </c>
    </row>
    <row r="117" spans="1:16" x14ac:dyDescent="0.35">
      <c r="A117" s="24" t="str">
        <f t="shared" si="1"/>
        <v>2020</v>
      </c>
      <c r="B117" s="24"/>
      <c r="C117" s="24"/>
      <c r="D117" s="11" t="s">
        <v>12</v>
      </c>
      <c r="F117" s="11" t="s">
        <v>213</v>
      </c>
      <c r="G117" s="10" t="str">
        <f>IF(ISNA(P117),H117,INDEX('Corrected-Titles'!A:B,MATCH(H117,'Corrected-Titles'!A:A,0),2))</f>
        <v>A lightweight modeling approach based on functional decomposition</v>
      </c>
      <c r="H117" s="10" t="s">
        <v>214</v>
      </c>
      <c r="I117" s="13" t="s">
        <v>15</v>
      </c>
      <c r="J117" s="11" t="s">
        <v>16</v>
      </c>
      <c r="K117" s="11" t="s">
        <v>17</v>
      </c>
      <c r="O117" s="11" t="s">
        <v>69</v>
      </c>
      <c r="P117" s="10" t="e">
        <f>VLOOKUP(H117,'Corrected-Titles'!A:A,1,FALSE)</f>
        <v>#N/A</v>
      </c>
    </row>
    <row r="118" spans="1:16" x14ac:dyDescent="0.35">
      <c r="A118" s="24" t="str">
        <f t="shared" si="1"/>
        <v>2014</v>
      </c>
      <c r="B118" s="24"/>
      <c r="C118" s="24"/>
      <c r="D118" s="11" t="s">
        <v>12</v>
      </c>
      <c r="F118" s="11" t="s">
        <v>215</v>
      </c>
      <c r="G118" s="10" t="str">
        <f>IF(ISNA(P118),H118,INDEX('Corrected-Titles'!A:B,MATCH(H118,'Corrected-Titles'!A:A,0),2))</f>
        <v>An Application Development Framework for Internet-of-Things Service Orchestration</v>
      </c>
      <c r="H118" s="10" t="s">
        <v>216</v>
      </c>
      <c r="I118" s="13" t="s">
        <v>15</v>
      </c>
      <c r="J118" s="11" t="s">
        <v>16</v>
      </c>
      <c r="K118" s="11" t="s">
        <v>17</v>
      </c>
      <c r="O118" s="11" t="s">
        <v>18</v>
      </c>
      <c r="P118" s="19" t="str">
        <f>VLOOKUP(H118,'Corrected-Titles'!A:A,1,FALSE)</f>
        <v>An Application Development Framework for Internet-of-Things Service Orchestation</v>
      </c>
    </row>
    <row r="119" spans="1:16" ht="29" x14ac:dyDescent="0.35">
      <c r="A119" s="24" t="str">
        <f t="shared" si="1"/>
        <v>2019</v>
      </c>
      <c r="B119" s="24"/>
      <c r="C119" s="24"/>
      <c r="D119" s="11" t="s">
        <v>12</v>
      </c>
      <c r="F119" s="11" t="s">
        <v>217</v>
      </c>
      <c r="G119" s="10" t="str">
        <f>IF(ISNA(P119),H119,INDEX('Corrected-Titles'!A:B,MATCH(H119,'Corrected-Titles'!A:A,0),2))</f>
        <v>On the value of quality attributes for refactoring ATL model transformations: A multi-objective approach</v>
      </c>
      <c r="H119" s="10" t="s">
        <v>218</v>
      </c>
      <c r="I119" s="13" t="s">
        <v>15</v>
      </c>
      <c r="J119" s="11" t="s">
        <v>16</v>
      </c>
      <c r="K119" s="11" t="s">
        <v>17</v>
      </c>
      <c r="O119" s="11" t="s">
        <v>69</v>
      </c>
      <c r="P119" s="19" t="str">
        <f>VLOOKUP(H119,'Corrected-Titles'!A:A,1,FALSE)</f>
        <v>On the value of quality attributes for refactoring ATL model transfomrations: a multi-objective approach</v>
      </c>
    </row>
    <row r="120" spans="1:16" ht="29" x14ac:dyDescent="0.35">
      <c r="A120" s="24" t="str">
        <f t="shared" si="1"/>
        <v>2020</v>
      </c>
      <c r="B120" s="24"/>
      <c r="C120" s="24"/>
      <c r="D120" s="11" t="s">
        <v>12</v>
      </c>
      <c r="F120" s="11" t="s">
        <v>140</v>
      </c>
      <c r="G120" s="10" t="str">
        <f>IF(ISNA(P120),H120,INDEX('Corrected-Titles'!A:B,MATCH(H120,'Corrected-Titles'!A:A,0),2))</f>
        <v>Towards a Model-based Multi-objective optimization approach for safety-critical real-time systems</v>
      </c>
      <c r="H120" s="10" t="s">
        <v>141</v>
      </c>
      <c r="I120" s="13" t="s">
        <v>100</v>
      </c>
      <c r="P120" s="10" t="e">
        <f>VLOOKUP(H120,'Corrected-Titles'!A:A,1,FALSE)</f>
        <v>#N/A</v>
      </c>
    </row>
    <row r="121" spans="1:16" ht="29" x14ac:dyDescent="0.35">
      <c r="A121" s="24" t="str">
        <f t="shared" si="1"/>
        <v>2019</v>
      </c>
      <c r="B121" s="24"/>
      <c r="C121" s="24"/>
      <c r="D121" s="11" t="s">
        <v>12</v>
      </c>
      <c r="F121" s="11" t="s">
        <v>219</v>
      </c>
      <c r="G121" s="10" t="str">
        <f>IF(ISNA(P121),H121,INDEX('Corrected-Titles'!A:B,MATCH(H121,'Corrected-Titles'!A:A,0),2))</f>
        <v>Relationship between religious support and major depressive episode for adult non-medical prescription opioid users and non-users</v>
      </c>
      <c r="H121" s="10" t="s">
        <v>220</v>
      </c>
      <c r="I121" s="13" t="s">
        <v>15</v>
      </c>
      <c r="J121" s="11" t="s">
        <v>17</v>
      </c>
      <c r="O121" s="11" t="s">
        <v>101</v>
      </c>
      <c r="P121" s="10" t="e">
        <f>VLOOKUP(H121,'Corrected-Titles'!A:A,1,FALSE)</f>
        <v>#N/A</v>
      </c>
    </row>
    <row r="122" spans="1:16" ht="29" x14ac:dyDescent="0.35">
      <c r="A122" s="24" t="str">
        <f t="shared" si="1"/>
        <v>2020</v>
      </c>
      <c r="B122" s="24"/>
      <c r="C122" s="24"/>
      <c r="D122" s="11" t="s">
        <v>12</v>
      </c>
      <c r="F122" s="11" t="s">
        <v>221</v>
      </c>
      <c r="G122" s="10" t="str">
        <f>IF(ISNA(P122),H122,INDEX('Corrected-Titles'!A:B,MATCH(H122,'Corrected-Titles'!A:A,0),2))</f>
        <v>Knowledge representation of software design patterns: A model transformations perspective</v>
      </c>
      <c r="H122" s="10" t="s">
        <v>222</v>
      </c>
      <c r="I122" s="13" t="s">
        <v>15</v>
      </c>
      <c r="J122" s="11" t="s">
        <v>16</v>
      </c>
      <c r="K122" s="11" t="s">
        <v>17</v>
      </c>
      <c r="O122" s="11" t="s">
        <v>18</v>
      </c>
      <c r="P122" s="10" t="e">
        <f>VLOOKUP(H122,'Corrected-Titles'!A:A,1,FALSE)</f>
        <v>#N/A</v>
      </c>
    </row>
    <row r="123" spans="1:16" x14ac:dyDescent="0.35">
      <c r="A123" s="24" t="str">
        <f t="shared" si="1"/>
        <v>2020</v>
      </c>
      <c r="B123" s="24"/>
      <c r="C123" s="24"/>
      <c r="D123" s="11" t="s">
        <v>12</v>
      </c>
      <c r="F123" s="11" t="s">
        <v>223</v>
      </c>
      <c r="G123" s="10" t="str">
        <f>IF(ISNA(P123),H123,INDEX('Corrected-Titles'!A:B,MATCH(H123,'Corrected-Titles'!A:A,0),2))</f>
        <v>MDA approach for laravel framework code generation from UML diagrams</v>
      </c>
      <c r="H123" s="10" t="s">
        <v>224</v>
      </c>
      <c r="I123" s="13" t="s">
        <v>15</v>
      </c>
      <c r="J123" s="11" t="s">
        <v>17</v>
      </c>
      <c r="O123" s="11" t="s">
        <v>18</v>
      </c>
      <c r="P123" s="10" t="e">
        <f>VLOOKUP(H123,'Corrected-Titles'!A:A,1,FALSE)</f>
        <v>#N/A</v>
      </c>
    </row>
    <row r="124" spans="1:16" x14ac:dyDescent="0.35">
      <c r="A124" s="24" t="str">
        <f t="shared" si="1"/>
        <v>2020</v>
      </c>
      <c r="B124" s="24"/>
      <c r="C124" s="24"/>
      <c r="D124" s="11" t="s">
        <v>12</v>
      </c>
      <c r="F124" s="11" t="s">
        <v>225</v>
      </c>
      <c r="G124" s="10" t="str">
        <f>IF(ISNA(P124),H124,INDEX('Corrected-Titles'!A:B,MATCH(H124,'Corrected-Titles'!A:A,0),2))</f>
        <v>MobiMVL: A Model-Driven Mobile Application Development Approach for End-Users</v>
      </c>
      <c r="H124" s="10" t="s">
        <v>226</v>
      </c>
      <c r="I124" s="13" t="s">
        <v>15</v>
      </c>
      <c r="J124" s="11" t="s">
        <v>16</v>
      </c>
      <c r="K124" s="11" t="s">
        <v>17</v>
      </c>
      <c r="O124" s="11" t="s">
        <v>18</v>
      </c>
      <c r="P124" s="10" t="e">
        <f>VLOOKUP(H124,'Corrected-Titles'!A:A,1,FALSE)</f>
        <v>#N/A</v>
      </c>
    </row>
    <row r="125" spans="1:16" x14ac:dyDescent="0.35">
      <c r="A125" s="24" t="str">
        <f t="shared" si="1"/>
        <v>2020</v>
      </c>
      <c r="B125" s="24"/>
      <c r="C125" s="24"/>
      <c r="D125" s="11" t="s">
        <v>12</v>
      </c>
      <c r="F125" s="11" t="s">
        <v>227</v>
      </c>
      <c r="G125" s="10" t="str">
        <f>IF(ISNA(P125),H125,INDEX('Corrected-Titles'!A:B,MATCH(H125,'Corrected-Titles'!A:A,0),2))</f>
        <v>Seed Model Synthesis for Testing Model-Based Mutation Operators</v>
      </c>
      <c r="H125" s="10" t="s">
        <v>228</v>
      </c>
      <c r="I125" s="13" t="s">
        <v>15</v>
      </c>
      <c r="J125" s="11" t="s">
        <v>16</v>
      </c>
      <c r="K125" s="11" t="s">
        <v>17</v>
      </c>
      <c r="O125" s="11" t="s">
        <v>18</v>
      </c>
      <c r="P125" s="19" t="str">
        <f>VLOOKUP(H125,'Corrected-Titles'!A:A,1,FALSE)</f>
        <v>Seed Model Synthesis for Testing Model-Basesd Mutation Operators</v>
      </c>
    </row>
    <row r="126" spans="1:16" ht="29" x14ac:dyDescent="0.35">
      <c r="A126" s="24" t="str">
        <f t="shared" si="1"/>
        <v>2020</v>
      </c>
      <c r="B126" s="24"/>
      <c r="C126" s="24"/>
      <c r="D126" s="11" t="s">
        <v>12</v>
      </c>
      <c r="F126" s="11" t="s">
        <v>229</v>
      </c>
      <c r="G126" s="10" t="str">
        <f>IF(ISNA(P126),H126,INDEX('Corrected-Titles'!A:B,MATCH(H126,'Corrected-Titles'!A:A,0),2))</f>
        <v>Domain-specific language and tools for strategic domain-driven design, context mapping, and bounded context modeling</v>
      </c>
      <c r="H126" s="10" t="s">
        <v>230</v>
      </c>
      <c r="I126" s="13" t="s">
        <v>15</v>
      </c>
      <c r="J126" s="11" t="s">
        <v>16</v>
      </c>
      <c r="K126" s="11" t="s">
        <v>17</v>
      </c>
      <c r="O126" s="11" t="s">
        <v>69</v>
      </c>
      <c r="P126" s="19" t="str">
        <f>VLOOKUP(H126,'Corrected-Titles'!A:A,1,FALSE)</f>
        <v>Domain-specific language and tools for strategic domain-driven design, context mapping and boundend context modeling</v>
      </c>
    </row>
    <row r="127" spans="1:16" x14ac:dyDescent="0.35">
      <c r="A127" s="24" t="str">
        <f t="shared" si="1"/>
        <v>2020</v>
      </c>
      <c r="B127" s="24"/>
      <c r="C127" s="24"/>
      <c r="D127" s="11" t="s">
        <v>12</v>
      </c>
      <c r="F127" s="11" t="s">
        <v>231</v>
      </c>
      <c r="G127" s="10" t="str">
        <f>IF(ISNA(P127),H127,INDEX('Corrected-Titles'!A:B,MATCH(H127,'Corrected-Titles'!A:A,0),2))</f>
        <v>Model-driven development of evolving secure software systems</v>
      </c>
      <c r="H127" s="10" t="s">
        <v>232</v>
      </c>
      <c r="I127" s="13" t="s">
        <v>15</v>
      </c>
      <c r="J127" s="11" t="s">
        <v>16</v>
      </c>
      <c r="K127" s="11" t="s">
        <v>17</v>
      </c>
      <c r="O127" s="11" t="s">
        <v>18</v>
      </c>
      <c r="P127" s="10" t="e">
        <f>VLOOKUP(H127,'Corrected-Titles'!A:A,1,FALSE)</f>
        <v>#N/A</v>
      </c>
    </row>
    <row r="128" spans="1:16" x14ac:dyDescent="0.35">
      <c r="A128" s="24" t="str">
        <f t="shared" si="1"/>
        <v>2020</v>
      </c>
      <c r="B128" s="24"/>
      <c r="C128" s="24"/>
      <c r="D128" s="11" t="s">
        <v>12</v>
      </c>
      <c r="F128" s="11" t="s">
        <v>233</v>
      </c>
      <c r="G128" s="10" t="str">
        <f>IF(ISNA(P128),H128,INDEX('Corrected-Titles'!A:B,MATCH(H128,'Corrected-Titles'!A:A,0),2))</f>
        <v>Development of the Rules for Model Transformation with OCL integration in UWE</v>
      </c>
      <c r="H128" s="10" t="s">
        <v>234</v>
      </c>
      <c r="I128" s="13" t="s">
        <v>15</v>
      </c>
      <c r="J128" s="11" t="s">
        <v>16</v>
      </c>
      <c r="K128" s="11" t="s">
        <v>17</v>
      </c>
      <c r="O128" s="11" t="s">
        <v>69</v>
      </c>
      <c r="P128" s="10" t="e">
        <f>VLOOKUP(H128,'Corrected-Titles'!A:A,1,FALSE)</f>
        <v>#N/A</v>
      </c>
    </row>
    <row r="129" spans="1:16" x14ac:dyDescent="0.35">
      <c r="A129" s="24" t="str">
        <f t="shared" si="1"/>
        <v>2019</v>
      </c>
      <c r="B129" s="24"/>
      <c r="C129" s="24"/>
      <c r="D129" s="11" t="s">
        <v>12</v>
      </c>
      <c r="F129" s="11" t="s">
        <v>235</v>
      </c>
      <c r="G129" s="10" t="str">
        <f>IF(ISNA(P129),H129,INDEX('Corrected-Titles'!A:B,MATCH(H129,'Corrected-Titles'!A:A,0),2))</f>
        <v>Scaling-up domain-specific modelling languages through modularity services</v>
      </c>
      <c r="H129" s="10" t="s">
        <v>236</v>
      </c>
      <c r="I129" s="13" t="s">
        <v>15</v>
      </c>
      <c r="J129" s="11" t="s">
        <v>16</v>
      </c>
      <c r="K129" s="11" t="s">
        <v>17</v>
      </c>
      <c r="O129" s="11" t="s">
        <v>69</v>
      </c>
      <c r="P129" s="10" t="e">
        <f>VLOOKUP(H129,'Corrected-Titles'!A:A,1,FALSE)</f>
        <v>#N/A</v>
      </c>
    </row>
    <row r="130" spans="1:16" ht="29" x14ac:dyDescent="0.35">
      <c r="A130" s="24" t="str">
        <f t="shared" ref="A130:A193" si="2">RIGHT(F130, 4)</f>
        <v>2019</v>
      </c>
      <c r="B130" s="24"/>
      <c r="C130" s="24"/>
      <c r="D130" s="11" t="s">
        <v>12</v>
      </c>
      <c r="F130" s="11" t="s">
        <v>237</v>
      </c>
      <c r="G130" s="10" t="str">
        <f>IF(ISNA(P130),H130,INDEX('Corrected-Titles'!A:B,MATCH(H130,'Corrected-Titles'!A:A,0),2))</f>
        <v>Improvement of chemotherapy through reducing cachexia using Citrus unshiu peel extract</v>
      </c>
      <c r="H130" s="10" t="s">
        <v>238</v>
      </c>
      <c r="I130" s="13" t="s">
        <v>15</v>
      </c>
      <c r="J130" s="11" t="s">
        <v>17</v>
      </c>
      <c r="O130" s="11" t="s">
        <v>101</v>
      </c>
      <c r="P130" s="19" t="str">
        <f>VLOOKUP(H130,'Corrected-Titles'!A:A,1,FALSE)</f>
        <v>Improvement of chemotherapy thorugh reducing of cachexia by using Citrus unshiu peel extract</v>
      </c>
    </row>
    <row r="131" spans="1:16" ht="29" x14ac:dyDescent="0.35">
      <c r="A131" s="24" t="str">
        <f t="shared" si="2"/>
        <v>2019</v>
      </c>
      <c r="B131" s="24"/>
      <c r="C131" s="24"/>
      <c r="D131" s="11" t="s">
        <v>12</v>
      </c>
      <c r="F131" s="11" t="s">
        <v>239</v>
      </c>
      <c r="G131" s="10" t="str">
        <f>IF(ISNA(P131),H131,INDEX('Corrected-Titles'!A:B,MATCH(H131,'Corrected-Titles'!A:A,0),2))</f>
        <v>Extension to Interaction Flow Modeling Language (IFML) for Android Application Modeling</v>
      </c>
      <c r="H131" s="10" t="s">
        <v>240</v>
      </c>
      <c r="I131" s="13" t="s">
        <v>15</v>
      </c>
      <c r="J131" s="11" t="s">
        <v>16</v>
      </c>
      <c r="K131" s="11" t="s">
        <v>17</v>
      </c>
      <c r="O131" s="11" t="s">
        <v>18</v>
      </c>
      <c r="P131" s="19" t="str">
        <f>VLOOKUP(H131,'Corrected-Titles'!A:A,1,FALSE)</f>
        <v>Extension to Interaction Flow Modeling Language (IFML) fro Android Application Modeling</v>
      </c>
    </row>
    <row r="132" spans="1:16" x14ac:dyDescent="0.35">
      <c r="A132" s="24" t="str">
        <f t="shared" si="2"/>
        <v>2019</v>
      </c>
      <c r="B132" s="24"/>
      <c r="C132" s="24"/>
      <c r="D132" s="11" t="s">
        <v>12</v>
      </c>
      <c r="F132" s="11" t="s">
        <v>241</v>
      </c>
      <c r="G132" s="10" t="str">
        <f>IF(ISNA(P132),H132,INDEX('Corrected-Titles'!A:B,MATCH(H132,'Corrected-Titles'!A:A,0),2))</f>
        <v>Usability of development tools: A CASE-Study</v>
      </c>
      <c r="H132" s="10" t="s">
        <v>242</v>
      </c>
      <c r="I132" s="13" t="s">
        <v>15</v>
      </c>
      <c r="J132" s="11" t="s">
        <v>16</v>
      </c>
      <c r="K132" s="11" t="s">
        <v>17</v>
      </c>
      <c r="O132" s="11" t="s">
        <v>58</v>
      </c>
      <c r="P132" s="10" t="e">
        <f>VLOOKUP(H132,'Corrected-Titles'!A:A,1,FALSE)</f>
        <v>#N/A</v>
      </c>
    </row>
    <row r="133" spans="1:16" x14ac:dyDescent="0.35">
      <c r="A133" s="24" t="str">
        <f t="shared" si="2"/>
        <v>2019</v>
      </c>
      <c r="B133" s="24"/>
      <c r="C133" s="24"/>
      <c r="D133" s="11" t="s">
        <v>12</v>
      </c>
      <c r="F133" s="11" t="s">
        <v>123</v>
      </c>
      <c r="G133" s="10" t="str">
        <f>IF(ISNA(P133),H133,INDEX('Corrected-Titles'!A:B,MATCH(H133,'Corrected-Titles'!A:A,0),2))</f>
        <v>Improving MBSE Tools UX with AI-empowered software assistants</v>
      </c>
      <c r="H133" s="10" t="s">
        <v>124</v>
      </c>
      <c r="I133" s="13" t="s">
        <v>100</v>
      </c>
      <c r="P133" s="10" t="e">
        <f>VLOOKUP(H133,'Corrected-Titles'!A:A,1,FALSE)</f>
        <v>#N/A</v>
      </c>
    </row>
    <row r="134" spans="1:16" x14ac:dyDescent="0.35">
      <c r="A134" s="24" t="str">
        <f t="shared" si="2"/>
        <v>2018</v>
      </c>
      <c r="B134" s="24"/>
      <c r="C134" s="24"/>
      <c r="D134" s="11" t="s">
        <v>12</v>
      </c>
      <c r="F134" s="11" t="s">
        <v>245</v>
      </c>
      <c r="G134" s="10" t="str">
        <f>IF(ISNA(P134),H134,INDEX('Corrected-Titles'!A:B,MATCH(H134,'Corrected-Titles'!A:A,0),2))</f>
        <v>Removing redundant multiplicity constraints in UML class models</v>
      </c>
      <c r="H134" s="10" t="s">
        <v>246</v>
      </c>
      <c r="I134" s="13" t="s">
        <v>15</v>
      </c>
      <c r="J134" s="11" t="s">
        <v>16</v>
      </c>
      <c r="K134" s="11" t="s">
        <v>17</v>
      </c>
      <c r="O134" s="11" t="s">
        <v>69</v>
      </c>
      <c r="P134" s="19" t="str">
        <f>VLOOKUP(H134,'Corrected-Titles'!A:A,1,FALSE)</f>
        <v>Removing redundant multiplicity constrains in UML class models</v>
      </c>
    </row>
    <row r="135" spans="1:16" ht="29" x14ac:dyDescent="0.35">
      <c r="A135" s="24" t="str">
        <f t="shared" si="2"/>
        <v>2019</v>
      </c>
      <c r="B135" s="24"/>
      <c r="C135" s="24"/>
      <c r="D135" s="11" t="s">
        <v>12</v>
      </c>
      <c r="F135" s="11" t="s">
        <v>247</v>
      </c>
      <c r="G135" s="10" t="str">
        <f>IF(ISNA(P135),H135,INDEX('Corrected-Titles'!A:B,MATCH(H135,'Corrected-Titles'!A:A,0),2))</f>
        <v>S3Mining: A model-driven engineering approach for supporting novice data miners in selecting suitable classifiers</v>
      </c>
      <c r="H135" s="10" t="s">
        <v>248</v>
      </c>
      <c r="I135" s="13" t="s">
        <v>15</v>
      </c>
      <c r="J135" s="11" t="s">
        <v>16</v>
      </c>
      <c r="K135" s="11" t="s">
        <v>17</v>
      </c>
      <c r="O135" s="11" t="s">
        <v>18</v>
      </c>
      <c r="P135" s="10" t="e">
        <f>VLOOKUP(H135,'Corrected-Titles'!A:A,1,FALSE)</f>
        <v>#N/A</v>
      </c>
    </row>
    <row r="136" spans="1:16" ht="29" x14ac:dyDescent="0.35">
      <c r="A136" s="24" t="str">
        <f t="shared" si="2"/>
        <v>2019</v>
      </c>
      <c r="B136" s="24"/>
      <c r="C136" s="24"/>
      <c r="D136" s="11" t="s">
        <v>12</v>
      </c>
      <c r="F136" s="11" t="s">
        <v>249</v>
      </c>
      <c r="G136" s="10" t="str">
        <f>IF(ISNA(P136),H136,INDEX('Corrected-Titles'!A:B,MATCH(H136,'Corrected-Titles'!A:A,0),2))</f>
        <v>Evaluation of a model-driven knowledge storage and retrieval IDE for interactive HRI systems</v>
      </c>
      <c r="H136" s="10" t="s">
        <v>250</v>
      </c>
      <c r="I136" s="13" t="s">
        <v>15</v>
      </c>
      <c r="J136" s="11" t="s">
        <v>16</v>
      </c>
      <c r="K136" s="11" t="s">
        <v>17</v>
      </c>
      <c r="O136" s="11" t="s">
        <v>18</v>
      </c>
      <c r="P136" s="19" t="str">
        <f>VLOOKUP(H136,'Corrected-Titles'!A:A,1,FALSE)</f>
        <v>Evaluation of a Model-driven knowledge stroage and retrival IDE for interactive HRI systems</v>
      </c>
    </row>
    <row r="137" spans="1:16" x14ac:dyDescent="0.35">
      <c r="A137" s="24" t="str">
        <f t="shared" si="2"/>
        <v>2019</v>
      </c>
      <c r="B137" s="24"/>
      <c r="C137" s="24"/>
      <c r="D137" s="11" t="s">
        <v>12</v>
      </c>
      <c r="F137" s="11" t="s">
        <v>251</v>
      </c>
      <c r="G137" s="10" t="str">
        <f>IF(ISNA(P137),H137,INDEX('Corrected-Titles'!A:B,MATCH(H137,'Corrected-Titles'!A:A,0),2))</f>
        <v>A proposed model-driven approach to manage architectural technical debt life cycle</v>
      </c>
      <c r="H137" s="10" t="s">
        <v>252</v>
      </c>
      <c r="I137" s="13" t="s">
        <v>15</v>
      </c>
      <c r="J137" s="11" t="s">
        <v>16</v>
      </c>
      <c r="K137" s="11" t="s">
        <v>17</v>
      </c>
      <c r="O137" s="11" t="s">
        <v>18</v>
      </c>
      <c r="P137" s="10" t="e">
        <f>VLOOKUP(H137,'Corrected-Titles'!A:A,1,FALSE)</f>
        <v>#N/A</v>
      </c>
    </row>
    <row r="138" spans="1:16" x14ac:dyDescent="0.35">
      <c r="A138" s="24" t="str">
        <f t="shared" si="2"/>
        <v>2018</v>
      </c>
      <c r="B138" s="24"/>
      <c r="C138" s="24"/>
      <c r="D138" s="11" t="s">
        <v>12</v>
      </c>
      <c r="F138" s="11" t="s">
        <v>253</v>
      </c>
      <c r="G138" s="10" t="str">
        <f>IF(ISNA(P138),H138,INDEX('Corrected-Titles'!A:B,MATCH(H138,'Corrected-Titles'!A:A,0),2))</f>
        <v>Impact of model notations on the productivity of domain modeling: An empirical study</v>
      </c>
      <c r="H138" s="10" t="s">
        <v>254</v>
      </c>
      <c r="I138" s="13" t="s">
        <v>15</v>
      </c>
      <c r="J138" s="11" t="s">
        <v>16</v>
      </c>
      <c r="K138" s="11" t="s">
        <v>17</v>
      </c>
      <c r="O138" s="11" t="s">
        <v>58</v>
      </c>
      <c r="P138" s="19" t="str">
        <f>VLOOKUP(H138,'Corrected-Titles'!A:A,1,FALSE)</f>
        <v>Impact of model notations on the productivity of domain modelling: an empriical study</v>
      </c>
    </row>
    <row r="139" spans="1:16" x14ac:dyDescent="0.35">
      <c r="A139" s="24" t="str">
        <f t="shared" si="2"/>
        <v>2019</v>
      </c>
      <c r="B139" s="24"/>
      <c r="C139" s="24"/>
      <c r="D139" s="11" t="s">
        <v>12</v>
      </c>
      <c r="F139" s="11" t="s">
        <v>121</v>
      </c>
      <c r="G139" s="10" t="str">
        <f>IF(ISNA(P139),H139,INDEX('Corrected-Titles'!A:B,MATCH(H139,'Corrected-Titles'!A:A,0),2))</f>
        <v>Enhanced Feasibility Assessment of Payload Adapters for NASA’s Space Launch System</v>
      </c>
      <c r="H139" s="10" t="s">
        <v>122</v>
      </c>
      <c r="I139" s="13" t="s">
        <v>100</v>
      </c>
      <c r="P139" s="10" t="e">
        <f>VLOOKUP(H139,'Corrected-Titles'!A:A,1,FALSE)</f>
        <v>#N/A</v>
      </c>
    </row>
    <row r="140" spans="1:16" x14ac:dyDescent="0.35">
      <c r="A140" s="24" t="str">
        <f t="shared" si="2"/>
        <v>2016</v>
      </c>
      <c r="B140" s="24"/>
      <c r="C140" s="24"/>
      <c r="D140" s="11" t="s">
        <v>12</v>
      </c>
      <c r="F140" s="11" t="s">
        <v>255</v>
      </c>
      <c r="G140" s="10" t="str">
        <f>IF(ISNA(P140),H140,INDEX('Corrected-Titles'!A:B,MATCH(H140,'Corrected-Titles'!A:A,0),2))</f>
        <v>Micro-differential evolution: Diversity enhancement and a comparative study</v>
      </c>
      <c r="H140" s="10" t="s">
        <v>256</v>
      </c>
      <c r="I140" s="13" t="s">
        <v>15</v>
      </c>
      <c r="J140" s="11" t="s">
        <v>17</v>
      </c>
      <c r="O140" s="11" t="s">
        <v>101</v>
      </c>
      <c r="P140" s="10" t="e">
        <f>VLOOKUP(H140,'Corrected-Titles'!A:A,1,FALSE)</f>
        <v>#N/A</v>
      </c>
    </row>
    <row r="141" spans="1:16" x14ac:dyDescent="0.35">
      <c r="A141" s="24" t="str">
        <f t="shared" si="2"/>
        <v>2015</v>
      </c>
      <c r="B141" s="24"/>
      <c r="C141" s="24"/>
      <c r="D141" s="11" t="s">
        <v>12</v>
      </c>
      <c r="F141" s="11" t="s">
        <v>257</v>
      </c>
      <c r="G141" s="10" t="str">
        <f>IF(ISNA(P141),H141,INDEX('Corrected-Titles'!A:B,MATCH(H141,'Corrected-Titles'!A:A,0),2))</f>
        <v>Discriminant component analysis for privacy protection and visualization of big data</v>
      </c>
      <c r="H141" s="10" t="s">
        <v>258</v>
      </c>
      <c r="I141" s="13" t="s">
        <v>15</v>
      </c>
      <c r="J141" s="11" t="s">
        <v>17</v>
      </c>
      <c r="O141" s="11" t="s">
        <v>18</v>
      </c>
      <c r="P141" s="10" t="e">
        <f>VLOOKUP(H141,'Corrected-Titles'!A:A,1,FALSE)</f>
        <v>#N/A</v>
      </c>
    </row>
    <row r="142" spans="1:16" x14ac:dyDescent="0.35">
      <c r="A142" s="24" t="str">
        <f t="shared" si="2"/>
        <v>2017</v>
      </c>
      <c r="B142" s="24"/>
      <c r="C142" s="24"/>
      <c r="D142" s="11" t="s">
        <v>12</v>
      </c>
      <c r="F142" s="11" t="s">
        <v>261</v>
      </c>
      <c r="G142" s="10" t="str">
        <f>IF(ISNA(P142),H142,INDEX('Corrected-Titles'!A:B,MATCH(H142,'Corrected-Titles'!A:A,0),2))</f>
        <v>An overview of traceability: Towards a general multi-domain model</v>
      </c>
      <c r="H142" s="10" t="s">
        <v>262</v>
      </c>
      <c r="I142" s="13" t="s">
        <v>15</v>
      </c>
      <c r="J142" s="11" t="s">
        <v>16</v>
      </c>
      <c r="K142" s="11" t="s">
        <v>17</v>
      </c>
      <c r="O142" s="11" t="s">
        <v>58</v>
      </c>
      <c r="P142" s="10" t="e">
        <f>VLOOKUP(H142,'Corrected-Titles'!A:A,1,FALSE)</f>
        <v>#N/A</v>
      </c>
    </row>
    <row r="143" spans="1:16" ht="29" x14ac:dyDescent="0.35">
      <c r="A143" s="24" t="str">
        <f t="shared" si="2"/>
        <v>2017</v>
      </c>
      <c r="B143" s="24"/>
      <c r="C143" s="24"/>
      <c r="D143" s="11" t="s">
        <v>12</v>
      </c>
      <c r="F143" s="11" t="s">
        <v>263</v>
      </c>
      <c r="G143" s="10" t="str">
        <f>IF(ISNA(P143),H143,INDEX('Corrected-Titles'!A:B,MATCH(H143,'Corrected-Titles'!A:A,0),2))</f>
        <v>Development of a collaborative modeling tool and system thinking educational program for nano-satellite developers</v>
      </c>
      <c r="H143" s="10" t="s">
        <v>264</v>
      </c>
      <c r="I143" s="13" t="s">
        <v>15</v>
      </c>
      <c r="J143" s="11" t="s">
        <v>16</v>
      </c>
      <c r="K143" s="11" t="s">
        <v>16</v>
      </c>
      <c r="L143" s="11" t="s">
        <v>17</v>
      </c>
      <c r="O143" s="11" t="s">
        <v>198</v>
      </c>
      <c r="P143" s="19" t="str">
        <f>VLOOKUP(H143,'Corrected-Titles'!A:A,1,FALSE)</f>
        <v>Development of collaborative modeling tool and system thinking educational program for nano staellite developers</v>
      </c>
    </row>
    <row r="144" spans="1:16" ht="29" x14ac:dyDescent="0.35">
      <c r="A144" s="24" t="str">
        <f t="shared" si="2"/>
        <v>2017</v>
      </c>
      <c r="B144" s="24"/>
      <c r="C144" s="24"/>
      <c r="D144" s="11" t="s">
        <v>12</v>
      </c>
      <c r="F144" s="11" t="s">
        <v>265</v>
      </c>
      <c r="G144" s="10" t="str">
        <f>IF(ISNA(P144),H144,INDEX('Corrected-Titles'!A:B,MATCH(H144,'Corrected-Titles'!A:A,0),2))</f>
        <v>A tool support for the adaptation of user interfaces based on a business rules management system</v>
      </c>
      <c r="H144" s="10" t="s">
        <v>266</v>
      </c>
      <c r="I144" s="13" t="s">
        <v>15</v>
      </c>
      <c r="J144" s="11" t="s">
        <v>16</v>
      </c>
      <c r="K144" s="11" t="s">
        <v>17</v>
      </c>
      <c r="O144" s="11" t="s">
        <v>18</v>
      </c>
      <c r="P144" s="10" t="e">
        <f>VLOOKUP(H144,'Corrected-Titles'!A:A,1,FALSE)</f>
        <v>#N/A</v>
      </c>
    </row>
    <row r="145" spans="1:16" ht="29" x14ac:dyDescent="0.35">
      <c r="A145" s="24" t="str">
        <f t="shared" si="2"/>
        <v>2017</v>
      </c>
      <c r="B145" s="24"/>
      <c r="C145" s="24"/>
      <c r="D145" s="11" t="s">
        <v>12</v>
      </c>
      <c r="F145" s="11" t="s">
        <v>267</v>
      </c>
      <c r="G145" s="10" t="str">
        <f>IF(ISNA(P145),H145,INDEX('Corrected-Titles'!A:B,MATCH(H145,'Corrected-Titles'!A:A,0),2))</f>
        <v>Towards including layout properties for modeling graphical user interfaces: Generic properties for GUI metamodels</v>
      </c>
      <c r="H145" s="10" t="s">
        <v>268</v>
      </c>
      <c r="I145" s="13" t="s">
        <v>15</v>
      </c>
      <c r="J145" s="11" t="s">
        <v>16</v>
      </c>
      <c r="K145" s="11" t="s">
        <v>17</v>
      </c>
      <c r="O145" s="11" t="s">
        <v>18</v>
      </c>
      <c r="P145" s="10" t="e">
        <f>VLOOKUP(H145,'Corrected-Titles'!A:A,1,FALSE)</f>
        <v>#N/A</v>
      </c>
    </row>
    <row r="146" spans="1:16" x14ac:dyDescent="0.35">
      <c r="A146" s="24" t="str">
        <f t="shared" si="2"/>
        <v>2014</v>
      </c>
      <c r="B146" s="24"/>
      <c r="C146" s="24"/>
      <c r="D146" s="11" t="s">
        <v>12</v>
      </c>
      <c r="F146" s="11" t="s">
        <v>442</v>
      </c>
      <c r="G146" s="10" t="str">
        <f>IF(ISNA(P146),H146,INDEX('Corrected-Titles'!A:B,MATCH(H146,'Corrected-Titles'!A:A,0),2))</f>
        <v>The human role in model synthesis</v>
      </c>
      <c r="H146" s="10" t="s">
        <v>269</v>
      </c>
      <c r="I146" s="13" t="s">
        <v>15</v>
      </c>
      <c r="J146" s="11" t="s">
        <v>16</v>
      </c>
      <c r="K146" s="11" t="s">
        <v>17</v>
      </c>
      <c r="O146" s="11" t="s">
        <v>58</v>
      </c>
      <c r="P146" s="19" t="str">
        <f>VLOOKUP(H146,'Corrected-Titles'!A:A,1,FALSE)</f>
        <v>The human role in model synthesis</v>
      </c>
    </row>
    <row r="147" spans="1:16" x14ac:dyDescent="0.35">
      <c r="A147" s="24" t="str">
        <f t="shared" si="2"/>
        <v>2017</v>
      </c>
      <c r="B147" s="24"/>
      <c r="C147" s="24"/>
      <c r="D147" s="11" t="s">
        <v>12</v>
      </c>
      <c r="F147" s="11" t="s">
        <v>272</v>
      </c>
      <c r="G147" s="10" t="str">
        <f>IF(ISNA(P147),H147,INDEX('Corrected-Titles'!A:B,MATCH(H147,'Corrected-Titles'!A:A,0),2))</f>
        <v>Process-aware model-driven development environments</v>
      </c>
      <c r="H147" s="10" t="s">
        <v>273</v>
      </c>
      <c r="I147" s="13" t="s">
        <v>15</v>
      </c>
      <c r="J147" s="11" t="s">
        <v>16</v>
      </c>
      <c r="K147" s="11" t="s">
        <v>17</v>
      </c>
      <c r="O147" s="11" t="s">
        <v>69</v>
      </c>
      <c r="P147" s="10" t="e">
        <f>VLOOKUP(H147,'Corrected-Titles'!A:A,1,FALSE)</f>
        <v>#N/A</v>
      </c>
    </row>
    <row r="148" spans="1:16" x14ac:dyDescent="0.35">
      <c r="A148" s="24" t="str">
        <f t="shared" si="2"/>
        <v>2017</v>
      </c>
      <c r="B148" s="24"/>
      <c r="C148" s="24"/>
      <c r="D148" s="11" t="s">
        <v>12</v>
      </c>
      <c r="F148" s="11" t="s">
        <v>274</v>
      </c>
      <c r="G148" s="10" t="str">
        <f>IF(ISNA(P148),H148,INDEX('Corrected-Titles'!A:B,MATCH(H148,'Corrected-Titles'!A:A,0),2))</f>
        <v>Survey on template-based code generation</v>
      </c>
      <c r="H148" s="10" t="s">
        <v>275</v>
      </c>
      <c r="I148" s="13" t="s">
        <v>15</v>
      </c>
      <c r="J148" s="11" t="s">
        <v>16</v>
      </c>
      <c r="K148" s="11" t="s">
        <v>17</v>
      </c>
      <c r="O148" s="11" t="s">
        <v>58</v>
      </c>
      <c r="P148" s="10" t="e">
        <f>VLOOKUP(H148,'Corrected-Titles'!A:A,1,FALSE)</f>
        <v>#N/A</v>
      </c>
    </row>
    <row r="149" spans="1:16" x14ac:dyDescent="0.35">
      <c r="A149" s="24" t="str">
        <f t="shared" si="2"/>
        <v>2017</v>
      </c>
      <c r="B149" s="24"/>
      <c r="C149" s="24"/>
      <c r="D149" s="11" t="s">
        <v>12</v>
      </c>
      <c r="F149" s="11" t="s">
        <v>276</v>
      </c>
      <c r="G149" s="10" t="str">
        <f>IF(ISNA(P149),H149,INDEX('Corrected-Titles'!A:B,MATCH(H149,'Corrected-Titles'!A:A,0),2))</f>
        <v>COMMitMDE 2017 - 2nd international workshop on collaborative modelling in MDE</v>
      </c>
      <c r="H149" s="10" t="s">
        <v>277</v>
      </c>
      <c r="I149" s="13" t="s">
        <v>15</v>
      </c>
      <c r="J149" s="11" t="s">
        <v>17</v>
      </c>
      <c r="O149" s="11" t="s">
        <v>58</v>
      </c>
      <c r="P149" s="10" t="e">
        <f>VLOOKUP(H149,'Corrected-Titles'!A:A,1,FALSE)</f>
        <v>#N/A</v>
      </c>
    </row>
    <row r="150" spans="1:16" ht="29" x14ac:dyDescent="0.35">
      <c r="A150" s="24" t="str">
        <f t="shared" si="2"/>
        <v>2017</v>
      </c>
      <c r="B150" s="24"/>
      <c r="C150" s="24"/>
      <c r="D150" s="11" t="s">
        <v>12</v>
      </c>
      <c r="F150" s="11" t="s">
        <v>280</v>
      </c>
      <c r="G150" s="10" t="str">
        <f>IF(ISNA(P150),H150,INDEX('Corrected-Titles'!A:B,MATCH(H150,'Corrected-Titles'!A:A,0),2))</f>
        <v>An exploration of the 'it' in 'it depends': Generative versus interpretive model-driven development</v>
      </c>
      <c r="H150" s="10" t="s">
        <v>281</v>
      </c>
      <c r="I150" s="13" t="s">
        <v>15</v>
      </c>
      <c r="J150" s="11" t="s">
        <v>16</v>
      </c>
      <c r="K150" s="11" t="s">
        <v>17</v>
      </c>
      <c r="O150" s="11" t="s">
        <v>58</v>
      </c>
      <c r="P150" s="19" t="str">
        <f>VLOOKUP(H150,'Corrected-Titles'!A:A,1,FALSE)</f>
        <v>An exploration of the 'it' in 'it' depends': Generative versis interpretive model-driven development</v>
      </c>
    </row>
    <row r="151" spans="1:16" ht="29" x14ac:dyDescent="0.35">
      <c r="A151" s="24" t="str">
        <f t="shared" si="2"/>
        <v>2017</v>
      </c>
      <c r="B151" s="24"/>
      <c r="C151" s="24"/>
      <c r="D151" s="11" t="s">
        <v>12</v>
      </c>
      <c r="F151" s="11" t="s">
        <v>282</v>
      </c>
      <c r="G151" s="10" t="str">
        <f>IF(ISNA(P151),H151,INDEX('Corrected-Titles'!A:B,MATCH(H151,'Corrected-Titles'!A:A,0),2))</f>
        <v>A service-oriented application creation process in ubiquitous environments: Travel assistant mobile application</v>
      </c>
      <c r="H151" s="10" t="s">
        <v>283</v>
      </c>
      <c r="I151" s="13" t="s">
        <v>15</v>
      </c>
      <c r="J151" s="11" t="s">
        <v>16</v>
      </c>
      <c r="K151" s="11" t="s">
        <v>17</v>
      </c>
      <c r="O151" s="11" t="s">
        <v>18</v>
      </c>
      <c r="P151" s="10" t="e">
        <f>VLOOKUP(H151,'Corrected-Titles'!A:A,1,FALSE)</f>
        <v>#N/A</v>
      </c>
    </row>
    <row r="152" spans="1:16" x14ac:dyDescent="0.35">
      <c r="A152" s="24" t="str">
        <f t="shared" si="2"/>
        <v>2017</v>
      </c>
      <c r="B152" s="24"/>
      <c r="C152" s="24"/>
      <c r="D152" s="11" t="s">
        <v>12</v>
      </c>
      <c r="F152" s="11" t="s">
        <v>284</v>
      </c>
      <c r="G152" s="10" t="str">
        <f>IF(ISNA(P152),H152,INDEX('Corrected-Titles'!A:B,MATCH(H152,'Corrected-Titles'!A:A,0),2))</f>
        <v>DESTINY: a model-driven process-aware requirements engineering methodology</v>
      </c>
      <c r="H152" s="10" t="s">
        <v>285</v>
      </c>
      <c r="I152" s="13" t="s">
        <v>15</v>
      </c>
      <c r="J152" s="11" t="s">
        <v>16</v>
      </c>
      <c r="K152" s="11" t="s">
        <v>16</v>
      </c>
      <c r="L152" s="11" t="s">
        <v>17</v>
      </c>
      <c r="O152" s="11" t="s">
        <v>198</v>
      </c>
      <c r="P152" s="10" t="e">
        <f>VLOOKUP(H152,'Corrected-Titles'!A:A,1,FALSE)</f>
        <v>#N/A</v>
      </c>
    </row>
    <row r="153" spans="1:16" ht="29" x14ac:dyDescent="0.35">
      <c r="A153" s="24" t="str">
        <f t="shared" si="2"/>
        <v>2017</v>
      </c>
      <c r="B153" s="24"/>
      <c r="C153" s="24"/>
      <c r="D153" s="11" t="s">
        <v>12</v>
      </c>
      <c r="F153" s="11" t="s">
        <v>286</v>
      </c>
      <c r="G153" s="10" t="str">
        <f>IF(ISNA(P153),H153,INDEX('Corrected-Titles'!A:B,MATCH(H153,'Corrected-Titles'!A:A,0),2))</f>
        <v>Holistic framework for land settlement development project sustainability assessment: comparison of EL Hierro Island hydro wind project and Sivens dam project</v>
      </c>
      <c r="H153" s="10" t="s">
        <v>287</v>
      </c>
      <c r="I153" s="13" t="s">
        <v>15</v>
      </c>
      <c r="J153" s="11" t="s">
        <v>17</v>
      </c>
      <c r="O153" s="11" t="s">
        <v>101</v>
      </c>
      <c r="P153" s="10" t="e">
        <f>VLOOKUP(H153,'Corrected-Titles'!A:A,1,FALSE)</f>
        <v>#N/A</v>
      </c>
    </row>
    <row r="154" spans="1:16" x14ac:dyDescent="0.35">
      <c r="A154" s="24" t="str">
        <f t="shared" si="2"/>
        <v>2017</v>
      </c>
      <c r="B154" s="24"/>
      <c r="C154" s="24"/>
      <c r="D154" s="11" t="s">
        <v>12</v>
      </c>
      <c r="F154" s="11" t="s">
        <v>288</v>
      </c>
      <c r="G154" s="10" t="str">
        <f>IF(ISNA(P154),H154,INDEX('Corrected-Titles'!A:B,MATCH(H154,'Corrected-Titles'!A:A,0),2))</f>
        <v>Lant: Model driven approach for ant colony optimization</v>
      </c>
      <c r="H154" s="10" t="s">
        <v>289</v>
      </c>
      <c r="I154" s="13" t="s">
        <v>15</v>
      </c>
      <c r="J154" s="11" t="s">
        <v>16</v>
      </c>
      <c r="K154" s="11" t="s">
        <v>17</v>
      </c>
      <c r="O154" s="11" t="s">
        <v>18</v>
      </c>
      <c r="P154" s="10" t="e">
        <f>VLOOKUP(H154,'Corrected-Titles'!A:A,1,FALSE)</f>
        <v>#N/A</v>
      </c>
    </row>
    <row r="155" spans="1:16" ht="29" x14ac:dyDescent="0.35">
      <c r="A155" s="24" t="str">
        <f t="shared" si="2"/>
        <v>2016</v>
      </c>
      <c r="B155" s="24"/>
      <c r="C155" s="24"/>
      <c r="D155" s="11" t="s">
        <v>12</v>
      </c>
      <c r="F155" s="11" t="s">
        <v>290</v>
      </c>
      <c r="G155" s="10" t="str">
        <f>IF(ISNA(P155),H155,INDEX('Corrected-Titles'!A:B,MATCH(H155,'Corrected-Titles'!A:A,0),2))</f>
        <v>A model-driven PBL application to support the authoring, delivery, and execution of PBL processes</v>
      </c>
      <c r="H155" s="10" t="s">
        <v>291</v>
      </c>
      <c r="I155" s="13" t="s">
        <v>15</v>
      </c>
      <c r="J155" s="11" t="s">
        <v>16</v>
      </c>
      <c r="K155" s="11" t="s">
        <v>17</v>
      </c>
      <c r="O155" s="11" t="s">
        <v>18</v>
      </c>
      <c r="P155" s="10" t="e">
        <f>VLOOKUP(H155,'Corrected-Titles'!A:A,1,FALSE)</f>
        <v>#N/A</v>
      </c>
    </row>
    <row r="156" spans="1:16" x14ac:dyDescent="0.35">
      <c r="A156" s="24" t="str">
        <f t="shared" si="2"/>
        <v>2016</v>
      </c>
      <c r="B156" s="24"/>
      <c r="C156" s="24"/>
      <c r="D156" s="11" t="s">
        <v>12</v>
      </c>
      <c r="F156" s="11" t="s">
        <v>292</v>
      </c>
      <c r="G156" s="10" t="str">
        <f>IF(ISNA(P156),H156,INDEX('Corrected-Titles'!A:B,MATCH(H156,'Corrected-Titles'!A:A,0),2))</f>
        <v>Ontology reconciliation for system engineering</v>
      </c>
      <c r="H156" s="10" t="s">
        <v>293</v>
      </c>
      <c r="I156" s="13" t="s">
        <v>15</v>
      </c>
      <c r="J156" s="11" t="s">
        <v>16</v>
      </c>
      <c r="K156" s="11" t="s">
        <v>17</v>
      </c>
      <c r="O156" s="11" t="s">
        <v>69</v>
      </c>
      <c r="P156" s="10" t="e">
        <f>VLOOKUP(H156,'Corrected-Titles'!A:A,1,FALSE)</f>
        <v>#N/A</v>
      </c>
    </row>
    <row r="157" spans="1:16" x14ac:dyDescent="0.35">
      <c r="A157" s="24" t="str">
        <f t="shared" si="2"/>
        <v>2016</v>
      </c>
      <c r="B157" s="24"/>
      <c r="C157" s="24"/>
      <c r="D157" s="11" t="s">
        <v>12</v>
      </c>
      <c r="F157" s="11" t="s">
        <v>294</v>
      </c>
      <c r="G157" s="10" t="str">
        <f>IF(ISNA(P157),H157,INDEX('Corrected-Titles'!A:B,MATCH(H157,'Corrected-Titles'!A:A,0),2))</f>
        <v>A model-driven approach for quality of context in pervasive systems</v>
      </c>
      <c r="H157" s="10" t="s">
        <v>295</v>
      </c>
      <c r="I157" s="13" t="s">
        <v>15</v>
      </c>
      <c r="J157" s="11" t="s">
        <v>16</v>
      </c>
      <c r="K157" s="11" t="s">
        <v>17</v>
      </c>
      <c r="O157" s="11" t="s">
        <v>18</v>
      </c>
      <c r="P157" s="10" t="e">
        <f>VLOOKUP(H157,'Corrected-Titles'!A:A,1,FALSE)</f>
        <v>#N/A</v>
      </c>
    </row>
    <row r="158" spans="1:16" x14ac:dyDescent="0.35">
      <c r="A158" s="24" t="str">
        <f t="shared" si="2"/>
        <v>2016</v>
      </c>
      <c r="B158" s="24"/>
      <c r="C158" s="24"/>
      <c r="D158" s="11" t="s">
        <v>12</v>
      </c>
      <c r="F158" s="11" t="s">
        <v>296</v>
      </c>
      <c r="G158" s="10" t="str">
        <f>IF(ISNA(P158),H158,INDEX('Corrected-Titles'!A:B,MATCH(H158,'Corrected-Titles'!A:A,0),2))</f>
        <v>Model driven design of heterogeneous synchronous embedded systems</v>
      </c>
      <c r="H158" s="10" t="s">
        <v>297</v>
      </c>
      <c r="I158" s="13" t="s">
        <v>15</v>
      </c>
      <c r="J158" s="11" t="s">
        <v>16</v>
      </c>
      <c r="K158" s="11" t="s">
        <v>17</v>
      </c>
      <c r="O158" s="11" t="s">
        <v>18</v>
      </c>
      <c r="P158" s="10" t="e">
        <f>VLOOKUP(H158,'Corrected-Titles'!A:A,1,FALSE)</f>
        <v>#N/A</v>
      </c>
    </row>
    <row r="159" spans="1:16" x14ac:dyDescent="0.35">
      <c r="A159" s="24" t="str">
        <f t="shared" si="2"/>
        <v>2016</v>
      </c>
      <c r="B159" s="24"/>
      <c r="C159" s="24"/>
      <c r="D159" s="11" t="s">
        <v>12</v>
      </c>
      <c r="F159" s="11" t="s">
        <v>29</v>
      </c>
      <c r="G159" s="10" t="str">
        <f>IF(ISNA(P159),H159,INDEX('Corrected-Titles'!A:B,MATCH(H159,'Corrected-Titles'!A:A,0),2))</f>
        <v>A model-driven development of web applications using AngularJS framework</v>
      </c>
      <c r="H159" s="10" t="s">
        <v>298</v>
      </c>
      <c r="I159" s="13" t="s">
        <v>100</v>
      </c>
      <c r="P159" s="10" t="e">
        <f>VLOOKUP(H159,'Corrected-Titles'!A:A,1,FALSE)</f>
        <v>#N/A</v>
      </c>
    </row>
    <row r="160" spans="1:16" x14ac:dyDescent="0.35">
      <c r="A160" s="24" t="str">
        <f t="shared" si="2"/>
        <v>2016</v>
      </c>
      <c r="B160" s="24"/>
      <c r="C160" s="24"/>
      <c r="D160" s="11" t="s">
        <v>12</v>
      </c>
      <c r="F160" s="11" t="s">
        <v>299</v>
      </c>
      <c r="G160" s="10" t="str">
        <f>IF(ISNA(P160),H160,INDEX('Corrected-Titles'!A:B,MATCH(H160,'Corrected-Titles'!A:A,0),2))</f>
        <v>Towards a UML profile for data intensive applications</v>
      </c>
      <c r="H160" s="10" t="s">
        <v>300</v>
      </c>
      <c r="I160" s="13" t="s">
        <v>15</v>
      </c>
      <c r="J160" s="11" t="s">
        <v>16</v>
      </c>
      <c r="K160" s="11" t="s">
        <v>17</v>
      </c>
      <c r="O160" s="11" t="s">
        <v>18</v>
      </c>
      <c r="P160" s="10" t="e">
        <f>VLOOKUP(H160,'Corrected-Titles'!A:A,1,FALSE)</f>
        <v>#N/A</v>
      </c>
    </row>
    <row r="161" spans="1:16" x14ac:dyDescent="0.35">
      <c r="A161" s="24" t="str">
        <f t="shared" si="2"/>
        <v>2016</v>
      </c>
      <c r="B161" s="24"/>
      <c r="C161" s="24"/>
      <c r="D161" s="11" t="s">
        <v>12</v>
      </c>
      <c r="F161" s="11" t="s">
        <v>301</v>
      </c>
      <c r="G161" s="10" t="str">
        <f>IF(ISNA(P161),H161,INDEX('Corrected-Titles'!A:B,MATCH(H161,'Corrected-Titles'!A:A,0),2))</f>
        <v>An overview of traceability: Definitions and techniques</v>
      </c>
      <c r="H161" s="10" t="s">
        <v>302</v>
      </c>
      <c r="I161" s="13" t="s">
        <v>15</v>
      </c>
      <c r="J161" s="11" t="s">
        <v>16</v>
      </c>
      <c r="K161" s="11" t="s">
        <v>17</v>
      </c>
      <c r="O161" s="11" t="s">
        <v>58</v>
      </c>
      <c r="P161" s="10" t="e">
        <f>VLOOKUP(H161,'Corrected-Titles'!A:A,1,FALSE)</f>
        <v>#N/A</v>
      </c>
    </row>
    <row r="162" spans="1:16" x14ac:dyDescent="0.35">
      <c r="A162" s="24" t="str">
        <f t="shared" si="2"/>
        <v>2016</v>
      </c>
      <c r="B162" s="24"/>
      <c r="C162" s="24"/>
      <c r="D162" s="11" t="s">
        <v>12</v>
      </c>
      <c r="F162" s="11" t="s">
        <v>303</v>
      </c>
      <c r="G162" s="10" t="str">
        <f>IF(ISNA(P162),H162,INDEX('Corrected-Titles'!A:B,MATCH(H162,'Corrected-Titles'!A:A,0),2))</f>
        <v>A model-driven approach for engineering trust and reputation into software services</v>
      </c>
      <c r="H162" s="10" t="s">
        <v>304</v>
      </c>
      <c r="I162" s="13" t="s">
        <v>15</v>
      </c>
      <c r="J162" s="11" t="s">
        <v>16</v>
      </c>
      <c r="K162" s="11" t="s">
        <v>17</v>
      </c>
      <c r="O162" s="11" t="s">
        <v>18</v>
      </c>
      <c r="P162" s="10" t="e">
        <f>VLOOKUP(H162,'Corrected-Titles'!A:A,1,FALSE)</f>
        <v>#N/A</v>
      </c>
    </row>
    <row r="163" spans="1:16" x14ac:dyDescent="0.35">
      <c r="A163" s="24" t="str">
        <f t="shared" si="2"/>
        <v>2016</v>
      </c>
      <c r="B163" s="24"/>
      <c r="C163" s="24"/>
      <c r="D163" s="11" t="s">
        <v>12</v>
      </c>
      <c r="F163" s="11" t="s">
        <v>305</v>
      </c>
      <c r="G163" s="10" t="str">
        <f>IF(ISNA(P163),H163,INDEX('Corrected-Titles'!A:B,MATCH(H163,'Corrected-Titles'!A:A,0),2))</f>
        <v>An end-to-end domain specific modeling and analysis platform</v>
      </c>
      <c r="H163" s="10" t="s">
        <v>306</v>
      </c>
      <c r="I163" s="13" t="s">
        <v>15</v>
      </c>
      <c r="J163" s="11" t="s">
        <v>16</v>
      </c>
      <c r="K163" s="11" t="s">
        <v>17</v>
      </c>
      <c r="O163" s="11" t="s">
        <v>18</v>
      </c>
      <c r="P163" s="10" t="e">
        <f>VLOOKUP(H163,'Corrected-Titles'!A:A,1,FALSE)</f>
        <v>#N/A</v>
      </c>
    </row>
    <row r="164" spans="1:16" x14ac:dyDescent="0.35">
      <c r="A164" s="24" t="str">
        <f t="shared" si="2"/>
        <v>2016</v>
      </c>
      <c r="B164" s="24"/>
      <c r="C164" s="24"/>
      <c r="D164" s="11" t="s">
        <v>12</v>
      </c>
      <c r="F164" s="11" t="s">
        <v>307</v>
      </c>
      <c r="G164" s="10" t="str">
        <f>IF(ISNA(P164),H164,INDEX('Corrected-Titles'!A:B,MATCH(H164,'Corrected-Titles'!A:A,0),2))</f>
        <v>SysML-Based Requirement Management to Improve Software development</v>
      </c>
      <c r="H164" s="10" t="s">
        <v>308</v>
      </c>
      <c r="I164" s="13" t="s">
        <v>15</v>
      </c>
      <c r="J164" s="11" t="s">
        <v>16</v>
      </c>
      <c r="K164" s="11" t="s">
        <v>17</v>
      </c>
      <c r="O164" s="11" t="s">
        <v>18</v>
      </c>
      <c r="P164" s="10" t="e">
        <f>VLOOKUP(H164,'Corrected-Titles'!A:A,1,FALSE)</f>
        <v>#N/A</v>
      </c>
    </row>
    <row r="165" spans="1:16" x14ac:dyDescent="0.35">
      <c r="A165" s="24" t="str">
        <f t="shared" si="2"/>
        <v>2015</v>
      </c>
      <c r="B165" s="24"/>
      <c r="C165" s="24"/>
      <c r="D165" s="11" t="s">
        <v>12</v>
      </c>
      <c r="F165" s="11" t="s">
        <v>309</v>
      </c>
      <c r="G165" s="10" t="str">
        <f>IF(ISNA(P165),H165,INDEX('Corrected-Titles'!A:B,MATCH(H165,'Corrected-Titles'!A:A,0),2))</f>
        <v>Model-driven interoperability: engineering heterogeneous IoT systems</v>
      </c>
      <c r="H165" s="10" t="s">
        <v>310</v>
      </c>
      <c r="I165" s="13" t="s">
        <v>15</v>
      </c>
      <c r="J165" s="11" t="s">
        <v>16</v>
      </c>
      <c r="K165" s="11" t="s">
        <v>17</v>
      </c>
      <c r="O165" s="11" t="s">
        <v>18</v>
      </c>
      <c r="P165" s="10" t="e">
        <f>VLOOKUP(H165,'Corrected-Titles'!A:A,1,FALSE)</f>
        <v>#N/A</v>
      </c>
    </row>
    <row r="166" spans="1:16" x14ac:dyDescent="0.35">
      <c r="A166" s="24" t="str">
        <f t="shared" si="2"/>
        <v>2015</v>
      </c>
      <c r="B166" s="24"/>
      <c r="C166" s="24"/>
      <c r="D166" s="11" t="s">
        <v>12</v>
      </c>
      <c r="F166" s="11" t="s">
        <v>311</v>
      </c>
      <c r="G166" s="10" t="str">
        <f>IF(ISNA(P166),H166,INDEX('Corrected-Titles'!A:B,MATCH(H166,'Corrected-Titles'!A:A,0),2))</f>
        <v>PTL: A model transformation language based on logic programming</v>
      </c>
      <c r="H166" s="10" t="s">
        <v>312</v>
      </c>
      <c r="I166" s="13" t="s">
        <v>15</v>
      </c>
      <c r="J166" s="11" t="s">
        <v>17</v>
      </c>
      <c r="O166" s="11" t="s">
        <v>69</v>
      </c>
      <c r="P166" s="10" t="e">
        <f>VLOOKUP(H166,'Corrected-Titles'!A:A,1,FALSE)</f>
        <v>#N/A</v>
      </c>
    </row>
    <row r="167" spans="1:16" x14ac:dyDescent="0.35">
      <c r="A167" s="24" t="str">
        <f t="shared" si="2"/>
        <v>2016</v>
      </c>
      <c r="B167" s="24"/>
      <c r="C167" s="24"/>
      <c r="D167" s="11" t="s">
        <v>12</v>
      </c>
      <c r="F167" s="11" t="s">
        <v>313</v>
      </c>
      <c r="G167" s="10" t="str">
        <f>IF(ISNA(P167),H167,INDEX('Corrected-Titles'!A:B,MATCH(H167,'Corrected-Titles'!A:A,0),2))</f>
        <v>LAUNCH: User experience design of the Innovation to Flight portal</v>
      </c>
      <c r="H167" s="10" t="s">
        <v>314</v>
      </c>
      <c r="I167" s="13" t="s">
        <v>15</v>
      </c>
      <c r="J167" s="11" t="s">
        <v>16</v>
      </c>
      <c r="K167" s="11" t="s">
        <v>17</v>
      </c>
      <c r="O167" s="11" t="s">
        <v>18</v>
      </c>
      <c r="P167" s="19" t="str">
        <f>VLOOKUP(H167,'Corrected-Titles'!A:A,1,FALSE)</f>
        <v>LAUNCH: User experience desing of the innovation to flight portal</v>
      </c>
    </row>
    <row r="168" spans="1:16" x14ac:dyDescent="0.35">
      <c r="A168" s="24" t="str">
        <f t="shared" si="2"/>
        <v>2016</v>
      </c>
      <c r="B168" s="24"/>
      <c r="C168" s="24"/>
      <c r="D168" s="11" t="s">
        <v>12</v>
      </c>
      <c r="F168" s="11" t="s">
        <v>315</v>
      </c>
      <c r="G168" s="10" t="str">
        <f>IF(ISNA(P168),H168,INDEX('Corrected-Titles'!A:B,MATCH(H168,'Corrected-Titles'!A:A,0),2))</f>
        <v>TUnit-Unit testing for template-based code generators</v>
      </c>
      <c r="H168" s="10" t="s">
        <v>316</v>
      </c>
      <c r="I168" s="13" t="s">
        <v>15</v>
      </c>
      <c r="J168" s="11" t="s">
        <v>16</v>
      </c>
      <c r="K168" s="11" t="s">
        <v>17</v>
      </c>
      <c r="O168" s="11" t="s">
        <v>69</v>
      </c>
      <c r="P168" s="10" t="e">
        <f>VLOOKUP(H168,'Corrected-Titles'!A:A,1,FALSE)</f>
        <v>#N/A</v>
      </c>
    </row>
    <row r="169" spans="1:16" x14ac:dyDescent="0.35">
      <c r="A169" s="24" t="str">
        <f t="shared" si="2"/>
        <v>2016</v>
      </c>
      <c r="B169" s="24"/>
      <c r="C169" s="24"/>
      <c r="D169" s="11" t="s">
        <v>12</v>
      </c>
      <c r="F169" s="11" t="s">
        <v>319</v>
      </c>
      <c r="G169" s="10" t="str">
        <f>IF(ISNA(P169),H169,INDEX('Corrected-Titles'!A:B,MATCH(H169,'Corrected-Titles'!A:A,0),2))</f>
        <v>Automated workflow formation for IoT analytics: A case study</v>
      </c>
      <c r="H169" s="10" t="s">
        <v>320</v>
      </c>
      <c r="I169" s="13" t="s">
        <v>15</v>
      </c>
      <c r="J169" s="11" t="s">
        <v>16</v>
      </c>
      <c r="K169" s="11" t="s">
        <v>17</v>
      </c>
      <c r="O169" s="11" t="s">
        <v>18</v>
      </c>
      <c r="P169" s="10" t="e">
        <f>VLOOKUP(H169,'Corrected-Titles'!A:A,1,FALSE)</f>
        <v>#N/A</v>
      </c>
    </row>
    <row r="170" spans="1:16" ht="29" x14ac:dyDescent="0.35">
      <c r="A170" s="24" t="str">
        <f t="shared" si="2"/>
        <v>2016</v>
      </c>
      <c r="B170" s="24"/>
      <c r="C170" s="24"/>
      <c r="D170" s="11" t="s">
        <v>12</v>
      </c>
      <c r="F170" s="11" t="s">
        <v>321</v>
      </c>
      <c r="G170" s="10" t="str">
        <f>IF(ISNA(P170),H170,INDEX('Corrected-Titles'!A:B,MATCH(H170,'Corrected-Titles'!A:A,0),2))</f>
        <v>An iterative and recursive model-based system-of-systems engineering approach for product development in the medical device domain</v>
      </c>
      <c r="H170" s="10" t="s">
        <v>322</v>
      </c>
      <c r="I170" s="13" t="s">
        <v>15</v>
      </c>
      <c r="J170" s="11" t="s">
        <v>16</v>
      </c>
      <c r="K170" s="11" t="s">
        <v>17</v>
      </c>
      <c r="O170" s="11" t="s">
        <v>18</v>
      </c>
      <c r="P170" s="19" t="str">
        <f>VLOOKUP(H170,'Corrected-Titles'!A:A,1,FALSE)</f>
        <v>An iterative and recursive model-based system of systems engineering approach for product development in hte medical device domain</v>
      </c>
    </row>
    <row r="171" spans="1:16" x14ac:dyDescent="0.35">
      <c r="A171" s="24" t="str">
        <f t="shared" si="2"/>
        <v>2016</v>
      </c>
      <c r="B171" s="24"/>
      <c r="C171" s="24"/>
      <c r="D171" s="11" t="s">
        <v>12</v>
      </c>
      <c r="F171" s="11" t="s">
        <v>323</v>
      </c>
      <c r="G171" s="10" t="str">
        <f>IF(ISNA(P171),H171,INDEX('Corrected-Titles'!A:B,MATCH(H171,'Corrected-Titles'!A:A,0),2))</f>
        <v>Driving product design and requirements management with SysML</v>
      </c>
      <c r="H171" s="10" t="s">
        <v>324</v>
      </c>
      <c r="I171" s="13" t="s">
        <v>15</v>
      </c>
      <c r="J171" s="11" t="s">
        <v>16</v>
      </c>
      <c r="K171" s="11" t="s">
        <v>17</v>
      </c>
      <c r="O171" s="11" t="s">
        <v>18</v>
      </c>
      <c r="P171" s="10" t="e">
        <f>VLOOKUP(H171,'Corrected-Titles'!A:A,1,FALSE)</f>
        <v>#N/A</v>
      </c>
    </row>
    <row r="172" spans="1:16" ht="43.5" x14ac:dyDescent="0.35">
      <c r="A172" s="24" t="str">
        <f t="shared" si="2"/>
        <v>2016</v>
      </c>
      <c r="B172" s="24"/>
      <c r="C172" s="24"/>
      <c r="D172" s="11" t="s">
        <v>12</v>
      </c>
      <c r="F172" s="11" t="s">
        <v>325</v>
      </c>
      <c r="G172" s="10" t="str">
        <f>IF(ISNA(P172),H172,INDEX('Corrected-Titles'!A:B,MATCH(H172,'Corrected-Titles'!A:A,0),2))</f>
        <v>Whole genome amplification effect on segmental copy-number changes and copy-number neutral loss of heterozygosity analysis by oligonucleotide-based array-comparative genomic hybridization in human myeloma cell line</v>
      </c>
      <c r="H172" s="10" t="s">
        <v>326</v>
      </c>
      <c r="I172" s="13" t="s">
        <v>15</v>
      </c>
      <c r="J172" s="11" t="s">
        <v>17</v>
      </c>
      <c r="O172" s="11" t="s">
        <v>101</v>
      </c>
      <c r="P172" s="10" t="e">
        <f>VLOOKUP(H172,'Corrected-Titles'!A:A,1,FALSE)</f>
        <v>#N/A</v>
      </c>
    </row>
    <row r="173" spans="1:16" ht="43.5" x14ac:dyDescent="0.35">
      <c r="A173" s="24" t="str">
        <f t="shared" si="2"/>
        <v>2016</v>
      </c>
      <c r="B173" s="24"/>
      <c r="C173" s="24"/>
      <c r="D173" s="11" t="s">
        <v>12</v>
      </c>
      <c r="F173" s="11" t="s">
        <v>327</v>
      </c>
      <c r="G173" s="10" t="str">
        <f>IF(ISNA(P173),H173,INDEX('Corrected-Titles'!A:B,MATCH(H173,'Corrected-Titles'!A:A,0),2))</f>
        <v>IFIP WG 13.2/13.5 Joint 6th International Conference on Human-Centered Software Engineering (HCSE 2016) and 8th International Conference on Human Error, Safety, and System Development (HESSD 2016)</v>
      </c>
      <c r="H173" s="10" t="s">
        <v>328</v>
      </c>
      <c r="I173" s="13" t="s">
        <v>15</v>
      </c>
      <c r="J173" s="11" t="s">
        <v>17</v>
      </c>
      <c r="O173" s="11" t="s">
        <v>58</v>
      </c>
      <c r="P173" s="19" t="str">
        <f>VLOOKUP(H173,'Corrected-Titles'!A:A,1,FALSE)</f>
        <v>IFIP WG 13.2/13.5 Joint 6th International Conference on Human-Centered Software Engineering, HCSE 2016 and 8th International Conference on Human Error, Safety, and System Development, HESSD 2016</v>
      </c>
    </row>
    <row r="174" spans="1:16" x14ac:dyDescent="0.35">
      <c r="A174" s="24" t="str">
        <f t="shared" si="2"/>
        <v>2016</v>
      </c>
      <c r="B174" s="24"/>
      <c r="C174" s="24"/>
      <c r="D174" s="11" t="s">
        <v>12</v>
      </c>
      <c r="F174" s="11" t="s">
        <v>329</v>
      </c>
      <c r="G174" s="10" t="str">
        <f>IF(ISNA(P174),H174,INDEX('Corrected-Titles'!A:B,MATCH(H174,'Corrected-Titles'!A:A,0),2))</f>
        <v>Framework for relative web usability evaluation on usability features in MDD</v>
      </c>
      <c r="H174" s="10" t="s">
        <v>330</v>
      </c>
      <c r="I174" s="13" t="s">
        <v>15</v>
      </c>
      <c r="J174" s="11" t="s">
        <v>16</v>
      </c>
      <c r="K174" s="11" t="s">
        <v>17</v>
      </c>
      <c r="O174" s="11" t="s">
        <v>18</v>
      </c>
      <c r="P174" s="10" t="e">
        <f>VLOOKUP(H174,'Corrected-Titles'!A:A,1,FALSE)</f>
        <v>#N/A</v>
      </c>
    </row>
    <row r="175" spans="1:16" x14ac:dyDescent="0.35">
      <c r="A175" s="24" t="str">
        <f t="shared" si="2"/>
        <v>2016</v>
      </c>
      <c r="B175" s="24"/>
      <c r="C175" s="24"/>
      <c r="D175" s="11" t="s">
        <v>12</v>
      </c>
      <c r="F175" s="11" t="s">
        <v>331</v>
      </c>
      <c r="G175" s="10" t="str">
        <f>IF(ISNA(P175),H175,INDEX('Corrected-Titles'!A:B,MATCH(H175,'Corrected-Titles'!A:A,0),2))</f>
        <v>A model repository description language - MRDL</v>
      </c>
      <c r="H175" s="10" t="s">
        <v>332</v>
      </c>
      <c r="I175" s="13" t="s">
        <v>15</v>
      </c>
      <c r="J175" s="11" t="s">
        <v>16</v>
      </c>
      <c r="K175" s="11" t="s">
        <v>17</v>
      </c>
      <c r="O175" s="11" t="s">
        <v>69</v>
      </c>
      <c r="P175" s="10" t="e">
        <f>VLOOKUP(H175,'Corrected-Titles'!A:A,1,FALSE)</f>
        <v>#N/A</v>
      </c>
    </row>
    <row r="176" spans="1:16" x14ac:dyDescent="0.35">
      <c r="A176" s="24" t="str">
        <f t="shared" si="2"/>
        <v>2015</v>
      </c>
      <c r="B176" s="24"/>
      <c r="C176" s="24"/>
      <c r="D176" s="11" t="s">
        <v>12</v>
      </c>
      <c r="F176" s="11" t="s">
        <v>333</v>
      </c>
      <c r="G176" s="10" t="str">
        <f>IF(ISNA(P176),H176,INDEX('Corrected-Titles'!A:B,MATCH(H176,'Corrected-Titles'!A:A,0),2))</f>
        <v>Architecture-Driven development approach for WSAN applications</v>
      </c>
      <c r="H176" s="10" t="s">
        <v>334</v>
      </c>
      <c r="I176" s="13" t="s">
        <v>15</v>
      </c>
      <c r="J176" s="11" t="s">
        <v>16</v>
      </c>
      <c r="K176" s="11" t="s">
        <v>17</v>
      </c>
      <c r="O176" s="11" t="s">
        <v>18</v>
      </c>
      <c r="P176" s="10" t="e">
        <f>VLOOKUP(H176,'Corrected-Titles'!A:A,1,FALSE)</f>
        <v>#N/A</v>
      </c>
    </row>
    <row r="177" spans="1:16" x14ac:dyDescent="0.35">
      <c r="A177" s="24" t="str">
        <f t="shared" si="2"/>
        <v>2015</v>
      </c>
      <c r="B177" s="24"/>
      <c r="C177" s="24"/>
      <c r="D177" s="11" t="s">
        <v>12</v>
      </c>
      <c r="F177" s="11" t="s">
        <v>335</v>
      </c>
      <c r="G177" s="10" t="str">
        <f>IF(ISNA(P177),H177,INDEX('Corrected-Titles'!A:B,MATCH(H177,'Corrected-Titles'!A:A,0),2))</f>
        <v>Using bayesian networks for highly available cloud-based web applications</v>
      </c>
      <c r="H177" s="10" t="s">
        <v>336</v>
      </c>
      <c r="I177" s="13" t="s">
        <v>15</v>
      </c>
      <c r="J177" s="11" t="s">
        <v>16</v>
      </c>
      <c r="K177" s="11" t="s">
        <v>17</v>
      </c>
      <c r="O177" s="11" t="s">
        <v>18</v>
      </c>
      <c r="P177" s="10" t="e">
        <f>VLOOKUP(H177,'Corrected-Titles'!A:A,1,FALSE)</f>
        <v>#N/A</v>
      </c>
    </row>
    <row r="178" spans="1:16" x14ac:dyDescent="0.35">
      <c r="A178" s="24" t="str">
        <f t="shared" si="2"/>
        <v>2015</v>
      </c>
      <c r="B178" s="24"/>
      <c r="C178" s="24"/>
      <c r="D178" s="11" t="s">
        <v>12</v>
      </c>
      <c r="F178" s="11" t="s">
        <v>61</v>
      </c>
      <c r="G178" s="10" t="str">
        <f>IF(ISNA(P178),H178,INDEX('Corrected-Titles'!A:B,MATCH(H178,'Corrected-Titles'!A:A,0),2))</f>
        <v>Concern-Oriented Interfaces for Model-Based Reuse of APIS</v>
      </c>
      <c r="H178" s="10" t="s">
        <v>62</v>
      </c>
      <c r="I178" s="13" t="s">
        <v>100</v>
      </c>
      <c r="P178" s="10" t="e">
        <f>VLOOKUP(H178,'Corrected-Titles'!A:A,1,FALSE)</f>
        <v>#N/A</v>
      </c>
    </row>
    <row r="179" spans="1:16" x14ac:dyDescent="0.35">
      <c r="A179" s="24" t="str">
        <f t="shared" si="2"/>
        <v>2015</v>
      </c>
      <c r="B179" s="24"/>
      <c r="C179" s="24"/>
      <c r="D179" s="11" t="s">
        <v>12</v>
      </c>
      <c r="F179" s="11" t="s">
        <v>80</v>
      </c>
      <c r="G179" s="10" t="str">
        <f>IF(ISNA(P179),H179,INDEX('Corrected-Titles'!A:B,MATCH(H179,'Corrected-Titles'!A:A,0),2))</f>
        <v>Automatic Spreadsheet Generation from Conceptual Models</v>
      </c>
      <c r="H179" s="10" t="s">
        <v>81</v>
      </c>
      <c r="I179" s="13" t="s">
        <v>100</v>
      </c>
      <c r="P179" s="10" t="e">
        <f>VLOOKUP(H179,'Corrected-Titles'!A:A,1,FALSE)</f>
        <v>#N/A</v>
      </c>
    </row>
    <row r="180" spans="1:16" x14ac:dyDescent="0.35">
      <c r="A180" s="24" t="str">
        <f t="shared" si="2"/>
        <v>2015</v>
      </c>
      <c r="B180" s="24"/>
      <c r="C180" s="24"/>
      <c r="D180" s="11" t="s">
        <v>12</v>
      </c>
      <c r="F180" s="11" t="s">
        <v>337</v>
      </c>
      <c r="G180" s="10" t="str">
        <f>IF(ISNA(P180),H180,INDEX('Corrected-Titles'!A:B,MATCH(H180,'Corrected-Titles'!A:A,0),2))</f>
        <v>Working with the HL7 metamodel in a Model Driven Engineering context</v>
      </c>
      <c r="H180" s="10" t="s">
        <v>338</v>
      </c>
      <c r="I180" s="13" t="s">
        <v>15</v>
      </c>
      <c r="J180" s="11" t="s">
        <v>16</v>
      </c>
      <c r="K180" s="11" t="s">
        <v>17</v>
      </c>
      <c r="O180" s="11" t="s">
        <v>18</v>
      </c>
      <c r="P180" s="10" t="e">
        <f>VLOOKUP(H180,'Corrected-Titles'!A:A,1,FALSE)</f>
        <v>#N/A</v>
      </c>
    </row>
    <row r="181" spans="1:16" x14ac:dyDescent="0.35">
      <c r="A181" s="24" t="str">
        <f t="shared" si="2"/>
        <v>2015</v>
      </c>
      <c r="B181" s="24"/>
      <c r="C181" s="24"/>
      <c r="D181" s="11" t="s">
        <v>12</v>
      </c>
      <c r="F181" s="11" t="s">
        <v>339</v>
      </c>
      <c r="G181" s="10" t="str">
        <f>IF(ISNA(P181),H181,INDEX('Corrected-Titles'!A:B,MATCH(H181,'Corrected-Titles'!A:A,0),2))</f>
        <v>Bootstrapping Mobile App Development</v>
      </c>
      <c r="H181" s="10" t="s">
        <v>340</v>
      </c>
      <c r="I181" s="13" t="s">
        <v>15</v>
      </c>
      <c r="J181" s="11" t="s">
        <v>16</v>
      </c>
      <c r="K181" s="11" t="s">
        <v>17</v>
      </c>
      <c r="O181" s="11" t="s">
        <v>18</v>
      </c>
      <c r="P181" s="10" t="e">
        <f>VLOOKUP(H181,'Corrected-Titles'!A:A,1,FALSE)</f>
        <v>#N/A</v>
      </c>
    </row>
    <row r="182" spans="1:16" ht="29" x14ac:dyDescent="0.35">
      <c r="A182" s="24" t="str">
        <f t="shared" si="2"/>
        <v>2015</v>
      </c>
      <c r="B182" s="24"/>
      <c r="C182" s="24"/>
      <c r="D182" s="11" t="s">
        <v>12</v>
      </c>
      <c r="F182" s="11" t="s">
        <v>343</v>
      </c>
      <c r="G182" s="10" t="str">
        <f>IF(ISNA(P182),H182,INDEX('Corrected-Titles'!A:B,MATCH(H182,'Corrected-Titles'!A:A,0),2))</f>
        <v>Specifying model transformations by direct manipulation using concrete visual notations and interactive recommendations</v>
      </c>
      <c r="H182" s="10" t="s">
        <v>344</v>
      </c>
      <c r="I182" s="13" t="s">
        <v>15</v>
      </c>
      <c r="J182" s="11" t="s">
        <v>16</v>
      </c>
      <c r="K182" s="11" t="s">
        <v>17</v>
      </c>
      <c r="O182" s="11" t="s">
        <v>69</v>
      </c>
      <c r="P182" s="19" t="str">
        <f>VLOOKUP(H182,'Corrected-Titles'!A:A,1,FALSE)</f>
        <v>Specifying model transformations by direct manipulaton using concrete visual notations and interactive recommendations</v>
      </c>
    </row>
    <row r="183" spans="1:16" x14ac:dyDescent="0.35">
      <c r="A183" s="24" t="str">
        <f t="shared" si="2"/>
        <v>2013</v>
      </c>
      <c r="B183" s="24"/>
      <c r="C183" s="24"/>
      <c r="D183" s="11" t="s">
        <v>12</v>
      </c>
      <c r="F183" s="11" t="s">
        <v>345</v>
      </c>
      <c r="G183" s="10" t="str">
        <f>IF(ISNA(P183),H183,INDEX('Corrected-Titles'!A:B,MATCH(H183,'Corrected-Titles'!A:A,0),2))</f>
        <v>Model-driven engineering with domain-specific meta-modeling languages</v>
      </c>
      <c r="H183" s="10" t="s">
        <v>346</v>
      </c>
      <c r="I183" s="13" t="s">
        <v>15</v>
      </c>
      <c r="J183" s="11" t="s">
        <v>16</v>
      </c>
      <c r="K183" s="11" t="s">
        <v>17</v>
      </c>
      <c r="O183" s="11" t="s">
        <v>69</v>
      </c>
      <c r="P183" s="10" t="e">
        <f>VLOOKUP(H183,'Corrected-Titles'!A:A,1,FALSE)</f>
        <v>#N/A</v>
      </c>
    </row>
    <row r="184" spans="1:16" ht="29" x14ac:dyDescent="0.35">
      <c r="A184" s="24" t="str">
        <f t="shared" si="2"/>
        <v>2015</v>
      </c>
      <c r="B184" s="24"/>
      <c r="C184" s="24"/>
      <c r="D184" s="11" t="s">
        <v>12</v>
      </c>
      <c r="F184" s="11" t="s">
        <v>347</v>
      </c>
      <c r="G184" s="10" t="str">
        <f>IF(ISNA(P184),H184,INDEX('Corrected-Titles'!A:B,MATCH(H184,'Corrected-Titles'!A:A,0),2))</f>
        <v>DICE: Quality-driven development of data-intensive cloud applications</v>
      </c>
      <c r="H184" s="10" t="s">
        <v>348</v>
      </c>
      <c r="I184" s="13" t="s">
        <v>15</v>
      </c>
      <c r="J184" s="11" t="s">
        <v>16</v>
      </c>
      <c r="K184" s="11" t="s">
        <v>17</v>
      </c>
      <c r="O184" s="11" t="s">
        <v>18</v>
      </c>
      <c r="P184" s="10" t="e">
        <f>VLOOKUP(H184,'Corrected-Titles'!A:A,1,FALSE)</f>
        <v>#N/A</v>
      </c>
    </row>
    <row r="185" spans="1:16" x14ac:dyDescent="0.35">
      <c r="A185" s="24" t="str">
        <f t="shared" si="2"/>
        <v>2015</v>
      </c>
      <c r="B185" s="24"/>
      <c r="C185" s="24"/>
      <c r="D185" s="11" t="s">
        <v>12</v>
      </c>
      <c r="F185" s="11" t="s">
        <v>349</v>
      </c>
      <c r="G185" s="10" t="str">
        <f>IF(ISNA(P185),H185,INDEX('Corrected-Titles'!A:B,MATCH(H185,'Corrected-Titles'!A:A,0),2))</f>
        <v>A model-driven development for creating accessible web menus</v>
      </c>
      <c r="H185" s="10" t="s">
        <v>350</v>
      </c>
      <c r="I185" s="13" t="s">
        <v>15</v>
      </c>
      <c r="J185" s="11" t="s">
        <v>16</v>
      </c>
      <c r="K185" s="11" t="s">
        <v>17</v>
      </c>
      <c r="O185" s="11" t="s">
        <v>18</v>
      </c>
      <c r="P185" s="10" t="e">
        <f>VLOOKUP(H185,'Corrected-Titles'!A:A,1,FALSE)</f>
        <v>#N/A</v>
      </c>
    </row>
    <row r="186" spans="1:16" ht="29" x14ac:dyDescent="0.35">
      <c r="A186" s="24" t="str">
        <f t="shared" si="2"/>
        <v>2015</v>
      </c>
      <c r="B186" s="24"/>
      <c r="C186" s="24"/>
      <c r="D186" s="11" t="s">
        <v>12</v>
      </c>
      <c r="F186" s="11" t="s">
        <v>351</v>
      </c>
      <c r="G186" s="10" t="str">
        <f>IF(ISNA(P186),H186,INDEX('Corrected-Titles'!A:B,MATCH(H186,'Corrected-Titles'!A:A,0),2))</f>
        <v>Integration of handwritten and generated object-oriented code</v>
      </c>
      <c r="H186" s="10" t="s">
        <v>352</v>
      </c>
      <c r="I186" s="13" t="s">
        <v>15</v>
      </c>
      <c r="J186" s="11" t="s">
        <v>16</v>
      </c>
      <c r="K186" s="11" t="s">
        <v>17</v>
      </c>
      <c r="O186" s="11" t="s">
        <v>58</v>
      </c>
      <c r="P186" s="10" t="e">
        <f>VLOOKUP(H186,'Corrected-Titles'!A:A,1,FALSE)</f>
        <v>#N/A</v>
      </c>
    </row>
    <row r="187" spans="1:16" x14ac:dyDescent="0.35">
      <c r="A187" s="24" t="str">
        <f t="shared" si="2"/>
        <v>2015</v>
      </c>
      <c r="B187" s="24"/>
      <c r="C187" s="24"/>
      <c r="D187" s="11" t="s">
        <v>12</v>
      </c>
      <c r="F187" s="11" t="s">
        <v>353</v>
      </c>
      <c r="G187" s="10" t="str">
        <f>IF(ISNA(P187),H187,INDEX('Corrected-Titles'!A:B,MATCH(H187,'Corrected-Titles'!A:A,0),2))</f>
        <v>A graphical modeling language for model transformations</v>
      </c>
      <c r="H187" s="10" t="s">
        <v>354</v>
      </c>
      <c r="I187" s="13" t="s">
        <v>15</v>
      </c>
      <c r="J187" s="11" t="s">
        <v>16</v>
      </c>
      <c r="K187" s="11" t="s">
        <v>17</v>
      </c>
      <c r="O187" s="11" t="s">
        <v>69</v>
      </c>
      <c r="P187" s="10" t="e">
        <f>VLOOKUP(H187,'Corrected-Titles'!A:A,1,FALSE)</f>
        <v>#N/A</v>
      </c>
    </row>
    <row r="188" spans="1:16" x14ac:dyDescent="0.35">
      <c r="A188" s="24" t="str">
        <f t="shared" si="2"/>
        <v>2015</v>
      </c>
      <c r="B188" s="24"/>
      <c r="C188" s="24"/>
      <c r="D188" s="11" t="s">
        <v>12</v>
      </c>
      <c r="F188" s="11" t="s">
        <v>355</v>
      </c>
      <c r="G188" s="10" t="str">
        <f>IF(ISNA(P188),H188,INDEX('Corrected-Titles'!A:B,MATCH(H188,'Corrected-Titles'!A:A,0),2))</f>
        <v>Model-driven development of RESTful APIS</v>
      </c>
      <c r="H188" s="10" t="s">
        <v>356</v>
      </c>
      <c r="I188" s="13" t="s">
        <v>15</v>
      </c>
      <c r="J188" s="11" t="s">
        <v>16</v>
      </c>
      <c r="K188" s="11" t="s">
        <v>17</v>
      </c>
      <c r="O188" s="11" t="s">
        <v>18</v>
      </c>
      <c r="P188" s="10" t="e">
        <f>VLOOKUP(H188,'Corrected-Titles'!A:A,1,FALSE)</f>
        <v>#N/A</v>
      </c>
    </row>
    <row r="189" spans="1:16" ht="29" x14ac:dyDescent="0.35">
      <c r="A189" s="24" t="str">
        <f t="shared" si="2"/>
        <v>2015</v>
      </c>
      <c r="B189" s="24"/>
      <c r="C189" s="24"/>
      <c r="D189" s="11" t="s">
        <v>12</v>
      </c>
      <c r="F189" s="11" t="s">
        <v>357</v>
      </c>
      <c r="G189" s="10" t="str">
        <f>IF(ISNA(P189),H189,INDEX('Corrected-Titles'!A:B,MATCH(H189,'Corrected-Titles'!A:A,0),2))</f>
        <v>In need of a domain-specific language modeling notation for smartphone applications with portable capability</v>
      </c>
      <c r="H189" s="10" t="s">
        <v>358</v>
      </c>
      <c r="I189" s="13" t="s">
        <v>15</v>
      </c>
      <c r="J189" s="11" t="s">
        <v>16</v>
      </c>
      <c r="K189" s="11" t="s">
        <v>17</v>
      </c>
      <c r="O189" s="11" t="s">
        <v>18</v>
      </c>
      <c r="P189" s="19" t="str">
        <f>VLOOKUP(H189,'Corrected-Titles'!A:A,1,FALSE)</f>
        <v>In need of a domain-specific language modeling notation for smarphone applications with portable capability</v>
      </c>
    </row>
    <row r="190" spans="1:16" x14ac:dyDescent="0.35">
      <c r="A190" s="24" t="str">
        <f t="shared" si="2"/>
        <v>2015</v>
      </c>
      <c r="B190" s="24"/>
      <c r="C190" s="24"/>
      <c r="D190" s="11" t="s">
        <v>12</v>
      </c>
      <c r="F190" s="11" t="s">
        <v>359</v>
      </c>
      <c r="G190" s="10" t="str">
        <f>IF(ISNA(P190),H190,INDEX('Corrected-Titles'!A:B,MATCH(H190,'Corrected-Titles'!A:A,0),2))</f>
        <v>Adapt-first: A MDE transformation approach for supporting user interface adaptation</v>
      </c>
      <c r="H190" s="10" t="s">
        <v>360</v>
      </c>
      <c r="I190" s="13" t="s">
        <v>15</v>
      </c>
      <c r="J190" s="11" t="s">
        <v>16</v>
      </c>
      <c r="K190" s="11" t="s">
        <v>17</v>
      </c>
      <c r="O190" s="11" t="s">
        <v>69</v>
      </c>
      <c r="P190" s="10" t="e">
        <f>VLOOKUP(H190,'Corrected-Titles'!A:A,1,FALSE)</f>
        <v>#N/A</v>
      </c>
    </row>
    <row r="191" spans="1:16" x14ac:dyDescent="0.35">
      <c r="A191" s="24" t="str">
        <f t="shared" si="2"/>
        <v>2015</v>
      </c>
      <c r="B191" s="24"/>
      <c r="C191" s="24"/>
      <c r="D191" s="11" t="s">
        <v>12</v>
      </c>
      <c r="F191" s="11" t="s">
        <v>361</v>
      </c>
      <c r="G191" s="10" t="str">
        <f>IF(ISNA(P191),H191,INDEX('Corrected-Titles'!A:B,MATCH(H191,'Corrected-Titles'!A:A,0),2))</f>
        <v>Using software categories for the development of generative software</v>
      </c>
      <c r="H191" s="10" t="s">
        <v>362</v>
      </c>
      <c r="I191" s="13" t="s">
        <v>15</v>
      </c>
      <c r="J191" s="11" t="s">
        <v>16</v>
      </c>
      <c r="K191" s="11" t="s">
        <v>17</v>
      </c>
      <c r="O191" s="11" t="s">
        <v>69</v>
      </c>
      <c r="P191" s="10" t="e">
        <f>VLOOKUP(H191,'Corrected-Titles'!A:A,1,FALSE)</f>
        <v>#N/A</v>
      </c>
    </row>
    <row r="192" spans="1:16" ht="29" x14ac:dyDescent="0.35">
      <c r="A192" s="24" t="str">
        <f t="shared" si="2"/>
        <v>2015</v>
      </c>
      <c r="B192" s="24"/>
      <c r="C192" s="24"/>
      <c r="D192" s="11" t="s">
        <v>12</v>
      </c>
      <c r="F192" s="11" t="s">
        <v>363</v>
      </c>
      <c r="G192" s="10" t="str">
        <f>IF(ISNA(P192),H192,INDEX('Corrected-Titles'!A:B,MATCH(H192,'Corrected-Titles'!A:A,0),2))</f>
        <v>Towards the integration of model-driven engineering, software product line engineering, and software configuration management</v>
      </c>
      <c r="H192" s="10" t="s">
        <v>364</v>
      </c>
      <c r="I192" s="13" t="s">
        <v>15</v>
      </c>
      <c r="J192" s="11" t="s">
        <v>16</v>
      </c>
      <c r="K192" s="11" t="s">
        <v>16</v>
      </c>
      <c r="L192" s="11" t="s">
        <v>17</v>
      </c>
      <c r="O192" s="11" t="s">
        <v>58</v>
      </c>
      <c r="P192" s="10" t="e">
        <f>VLOOKUP(H192,'Corrected-Titles'!A:A,1,FALSE)</f>
        <v>#N/A</v>
      </c>
    </row>
    <row r="193" spans="1:16" ht="29" x14ac:dyDescent="0.35">
      <c r="A193" s="24" t="str">
        <f t="shared" si="2"/>
        <v>2015</v>
      </c>
      <c r="B193" s="24"/>
      <c r="C193" s="24"/>
      <c r="D193" s="11" t="s">
        <v>12</v>
      </c>
      <c r="F193" s="11" t="s">
        <v>365</v>
      </c>
      <c r="G193" s="10" t="str">
        <f>IF(ISNA(P193),H193,INDEX('Corrected-Titles'!A:B,MATCH(H193,'Corrected-Titles'!A:A,0),2))</f>
        <v>Model-driven development for user-centric well-being support: From dynamic well-being domain models to context-aware applications</v>
      </c>
      <c r="H193" s="10" t="s">
        <v>366</v>
      </c>
      <c r="I193" s="13" t="s">
        <v>15</v>
      </c>
      <c r="J193" s="11" t="s">
        <v>16</v>
      </c>
      <c r="K193" s="11" t="s">
        <v>17</v>
      </c>
      <c r="O193" s="11" t="s">
        <v>18</v>
      </c>
      <c r="P193" s="19" t="str">
        <f>VLOOKUP(H193,'Corrected-Titles'!A:A,1,FALSE)</f>
        <v>Model-driven development for user-centric well-being support: From dynamic well-being domain modesl to context-aware applications</v>
      </c>
    </row>
    <row r="194" spans="1:16" x14ac:dyDescent="0.35">
      <c r="A194" s="24" t="str">
        <f t="shared" ref="A194:A257" si="3">RIGHT(F194, 4)</f>
        <v>2015</v>
      </c>
      <c r="B194" s="24"/>
      <c r="C194" s="24"/>
      <c r="D194" s="11" t="s">
        <v>12</v>
      </c>
      <c r="F194" s="11" t="s">
        <v>367</v>
      </c>
      <c r="G194" s="10" t="str">
        <f>IF(ISNA(P194),H194,INDEX('Corrected-Titles'!A:B,MATCH(H194,'Corrected-Titles'!A:A,0),2))</f>
        <v>Model-driven UI development integrating HCI patterns</v>
      </c>
      <c r="H194" s="10" t="s">
        <v>368</v>
      </c>
      <c r="I194" s="13" t="s">
        <v>15</v>
      </c>
      <c r="J194" s="11" t="s">
        <v>16</v>
      </c>
      <c r="K194" s="11" t="s">
        <v>17</v>
      </c>
      <c r="O194" s="11" t="s">
        <v>18</v>
      </c>
      <c r="P194" s="10" t="e">
        <f>VLOOKUP(H194,'Corrected-Titles'!A:A,1,FALSE)</f>
        <v>#N/A</v>
      </c>
    </row>
    <row r="195" spans="1:16" ht="29" x14ac:dyDescent="0.35">
      <c r="A195" s="24" t="str">
        <f t="shared" si="3"/>
        <v>2015</v>
      </c>
      <c r="B195" s="24"/>
      <c r="C195" s="24"/>
      <c r="D195" s="11" t="s">
        <v>12</v>
      </c>
      <c r="F195" s="11" t="s">
        <v>369</v>
      </c>
      <c r="G195" s="10" t="str">
        <f>IF(ISNA(P195),H195,INDEX('Corrected-Titles'!A:B,MATCH(H195,'Corrected-Titles'!A:A,0),2))</f>
        <v>Model-driven development based on OMG’s IFML with WebRatio Web and mobile platform</v>
      </c>
      <c r="H195" s="10" t="s">
        <v>370</v>
      </c>
      <c r="I195" s="13" t="s">
        <v>15</v>
      </c>
      <c r="J195" s="11" t="s">
        <v>16</v>
      </c>
      <c r="K195" s="11" t="s">
        <v>17</v>
      </c>
      <c r="O195" s="11" t="s">
        <v>18</v>
      </c>
      <c r="P195" s="19" t="str">
        <f>VLOOKUP(H195,'Corrected-Titles'!A:A,1,FALSE)</f>
        <v>Model-driven development based on OMGs IFML with WebRatio Web and mobile platform</v>
      </c>
    </row>
    <row r="196" spans="1:16" x14ac:dyDescent="0.35">
      <c r="A196" s="24" t="str">
        <f t="shared" si="3"/>
        <v>2015</v>
      </c>
      <c r="B196" s="24"/>
      <c r="C196" s="24"/>
      <c r="D196" s="11" t="s">
        <v>12</v>
      </c>
      <c r="F196" s="11" t="s">
        <v>23</v>
      </c>
      <c r="G196" s="10" t="str">
        <f>IF(ISNA(P196),H196,INDEX('Corrected-Titles'!A:B,MATCH(H196,'Corrected-Titles'!A:A,0),2))</f>
        <v>A Method for Validating Intent Model Behavior in DSVMs</v>
      </c>
      <c r="H196" s="10" t="s">
        <v>24</v>
      </c>
      <c r="I196" s="13" t="s">
        <v>100</v>
      </c>
      <c r="P196" s="10" t="e">
        <f>VLOOKUP(H196,'Corrected-Titles'!A:A,1,FALSE)</f>
        <v>#N/A</v>
      </c>
    </row>
    <row r="197" spans="1:16" x14ac:dyDescent="0.35">
      <c r="A197" s="24" t="str">
        <f t="shared" si="3"/>
        <v>2010</v>
      </c>
      <c r="B197" s="24"/>
      <c r="C197" s="24"/>
      <c r="D197" s="11" t="s">
        <v>12</v>
      </c>
      <c r="F197" s="11" t="s">
        <v>371</v>
      </c>
      <c r="G197" s="10" t="str">
        <f>IF(ISNA(P197),H197,INDEX('Corrected-Titles'!A:B,MATCH(H197,'Corrected-Titles'!A:A,0),2))</f>
        <v>3rd International Conference on Human-Centred Software Engineering, HCSE 2010</v>
      </c>
      <c r="H197" s="10" t="s">
        <v>372</v>
      </c>
      <c r="I197" s="13" t="s">
        <v>15</v>
      </c>
      <c r="J197" s="11" t="s">
        <v>17</v>
      </c>
      <c r="O197" s="11" t="s">
        <v>58</v>
      </c>
      <c r="P197" s="10" t="e">
        <f>VLOOKUP(H197,'Corrected-Titles'!A:A,1,FALSE)</f>
        <v>#N/A</v>
      </c>
    </row>
    <row r="198" spans="1:16" x14ac:dyDescent="0.35">
      <c r="A198" s="24" t="str">
        <f t="shared" si="3"/>
        <v>2015</v>
      </c>
      <c r="B198" s="24"/>
      <c r="C198" s="24"/>
      <c r="D198" s="11" t="s">
        <v>12</v>
      </c>
      <c r="F198" s="11" t="s">
        <v>373</v>
      </c>
      <c r="G198" s="10" t="str">
        <f>IF(ISNA(P198),H198,INDEX('Corrected-Titles'!A:B,MATCH(H198,'Corrected-Titles'!A:A,0),2))</f>
        <v>A complete approach for CIM modelling and model formalising</v>
      </c>
      <c r="H198" s="10" t="s">
        <v>374</v>
      </c>
      <c r="I198" s="13" t="s">
        <v>15</v>
      </c>
      <c r="J198" s="11" t="s">
        <v>16</v>
      </c>
      <c r="K198" s="11" t="s">
        <v>17</v>
      </c>
      <c r="O198" s="11" t="s">
        <v>18</v>
      </c>
      <c r="P198" s="10" t="e">
        <f>VLOOKUP(H198,'Corrected-Titles'!A:A,1,FALSE)</f>
        <v>#N/A</v>
      </c>
    </row>
    <row r="199" spans="1:16" x14ac:dyDescent="0.35">
      <c r="A199" s="24" t="str">
        <f t="shared" si="3"/>
        <v>2015</v>
      </c>
      <c r="B199" s="24"/>
      <c r="C199" s="24"/>
      <c r="D199" s="11" t="s">
        <v>12</v>
      </c>
      <c r="F199" s="11" t="s">
        <v>375</v>
      </c>
      <c r="G199" s="10" t="str">
        <f>IF(ISNA(P199),H199,INDEX('Corrected-Titles'!A:B,MATCH(H199,'Corrected-Titles'!A:A,0),2))</f>
        <v>Enabling non-expert users to apply data mining for bridging the big data divide</v>
      </c>
      <c r="H199" s="10" t="s">
        <v>376</v>
      </c>
      <c r="I199" s="13" t="s">
        <v>15</v>
      </c>
      <c r="J199" s="11" t="s">
        <v>16</v>
      </c>
      <c r="K199" s="11" t="s">
        <v>17</v>
      </c>
      <c r="O199" s="11" t="s">
        <v>18</v>
      </c>
      <c r="P199" s="10" t="e">
        <f>VLOOKUP(H199,'Corrected-Titles'!A:A,1,FALSE)</f>
        <v>#N/A</v>
      </c>
    </row>
    <row r="200" spans="1:16" ht="29" x14ac:dyDescent="0.35">
      <c r="A200" s="24" t="str">
        <f t="shared" si="3"/>
        <v>2014</v>
      </c>
      <c r="B200" s="24"/>
      <c r="C200" s="24"/>
      <c r="D200" s="11" t="s">
        <v>12</v>
      </c>
      <c r="F200" s="11" t="s">
        <v>377</v>
      </c>
      <c r="G200" s="10" t="str">
        <f>IF(ISNA(P200),H200,INDEX('Corrected-Titles'!A:B,MATCH(H200,'Corrected-Titles'!A:A,0),2))</f>
        <v>A framework to identify primitives that represent usability within Model-Driven Development methods</v>
      </c>
      <c r="H200" s="10" t="s">
        <v>378</v>
      </c>
      <c r="I200" s="13" t="s">
        <v>15</v>
      </c>
      <c r="J200" s="11" t="s">
        <v>16</v>
      </c>
      <c r="K200" s="11" t="s">
        <v>16</v>
      </c>
      <c r="L200" s="11" t="s">
        <v>17</v>
      </c>
      <c r="O200" s="11" t="s">
        <v>69</v>
      </c>
      <c r="P200" s="19" t="str">
        <f>VLOOKUP(H200,'Corrected-Titles'!A:A,1,FALSE)</f>
        <v>A framework to indetify primitives that represent usability within Model-Driven Development methods</v>
      </c>
    </row>
    <row r="201" spans="1:16" x14ac:dyDescent="0.35">
      <c r="A201" s="24" t="str">
        <f t="shared" si="3"/>
        <v>2014</v>
      </c>
      <c r="B201" s="24"/>
      <c r="C201" s="24"/>
      <c r="D201" s="11" t="s">
        <v>12</v>
      </c>
      <c r="F201" s="11" t="s">
        <v>379</v>
      </c>
      <c r="G201" s="10" t="str">
        <f>IF(ISNA(P201),H201,INDEX('Corrected-Titles'!A:B,MATCH(H201,'Corrected-Titles'!A:A,0),2))</f>
        <v>Design pattern detection using a DSL-driven graph matching approach</v>
      </c>
      <c r="H201" s="10" t="s">
        <v>380</v>
      </c>
      <c r="I201" s="13" t="s">
        <v>15</v>
      </c>
      <c r="J201" s="11" t="s">
        <v>16</v>
      </c>
      <c r="K201" s="11" t="s">
        <v>17</v>
      </c>
      <c r="O201" s="11" t="s">
        <v>18</v>
      </c>
      <c r="P201" s="10" t="e">
        <f>VLOOKUP(H201,'Corrected-Titles'!A:A,1,FALSE)</f>
        <v>#N/A</v>
      </c>
    </row>
    <row r="202" spans="1:16" x14ac:dyDescent="0.35">
      <c r="A202" s="24" t="str">
        <f t="shared" si="3"/>
        <v>2014</v>
      </c>
      <c r="B202" s="24"/>
      <c r="C202" s="24"/>
      <c r="D202" s="11" t="s">
        <v>12</v>
      </c>
      <c r="F202" s="11" t="s">
        <v>381</v>
      </c>
      <c r="G202" s="10" t="str">
        <f>IF(ISNA(P202),H202,INDEX('Corrected-Titles'!A:B,MATCH(H202,'Corrected-Titles'!A:A,0),2))</f>
        <v>Interacting with tangible objects in distributed settings</v>
      </c>
      <c r="H202" s="10" t="s">
        <v>382</v>
      </c>
      <c r="I202" s="13" t="s">
        <v>15</v>
      </c>
      <c r="J202" s="11" t="s">
        <v>16</v>
      </c>
      <c r="K202" s="11" t="s">
        <v>17</v>
      </c>
      <c r="O202" s="11" t="s">
        <v>18</v>
      </c>
      <c r="P202" s="10" t="e">
        <f>VLOOKUP(H202,'Corrected-Titles'!A:A,1,FALSE)</f>
        <v>#N/A</v>
      </c>
    </row>
    <row r="203" spans="1:16" x14ac:dyDescent="0.35">
      <c r="A203" s="24" t="str">
        <f t="shared" si="3"/>
        <v>2013</v>
      </c>
      <c r="B203" s="24"/>
      <c r="C203" s="24"/>
      <c r="D203" s="11" t="s">
        <v>12</v>
      </c>
      <c r="F203" s="11" t="s">
        <v>383</v>
      </c>
      <c r="G203" s="10" t="str">
        <f>IF(ISNA(P203),H203,INDEX('Corrected-Titles'!A:B,MATCH(H203,'Corrected-Titles'!A:A,0),2))</f>
        <v>Evolutionary design of user interfaces for workflow information systems</v>
      </c>
      <c r="H203" s="10" t="s">
        <v>384</v>
      </c>
      <c r="I203" s="13" t="s">
        <v>15</v>
      </c>
      <c r="J203" s="11" t="s">
        <v>16</v>
      </c>
      <c r="K203" s="11" t="s">
        <v>17</v>
      </c>
      <c r="O203" s="11" t="s">
        <v>18</v>
      </c>
      <c r="P203" s="10" t="e">
        <f>VLOOKUP(H203,'Corrected-Titles'!A:A,1,FALSE)</f>
        <v>#N/A</v>
      </c>
    </row>
    <row r="204" spans="1:16" x14ac:dyDescent="0.35">
      <c r="A204" s="24" t="str">
        <f t="shared" si="3"/>
        <v>2013</v>
      </c>
      <c r="B204" s="24"/>
      <c r="C204" s="24"/>
      <c r="D204" s="11" t="s">
        <v>12</v>
      </c>
      <c r="F204" s="11" t="s">
        <v>385</v>
      </c>
      <c r="G204" s="10" t="str">
        <f>IF(ISNA(P204),H204,INDEX('Corrected-Titles'!A:B,MATCH(H204,'Corrected-Titles'!A:A,0),2))</f>
        <v>A proposal for modeling usability in a holistic MDD method</v>
      </c>
      <c r="H204" s="10" t="s">
        <v>386</v>
      </c>
      <c r="I204" s="13" t="s">
        <v>15</v>
      </c>
      <c r="J204" s="11" t="s">
        <v>16</v>
      </c>
      <c r="K204" s="11" t="s">
        <v>17</v>
      </c>
      <c r="O204" s="11" t="s">
        <v>18</v>
      </c>
      <c r="P204" s="19" t="str">
        <f>VLOOKUP(H204,'Corrected-Titles'!A:A,1,FALSE)</f>
        <v>A proposal for modelling usability in a hoslitic MDD method</v>
      </c>
    </row>
    <row r="205" spans="1:16" ht="29" x14ac:dyDescent="0.35">
      <c r="A205" s="24" t="str">
        <f t="shared" si="3"/>
        <v>2013</v>
      </c>
      <c r="B205" s="24"/>
      <c r="C205" s="24"/>
      <c r="D205" s="11" t="s">
        <v>12</v>
      </c>
      <c r="F205" s="11" t="s">
        <v>387</v>
      </c>
      <c r="G205" s="10" t="str">
        <f>IF(ISNA(P205),H205,INDEX('Corrected-Titles'!A:B,MATCH(H205,'Corrected-Titles'!A:A,0),2))</f>
        <v>Developing a model driven approach for engineering applications based on mOSAIC: Towards sharing elastic components in the cloud</v>
      </c>
      <c r="H205" s="10" t="s">
        <v>388</v>
      </c>
      <c r="I205" s="13" t="s">
        <v>15</v>
      </c>
      <c r="J205" s="11" t="s">
        <v>16</v>
      </c>
      <c r="K205" s="11" t="s">
        <v>17</v>
      </c>
      <c r="O205" s="11" t="s">
        <v>18</v>
      </c>
      <c r="P205" s="10" t="e">
        <f>VLOOKUP(H205,'Corrected-Titles'!A:A,1,FALSE)</f>
        <v>#N/A</v>
      </c>
    </row>
    <row r="206" spans="1:16" ht="29" x14ac:dyDescent="0.35">
      <c r="A206" s="24" t="str">
        <f t="shared" si="3"/>
        <v>2014</v>
      </c>
      <c r="B206" s="24"/>
      <c r="C206" s="24"/>
      <c r="D206" s="11" t="s">
        <v>12</v>
      </c>
      <c r="F206" s="11" t="s">
        <v>76</v>
      </c>
      <c r="G206" s="10" t="str">
        <f>IF(ISNA(P206),H206,INDEX('Corrected-Titles'!A:B,MATCH(H206,'Corrected-Titles'!A:A,0),2))</f>
        <v>Application of an intelligent network architecture on a cooperative cyber-physical system: An experience report</v>
      </c>
      <c r="H206" s="10" t="s">
        <v>389</v>
      </c>
      <c r="I206" s="13" t="s">
        <v>100</v>
      </c>
      <c r="P206" s="10" t="e">
        <f>VLOOKUP(H206,'Corrected-Titles'!A:A,1,FALSE)</f>
        <v>#N/A</v>
      </c>
    </row>
    <row r="207" spans="1:16" x14ac:dyDescent="0.35">
      <c r="A207" s="24" t="str">
        <f t="shared" si="3"/>
        <v>2014</v>
      </c>
      <c r="B207" s="24"/>
      <c r="C207" s="24"/>
      <c r="D207" s="11" t="s">
        <v>12</v>
      </c>
      <c r="F207" s="11" t="s">
        <v>391</v>
      </c>
      <c r="G207" s="10" t="str">
        <f>IF(ISNA(P207),H207,INDEX('Corrected-Titles'!A:B,MATCH(H207,'Corrected-Titles'!A:A,0),2))</f>
        <v>Learning model transformation patterns using graph generalization</v>
      </c>
      <c r="H207" s="10" t="s">
        <v>390</v>
      </c>
      <c r="I207" s="13" t="s">
        <v>15</v>
      </c>
      <c r="J207" s="11" t="s">
        <v>16</v>
      </c>
      <c r="K207" s="11" t="s">
        <v>17</v>
      </c>
      <c r="O207" s="11" t="s">
        <v>69</v>
      </c>
      <c r="P207" s="10" t="e">
        <f>VLOOKUP(H207,'Corrected-Titles'!A:A,1,FALSE)</f>
        <v>#N/A</v>
      </c>
    </row>
    <row r="208" spans="1:16" ht="29" x14ac:dyDescent="0.35">
      <c r="A208" s="24" t="str">
        <f t="shared" si="3"/>
        <v>2014</v>
      </c>
      <c r="B208" s="24"/>
      <c r="C208" s="24"/>
      <c r="D208" s="11" t="s">
        <v>12</v>
      </c>
      <c r="F208" s="11" t="s">
        <v>392</v>
      </c>
      <c r="G208" s="10" t="str">
        <f>IF(ISNA(P208),H208,INDEX('Corrected-Titles'!A:B,MATCH(H208,'Corrected-Titles'!A:A,0),2))</f>
        <v>ChainTracker: a model-transformation trace analysis tool for code-generation environments</v>
      </c>
      <c r="H208" s="10" t="s">
        <v>393</v>
      </c>
      <c r="I208" s="13" t="s">
        <v>15</v>
      </c>
      <c r="J208" s="11" t="s">
        <v>16</v>
      </c>
      <c r="K208" s="11" t="s">
        <v>17</v>
      </c>
      <c r="O208" s="11" t="s">
        <v>69</v>
      </c>
      <c r="P208" s="10" t="e">
        <f>VLOOKUP(H208,'Corrected-Titles'!A:A,1,FALSE)</f>
        <v>#N/A</v>
      </c>
    </row>
    <row r="209" spans="1:16" x14ac:dyDescent="0.35">
      <c r="A209" s="24" t="str">
        <f t="shared" si="3"/>
        <v>2014</v>
      </c>
      <c r="B209" s="24"/>
      <c r="C209" s="24"/>
      <c r="D209" s="11" t="s">
        <v>12</v>
      </c>
      <c r="F209" s="11" t="s">
        <v>394</v>
      </c>
      <c r="G209" s="10" t="str">
        <f>IF(ISNA(P209),H209,INDEX('Corrected-Titles'!A:B,MATCH(H209,'Corrected-Titles'!A:A,0),2))</f>
        <v>Taming the interoperability challenges of complex IoT systems</v>
      </c>
      <c r="H209" s="10" t="s">
        <v>395</v>
      </c>
      <c r="I209" s="13" t="s">
        <v>15</v>
      </c>
      <c r="J209" s="11" t="s">
        <v>16</v>
      </c>
      <c r="K209" s="11" t="s">
        <v>17</v>
      </c>
      <c r="O209" s="11" t="s">
        <v>18</v>
      </c>
      <c r="P209" s="10" t="e">
        <f>VLOOKUP(H209,'Corrected-Titles'!A:A,1,FALSE)</f>
        <v>#N/A</v>
      </c>
    </row>
    <row r="210" spans="1:16" ht="29" x14ac:dyDescent="0.35">
      <c r="A210" s="24" t="str">
        <f t="shared" si="3"/>
        <v>2014</v>
      </c>
      <c r="B210" s="24"/>
      <c r="C210" s="24"/>
      <c r="D210" s="11" t="s">
        <v>12</v>
      </c>
      <c r="F210" s="11" t="s">
        <v>84</v>
      </c>
      <c r="G210" s="10" t="str">
        <f>IF(ISNA(P210),H210,INDEX('Corrected-Titles'!A:B,MATCH(H210,'Corrected-Titles'!A:A,0),2))</f>
        <v>Distributed and Managed: Research Challenges and Opportunities of the Next Generation Cyber-Physical Systems</v>
      </c>
      <c r="H210" s="10" t="s">
        <v>85</v>
      </c>
      <c r="I210" s="13" t="s">
        <v>100</v>
      </c>
      <c r="P210" s="19" t="str">
        <f>VLOOKUP(H210,'Corrected-Titles'!A:A,1,FALSE)</f>
        <v>Distributed and Managed: Research Challenges and Opportunities of the Nest Generation Cyber-Physical Sytems</v>
      </c>
    </row>
    <row r="211" spans="1:16" ht="29" x14ac:dyDescent="0.35">
      <c r="A211" s="24" t="str">
        <f t="shared" si="3"/>
        <v>2014</v>
      </c>
      <c r="B211" s="24"/>
      <c r="C211" s="24"/>
      <c r="D211" s="11" t="s">
        <v>12</v>
      </c>
      <c r="F211" s="11" t="s">
        <v>82</v>
      </c>
      <c r="G211" s="10" t="str">
        <f>IF(ISNA(P211),H211,INDEX('Corrected-Titles'!A:B,MATCH(H211,'Corrected-Titles'!A:A,0),2))</f>
        <v>ChainTracker: Towards a Comprehensive Tool for Building Code-Generation Environments</v>
      </c>
      <c r="H211" s="10" t="s">
        <v>83</v>
      </c>
      <c r="I211" s="13" t="s">
        <v>100</v>
      </c>
      <c r="P211" s="10" t="e">
        <f>VLOOKUP(H211,'Corrected-Titles'!A:A,1,FALSE)</f>
        <v>#N/A</v>
      </c>
    </row>
    <row r="212" spans="1:16" x14ac:dyDescent="0.35">
      <c r="A212" s="24" t="str">
        <f t="shared" si="3"/>
        <v>2014</v>
      </c>
      <c r="B212" s="24"/>
      <c r="C212" s="24"/>
      <c r="D212" s="11" t="s">
        <v>12</v>
      </c>
      <c r="F212" s="11" t="s">
        <v>396</v>
      </c>
      <c r="G212" s="10" t="str">
        <f>IF(ISNA(P212),H212,INDEX('Corrected-Titles'!A:B,MATCH(H212,'Corrected-Titles'!A:A,0),2))</f>
        <v>Towards a taxonomy for bidirectional transformation</v>
      </c>
      <c r="H212" s="10" t="s">
        <v>397</v>
      </c>
      <c r="I212" s="13" t="s">
        <v>15</v>
      </c>
      <c r="J212" s="11" t="s">
        <v>16</v>
      </c>
      <c r="K212" s="11" t="s">
        <v>17</v>
      </c>
      <c r="O212" s="11" t="s">
        <v>69</v>
      </c>
      <c r="P212" s="19" t="str">
        <f>VLOOKUP(H212,'Corrected-Titles'!A:A,1,FALSE)</f>
        <v>Towards a taxonomy for bidireccional transformation</v>
      </c>
    </row>
    <row r="213" spans="1:16" x14ac:dyDescent="0.35">
      <c r="A213" s="24" t="str">
        <f t="shared" si="3"/>
        <v>2014</v>
      </c>
      <c r="B213" s="24"/>
      <c r="C213" s="24"/>
      <c r="D213" s="11" t="s">
        <v>12</v>
      </c>
      <c r="F213" s="11" t="s">
        <v>398</v>
      </c>
      <c r="G213" s="10" t="str">
        <f>IF(ISNA(P213),H213,INDEX('Corrected-Titles'!A:B,MATCH(H213,'Corrected-Titles'!A:A,0),2))</f>
        <v>Exploring omniscient debugging for model transformations</v>
      </c>
      <c r="H213" s="10" t="s">
        <v>399</v>
      </c>
      <c r="I213" s="13" t="s">
        <v>15</v>
      </c>
      <c r="J213" s="11" t="s">
        <v>16</v>
      </c>
      <c r="K213" s="11" t="s">
        <v>17</v>
      </c>
      <c r="O213" s="11" t="s">
        <v>69</v>
      </c>
      <c r="P213" s="10" t="e">
        <f>VLOOKUP(H213,'Corrected-Titles'!A:A,1,FALSE)</f>
        <v>#N/A</v>
      </c>
    </row>
    <row r="214" spans="1:16" ht="29" x14ac:dyDescent="0.35">
      <c r="A214" s="24" t="str">
        <f t="shared" si="3"/>
        <v>2014</v>
      </c>
      <c r="B214" s="24"/>
      <c r="C214" s="24"/>
      <c r="D214" s="11" t="s">
        <v>12</v>
      </c>
      <c r="F214" s="11" t="s">
        <v>402</v>
      </c>
      <c r="G214" s="10" t="str">
        <f>IF(ISNA(P214),H214,INDEX('Corrected-Titles'!A:B,MATCH(H214,'Corrected-Titles'!A:A,0),2))</f>
        <v>A Qualitative Study of Model Transformation Development Approaches: Supporting Novice Developers</v>
      </c>
      <c r="H214" s="10" t="s">
        <v>403</v>
      </c>
      <c r="I214" s="13" t="s">
        <v>15</v>
      </c>
      <c r="J214" s="11" t="s">
        <v>16</v>
      </c>
      <c r="K214" s="11" t="s">
        <v>17</v>
      </c>
      <c r="O214" s="11" t="s">
        <v>58</v>
      </c>
      <c r="P214" s="10" t="e">
        <f>VLOOKUP(H214,'Corrected-Titles'!A:A,1,FALSE)</f>
        <v>#N/A</v>
      </c>
    </row>
    <row r="215" spans="1:16" x14ac:dyDescent="0.35">
      <c r="A215" s="24" t="str">
        <f t="shared" si="3"/>
        <v>2014</v>
      </c>
      <c r="B215" s="24"/>
      <c r="C215" s="24"/>
      <c r="D215" s="11" t="s">
        <v>12</v>
      </c>
      <c r="F215" s="11" t="s">
        <v>404</v>
      </c>
      <c r="G215" s="10" t="str">
        <f>IF(ISNA(P215),H215,INDEX('Corrected-Titles'!A:B,MATCH(H215,'Corrected-Titles'!A:A,0),2))</f>
        <v>LiquidML: A model based environment for developing high scalable web applications</v>
      </c>
      <c r="H215" s="10" t="s">
        <v>405</v>
      </c>
      <c r="I215" s="13" t="s">
        <v>15</v>
      </c>
      <c r="J215" s="11" t="s">
        <v>16</v>
      </c>
      <c r="K215" s="11" t="s">
        <v>17</v>
      </c>
      <c r="O215" s="11" t="s">
        <v>18</v>
      </c>
      <c r="P215" s="10" t="e">
        <f>VLOOKUP(H215,'Corrected-Titles'!A:A,1,FALSE)</f>
        <v>#N/A</v>
      </c>
    </row>
    <row r="216" spans="1:16" x14ac:dyDescent="0.35">
      <c r="A216" s="24" t="str">
        <f t="shared" si="3"/>
        <v>2014</v>
      </c>
      <c r="B216" s="24"/>
      <c r="C216" s="24"/>
      <c r="D216" s="11" t="s">
        <v>12</v>
      </c>
      <c r="F216" s="11" t="s">
        <v>406</v>
      </c>
      <c r="G216" s="10" t="str">
        <f>IF(ISNA(P216),H216,INDEX('Corrected-Titles'!A:B,MATCH(H216,'Corrected-Titles'!A:A,0),2))</f>
        <v>Case study: FIXML to Java, C# and C++</v>
      </c>
      <c r="H216" s="10" t="s">
        <v>407</v>
      </c>
      <c r="I216" s="13" t="s">
        <v>15</v>
      </c>
      <c r="J216" s="11" t="s">
        <v>16</v>
      </c>
      <c r="K216" s="11" t="s">
        <v>17</v>
      </c>
      <c r="O216" s="11" t="s">
        <v>18</v>
      </c>
      <c r="P216" s="10" t="e">
        <f>VLOOKUP(H216,'Corrected-Titles'!A:A,1,FALSE)</f>
        <v>#N/A</v>
      </c>
    </row>
    <row r="217" spans="1:16" ht="29" x14ac:dyDescent="0.35">
      <c r="A217" s="24" t="str">
        <f t="shared" si="3"/>
        <v>2014</v>
      </c>
      <c r="B217" s="24"/>
      <c r="C217" s="24"/>
      <c r="D217" s="11" t="s">
        <v>12</v>
      </c>
      <c r="F217" s="11" t="s">
        <v>408</v>
      </c>
      <c r="G217" s="10" t="str">
        <f>IF(ISNA(P217),H217,INDEX('Corrected-Titles'!A:B,MATCH(H217,'Corrected-Titles'!A:A,0),2))</f>
        <v>SnapMind: A framework to support consistency and validation of model-based requirements in agile development</v>
      </c>
      <c r="H217" s="10" t="s">
        <v>409</v>
      </c>
      <c r="I217" s="13" t="s">
        <v>15</v>
      </c>
      <c r="J217" s="11" t="s">
        <v>16</v>
      </c>
      <c r="K217" s="11" t="s">
        <v>16</v>
      </c>
      <c r="L217" s="11" t="s">
        <v>17</v>
      </c>
      <c r="O217" s="11" t="s">
        <v>69</v>
      </c>
      <c r="P217" s="10" t="e">
        <f>VLOOKUP(H217,'Corrected-Titles'!A:A,1,FALSE)</f>
        <v>#N/A</v>
      </c>
    </row>
    <row r="218" spans="1:16" x14ac:dyDescent="0.35">
      <c r="A218" s="24" t="str">
        <f t="shared" si="3"/>
        <v>2014</v>
      </c>
      <c r="B218" s="24"/>
      <c r="C218" s="24"/>
      <c r="D218" s="11" t="s">
        <v>12</v>
      </c>
      <c r="F218" s="11" t="s">
        <v>410</v>
      </c>
      <c r="G218" s="10" t="str">
        <f>IF(ISNA(P218),H218,INDEX('Corrected-Titles'!A:B,MATCH(H218,'Corrected-Titles'!A:A,0),2))</f>
        <v>End-to-end observatory software modeling using domain specific languages</v>
      </c>
      <c r="H218" s="10" t="s">
        <v>411</v>
      </c>
      <c r="I218" s="13" t="s">
        <v>15</v>
      </c>
      <c r="J218" s="11" t="s">
        <v>16</v>
      </c>
      <c r="K218" s="11" t="s">
        <v>17</v>
      </c>
      <c r="O218" s="11" t="s">
        <v>18</v>
      </c>
      <c r="P218" s="10" t="e">
        <f>VLOOKUP(H218,'Corrected-Titles'!A:A,1,FALSE)</f>
        <v>#N/A</v>
      </c>
    </row>
    <row r="219" spans="1:16" x14ac:dyDescent="0.35">
      <c r="A219" s="24" t="str">
        <f t="shared" si="3"/>
        <v>2014</v>
      </c>
      <c r="B219" s="24"/>
      <c r="C219" s="24"/>
      <c r="D219" s="11" t="s">
        <v>12</v>
      </c>
      <c r="F219" s="11" t="s">
        <v>39</v>
      </c>
      <c r="G219" s="10" t="str">
        <f>IF(ISNA(P219),H219,INDEX('Corrected-Titles'!A:B,MATCH(H219,'Corrected-Titles'!A:A,0),2))</f>
        <v>A Semantic Self-Management Approach for Service Platforms</v>
      </c>
      <c r="H219" s="10" t="s">
        <v>40</v>
      </c>
      <c r="I219" s="13" t="s">
        <v>100</v>
      </c>
      <c r="P219" s="10" t="e">
        <f>VLOOKUP(H219,'Corrected-Titles'!A:A,1,FALSE)</f>
        <v>#N/A</v>
      </c>
    </row>
    <row r="220" spans="1:16" x14ac:dyDescent="0.35">
      <c r="A220" s="24" t="str">
        <f t="shared" si="3"/>
        <v>2014</v>
      </c>
      <c r="B220" s="24"/>
      <c r="C220" s="24"/>
      <c r="D220" s="11" t="s">
        <v>12</v>
      </c>
      <c r="F220" s="11" t="s">
        <v>412</v>
      </c>
      <c r="G220" s="10" t="str">
        <f>IF(ISNA(P220),H220,INDEX('Corrected-Titles'!A:B,MATCH(H220,'Corrected-Titles'!A:A,0),2))</f>
        <v>Marine object detection in UAV full-motion video</v>
      </c>
      <c r="H220" s="10" t="s">
        <v>413</v>
      </c>
      <c r="I220" s="13" t="s">
        <v>15</v>
      </c>
      <c r="J220" s="11" t="s">
        <v>17</v>
      </c>
      <c r="O220" s="11" t="s">
        <v>101</v>
      </c>
      <c r="P220" s="10" t="e">
        <f>VLOOKUP(H220,'Corrected-Titles'!A:A,1,FALSE)</f>
        <v>#N/A</v>
      </c>
    </row>
    <row r="221" spans="1:16" x14ac:dyDescent="0.35">
      <c r="A221" s="24" t="str">
        <f t="shared" si="3"/>
        <v>2014</v>
      </c>
      <c r="B221" s="24"/>
      <c r="C221" s="24"/>
      <c r="D221" s="11" t="s">
        <v>12</v>
      </c>
      <c r="F221" s="11" t="s">
        <v>414</v>
      </c>
      <c r="G221" s="10" t="str">
        <f>IF(ISNA(P221),H221,INDEX('Corrected-Titles'!A:B,MATCH(H221,'Corrected-Titles'!A:A,0),2))</f>
        <v>Graphical querying of model-driven spreadsheets</v>
      </c>
      <c r="H221" s="10" t="s">
        <v>415</v>
      </c>
      <c r="I221" s="13" t="s">
        <v>15</v>
      </c>
      <c r="J221" s="11" t="s">
        <v>16</v>
      </c>
      <c r="K221" s="11" t="s">
        <v>17</v>
      </c>
      <c r="O221" s="11" t="s">
        <v>18</v>
      </c>
      <c r="P221" s="10" t="e">
        <f>VLOOKUP(H221,'Corrected-Titles'!A:A,1,FALSE)</f>
        <v>#N/A</v>
      </c>
    </row>
    <row r="222" spans="1:16" ht="29" x14ac:dyDescent="0.35">
      <c r="A222" s="24" t="str">
        <f t="shared" si="3"/>
        <v>2014</v>
      </c>
      <c r="B222" s="24"/>
      <c r="C222" s="24"/>
      <c r="D222" s="11" t="s">
        <v>12</v>
      </c>
      <c r="F222" s="11" t="s">
        <v>416</v>
      </c>
      <c r="G222" s="10" t="str">
        <f>IF(ISNA(P222),H222,INDEX('Corrected-Titles'!A:B,MATCH(H222,'Corrected-Titles'!A:A,0),2))</f>
        <v>Model-driven development and validation of multi-agent systems in JIAC v with the agent world editor</v>
      </c>
      <c r="H222" s="10" t="s">
        <v>417</v>
      </c>
      <c r="I222" s="13" t="s">
        <v>15</v>
      </c>
      <c r="J222" s="11" t="s">
        <v>16</v>
      </c>
      <c r="K222" s="11" t="s">
        <v>17</v>
      </c>
      <c r="O222" s="11" t="s">
        <v>18</v>
      </c>
      <c r="P222" s="10" t="e">
        <f>VLOOKUP(H222,'Corrected-Titles'!A:A,1,FALSE)</f>
        <v>#N/A</v>
      </c>
    </row>
    <row r="223" spans="1:16" x14ac:dyDescent="0.35">
      <c r="A223" s="24" t="str">
        <f t="shared" si="3"/>
        <v>2014</v>
      </c>
      <c r="B223" s="24"/>
      <c r="C223" s="24"/>
      <c r="D223" s="11" t="s">
        <v>12</v>
      </c>
      <c r="F223" s="11" t="s">
        <v>418</v>
      </c>
      <c r="G223" s="10" t="str">
        <f>IF(ISNA(P223),H223,INDEX('Corrected-Titles'!A:B,MATCH(H223,'Corrected-Titles'!A:A,0),2))</f>
        <v>Operational abstraction of model transforms</v>
      </c>
      <c r="H223" s="10" t="s">
        <v>419</v>
      </c>
      <c r="I223" s="13" t="s">
        <v>15</v>
      </c>
      <c r="J223" s="11" t="s">
        <v>16</v>
      </c>
      <c r="K223" s="11" t="s">
        <v>17</v>
      </c>
      <c r="O223" s="11" t="s">
        <v>69</v>
      </c>
      <c r="P223" s="10" t="e">
        <f>VLOOKUP(H223,'Corrected-Titles'!A:A,1,FALSE)</f>
        <v>#N/A</v>
      </c>
    </row>
    <row r="224" spans="1:16" x14ac:dyDescent="0.35">
      <c r="A224" s="24" t="str">
        <f t="shared" si="3"/>
        <v>2014</v>
      </c>
      <c r="B224" s="24"/>
      <c r="C224" s="24"/>
      <c r="D224" s="11" t="s">
        <v>12</v>
      </c>
      <c r="F224" s="11" t="s">
        <v>420</v>
      </c>
      <c r="G224" s="10" t="str">
        <f>IF(ISNA(P224),H224,INDEX('Corrected-Titles'!A:B,MATCH(H224,'Corrected-Titles'!A:A,0),2))</f>
        <v>Recovering sequence diagrams from object-oriented code: An ADM approach</v>
      </c>
      <c r="H224" s="10" t="s">
        <v>421</v>
      </c>
      <c r="I224" s="13" t="s">
        <v>15</v>
      </c>
      <c r="J224" s="11" t="s">
        <v>16</v>
      </c>
      <c r="K224" s="11" t="s">
        <v>17</v>
      </c>
      <c r="O224" s="11" t="s">
        <v>18</v>
      </c>
      <c r="P224" s="10" t="e">
        <f>VLOOKUP(H224,'Corrected-Titles'!A:A,1,FALSE)</f>
        <v>#N/A</v>
      </c>
    </row>
    <row r="225" spans="1:16" ht="29" x14ac:dyDescent="0.35">
      <c r="A225" s="24" t="str">
        <f t="shared" si="3"/>
        <v>2013</v>
      </c>
      <c r="B225" s="24"/>
      <c r="C225" s="24"/>
      <c r="D225" s="11" t="s">
        <v>12</v>
      </c>
      <c r="F225" s="11" t="s">
        <v>422</v>
      </c>
      <c r="G225" s="10" t="str">
        <f>IF(ISNA(P225),H225,INDEX('Corrected-Titles'!A:B,MATCH(H225,'Corrected-Titles'!A:A,0),2))</f>
        <v>The impact of UML modeling on defect density and defect resolution time in a proprietary system</v>
      </c>
      <c r="H225" s="10" t="s">
        <v>423</v>
      </c>
      <c r="I225" s="13" t="s">
        <v>15</v>
      </c>
      <c r="J225" s="11" t="s">
        <v>16</v>
      </c>
      <c r="K225" s="11" t="s">
        <v>17</v>
      </c>
      <c r="O225" s="11" t="s">
        <v>18</v>
      </c>
      <c r="P225" s="10" t="e">
        <f>VLOOKUP(H225,'Corrected-Titles'!A:A,1,FALSE)</f>
        <v>#N/A</v>
      </c>
    </row>
    <row r="226" spans="1:16" ht="29" x14ac:dyDescent="0.35">
      <c r="A226" s="24" t="str">
        <f t="shared" si="3"/>
        <v>2014</v>
      </c>
      <c r="B226" s="24"/>
      <c r="C226" s="24"/>
      <c r="D226" s="11" t="s">
        <v>12</v>
      </c>
      <c r="F226" s="11" t="s">
        <v>424</v>
      </c>
      <c r="G226" s="10" t="str">
        <f>IF(ISNA(P226),H226,INDEX('Corrected-Titles'!A:B,MATCH(H226,'Corrected-Titles'!A:A,0),2))</f>
        <v>Model-driven engineering in practice: Integrated performance decision support for process-centric business impact analysis</v>
      </c>
      <c r="H226" s="10" t="s">
        <v>425</v>
      </c>
      <c r="I226" s="13" t="s">
        <v>15</v>
      </c>
      <c r="J226" s="11" t="s">
        <v>16</v>
      </c>
      <c r="K226" s="11" t="s">
        <v>17</v>
      </c>
      <c r="O226" s="11" t="s">
        <v>18</v>
      </c>
      <c r="P226" s="10" t="e">
        <f>VLOOKUP(H226,'Corrected-Titles'!A:A,1,FALSE)</f>
        <v>#N/A</v>
      </c>
    </row>
    <row r="227" spans="1:16" ht="29" x14ac:dyDescent="0.35">
      <c r="A227" s="24" t="str">
        <f t="shared" si="3"/>
        <v>2014</v>
      </c>
      <c r="B227" s="24"/>
      <c r="C227" s="24"/>
      <c r="D227" s="11" t="s">
        <v>12</v>
      </c>
      <c r="F227" s="11" t="s">
        <v>426</v>
      </c>
      <c r="G227" s="10" t="str">
        <f>IF(ISNA(P227),H227,INDEX('Corrected-Titles'!A:B,MATCH(H227,'Corrected-Titles'!A:A,0),2))</f>
        <v>Enabling extracorporeal membrane oxygenation (ECMO) community collaboration via systems engineering methodologies</v>
      </c>
      <c r="H227" s="10" t="s">
        <v>427</v>
      </c>
      <c r="I227" s="13" t="s">
        <v>15</v>
      </c>
      <c r="J227" s="11" t="s">
        <v>17</v>
      </c>
      <c r="O227" s="11" t="s">
        <v>101</v>
      </c>
      <c r="P227" s="19" t="str">
        <f>VLOOKUP(H227,'Corrected-Titles'!A:A,1,FALSE)</f>
        <v>Enabling extracorporeal membrane oxygenation (ECMO) community collaboration via systems egineering methodologies</v>
      </c>
    </row>
    <row r="228" spans="1:16" x14ac:dyDescent="0.35">
      <c r="A228" s="24" t="str">
        <f t="shared" si="3"/>
        <v>2013</v>
      </c>
      <c r="B228" s="24"/>
      <c r="C228" s="24"/>
      <c r="D228" s="11" t="s">
        <v>12</v>
      </c>
      <c r="F228" s="11" t="s">
        <v>428</v>
      </c>
      <c r="G228" s="10" t="str">
        <f>IF(ISNA(P228),H228,INDEX('Corrected-Titles'!A:B,MATCH(H228,'Corrected-Titles'!A:A,0),2))</f>
        <v>A component-based approach for specifying reusable visual languages</v>
      </c>
      <c r="H228" s="10" t="s">
        <v>429</v>
      </c>
      <c r="I228" s="13" t="s">
        <v>15</v>
      </c>
      <c r="J228" s="11" t="s">
        <v>16</v>
      </c>
      <c r="K228" s="11" t="s">
        <v>17</v>
      </c>
      <c r="O228" s="11" t="s">
        <v>69</v>
      </c>
      <c r="P228" s="10" t="e">
        <f>VLOOKUP(H228,'Corrected-Titles'!A:A,1,FALSE)</f>
        <v>#N/A</v>
      </c>
    </row>
    <row r="229" spans="1:16" ht="29" x14ac:dyDescent="0.35">
      <c r="A229" s="24" t="str">
        <f t="shared" si="3"/>
        <v>2013</v>
      </c>
      <c r="B229" s="24"/>
      <c r="C229" s="24"/>
      <c r="D229" s="11" t="s">
        <v>12</v>
      </c>
      <c r="F229" s="11" t="s">
        <v>430</v>
      </c>
      <c r="G229" s="10" t="str">
        <f>IF(ISNA(P229),H229,INDEX('Corrected-Titles'!A:B,MATCH(H229,'Corrected-Titles'!A:A,0),2))</f>
        <v>CIbSE 2013: 16th Ibero-American Conference on Software Engineering - 16th Conferencia Iberoamericana de Ingeniería de Software</v>
      </c>
      <c r="H229" s="10" t="s">
        <v>431</v>
      </c>
      <c r="I229" s="13" t="s">
        <v>15</v>
      </c>
      <c r="J229" s="11" t="s">
        <v>17</v>
      </c>
      <c r="O229" s="11" t="s">
        <v>58</v>
      </c>
      <c r="P229" s="10" t="e">
        <f>VLOOKUP(H229,'Corrected-Titles'!A:A,1,FALSE)</f>
        <v>#N/A</v>
      </c>
    </row>
    <row r="230" spans="1:16" x14ac:dyDescent="0.35">
      <c r="A230" s="24" t="str">
        <f t="shared" si="3"/>
        <v>2013</v>
      </c>
      <c r="B230" s="24"/>
      <c r="C230" s="24"/>
      <c r="D230" s="11" t="s">
        <v>12</v>
      </c>
      <c r="F230" s="11" t="s">
        <v>432</v>
      </c>
      <c r="G230" s="10" t="str">
        <f>IF(ISNA(P230),H230,INDEX('Corrected-Titles'!A:B,MATCH(H230,'Corrected-Titles'!A:A,0),2))</f>
        <v>Model-based software design: Tool support for scripting in immersive environments</v>
      </c>
      <c r="H230" s="10" t="s">
        <v>433</v>
      </c>
      <c r="I230" s="13" t="s">
        <v>15</v>
      </c>
      <c r="J230" s="11" t="s">
        <v>16</v>
      </c>
      <c r="K230" s="11" t="s">
        <v>17</v>
      </c>
      <c r="O230" s="11" t="s">
        <v>18</v>
      </c>
      <c r="P230" s="19" t="str">
        <f>VLOOKUP(H230,'Corrected-Titles'!A:A,1,FALSE)</f>
        <v>Model based software design: tool support for scripting in inmersive environments</v>
      </c>
    </row>
    <row r="231" spans="1:16" x14ac:dyDescent="0.35">
      <c r="A231" s="24" t="str">
        <f t="shared" si="3"/>
        <v>2013</v>
      </c>
      <c r="B231" s="24"/>
      <c r="C231" s="24"/>
      <c r="D231" s="11" t="s">
        <v>12</v>
      </c>
      <c r="F231" s="11" t="s">
        <v>434</v>
      </c>
      <c r="G231" s="10" t="str">
        <f>IF(ISNA(P231),H231,INDEX('Corrected-Titles'!A:B,MATCH(H231,'Corrected-Titles'!A:A,0),2))</f>
        <v>Reducing the gap between security audit and software engineering methods</v>
      </c>
      <c r="H231" s="10" t="s">
        <v>435</v>
      </c>
      <c r="I231" s="13" t="s">
        <v>15</v>
      </c>
      <c r="J231" s="11" t="s">
        <v>16</v>
      </c>
      <c r="K231" s="11" t="s">
        <v>17</v>
      </c>
      <c r="O231" s="11" t="s">
        <v>18</v>
      </c>
      <c r="P231" s="10" t="e">
        <f>VLOOKUP(H231,'Corrected-Titles'!A:A,1,FALSE)</f>
        <v>#N/A</v>
      </c>
    </row>
    <row r="232" spans="1:16" ht="29" x14ac:dyDescent="0.35">
      <c r="A232" s="24" t="str">
        <f t="shared" si="3"/>
        <v>2013</v>
      </c>
      <c r="B232" s="24"/>
      <c r="C232" s="24"/>
      <c r="D232" s="11" t="s">
        <v>12</v>
      </c>
      <c r="F232" s="11" t="s">
        <v>436</v>
      </c>
      <c r="G232" s="10" t="str">
        <f>IF(ISNA(P232),H232,INDEX('Corrected-Titles'!A:B,MATCH(H232,'Corrected-Titles'!A:A,0),2))</f>
        <v>A comparison framework for service-oriented software engineering approaches: issues and solutions</v>
      </c>
      <c r="H232" s="10" t="s">
        <v>437</v>
      </c>
      <c r="I232" s="13" t="s">
        <v>15</v>
      </c>
      <c r="J232" s="11" t="s">
        <v>16</v>
      </c>
      <c r="K232" s="11" t="s">
        <v>17</v>
      </c>
      <c r="O232" s="11" t="s">
        <v>58</v>
      </c>
      <c r="P232" s="10" t="e">
        <f>VLOOKUP(H232,'Corrected-Titles'!A:A,1,FALSE)</f>
        <v>#N/A</v>
      </c>
    </row>
    <row r="233" spans="1:16" ht="29" x14ac:dyDescent="0.35">
      <c r="A233" s="24" t="str">
        <f t="shared" si="3"/>
        <v>2011</v>
      </c>
      <c r="B233" s="24"/>
      <c r="C233" s="24"/>
      <c r="D233" s="11" t="s">
        <v>12</v>
      </c>
      <c r="F233" s="11" t="s">
        <v>438</v>
      </c>
      <c r="G233" s="10" t="str">
        <f>IF(ISNA(P233),H233,INDEX('Corrected-Titles'!A:B,MATCH(H233,'Corrected-Titles'!A:A,0),2))</f>
        <v>Development and evaluation of SOA-based AAL services in real-life environments: A case study and lessons learned</v>
      </c>
      <c r="H233" s="10" t="s">
        <v>439</v>
      </c>
      <c r="I233" s="13" t="s">
        <v>15</v>
      </c>
      <c r="J233" s="11" t="s">
        <v>16</v>
      </c>
      <c r="K233" s="11" t="s">
        <v>17</v>
      </c>
      <c r="O233" s="11" t="s">
        <v>18</v>
      </c>
      <c r="P233" s="10" t="e">
        <f>VLOOKUP(H233,'Corrected-Titles'!A:A,1,FALSE)</f>
        <v>#N/A</v>
      </c>
    </row>
    <row r="234" spans="1:16" x14ac:dyDescent="0.35">
      <c r="A234" s="24" t="str">
        <f t="shared" si="3"/>
        <v>2012</v>
      </c>
      <c r="B234" s="24"/>
      <c r="C234" s="24"/>
      <c r="D234" s="11" t="s">
        <v>12</v>
      </c>
      <c r="F234" s="11" t="s">
        <v>440</v>
      </c>
      <c r="G234" s="10" t="str">
        <f>IF(ISNA(P234),H234,INDEX('Corrected-Titles'!A:B,MATCH(H234,'Corrected-Titles'!A:A,0),2))</f>
        <v>An empirical approach for evaluating the usability of model-driven tools</v>
      </c>
      <c r="H234" s="10" t="s">
        <v>441</v>
      </c>
      <c r="I234" s="13" t="s">
        <v>15</v>
      </c>
      <c r="J234" s="11" t="s">
        <v>16</v>
      </c>
      <c r="K234" s="11" t="s">
        <v>17</v>
      </c>
      <c r="O234" s="11" t="s">
        <v>18</v>
      </c>
      <c r="P234" s="10" t="e">
        <f>VLOOKUP(H234,'Corrected-Titles'!A:A,1,FALSE)</f>
        <v>#N/A</v>
      </c>
    </row>
    <row r="235" spans="1:16" x14ac:dyDescent="0.35">
      <c r="A235" s="24" t="str">
        <f t="shared" si="3"/>
        <v>2014</v>
      </c>
      <c r="B235" s="24"/>
      <c r="C235" s="24"/>
      <c r="D235" s="11" t="s">
        <v>12</v>
      </c>
      <c r="F235" s="11" t="s">
        <v>442</v>
      </c>
      <c r="G235" s="10" t="str">
        <f>IF(ISNA(P235),H235,INDEX('Corrected-Titles'!A:B,MATCH(H235,'Corrected-Titles'!A:A,0),2))</f>
        <v>The human role in model synthesis</v>
      </c>
      <c r="H235" s="10" t="s">
        <v>269</v>
      </c>
      <c r="I235" s="13" t="s">
        <v>100</v>
      </c>
      <c r="P235" s="19" t="str">
        <f>VLOOKUP(H235,'Corrected-Titles'!A:A,1,FALSE)</f>
        <v>The human role in model synthesis</v>
      </c>
    </row>
    <row r="236" spans="1:16" x14ac:dyDescent="0.35">
      <c r="A236" s="24" t="str">
        <f t="shared" si="3"/>
        <v>2013</v>
      </c>
      <c r="B236" s="24"/>
      <c r="C236" s="24"/>
      <c r="D236" s="11" t="s">
        <v>12</v>
      </c>
      <c r="F236" s="11" t="s">
        <v>443</v>
      </c>
      <c r="G236" s="10" t="str">
        <f>IF(ISNA(P236),H236,INDEX('Corrected-Titles'!A:B,MATCH(H236,'Corrected-Titles'!A:A,0),2))</f>
        <v>A component-based approach for specifying DSML's concrete syntax</v>
      </c>
      <c r="H236" s="10" t="s">
        <v>444</v>
      </c>
      <c r="I236" s="13" t="s">
        <v>15</v>
      </c>
      <c r="J236" s="11" t="s">
        <v>16</v>
      </c>
      <c r="K236" s="11" t="s">
        <v>17</v>
      </c>
      <c r="O236" s="11" t="s">
        <v>69</v>
      </c>
      <c r="P236" s="19" t="str">
        <f>VLOOKUP(H236,'Corrected-Titles'!A:A,1,FALSE)</f>
        <v>A component-based approach for specifying dsml's concrete sintax</v>
      </c>
    </row>
    <row r="237" spans="1:16" x14ac:dyDescent="0.35">
      <c r="A237" s="24" t="str">
        <f t="shared" si="3"/>
        <v>2013</v>
      </c>
      <c r="B237" s="24"/>
      <c r="C237" s="24"/>
      <c r="D237" s="11" t="s">
        <v>12</v>
      </c>
      <c r="F237" s="11" t="s">
        <v>445</v>
      </c>
      <c r="G237" s="10" t="str">
        <f>IF(ISNA(P237),H237,INDEX('Corrected-Titles'!A:B,MATCH(H237,'Corrected-Titles'!A:A,0),2))</f>
        <v>An MDE solution for the development of robotic device drivers</v>
      </c>
      <c r="H237" s="10" t="s">
        <v>446</v>
      </c>
      <c r="I237" s="13" t="s">
        <v>15</v>
      </c>
      <c r="J237" s="11" t="s">
        <v>16</v>
      </c>
      <c r="K237" s="11" t="s">
        <v>17</v>
      </c>
      <c r="O237" s="11" t="s">
        <v>18</v>
      </c>
      <c r="P237" s="10" t="e">
        <f>VLOOKUP(H237,'Corrected-Titles'!A:A,1,FALSE)</f>
        <v>#N/A</v>
      </c>
    </row>
    <row r="238" spans="1:16" ht="29" x14ac:dyDescent="0.35">
      <c r="A238" s="24" t="str">
        <f t="shared" si="3"/>
        <v>2014</v>
      </c>
      <c r="B238" s="24"/>
      <c r="C238" s="24"/>
      <c r="D238" s="11" t="s">
        <v>12</v>
      </c>
      <c r="F238" s="11" t="s">
        <v>447</v>
      </c>
      <c r="G238" s="10" t="str">
        <f>IF(ISNA(P238),H238,INDEX('Corrected-Titles'!A:B,MATCH(H238,'Corrected-Titles'!A:A,0),2))</f>
        <v>Engineering and reengineering of technology enhanced learning scenarios using context awareness processes</v>
      </c>
      <c r="H238" s="10" t="s">
        <v>448</v>
      </c>
      <c r="I238" s="13" t="s">
        <v>15</v>
      </c>
      <c r="J238" s="11" t="s">
        <v>16</v>
      </c>
      <c r="K238" s="11" t="s">
        <v>17</v>
      </c>
      <c r="O238" s="11" t="s">
        <v>18</v>
      </c>
      <c r="P238" s="10" t="e">
        <f>VLOOKUP(H238,'Corrected-Titles'!A:A,1,FALSE)</f>
        <v>#N/A</v>
      </c>
    </row>
    <row r="239" spans="1:16" x14ac:dyDescent="0.35">
      <c r="A239" s="24" t="str">
        <f t="shared" si="3"/>
        <v>2013</v>
      </c>
      <c r="B239" s="24"/>
      <c r="C239" s="24"/>
      <c r="D239" s="11" t="s">
        <v>12</v>
      </c>
      <c r="F239" s="11" t="s">
        <v>449</v>
      </c>
      <c r="G239" s="10" t="str">
        <f>IF(ISNA(P239),H239,INDEX('Corrected-Titles'!A:B,MATCH(H239,'Corrected-Titles'!A:A,0),2))</f>
        <v xml:space="preserve">Finite satisfiability of UML class diagrams with constrained class hierarchy </v>
      </c>
      <c r="H239" s="10" t="s">
        <v>450</v>
      </c>
      <c r="I239" s="13" t="s">
        <v>15</v>
      </c>
      <c r="J239" s="11" t="s">
        <v>16</v>
      </c>
      <c r="K239" s="11" t="s">
        <v>16</v>
      </c>
      <c r="L239" s="11" t="s">
        <v>17</v>
      </c>
      <c r="O239" s="11" t="s">
        <v>69</v>
      </c>
      <c r="P239" s="10" t="e">
        <f>VLOOKUP(H239,'Corrected-Titles'!A:A,1,FALSE)</f>
        <v>#N/A</v>
      </c>
    </row>
    <row r="240" spans="1:16" ht="29" x14ac:dyDescent="0.35">
      <c r="A240" s="24" t="str">
        <f t="shared" si="3"/>
        <v>2013</v>
      </c>
      <c r="B240" s="24"/>
      <c r="C240" s="24"/>
      <c r="D240" s="11" t="s">
        <v>12</v>
      </c>
      <c r="F240" s="11" t="s">
        <v>451</v>
      </c>
      <c r="G240" s="10" t="str">
        <f>IF(ISNA(P240),H240,INDEX('Corrected-Titles'!A:B,MATCH(H240,'Corrected-Titles'!A:A,0),2))</f>
        <v>Applying model-driven engineering to a method for systematic treatment of NFRs in AML systems</v>
      </c>
      <c r="H240" s="10" t="s">
        <v>452</v>
      </c>
      <c r="I240" s="13" t="s">
        <v>15</v>
      </c>
      <c r="J240" s="11" t="s">
        <v>16</v>
      </c>
      <c r="K240" s="11" t="s">
        <v>17</v>
      </c>
      <c r="O240" s="11" t="s">
        <v>18</v>
      </c>
      <c r="P240" s="19" t="str">
        <f>VLOOKUP(H240,'Corrected-Titles'!A:A,1,FALSE)</f>
        <v>Applying model-driven engineering to a method for systematic treatment of NFRs in Aml systems</v>
      </c>
    </row>
    <row r="241" spans="1:16" ht="29" x14ac:dyDescent="0.35">
      <c r="A241" s="24" t="str">
        <f t="shared" si="3"/>
        <v>2013</v>
      </c>
      <c r="B241" s="24"/>
      <c r="C241" s="24"/>
      <c r="D241" s="11" t="s">
        <v>12</v>
      </c>
      <c r="F241" s="11" t="s">
        <v>453</v>
      </c>
      <c r="G241" s="10" t="str">
        <f>IF(ISNA(P241),H241,INDEX('Corrected-Titles'!A:B,MATCH(H241,'Corrected-Titles'!A:A,0),2))</f>
        <v>A code merger to support reverse engineering towards model-driven software development</v>
      </c>
      <c r="H241" s="10" t="s">
        <v>454</v>
      </c>
      <c r="I241" s="13" t="s">
        <v>15</v>
      </c>
      <c r="J241" s="11" t="s">
        <v>16</v>
      </c>
      <c r="K241" s="11" t="s">
        <v>17</v>
      </c>
      <c r="O241" s="11" t="s">
        <v>18</v>
      </c>
      <c r="P241" s="10" t="e">
        <f>VLOOKUP(H241,'Corrected-Titles'!A:A,1,FALSE)</f>
        <v>#N/A</v>
      </c>
    </row>
    <row r="242" spans="1:16" ht="29" x14ac:dyDescent="0.35">
      <c r="A242" s="24" t="str">
        <f t="shared" si="3"/>
        <v>2013</v>
      </c>
      <c r="B242" s="24"/>
      <c r="C242" s="24"/>
      <c r="D242" s="11" t="s">
        <v>12</v>
      </c>
      <c r="F242" s="11" t="s">
        <v>138</v>
      </c>
      <c r="G242" s="10" t="str">
        <f>IF(ISNA(P242),H242,INDEX('Corrected-Titles'!A:B,MATCH(H242,'Corrected-Titles'!A:A,0),2))</f>
        <v>Supporting the Development and Operation of Multi-Cloud Applications: The MODAClouds Approach</v>
      </c>
      <c r="H242" s="10" t="s">
        <v>139</v>
      </c>
      <c r="I242" s="13" t="s">
        <v>100</v>
      </c>
      <c r="P242" s="10" t="e">
        <f>VLOOKUP(H242,'Corrected-Titles'!A:A,1,FALSE)</f>
        <v>#N/A</v>
      </c>
    </row>
    <row r="243" spans="1:16" x14ac:dyDescent="0.35">
      <c r="A243" s="24" t="str">
        <f t="shared" si="3"/>
        <v>2013</v>
      </c>
      <c r="B243" s="24"/>
      <c r="C243" s="24"/>
      <c r="D243" s="11" t="s">
        <v>12</v>
      </c>
      <c r="F243" s="11" t="s">
        <v>455</v>
      </c>
      <c r="G243" s="10" t="str">
        <f>IF(ISNA(P243),H243,INDEX('Corrected-Titles'!A:B,MATCH(H243,'Corrected-Titles'!A:A,0),2))</f>
        <v>Searching for models to evaluate software technology</v>
      </c>
      <c r="H243" s="10" t="s">
        <v>456</v>
      </c>
      <c r="I243" s="13" t="s">
        <v>15</v>
      </c>
      <c r="J243" s="11" t="s">
        <v>16</v>
      </c>
      <c r="K243" s="11" t="s">
        <v>16</v>
      </c>
      <c r="L243" s="11" t="s">
        <v>17</v>
      </c>
      <c r="O243" s="11" t="s">
        <v>18</v>
      </c>
      <c r="P243" s="10" t="e">
        <f>VLOOKUP(H243,'Corrected-Titles'!A:A,1,FALSE)</f>
        <v>#N/A</v>
      </c>
    </row>
    <row r="244" spans="1:16" x14ac:dyDescent="0.35">
      <c r="A244" s="24" t="str">
        <f t="shared" si="3"/>
        <v>2013</v>
      </c>
      <c r="B244" s="24"/>
      <c r="C244" s="24"/>
      <c r="D244" s="11" t="s">
        <v>12</v>
      </c>
      <c r="F244" s="11" t="s">
        <v>457</v>
      </c>
      <c r="G244" s="10" t="str">
        <f>IF(ISNA(P244),H244,INDEX('Corrected-Titles'!A:B,MATCH(H244,'Corrected-Titles'!A:A,0),2))</f>
        <v>Mapping study about usability requirements elicitation</v>
      </c>
      <c r="H244" s="10" t="s">
        <v>458</v>
      </c>
      <c r="I244" s="13" t="s">
        <v>15</v>
      </c>
      <c r="J244" s="11" t="s">
        <v>16</v>
      </c>
      <c r="K244" s="11" t="s">
        <v>17</v>
      </c>
      <c r="O244" s="11" t="s">
        <v>58</v>
      </c>
      <c r="P244" s="10" t="e">
        <f>VLOOKUP(H244,'Corrected-Titles'!A:A,1,FALSE)</f>
        <v>#N/A</v>
      </c>
    </row>
    <row r="245" spans="1:16" ht="29" x14ac:dyDescent="0.35">
      <c r="A245" s="24" t="str">
        <f t="shared" si="3"/>
        <v>2012</v>
      </c>
      <c r="B245" s="24"/>
      <c r="C245" s="24"/>
      <c r="D245" s="11" t="s">
        <v>12</v>
      </c>
      <c r="F245" s="11" t="s">
        <v>459</v>
      </c>
      <c r="G245" s="10" t="str">
        <f>IF(ISNA(P245),H245,INDEX('Corrected-Titles'!A:B,MATCH(H245,'Corrected-Titles'!A:A,0),2))</f>
        <v>Toward proactive (eco)design process: Modeling information transformations among designers activities</v>
      </c>
      <c r="H245" s="10" t="s">
        <v>460</v>
      </c>
      <c r="I245" s="13" t="s">
        <v>15</v>
      </c>
      <c r="J245" s="11" t="s">
        <v>16</v>
      </c>
      <c r="K245" s="11" t="s">
        <v>17</v>
      </c>
      <c r="O245" s="11" t="s">
        <v>18</v>
      </c>
      <c r="P245" s="10" t="e">
        <f>VLOOKUP(H245,'Corrected-Titles'!A:A,1,FALSE)</f>
        <v>#N/A</v>
      </c>
    </row>
    <row r="246" spans="1:16" ht="29" x14ac:dyDescent="0.35">
      <c r="A246" s="24" t="str">
        <f t="shared" si="3"/>
        <v>2012</v>
      </c>
      <c r="B246" s="24"/>
      <c r="C246" s="24"/>
      <c r="D246" s="11" t="s">
        <v>12</v>
      </c>
      <c r="F246" s="11" t="s">
        <v>45</v>
      </c>
      <c r="G246" s="10" t="str">
        <f>IF(ISNA(P246),H246,INDEX('Corrected-Titles'!A:B,MATCH(H246,'Corrected-Titles'!A:A,0),2))</f>
        <v>An Ontology-Matching based Proposal to Detect Potential Redundancies on Enterprise Architectures</v>
      </c>
      <c r="H246" s="10" t="s">
        <v>46</v>
      </c>
      <c r="I246" s="13" t="s">
        <v>100</v>
      </c>
      <c r="P246" s="10" t="e">
        <f>VLOOKUP(H246,'Corrected-Titles'!A:A,1,FALSE)</f>
        <v>#N/A</v>
      </c>
    </row>
    <row r="247" spans="1:16" x14ac:dyDescent="0.35">
      <c r="A247" s="24" t="str">
        <f t="shared" si="3"/>
        <v>2012</v>
      </c>
      <c r="B247" s="24"/>
      <c r="C247" s="24"/>
      <c r="D247" s="11" t="s">
        <v>12</v>
      </c>
      <c r="F247" s="11" t="s">
        <v>461</v>
      </c>
      <c r="G247" s="10" t="str">
        <f>IF(ISNA(P247),H247,INDEX('Corrected-Titles'!A:B,MATCH(H247,'Corrected-Titles'!A:A,0),2))</f>
        <v>A model driven development method for pen-based from interface software</v>
      </c>
      <c r="H247" s="10" t="s">
        <v>462</v>
      </c>
      <c r="I247" s="13" t="s">
        <v>15</v>
      </c>
      <c r="J247" s="11" t="s">
        <v>16</v>
      </c>
      <c r="K247" s="11" t="s">
        <v>17</v>
      </c>
      <c r="O247" s="11" t="s">
        <v>18</v>
      </c>
      <c r="P247" s="10" t="e">
        <f>VLOOKUP(H247,'Corrected-Titles'!A:A,1,FALSE)</f>
        <v>#N/A</v>
      </c>
    </row>
    <row r="248" spans="1:16" ht="29" x14ac:dyDescent="0.35">
      <c r="A248" s="24" t="str">
        <f t="shared" si="3"/>
        <v>2012</v>
      </c>
      <c r="B248" s="24"/>
      <c r="C248" s="24"/>
      <c r="D248" s="11" t="s">
        <v>12</v>
      </c>
      <c r="F248" s="11" t="s">
        <v>463</v>
      </c>
      <c r="G248" s="10" t="str">
        <f>IF(ISNA(P248),H248,INDEX('Corrected-Titles'!A:B,MATCH(H248,'Corrected-Titles'!A:A,0),2))</f>
        <v>Domain specific modeling for operations research simulation in a large industrial context</v>
      </c>
      <c r="H248" s="10" t="s">
        <v>464</v>
      </c>
      <c r="I248" s="13" t="s">
        <v>15</v>
      </c>
      <c r="J248" s="11" t="s">
        <v>16</v>
      </c>
      <c r="K248" s="11" t="s">
        <v>17</v>
      </c>
      <c r="O248" s="11" t="s">
        <v>18</v>
      </c>
      <c r="P248" s="10" t="e">
        <f>VLOOKUP(H248,'Corrected-Titles'!A:A,1,FALSE)</f>
        <v>#N/A</v>
      </c>
    </row>
    <row r="249" spans="1:16" x14ac:dyDescent="0.35">
      <c r="A249" s="24" t="str">
        <f t="shared" si="3"/>
        <v>2012</v>
      </c>
      <c r="B249" s="24"/>
      <c r="C249" s="24"/>
      <c r="D249" s="11" t="s">
        <v>12</v>
      </c>
      <c r="F249" s="11" t="s">
        <v>465</v>
      </c>
      <c r="G249" s="10" t="str">
        <f>IF(ISNA(P249),H249,INDEX('Corrected-Titles'!A:B,MATCH(H249,'Corrected-Titles'!A:A,0),2))</f>
        <v>FTT-modeler: A support tool for FTT-CORBA</v>
      </c>
      <c r="H249" s="10" t="s">
        <v>466</v>
      </c>
      <c r="I249" s="13" t="s">
        <v>15</v>
      </c>
      <c r="J249" s="11" t="s">
        <v>16</v>
      </c>
      <c r="K249" s="11" t="s">
        <v>17</v>
      </c>
      <c r="O249" s="11" t="s">
        <v>18</v>
      </c>
      <c r="P249" s="10" t="e">
        <f>VLOOKUP(H249,'Corrected-Titles'!A:A,1,FALSE)</f>
        <v>#N/A</v>
      </c>
    </row>
    <row r="250" spans="1:16" ht="29" x14ac:dyDescent="0.35">
      <c r="A250" s="24" t="str">
        <f t="shared" si="3"/>
        <v>2012</v>
      </c>
      <c r="B250" s="24"/>
      <c r="C250" s="24"/>
      <c r="D250" s="11" t="s">
        <v>12</v>
      </c>
      <c r="F250" s="11" t="s">
        <v>467</v>
      </c>
      <c r="G250" s="10" t="str">
        <f>IF(ISNA(P250),H250,INDEX('Corrected-Titles'!A:B,MATCH(H250,'Corrected-Titles'!A:A,0),2))</f>
        <v>Model-based framework for integrated evolution of business and IT changes</v>
      </c>
      <c r="H250" s="10" t="s">
        <v>468</v>
      </c>
      <c r="I250" s="13" t="s">
        <v>15</v>
      </c>
      <c r="J250" s="11" t="s">
        <v>16</v>
      </c>
      <c r="K250" s="11" t="s">
        <v>17</v>
      </c>
      <c r="O250" s="11" t="s">
        <v>18</v>
      </c>
      <c r="P250" s="19" t="str">
        <f>VLOOKUP(H250,'Corrected-Titles'!A:A,1,FALSE)</f>
        <v>Model-based framework for integrated evolution of business and IT changes: Ingerated evolution of business and IT changes</v>
      </c>
    </row>
    <row r="251" spans="1:16" ht="29" x14ac:dyDescent="0.35">
      <c r="A251" s="24" t="str">
        <f t="shared" si="3"/>
        <v>2012</v>
      </c>
      <c r="B251" s="24"/>
      <c r="C251" s="24"/>
      <c r="D251" s="11" t="s">
        <v>12</v>
      </c>
      <c r="F251" s="11" t="s">
        <v>469</v>
      </c>
      <c r="G251" s="10" t="str">
        <f>IF(ISNA(P251),H251,INDEX('Corrected-Titles'!A:B,MATCH(H251,'Corrected-Titles'!A:A,0),2))</f>
        <v>An implementation approach to achieve metamodel independence in a domain-specific model manipulation language</v>
      </c>
      <c r="H251" s="10" t="s">
        <v>470</v>
      </c>
      <c r="I251" s="13" t="s">
        <v>15</v>
      </c>
      <c r="J251" s="11" t="s">
        <v>16</v>
      </c>
      <c r="K251" s="11" t="s">
        <v>17</v>
      </c>
      <c r="O251" s="11" t="s">
        <v>69</v>
      </c>
      <c r="P251" s="19" t="str">
        <f>VLOOKUP(H251,'Corrected-Titles'!A:A,1,FALSE)</f>
        <v>An implementation approach to achieve metamodel independecne in domain specific model manipulation language</v>
      </c>
    </row>
    <row r="252" spans="1:16" x14ac:dyDescent="0.35">
      <c r="A252" s="24" t="str">
        <f t="shared" si="3"/>
        <v>2012</v>
      </c>
      <c r="B252" s="24"/>
      <c r="C252" s="24"/>
      <c r="D252" s="11" t="s">
        <v>12</v>
      </c>
      <c r="F252" s="11" t="s">
        <v>471</v>
      </c>
      <c r="G252" s="10" t="str">
        <f>IF(ISNA(P252),H252,INDEX('Corrected-Titles'!A:B,MATCH(H252,'Corrected-Titles'!A:A,0),2))</f>
        <v>Model-driven development of process-centric Web applications</v>
      </c>
      <c r="H252" s="10" t="s">
        <v>472</v>
      </c>
      <c r="I252" s="13" t="s">
        <v>15</v>
      </c>
      <c r="J252" s="11" t="s">
        <v>16</v>
      </c>
      <c r="K252" s="11" t="s">
        <v>17</v>
      </c>
      <c r="O252" s="11" t="s">
        <v>18</v>
      </c>
      <c r="P252" s="19" t="str">
        <f>VLOOKUP(H252,'Corrected-Titles'!A:A,1,FALSE)</f>
        <v>Model driven development of process-centric Web Applications</v>
      </c>
    </row>
    <row r="253" spans="1:16" ht="29" x14ac:dyDescent="0.35">
      <c r="A253" s="24" t="str">
        <f t="shared" si="3"/>
        <v>2012</v>
      </c>
      <c r="B253" s="24"/>
      <c r="C253" s="24"/>
      <c r="D253" s="11" t="s">
        <v>12</v>
      </c>
      <c r="F253" s="11" t="s">
        <v>473</v>
      </c>
      <c r="G253" s="10" t="str">
        <f>IF(ISNA(P253),H253,INDEX('Corrected-Titles'!A:B,MATCH(H253,'Corrected-Titles'!A:A,0),2))</f>
        <v>Domain model-driven software engineering: A method for discovery of dependency links</v>
      </c>
      <c r="H253" s="10" t="s">
        <v>474</v>
      </c>
      <c r="I253" s="13" t="s">
        <v>15</v>
      </c>
      <c r="J253" s="11" t="s">
        <v>16</v>
      </c>
      <c r="K253" s="11" t="s">
        <v>17</v>
      </c>
      <c r="O253" s="11" t="s">
        <v>18</v>
      </c>
      <c r="P253" s="10" t="e">
        <f>VLOOKUP(H253,'Corrected-Titles'!A:A,1,FALSE)</f>
        <v>#N/A</v>
      </c>
    </row>
    <row r="254" spans="1:16" x14ac:dyDescent="0.35">
      <c r="A254" s="24" t="str">
        <f t="shared" si="3"/>
        <v>2011</v>
      </c>
      <c r="B254" s="24"/>
      <c r="C254" s="24"/>
      <c r="D254" s="11" t="s">
        <v>12</v>
      </c>
      <c r="F254" s="11" t="s">
        <v>475</v>
      </c>
      <c r="G254" s="10" t="str">
        <f>IF(ISNA(P254),H254,INDEX('Corrected-Titles'!A:B,MATCH(H254,'Corrected-Titles'!A:A,0),2))</f>
        <v>A generative tool for building health applications driven by ISO 13606 archetypes</v>
      </c>
      <c r="H254" s="10" t="s">
        <v>476</v>
      </c>
      <c r="I254" s="13" t="s">
        <v>15</v>
      </c>
      <c r="J254" s="11" t="s">
        <v>16</v>
      </c>
      <c r="K254" s="11" t="s">
        <v>17</v>
      </c>
      <c r="O254" s="11" t="s">
        <v>18</v>
      </c>
      <c r="P254" s="10" t="e">
        <f>VLOOKUP(H254,'Corrected-Titles'!A:A,1,FALSE)</f>
        <v>#N/A</v>
      </c>
    </row>
    <row r="255" spans="1:16" ht="29" x14ac:dyDescent="0.35">
      <c r="A255" s="24" t="str">
        <f t="shared" si="3"/>
        <v>2012</v>
      </c>
      <c r="B255" s="24"/>
      <c r="C255" s="24"/>
      <c r="D255" s="11" t="s">
        <v>12</v>
      </c>
      <c r="F255" s="11" t="s">
        <v>477</v>
      </c>
      <c r="G255" s="10" t="str">
        <f>IF(ISNA(P255),H255,INDEX('Corrected-Titles'!A:B,MATCH(H255,'Corrected-Titles'!A:A,0),2))</f>
        <v>Reference architecture, metamodel, and modeling principles for architectural knowledge management in information technology services</v>
      </c>
      <c r="H255" s="10" t="s">
        <v>478</v>
      </c>
      <c r="I255" s="13" t="s">
        <v>15</v>
      </c>
      <c r="J255" s="11" t="s">
        <v>16</v>
      </c>
      <c r="K255" s="11" t="s">
        <v>17</v>
      </c>
      <c r="O255" s="11" t="s">
        <v>18</v>
      </c>
      <c r="P255" s="19" t="str">
        <f>VLOOKUP(H255,'Corrected-Titles'!A:A,1,FALSE)</f>
        <v>Reference architecture metamodel, and modeling principles for architectural knowledge managmente in information technology services</v>
      </c>
    </row>
    <row r="256" spans="1:16" ht="29" x14ac:dyDescent="0.35">
      <c r="A256" s="24" t="str">
        <f t="shared" si="3"/>
        <v>2012</v>
      </c>
      <c r="B256" s="24"/>
      <c r="C256" s="24"/>
      <c r="D256" s="11" t="s">
        <v>12</v>
      </c>
      <c r="F256" s="11" t="s">
        <v>479</v>
      </c>
      <c r="G256" s="10" t="str">
        <f>IF(ISNA(P256),H256,INDEX('Corrected-Titles'!A:B,MATCH(H256,'Corrected-Titles'!A:A,0),2))</f>
        <v>Evaluation of the pattern-based method for secure development (PbSD): A controlled experiment</v>
      </c>
      <c r="H256" s="10" t="s">
        <v>480</v>
      </c>
      <c r="I256" s="13" t="s">
        <v>15</v>
      </c>
      <c r="J256" s="11" t="s">
        <v>16</v>
      </c>
      <c r="K256" s="11" t="s">
        <v>17</v>
      </c>
      <c r="O256" s="11" t="s">
        <v>18</v>
      </c>
      <c r="P256" s="10" t="e">
        <f>VLOOKUP(H256,'Corrected-Titles'!A:A,1,FALSE)</f>
        <v>#N/A</v>
      </c>
    </row>
    <row r="257" spans="1:16" x14ac:dyDescent="0.35">
      <c r="A257" s="24" t="str">
        <f t="shared" si="3"/>
        <v>2012</v>
      </c>
      <c r="B257" s="24"/>
      <c r="C257" s="24"/>
      <c r="D257" s="11" t="s">
        <v>12</v>
      </c>
      <c r="F257" s="11" t="s">
        <v>481</v>
      </c>
      <c r="G257" s="10" t="str">
        <f>IF(ISNA(P257),H257,INDEX('Corrected-Titles'!A:B,MATCH(H257,'Corrected-Titles'!A:A,0),2))</f>
        <v>NDT-Suite: A model-based suite for the application of NDT</v>
      </c>
      <c r="H257" s="10" t="s">
        <v>482</v>
      </c>
      <c r="I257" s="13" t="s">
        <v>15</v>
      </c>
      <c r="J257" s="11" t="s">
        <v>16</v>
      </c>
      <c r="K257" s="11" t="s">
        <v>17</v>
      </c>
      <c r="O257" s="11" t="s">
        <v>69</v>
      </c>
      <c r="P257" s="10" t="e">
        <f>VLOOKUP(H257,'Corrected-Titles'!A:A,1,FALSE)</f>
        <v>#N/A</v>
      </c>
    </row>
    <row r="258" spans="1:16" x14ac:dyDescent="0.35">
      <c r="A258" s="24" t="str">
        <f t="shared" ref="A258:A321" si="4">RIGHT(F258, 4)</f>
        <v>2011</v>
      </c>
      <c r="B258" s="24"/>
      <c r="C258" s="24"/>
      <c r="D258" s="11" t="s">
        <v>12</v>
      </c>
      <c r="F258" s="11" t="s">
        <v>154</v>
      </c>
      <c r="G258" s="10" t="str">
        <f>IF(ISNA(P258),H258,INDEX('Corrected-Titles'!A:B,MATCH(H258,'Corrected-Titles'!A:A,0),2))</f>
        <v>Web 2.0 Patterns: A Model-driven Engineering Approach</v>
      </c>
      <c r="H258" s="10" t="s">
        <v>155</v>
      </c>
      <c r="I258" s="13" t="s">
        <v>100</v>
      </c>
      <c r="P258" s="10" t="e">
        <f>VLOOKUP(H258,'Corrected-Titles'!A:A,1,FALSE)</f>
        <v>#N/A</v>
      </c>
    </row>
    <row r="259" spans="1:16" ht="29" x14ac:dyDescent="0.35">
      <c r="A259" s="24" t="str">
        <f t="shared" si="4"/>
        <v>2012</v>
      </c>
      <c r="B259" s="24"/>
      <c r="C259" s="24"/>
      <c r="D259" s="11" t="s">
        <v>12</v>
      </c>
      <c r="F259" s="11" t="s">
        <v>13</v>
      </c>
      <c r="G259" s="10" t="str">
        <f>IF(ISNA(P259),H259,INDEX('Corrected-Titles'!A:B,MATCH(H259,'Corrected-Titles'!A:A,0),2))</f>
        <v>A Development Methodology to Facilitate the Integration of Smart Spaces into the Web of Things</v>
      </c>
      <c r="H259" s="10" t="s">
        <v>14</v>
      </c>
      <c r="I259" s="13" t="s">
        <v>100</v>
      </c>
      <c r="P259" s="10" t="e">
        <f>VLOOKUP(H259,'Corrected-Titles'!A:A,1,FALSE)</f>
        <v>#N/A</v>
      </c>
    </row>
    <row r="260" spans="1:16" ht="29" x14ac:dyDescent="0.35">
      <c r="A260" s="24" t="str">
        <f t="shared" si="4"/>
        <v>2012</v>
      </c>
      <c r="B260" s="24"/>
      <c r="C260" s="24"/>
      <c r="D260" s="11" t="s">
        <v>12</v>
      </c>
      <c r="F260" s="11" t="s">
        <v>483</v>
      </c>
      <c r="G260" s="10" t="str">
        <f>IF(ISNA(P260),H260,INDEX('Corrected-Titles'!A:B,MATCH(H260,'Corrected-Titles'!A:A,0),2))</f>
        <v>User-friendly approach for handling performance parameters during predictive software performance engineering</v>
      </c>
      <c r="H260" s="10" t="s">
        <v>484</v>
      </c>
      <c r="I260" s="13" t="s">
        <v>15</v>
      </c>
      <c r="J260" s="11" t="s">
        <v>16</v>
      </c>
      <c r="K260" s="11" t="s">
        <v>17</v>
      </c>
      <c r="O260" s="11" t="s">
        <v>69</v>
      </c>
      <c r="P260" s="10" t="e">
        <f>VLOOKUP(H260,'Corrected-Titles'!A:A,1,FALSE)</f>
        <v>#N/A</v>
      </c>
    </row>
    <row r="261" spans="1:16" x14ac:dyDescent="0.35">
      <c r="A261" s="24" t="str">
        <f t="shared" si="4"/>
        <v>2012</v>
      </c>
      <c r="B261" s="24"/>
      <c r="C261" s="24"/>
      <c r="D261" s="11" t="s">
        <v>12</v>
      </c>
      <c r="F261" s="11" t="s">
        <v>485</v>
      </c>
      <c r="G261" s="10" t="str">
        <f>IF(ISNA(P261),H261,INDEX('Corrected-Titles'!A:B,MATCH(H261,'Corrected-Titles'!A:A,0),2))</f>
        <v>An integrated development and runtime environment for the future internet</v>
      </c>
      <c r="H261" s="10" t="s">
        <v>486</v>
      </c>
      <c r="I261" s="13" t="s">
        <v>15</v>
      </c>
      <c r="J261" s="11" t="s">
        <v>16</v>
      </c>
      <c r="K261" s="11" t="s">
        <v>17</v>
      </c>
      <c r="O261" s="11" t="s">
        <v>18</v>
      </c>
      <c r="P261" s="19" t="str">
        <f>VLOOKUP(H261,'Corrected-Titles'!A:A,1,FALSE)</f>
        <v>An integrated development and rundtime environment for the guture internet</v>
      </c>
    </row>
    <row r="262" spans="1:16" ht="29" x14ac:dyDescent="0.35">
      <c r="A262" s="24" t="str">
        <f t="shared" si="4"/>
        <v>2012</v>
      </c>
      <c r="B262" s="24"/>
      <c r="C262" s="24"/>
      <c r="D262" s="11" t="s">
        <v>12</v>
      </c>
      <c r="F262" s="11" t="s">
        <v>487</v>
      </c>
      <c r="G262" s="10" t="str">
        <f>IF(ISNA(P262),H262,INDEX('Corrected-Titles'!A:B,MATCH(H262,'Corrected-Titles'!A:A,0),2))</f>
        <v>HCML: An MOF-based hardware component modeling language for profiling heterogeneous embedded system</v>
      </c>
      <c r="H262" s="10" t="s">
        <v>488</v>
      </c>
      <c r="I262" s="13" t="s">
        <v>15</v>
      </c>
      <c r="J262" s="11" t="s">
        <v>16</v>
      </c>
      <c r="K262" s="11" t="s">
        <v>17</v>
      </c>
      <c r="O262" s="11" t="s">
        <v>18</v>
      </c>
      <c r="P262" s="10" t="e">
        <f>VLOOKUP(H262,'Corrected-Titles'!A:A,1,FALSE)</f>
        <v>#N/A</v>
      </c>
    </row>
    <row r="263" spans="1:16" x14ac:dyDescent="0.35">
      <c r="A263" s="24" t="str">
        <f t="shared" si="4"/>
        <v>2011</v>
      </c>
      <c r="B263" s="24"/>
      <c r="C263" s="24"/>
      <c r="D263" s="11" t="s">
        <v>12</v>
      </c>
      <c r="F263" s="11" t="s">
        <v>489</v>
      </c>
      <c r="G263" s="10" t="str">
        <f>IF(ISNA(P263),H263,INDEX('Corrected-Titles'!A:B,MATCH(H263,'Corrected-Titles'!A:A,0),2))</f>
        <v>A domain-specific modeling approach to realizing user-centric communication</v>
      </c>
      <c r="H263" s="10" t="s">
        <v>490</v>
      </c>
      <c r="I263" s="13" t="s">
        <v>15</v>
      </c>
      <c r="J263" s="11" t="s">
        <v>16</v>
      </c>
      <c r="K263" s="11" t="s">
        <v>17</v>
      </c>
      <c r="O263" s="11" t="s">
        <v>18</v>
      </c>
      <c r="P263" s="10" t="e">
        <f>VLOOKUP(H263,'Corrected-Titles'!A:A,1,FALSE)</f>
        <v>#N/A</v>
      </c>
    </row>
    <row r="264" spans="1:16" x14ac:dyDescent="0.35">
      <c r="A264" s="24" t="str">
        <f t="shared" si="4"/>
        <v>2012</v>
      </c>
      <c r="B264" s="24"/>
      <c r="C264" s="24"/>
      <c r="D264" s="11" t="s">
        <v>12</v>
      </c>
      <c r="F264" s="11" t="s">
        <v>491</v>
      </c>
      <c r="G264" s="10" t="str">
        <f>IF(ISNA(P264),H264,INDEX('Corrected-Titles'!A:B,MATCH(H264,'Corrected-Titles'!A:A,0),2))</f>
        <v>Inter-modelling with graphical constraints: Foundations and applications</v>
      </c>
      <c r="H264" s="10" t="s">
        <v>492</v>
      </c>
      <c r="I264" s="13" t="s">
        <v>15</v>
      </c>
      <c r="J264" s="11" t="s">
        <v>16</v>
      </c>
      <c r="K264" s="11" t="s">
        <v>17</v>
      </c>
      <c r="O264" s="11" t="s">
        <v>69</v>
      </c>
      <c r="P264" s="10" t="e">
        <f>VLOOKUP(H264,'Corrected-Titles'!A:A,1,FALSE)</f>
        <v>#N/A</v>
      </c>
    </row>
    <row r="265" spans="1:16" x14ac:dyDescent="0.35">
      <c r="A265" s="24" t="str">
        <f t="shared" si="4"/>
        <v>2012</v>
      </c>
      <c r="B265" s="24"/>
      <c r="C265" s="24"/>
      <c r="D265" s="11" t="s">
        <v>12</v>
      </c>
      <c r="F265" s="11" t="s">
        <v>133</v>
      </c>
      <c r="G265" s="10" t="str">
        <f>IF(ISNA(P265),H265,INDEX('Corrected-Titles'!A:B,MATCH(H265,'Corrected-Titles'!A:A,0),2))</f>
        <v>Query by Drawing Examples of UML Model</v>
      </c>
      <c r="H265" s="10" t="s">
        <v>134</v>
      </c>
      <c r="I265" s="13" t="s">
        <v>100</v>
      </c>
      <c r="P265" s="10" t="e">
        <f>VLOOKUP(H265,'Corrected-Titles'!A:A,1,FALSE)</f>
        <v>#N/A</v>
      </c>
    </row>
    <row r="266" spans="1:16" ht="29" x14ac:dyDescent="0.35">
      <c r="A266" s="24" t="str">
        <f t="shared" si="4"/>
        <v>2012</v>
      </c>
      <c r="B266" s="24"/>
      <c r="C266" s="24"/>
      <c r="D266" s="11" t="s">
        <v>12</v>
      </c>
      <c r="F266" s="11" t="s">
        <v>493</v>
      </c>
      <c r="G266" s="10" t="str">
        <f>IF(ISNA(P266),H266,INDEX('Corrected-Titles'!A:B,MATCH(H266,'Corrected-Titles'!A:A,0),2))</f>
        <v>A unified conceptual framework for service-oriented computing aligning models of architecture and utilization</v>
      </c>
      <c r="H266" s="10" t="s">
        <v>494</v>
      </c>
      <c r="I266" s="13" t="s">
        <v>15</v>
      </c>
      <c r="J266" s="11" t="s">
        <v>16</v>
      </c>
      <c r="K266" s="11" t="s">
        <v>17</v>
      </c>
      <c r="O266" s="11" t="s">
        <v>18</v>
      </c>
      <c r="P266" s="10" t="e">
        <f>VLOOKUP(H266,'Corrected-Titles'!A:A,1,FALSE)</f>
        <v>#N/A</v>
      </c>
    </row>
    <row r="267" spans="1:16" ht="29" x14ac:dyDescent="0.35">
      <c r="A267" s="24" t="str">
        <f t="shared" si="4"/>
        <v>2012</v>
      </c>
      <c r="B267" s="24"/>
      <c r="C267" s="24"/>
      <c r="D267" s="11" t="s">
        <v>12</v>
      </c>
      <c r="F267" s="11" t="s">
        <v>495</v>
      </c>
      <c r="G267" s="10" t="str">
        <f>IF(ISNA(P267),H267,INDEX('Corrected-Titles'!A:B,MATCH(H267,'Corrected-Titles'!A:A,0),2))</f>
        <v>CIAT-GUI: A MDE-compliant environment for developing Graphical User Interfaces of information systems</v>
      </c>
      <c r="H267" s="10" t="s">
        <v>496</v>
      </c>
      <c r="I267" s="13" t="s">
        <v>15</v>
      </c>
      <c r="J267" s="11" t="s">
        <v>16</v>
      </c>
      <c r="K267" s="11" t="s">
        <v>17</v>
      </c>
      <c r="O267" s="11" t="s">
        <v>18</v>
      </c>
      <c r="P267" s="10" t="e">
        <f>VLOOKUP(H267,'Corrected-Titles'!A:A,1,FALSE)</f>
        <v>#N/A</v>
      </c>
    </row>
    <row r="268" spans="1:16" ht="29" x14ac:dyDescent="0.35">
      <c r="A268" s="24" t="str">
        <f t="shared" si="4"/>
        <v>2012</v>
      </c>
      <c r="B268" s="24"/>
      <c r="C268" s="24"/>
      <c r="D268" s="11" t="s">
        <v>12</v>
      </c>
      <c r="F268" s="11" t="s">
        <v>497</v>
      </c>
      <c r="G268" s="10" t="str">
        <f>IF(ISNA(P268),H268,INDEX('Corrected-Titles'!A:B,MATCH(H268,'Corrected-Titles'!A:A,0),2))</f>
        <v>Mechanism of the inhibitory action of allelochemical dibutyl phthalate on algae Gymnodinium breve</v>
      </c>
      <c r="H268" s="10" t="s">
        <v>498</v>
      </c>
      <c r="I268" s="13" t="s">
        <v>15</v>
      </c>
      <c r="J268" s="11" t="s">
        <v>17</v>
      </c>
      <c r="O268" s="11" t="s">
        <v>101</v>
      </c>
      <c r="P268" s="19" t="str">
        <f>VLOOKUP(H268,'Corrected-Titles'!A:A,1,FALSE)</f>
        <v>Mechanism of the inhibitory action of allelochemical dibutyl phthalate on algae gymnodium breve</v>
      </c>
    </row>
    <row r="269" spans="1:16" ht="29" x14ac:dyDescent="0.35">
      <c r="A269" s="24" t="str">
        <f t="shared" si="4"/>
        <v>2011</v>
      </c>
      <c r="B269" s="24"/>
      <c r="C269" s="24"/>
      <c r="D269" s="11" t="s">
        <v>12</v>
      </c>
      <c r="F269" s="11" t="s">
        <v>499</v>
      </c>
      <c r="G269" s="10" t="str">
        <f>IF(ISNA(P269),H269,INDEX('Corrected-Titles'!A:B,MATCH(H269,'Corrected-Titles'!A:A,0),2))</f>
        <v>Model-driven productivity evaluation for self-adaptive context-oriented software development</v>
      </c>
      <c r="H269" s="10" t="s">
        <v>500</v>
      </c>
      <c r="I269" s="13" t="s">
        <v>15</v>
      </c>
      <c r="J269" s="11" t="s">
        <v>16</v>
      </c>
      <c r="K269" s="11" t="s">
        <v>17</v>
      </c>
      <c r="O269" s="11" t="s">
        <v>69</v>
      </c>
      <c r="P269" s="10" t="e">
        <f>VLOOKUP(H269,'Corrected-Titles'!A:A,1,FALSE)</f>
        <v>#N/A</v>
      </c>
    </row>
    <row r="270" spans="1:16" ht="29" x14ac:dyDescent="0.35">
      <c r="A270" s="24" t="str">
        <f t="shared" si="4"/>
        <v>2011</v>
      </c>
      <c r="B270" s="24"/>
      <c r="C270" s="24"/>
      <c r="D270" s="11" t="s">
        <v>12</v>
      </c>
      <c r="F270" s="11" t="s">
        <v>142</v>
      </c>
      <c r="G270" s="10" t="str">
        <f>IF(ISNA(P270),H270,INDEX('Corrected-Titles'!A:B,MATCH(H270,'Corrected-Titles'!A:A,0),2))</f>
        <v>Towards an IDM Approach of transforming web services into ACME providing Quality of Service</v>
      </c>
      <c r="H270" s="10" t="s">
        <v>143</v>
      </c>
      <c r="I270" s="13" t="s">
        <v>100</v>
      </c>
      <c r="P270" s="10" t="e">
        <f>VLOOKUP(H270,'Corrected-Titles'!A:A,1,FALSE)</f>
        <v>#N/A</v>
      </c>
    </row>
    <row r="271" spans="1:16" ht="29" x14ac:dyDescent="0.35">
      <c r="A271" s="24" t="str">
        <f t="shared" si="4"/>
        <v>2014</v>
      </c>
      <c r="B271" s="24"/>
      <c r="C271" s="24"/>
      <c r="D271" s="11" t="s">
        <v>12</v>
      </c>
      <c r="F271" s="11" t="s">
        <v>447</v>
      </c>
      <c r="G271" s="10" t="str">
        <f>IF(ISNA(P271),H271,INDEX('Corrected-Titles'!A:B,MATCH(H271,'Corrected-Titles'!A:A,0),2))</f>
        <v>Engineering and reengineering of technology enhanced learning scenarios using context awareness processes</v>
      </c>
      <c r="H271" s="10" t="s">
        <v>448</v>
      </c>
      <c r="I271" s="13" t="s">
        <v>100</v>
      </c>
      <c r="P271" s="10" t="e">
        <f>VLOOKUP(H271,'Corrected-Titles'!A:A,1,FALSE)</f>
        <v>#N/A</v>
      </c>
    </row>
    <row r="272" spans="1:16" x14ac:dyDescent="0.35">
      <c r="A272" s="24" t="str">
        <f t="shared" si="4"/>
        <v>2012</v>
      </c>
      <c r="B272" s="24"/>
      <c r="C272" s="24"/>
      <c r="D272" s="11" t="s">
        <v>12</v>
      </c>
      <c r="F272" s="11" t="s">
        <v>501</v>
      </c>
      <c r="G272" s="10" t="str">
        <f>IF(ISNA(P272),H272,INDEX('Corrected-Titles'!A:B,MATCH(H272,'Corrected-Titles'!A:A,0),2))</f>
        <v>The past, present, and future of model versioning</v>
      </c>
      <c r="H272" s="10" t="s">
        <v>502</v>
      </c>
      <c r="I272" s="13" t="s">
        <v>15</v>
      </c>
      <c r="J272" s="11" t="s">
        <v>16</v>
      </c>
      <c r="K272" s="11" t="s">
        <v>17</v>
      </c>
      <c r="O272" s="11" t="s">
        <v>58</v>
      </c>
      <c r="P272" s="10" t="e">
        <f>VLOOKUP(H272,'Corrected-Titles'!A:A,1,FALSE)</f>
        <v>#N/A</v>
      </c>
    </row>
    <row r="273" spans="1:16" x14ac:dyDescent="0.35">
      <c r="A273" s="24" t="str">
        <f t="shared" si="4"/>
        <v>2011</v>
      </c>
      <c r="B273" s="24"/>
      <c r="C273" s="24"/>
      <c r="D273" s="11" t="s">
        <v>12</v>
      </c>
      <c r="F273" s="11" t="s">
        <v>503</v>
      </c>
      <c r="G273" s="10" t="str">
        <f>IF(ISNA(P273),H273,INDEX('Corrected-Titles'!A:B,MATCH(H273,'Corrected-Titles'!A:A,0),2))</f>
        <v>Using component-oriented process models for multi-metamodel applications</v>
      </c>
      <c r="H273" s="10" t="s">
        <v>577</v>
      </c>
      <c r="I273" s="13" t="s">
        <v>15</v>
      </c>
      <c r="J273" s="11" t="s">
        <v>16</v>
      </c>
      <c r="K273" s="11" t="s">
        <v>17</v>
      </c>
      <c r="O273" s="11" t="s">
        <v>69</v>
      </c>
      <c r="P273" s="10" t="e">
        <f>VLOOKUP(H273,'Corrected-Titles'!A:A,1,FALSE)</f>
        <v>#N/A</v>
      </c>
    </row>
    <row r="274" spans="1:16" ht="29" x14ac:dyDescent="0.35">
      <c r="A274" s="24" t="str">
        <f t="shared" si="4"/>
        <v>2011</v>
      </c>
      <c r="B274" s="24"/>
      <c r="C274" s="24"/>
      <c r="D274" s="11" t="s">
        <v>12</v>
      </c>
      <c r="F274" s="11" t="s">
        <v>504</v>
      </c>
      <c r="G274" s="10" t="str">
        <f>IF(ISNA(P274),H274,INDEX('Corrected-Titles'!A:B,MATCH(H274,'Corrected-Titles'!A:A,0),2))</f>
        <v>Towards a transformation of composite web service with QoS extension into ACME/Armani</v>
      </c>
      <c r="H274" s="10" t="s">
        <v>505</v>
      </c>
      <c r="I274" s="13" t="s">
        <v>15</v>
      </c>
      <c r="J274" s="11" t="s">
        <v>16</v>
      </c>
      <c r="K274" s="11" t="s">
        <v>17</v>
      </c>
      <c r="O274" s="11" t="s">
        <v>18</v>
      </c>
      <c r="P274" s="10" t="e">
        <f>VLOOKUP(H274,'Corrected-Titles'!A:A,1,FALSE)</f>
        <v>#N/A</v>
      </c>
    </row>
    <row r="275" spans="1:16" ht="29" x14ac:dyDescent="0.35">
      <c r="A275" s="24" t="str">
        <f t="shared" si="4"/>
        <v>2011</v>
      </c>
      <c r="B275" s="24"/>
      <c r="C275" s="24"/>
      <c r="D275" s="11" t="s">
        <v>12</v>
      </c>
      <c r="F275" s="11" t="s">
        <v>506</v>
      </c>
      <c r="G275" s="10" t="str">
        <f>IF(ISNA(P275),H275,INDEX('Corrected-Titles'!A:B,MATCH(H275,'Corrected-Titles'!A:A,0),2))</f>
        <v>Monitoring and analysis concerns in workflow applications: From conceptual specifications to concrete implementations</v>
      </c>
      <c r="H275" s="10" t="s">
        <v>507</v>
      </c>
      <c r="I275" s="13" t="s">
        <v>15</v>
      </c>
      <c r="J275" s="11" t="s">
        <v>16</v>
      </c>
      <c r="K275" s="11" t="s">
        <v>17</v>
      </c>
      <c r="O275" s="11" t="s">
        <v>18</v>
      </c>
      <c r="P275" s="10" t="e">
        <f>VLOOKUP(H275,'Corrected-Titles'!A:A,1,FALSE)</f>
        <v>#N/A</v>
      </c>
    </row>
    <row r="276" spans="1:16" x14ac:dyDescent="0.35">
      <c r="A276" s="24" t="str">
        <f t="shared" si="4"/>
        <v>2011</v>
      </c>
      <c r="B276" s="24"/>
      <c r="C276" s="24"/>
      <c r="D276" s="11" t="s">
        <v>12</v>
      </c>
      <c r="F276" s="11" t="s">
        <v>508</v>
      </c>
      <c r="G276" s="10" t="str">
        <f>IF(ISNA(P276),H276,INDEX('Corrected-Titles'!A:B,MATCH(H276,'Corrected-Titles'!A:A,0),2))</f>
        <v>A DSML for coordinating user-centric communication services</v>
      </c>
      <c r="H276" s="10" t="s">
        <v>509</v>
      </c>
      <c r="I276" s="13" t="s">
        <v>15</v>
      </c>
      <c r="J276" s="11" t="s">
        <v>16</v>
      </c>
      <c r="K276" s="11" t="s">
        <v>17</v>
      </c>
      <c r="O276" s="11" t="s">
        <v>18</v>
      </c>
      <c r="P276" s="10" t="e">
        <f>VLOOKUP(H276,'Corrected-Titles'!A:A,1,FALSE)</f>
        <v>#N/A</v>
      </c>
    </row>
    <row r="277" spans="1:16" ht="29" x14ac:dyDescent="0.35">
      <c r="A277" s="24" t="str">
        <f t="shared" si="4"/>
        <v>2011</v>
      </c>
      <c r="B277" s="24"/>
      <c r="C277" s="24"/>
      <c r="D277" s="11" t="s">
        <v>12</v>
      </c>
      <c r="F277" s="11" t="s">
        <v>510</v>
      </c>
      <c r="G277" s="10" t="str">
        <f>IF(ISNA(P277),H277,INDEX('Corrected-Titles'!A:B,MATCH(H277,'Corrected-Titles'!A:A,0),2))</f>
        <v>Service mashups using natural language &amp; context awareness a pragmatic architectural design</v>
      </c>
      <c r="H277" s="10" t="s">
        <v>511</v>
      </c>
      <c r="I277" s="13" t="s">
        <v>15</v>
      </c>
      <c r="J277" s="11" t="s">
        <v>16</v>
      </c>
      <c r="K277" s="11" t="s">
        <v>17</v>
      </c>
      <c r="O277" s="11" t="s">
        <v>18</v>
      </c>
      <c r="P277" s="10" t="e">
        <f>VLOOKUP(H277,'Corrected-Titles'!A:A,1,FALSE)</f>
        <v>#N/A</v>
      </c>
    </row>
    <row r="278" spans="1:16" x14ac:dyDescent="0.35">
      <c r="A278" s="24" t="str">
        <f t="shared" si="4"/>
        <v>2011</v>
      </c>
      <c r="B278" s="24"/>
      <c r="C278" s="24"/>
      <c r="D278" s="11" t="s">
        <v>12</v>
      </c>
      <c r="F278" s="11" t="s">
        <v>499</v>
      </c>
      <c r="G278" s="10" t="str">
        <f>IF(ISNA(P278),H278,INDEX('Corrected-Titles'!A:B,MATCH(H278,'Corrected-Titles'!A:A,0),2))</f>
        <v>Productivity evaluation of self-Adaptive software model driven architecture</v>
      </c>
      <c r="H278" s="10" t="s">
        <v>512</v>
      </c>
      <c r="I278" s="13" t="s">
        <v>15</v>
      </c>
      <c r="J278" s="11" t="s">
        <v>16</v>
      </c>
      <c r="K278" s="11" t="s">
        <v>17</v>
      </c>
      <c r="O278" s="11" t="s">
        <v>69</v>
      </c>
      <c r="P278" s="10" t="e">
        <f>VLOOKUP(H278,'Corrected-Titles'!A:A,1,FALSE)</f>
        <v>#N/A</v>
      </c>
    </row>
    <row r="279" spans="1:16" x14ac:dyDescent="0.35">
      <c r="A279" s="24" t="str">
        <f t="shared" si="4"/>
        <v>2011</v>
      </c>
      <c r="B279" s="24"/>
      <c r="C279" s="24"/>
      <c r="D279" s="11" t="s">
        <v>12</v>
      </c>
      <c r="F279" s="11" t="s">
        <v>513</v>
      </c>
      <c r="G279" s="10" t="str">
        <f>IF(ISNA(P279),H279,INDEX('Corrected-Titles'!A:B,MATCH(H279,'Corrected-Titles'!A:A,0),2))</f>
        <v>Software support for user interface description language</v>
      </c>
      <c r="H279" s="10" t="s">
        <v>514</v>
      </c>
      <c r="I279" s="13" t="s">
        <v>15</v>
      </c>
      <c r="J279" s="11" t="s">
        <v>16</v>
      </c>
      <c r="K279" s="11" t="s">
        <v>17</v>
      </c>
      <c r="O279" s="11" t="s">
        <v>58</v>
      </c>
      <c r="P279" s="10" t="e">
        <f>VLOOKUP(H279,'Corrected-Titles'!A:A,1,FALSE)</f>
        <v>#N/A</v>
      </c>
    </row>
    <row r="280" spans="1:16" ht="29" x14ac:dyDescent="0.35">
      <c r="A280" s="24" t="str">
        <f t="shared" si="4"/>
        <v>2011</v>
      </c>
      <c r="B280" s="24"/>
      <c r="C280" s="24"/>
      <c r="D280" s="11" t="s">
        <v>12</v>
      </c>
      <c r="F280" s="11" t="s">
        <v>515</v>
      </c>
      <c r="G280" s="10" t="str">
        <f>IF(ISNA(P280),H280,INDEX('Corrected-Titles'!A:B,MATCH(H280,'Corrected-Titles'!A:A,0),2))</f>
        <v xml:space="preserve">Combining design and engineering of interactive systems through models and tools (comdeismoto) </v>
      </c>
      <c r="H280" s="10" t="s">
        <v>516</v>
      </c>
      <c r="I280" s="13" t="s">
        <v>15</v>
      </c>
      <c r="J280" s="11" t="s">
        <v>16</v>
      </c>
      <c r="K280" s="11" t="s">
        <v>17</v>
      </c>
      <c r="O280" s="11" t="s">
        <v>58</v>
      </c>
      <c r="P280" s="10" t="e">
        <f>VLOOKUP(H280,'Corrected-Titles'!A:A,1,FALSE)</f>
        <v>#N/A</v>
      </c>
    </row>
    <row r="281" spans="1:16" ht="29" x14ac:dyDescent="0.35">
      <c r="A281" s="24" t="str">
        <f t="shared" si="4"/>
        <v>2010</v>
      </c>
      <c r="B281" s="24"/>
      <c r="C281" s="24"/>
      <c r="D281" s="11" t="s">
        <v>12</v>
      </c>
      <c r="F281" s="11" t="s">
        <v>371</v>
      </c>
      <c r="G281" s="10" t="str">
        <f>IF(ISNA(P281),H281,INDEX('Corrected-Titles'!A:B,MATCH(H281,'Corrected-Titles'!A:A,0),2))</f>
        <v>System Analysis and Modeling: About Models - 6th International Workshop, SAM 2010, Revised Selected Papers</v>
      </c>
      <c r="H281" s="10" t="s">
        <v>519</v>
      </c>
      <c r="I281" s="13" t="s">
        <v>15</v>
      </c>
      <c r="J281" s="11" t="s">
        <v>17</v>
      </c>
      <c r="O281" s="11" t="s">
        <v>58</v>
      </c>
      <c r="P281" s="10" t="e">
        <f>VLOOKUP(H281,'Corrected-Titles'!A:A,1,FALSE)</f>
        <v>#N/A</v>
      </c>
    </row>
    <row r="282" spans="1:16" x14ac:dyDescent="0.35">
      <c r="A282" s="24" t="str">
        <f t="shared" si="4"/>
        <v>2010</v>
      </c>
      <c r="B282" s="24"/>
      <c r="C282" s="24"/>
      <c r="D282" s="11" t="s">
        <v>12</v>
      </c>
      <c r="F282" s="11" t="s">
        <v>522</v>
      </c>
      <c r="G282" s="10" t="str">
        <f>IF(ISNA(P282),H282,INDEX('Corrected-Titles'!A:B,MATCH(H282,'Corrected-Titles'!A:A,0),2))</f>
        <v>Example-based model-transformation testing</v>
      </c>
      <c r="H282" s="10" t="s">
        <v>523</v>
      </c>
      <c r="I282" s="13" t="s">
        <v>15</v>
      </c>
      <c r="J282" s="11" t="s">
        <v>16</v>
      </c>
      <c r="K282" s="11" t="s">
        <v>17</v>
      </c>
      <c r="O282" s="11" t="s">
        <v>69</v>
      </c>
      <c r="P282" s="10" t="e">
        <f>VLOOKUP(H282,'Corrected-Titles'!A:A,1,FALSE)</f>
        <v>#N/A</v>
      </c>
    </row>
    <row r="283" spans="1:16" ht="29" x14ac:dyDescent="0.35">
      <c r="A283" s="24" t="str">
        <f t="shared" si="4"/>
        <v>2011</v>
      </c>
      <c r="B283" s="24"/>
      <c r="C283" s="24"/>
      <c r="D283" s="11" t="s">
        <v>12</v>
      </c>
      <c r="F283" s="11" t="s">
        <v>524</v>
      </c>
      <c r="G283" s="10" t="str">
        <f>IF(ISNA(P283),H283,INDEX('Corrected-Titles'!A:B,MATCH(H283,'Corrected-Titles'!A:A,0),2))</f>
        <v>Using traceability links and higher-order transformations for easing regression testing of web applications</v>
      </c>
      <c r="H283" s="10" t="s">
        <v>525</v>
      </c>
      <c r="I283" s="13" t="s">
        <v>15</v>
      </c>
      <c r="J283" s="11" t="s">
        <v>16</v>
      </c>
      <c r="K283" s="11" t="s">
        <v>17</v>
      </c>
      <c r="O283" s="11" t="s">
        <v>18</v>
      </c>
      <c r="P283" s="10" t="e">
        <f>VLOOKUP(H283,'Corrected-Titles'!A:A,1,FALSE)</f>
        <v>#N/A</v>
      </c>
    </row>
    <row r="284" spans="1:16" ht="29" x14ac:dyDescent="0.35">
      <c r="A284" s="24" t="str">
        <f t="shared" si="4"/>
        <v>2010</v>
      </c>
      <c r="B284" s="24"/>
      <c r="C284" s="24"/>
      <c r="D284" s="11" t="s">
        <v>12</v>
      </c>
      <c r="F284" s="11" t="s">
        <v>526</v>
      </c>
      <c r="G284" s="10" t="str">
        <f>IF(ISNA(P284),H284,INDEX('Corrected-Titles'!A:B,MATCH(H284,'Corrected-Titles'!A:A,0),2))</f>
        <v>An evaluation and decision method for ICT architectures for cross-organizational business process coordination</v>
      </c>
      <c r="H284" s="10" t="s">
        <v>527</v>
      </c>
      <c r="I284" s="13" t="s">
        <v>15</v>
      </c>
      <c r="J284" s="11" t="s">
        <v>16</v>
      </c>
      <c r="K284" s="11" t="s">
        <v>17</v>
      </c>
      <c r="O284" s="11" t="s">
        <v>18</v>
      </c>
      <c r="P284" s="10" t="e">
        <f>VLOOKUP(H284,'Corrected-Titles'!A:A,1,FALSE)</f>
        <v>#N/A</v>
      </c>
    </row>
    <row r="285" spans="1:16" x14ac:dyDescent="0.35">
      <c r="A285" s="24" t="str">
        <f t="shared" si="4"/>
        <v>2011</v>
      </c>
      <c r="B285" s="24"/>
      <c r="C285" s="24"/>
      <c r="D285" s="11" t="s">
        <v>12</v>
      </c>
      <c r="F285" s="11" t="s">
        <v>528</v>
      </c>
      <c r="G285" s="10" t="str">
        <f>IF(ISNA(P285),H285,INDEX('Corrected-Titles'!A:B,MATCH(H285,'Corrected-Titles'!A:A,0),2))</f>
        <v>Using storyboards to integrate models and informal design knowledge</v>
      </c>
      <c r="H285" s="10" t="s">
        <v>529</v>
      </c>
      <c r="I285" s="13" t="s">
        <v>15</v>
      </c>
      <c r="J285" s="11" t="s">
        <v>16</v>
      </c>
      <c r="K285" s="11" t="s">
        <v>17</v>
      </c>
      <c r="O285" s="11" t="s">
        <v>18</v>
      </c>
      <c r="P285" s="10" t="e">
        <f>VLOOKUP(H285,'Corrected-Titles'!A:A,1,FALSE)</f>
        <v>#N/A</v>
      </c>
    </row>
    <row r="286" spans="1:16" x14ac:dyDescent="0.35">
      <c r="A286" s="24" t="str">
        <f t="shared" si="4"/>
        <v>2011</v>
      </c>
      <c r="B286" s="24"/>
      <c r="C286" s="24"/>
      <c r="D286" s="11" t="s">
        <v>12</v>
      </c>
      <c r="F286" s="11" t="s">
        <v>129</v>
      </c>
      <c r="G286" s="10" t="str">
        <f>IF(ISNA(P286),H286,INDEX('Corrected-Titles'!A:B,MATCH(H286,'Corrected-Titles'!A:A,0),2))</f>
        <v>Offline Validation of Firewalls</v>
      </c>
      <c r="H286" s="10" t="s">
        <v>130</v>
      </c>
      <c r="I286" s="13" t="s">
        <v>100</v>
      </c>
      <c r="P286" s="10" t="e">
        <f>VLOOKUP(H286,'Corrected-Titles'!A:A,1,FALSE)</f>
        <v>#N/A</v>
      </c>
    </row>
    <row r="287" spans="1:16" x14ac:dyDescent="0.35">
      <c r="A287" s="24" t="str">
        <f t="shared" si="4"/>
        <v>2011</v>
      </c>
      <c r="B287" s="24"/>
      <c r="C287" s="24"/>
      <c r="D287" s="11" t="s">
        <v>12</v>
      </c>
      <c r="F287" s="11" t="s">
        <v>530</v>
      </c>
      <c r="G287" s="10" t="str">
        <f>IF(ISNA(P287),H287,INDEX('Corrected-Titles'!A:B,MATCH(H287,'Corrected-Titles'!A:A,0),2))</f>
        <v>UML-based profiles for policy-aware web services</v>
      </c>
      <c r="H287" s="10" t="s">
        <v>531</v>
      </c>
      <c r="I287" s="13" t="s">
        <v>15</v>
      </c>
      <c r="J287" s="11" t="s">
        <v>16</v>
      </c>
      <c r="K287" s="11" t="s">
        <v>17</v>
      </c>
      <c r="O287" s="11" t="s">
        <v>18</v>
      </c>
      <c r="P287" s="10" t="e">
        <f>VLOOKUP(H287,'Corrected-Titles'!A:A,1,FALSE)</f>
        <v>#N/A</v>
      </c>
    </row>
    <row r="288" spans="1:16" x14ac:dyDescent="0.35">
      <c r="A288" s="24" t="str">
        <f t="shared" si="4"/>
        <v>2018</v>
      </c>
      <c r="B288" s="24"/>
      <c r="C288" s="24"/>
      <c r="D288" s="11" t="s">
        <v>64</v>
      </c>
      <c r="F288" s="11" t="s">
        <v>533</v>
      </c>
      <c r="G288" s="10" t="str">
        <f>IF(ISNA(P288),H288,INDEX('Corrected-Titles'!A:B,MATCH(H288,'Corrected-Titles'!A:A,0),2))</f>
        <v>Identifying Privacy Risks in Distributed Data Services: A Model-Driven Approach</v>
      </c>
      <c r="H288" s="10" t="s">
        <v>532</v>
      </c>
      <c r="I288" s="13" t="s">
        <v>15</v>
      </c>
      <c r="J288" s="11" t="s">
        <v>17</v>
      </c>
      <c r="O288" s="11" t="s">
        <v>18</v>
      </c>
      <c r="P288" s="10" t="e">
        <f>VLOOKUP(H288,'Corrected-Titles'!A:A,1,FALSE)</f>
        <v>#N/A</v>
      </c>
    </row>
    <row r="289" spans="1:16" ht="29" x14ac:dyDescent="0.35">
      <c r="A289" s="24" t="str">
        <f t="shared" si="4"/>
        <v>2012</v>
      </c>
      <c r="B289" s="24"/>
      <c r="C289" s="24"/>
      <c r="D289" s="11" t="s">
        <v>64</v>
      </c>
      <c r="F289" s="11" t="s">
        <v>534</v>
      </c>
      <c r="G289" s="10" t="str">
        <f>IF(ISNA(P289),H289,INDEX('Corrected-Titles'!A:B,MATCH(H289,'Corrected-Titles'!A:A,0),2))</f>
        <v>MODACLOUDS: A Model-Driven Approach for the Design and Execution of Applications on Multiple Clouds</v>
      </c>
      <c r="H289" s="10" t="s">
        <v>535</v>
      </c>
      <c r="I289" s="13" t="s">
        <v>15</v>
      </c>
      <c r="J289" s="11" t="s">
        <v>17</v>
      </c>
      <c r="O289" s="11" t="s">
        <v>18</v>
      </c>
      <c r="P289" s="10" t="e">
        <f>VLOOKUP(H289,'Corrected-Titles'!A:A,1,FALSE)</f>
        <v>#N/A</v>
      </c>
    </row>
    <row r="290" spans="1:16" x14ac:dyDescent="0.35">
      <c r="A290" s="24" t="str">
        <f t="shared" si="4"/>
        <v>2020</v>
      </c>
      <c r="B290" s="24"/>
      <c r="C290" s="24"/>
      <c r="D290" s="11" t="s">
        <v>64</v>
      </c>
      <c r="F290" s="11" t="s">
        <v>536</v>
      </c>
      <c r="G290" s="10" t="str">
        <f>IF(ISNA(P290),H290,INDEX('Corrected-Titles'!A:B,MATCH(H290,'Corrected-Titles'!A:A,0),2))</f>
        <v>Model Driven Approach for Neural Networks</v>
      </c>
      <c r="H290" s="10" t="s">
        <v>537</v>
      </c>
      <c r="I290" s="13" t="s">
        <v>15</v>
      </c>
      <c r="J290" s="11" t="s">
        <v>17</v>
      </c>
      <c r="O290" s="11" t="s">
        <v>18</v>
      </c>
      <c r="P290" s="10" t="e">
        <f>VLOOKUP(H290,'Corrected-Titles'!A:A,1,FALSE)</f>
        <v>#N/A</v>
      </c>
    </row>
    <row r="291" spans="1:16" ht="29" x14ac:dyDescent="0.35">
      <c r="A291" s="24" t="str">
        <f t="shared" si="4"/>
        <v>2011</v>
      </c>
      <c r="B291" s="24"/>
      <c r="C291" s="24"/>
      <c r="D291" s="11" t="s">
        <v>64</v>
      </c>
      <c r="F291" s="11" t="s">
        <v>499</v>
      </c>
      <c r="G291" s="10" t="str">
        <f>IF(ISNA(P291),H291,INDEX('Corrected-Titles'!A:B,MATCH(H291,'Corrected-Titles'!A:A,0),2))</f>
        <v>Model-driven productivity evaluation for self-adaptive context-oriented software development</v>
      </c>
      <c r="H291" s="10" t="s">
        <v>500</v>
      </c>
      <c r="I291" s="13" t="s">
        <v>100</v>
      </c>
      <c r="P291" s="10" t="e">
        <f>VLOOKUP(H291,'Corrected-Titles'!A:A,1,FALSE)</f>
        <v>#N/A</v>
      </c>
    </row>
    <row r="292" spans="1:16" x14ac:dyDescent="0.35">
      <c r="A292" s="24" t="str">
        <f t="shared" si="4"/>
        <v>2008</v>
      </c>
      <c r="B292" s="24"/>
      <c r="C292" s="24"/>
      <c r="D292" s="11" t="s">
        <v>64</v>
      </c>
      <c r="F292" s="11" t="s">
        <v>538</v>
      </c>
      <c r="G292" s="10" t="str">
        <f>IF(ISNA(P292),H292,INDEX('Corrected-Titles'!A:B,MATCH(H292,'Corrected-Titles'!A:A,0),2))</f>
        <v>On Model-Driven Development of Mobile Business Processes</v>
      </c>
      <c r="H292" s="10" t="s">
        <v>539</v>
      </c>
      <c r="I292" s="13" t="s">
        <v>15</v>
      </c>
      <c r="J292" s="11" t="s">
        <v>16</v>
      </c>
      <c r="K292" s="11" t="s">
        <v>17</v>
      </c>
      <c r="O292" s="11" t="s">
        <v>18</v>
      </c>
      <c r="P292" s="10" t="e">
        <f>VLOOKUP(H292,'Corrected-Titles'!A:A,1,FALSE)</f>
        <v>#N/A</v>
      </c>
    </row>
    <row r="293" spans="1:16" x14ac:dyDescent="0.35">
      <c r="A293" s="24" t="str">
        <f t="shared" si="4"/>
        <v>2011</v>
      </c>
      <c r="B293" s="24"/>
      <c r="C293" s="24"/>
      <c r="D293" s="11" t="s">
        <v>64</v>
      </c>
      <c r="F293" s="11" t="s">
        <v>540</v>
      </c>
      <c r="G293" s="10" t="str">
        <f>IF(ISNA(P293),H293,INDEX('Corrected-Titles'!A:B,MATCH(H293,'Corrected-Titles'!A:A,0),2))</f>
        <v>Putting Preemptive Time Petri Nets to Work in a V-Model SW Life Cycle</v>
      </c>
      <c r="H293" s="10" t="s">
        <v>541</v>
      </c>
      <c r="I293" s="13" t="s">
        <v>15</v>
      </c>
      <c r="J293" s="11" t="s">
        <v>16</v>
      </c>
      <c r="K293" s="11" t="s">
        <v>17</v>
      </c>
      <c r="O293" s="11" t="s">
        <v>18</v>
      </c>
      <c r="P293" s="10" t="e">
        <f>VLOOKUP(H293,'Corrected-Titles'!A:A,1,FALSE)</f>
        <v>#N/A</v>
      </c>
    </row>
    <row r="294" spans="1:16" x14ac:dyDescent="0.35">
      <c r="A294" s="24" t="str">
        <f t="shared" si="4"/>
        <v>2006</v>
      </c>
      <c r="B294" s="24"/>
      <c r="C294" s="24"/>
      <c r="D294" s="11" t="s">
        <v>64</v>
      </c>
      <c r="F294" s="11" t="s">
        <v>544</v>
      </c>
      <c r="G294" s="10" t="str">
        <f>IF(ISNA(P294),H294,INDEX('Corrected-Titles'!A:B,MATCH(H294,'Corrected-Titles'!A:A,0),2))</f>
        <v>Servicetizing User Experiences for Complex Business Applications</v>
      </c>
      <c r="H294" s="10" t="s">
        <v>545</v>
      </c>
      <c r="I294" s="13" t="s">
        <v>15</v>
      </c>
      <c r="J294" s="11" t="s">
        <v>16</v>
      </c>
      <c r="K294" s="11" t="s">
        <v>17</v>
      </c>
      <c r="O294" s="11" t="s">
        <v>18</v>
      </c>
      <c r="P294" s="10" t="e">
        <f>VLOOKUP(H294,'Corrected-Titles'!A:A,1,FALSE)</f>
        <v>#N/A</v>
      </c>
    </row>
    <row r="295" spans="1:16" ht="29" x14ac:dyDescent="0.35">
      <c r="A295" s="24" t="str">
        <f t="shared" si="4"/>
        <v>2016</v>
      </c>
      <c r="B295" s="24"/>
      <c r="C295" s="24"/>
      <c r="D295" s="11" t="s">
        <v>64</v>
      </c>
      <c r="F295" s="11" t="s">
        <v>259</v>
      </c>
      <c r="G295" s="10" t="str">
        <f>IF(ISNA(P295),H295,INDEX('Corrected-Titles'!A:B,MATCH(H295,'Corrected-Titles'!A:A,0),2))</f>
        <v>Software requirements patterns and meta model: A strategy for enhancing requirements reuse (RR)</v>
      </c>
      <c r="H295" s="10" t="s">
        <v>260</v>
      </c>
      <c r="I295" s="13" t="s">
        <v>100</v>
      </c>
      <c r="P295" s="10" t="e">
        <f>VLOOKUP(H295,'Corrected-Titles'!A:A,1,FALSE)</f>
        <v>#N/A</v>
      </c>
    </row>
    <row r="296" spans="1:16" ht="29" x14ac:dyDescent="0.35">
      <c r="A296" s="24" t="str">
        <f t="shared" si="4"/>
        <v>2018</v>
      </c>
      <c r="B296" s="24"/>
      <c r="C296" s="24"/>
      <c r="D296" s="11" t="s">
        <v>64</v>
      </c>
      <c r="F296" s="11" t="s">
        <v>546</v>
      </c>
      <c r="G296" s="10" t="str">
        <f>IF(ISNA(P296),H296,INDEX('Corrected-Titles'!A:B,MATCH(H296,'Corrected-Titles'!A:A,0),2))</f>
        <v>System of Systems Architectural Design of On-Demand Electric Aviation Based on Mission Analysis</v>
      </c>
      <c r="H296" s="10" t="s">
        <v>547</v>
      </c>
      <c r="I296" s="13" t="s">
        <v>15</v>
      </c>
      <c r="J296" s="11" t="s">
        <v>16</v>
      </c>
      <c r="K296" s="11" t="s">
        <v>17</v>
      </c>
      <c r="O296" s="11" t="s">
        <v>58</v>
      </c>
      <c r="P296" s="10" t="e">
        <f>VLOOKUP(H296,'Corrected-Titles'!A:A,1,FALSE)</f>
        <v>#N/A</v>
      </c>
    </row>
    <row r="297" spans="1:16" x14ac:dyDescent="0.35">
      <c r="A297" s="24" t="str">
        <f t="shared" si="4"/>
        <v>2000</v>
      </c>
      <c r="B297" s="24"/>
      <c r="C297" s="24"/>
      <c r="D297" s="11" t="s">
        <v>64</v>
      </c>
      <c r="F297" s="11" t="s">
        <v>548</v>
      </c>
      <c r="G297" s="10" t="str">
        <f>IF(ISNA(P297),H297,INDEX('Corrected-Titles'!A:B,MATCH(H297,'Corrected-Titles'!A:A,0),2))</f>
        <v>TADEUS: Seamless Development of Task-Based and User-Oriented Interfaces</v>
      </c>
      <c r="H297" s="10" t="s">
        <v>549</v>
      </c>
      <c r="I297" s="13" t="s">
        <v>15</v>
      </c>
      <c r="J297" s="11" t="s">
        <v>16</v>
      </c>
      <c r="K297" s="11" t="s">
        <v>16</v>
      </c>
      <c r="L297" s="11" t="s">
        <v>17</v>
      </c>
      <c r="O297" s="11" t="s">
        <v>18</v>
      </c>
      <c r="P297" s="10" t="e">
        <f>VLOOKUP(H297,'Corrected-Titles'!A:A,1,FALSE)</f>
        <v>#N/A</v>
      </c>
    </row>
    <row r="298" spans="1:16" x14ac:dyDescent="0.35">
      <c r="A298" s="24" t="str">
        <f t="shared" si="4"/>
        <v>2011</v>
      </c>
      <c r="B298" s="24"/>
      <c r="C298" s="24"/>
      <c r="D298" s="11" t="s">
        <v>12</v>
      </c>
      <c r="F298" s="11" t="s">
        <v>530</v>
      </c>
      <c r="G298" s="10" t="str">
        <f>IF(ISNA(P298),H298,INDEX('Corrected-Titles'!A:B,MATCH(H298,'Corrected-Titles'!A:A,0),2))</f>
        <v>UML-based profiles for policy-aware web services</v>
      </c>
      <c r="H298" s="10" t="s">
        <v>531</v>
      </c>
      <c r="I298" s="13" t="s">
        <v>100</v>
      </c>
      <c r="P298" s="10" t="e">
        <f>VLOOKUP(H298,'Corrected-Titles'!A:A,1,FALSE)</f>
        <v>#N/A</v>
      </c>
    </row>
    <row r="299" spans="1:16" ht="29" x14ac:dyDescent="0.35">
      <c r="A299" s="24" t="str">
        <f t="shared" si="4"/>
        <v>2010</v>
      </c>
      <c r="B299" s="24"/>
      <c r="C299" s="24"/>
      <c r="D299" s="11" t="s">
        <v>12</v>
      </c>
      <c r="F299" s="11" t="s">
        <v>554</v>
      </c>
      <c r="G299" s="10" t="str">
        <f>IF(ISNA(P299),H299,INDEX('Corrected-Titles'!A:B,MATCH(H299,'Corrected-Titles'!A:A,0),2))</f>
        <v>Applying CIM-to-PIM model transformations for the service-oriented development of information systems</v>
      </c>
      <c r="H299" s="10" t="s">
        <v>555</v>
      </c>
      <c r="I299" s="13" t="s">
        <v>15</v>
      </c>
      <c r="J299" s="11" t="s">
        <v>16</v>
      </c>
      <c r="K299" s="11" t="s">
        <v>17</v>
      </c>
      <c r="O299" s="11" t="s">
        <v>18</v>
      </c>
      <c r="P299" s="10" t="e">
        <f>VLOOKUP(H299,'Corrected-Titles'!A:A,1,FALSE)</f>
        <v>#N/A</v>
      </c>
    </row>
    <row r="300" spans="1:16" x14ac:dyDescent="0.35">
      <c r="A300" s="24" t="str">
        <f t="shared" si="4"/>
        <v>2010</v>
      </c>
      <c r="B300" s="24"/>
      <c r="C300" s="24"/>
      <c r="D300" s="11" t="s">
        <v>12</v>
      </c>
      <c r="F300" s="11" t="s">
        <v>556</v>
      </c>
      <c r="G300" s="10" t="str">
        <f>IF(ISNA(P300),H300,INDEX('Corrected-Titles'!A:B,MATCH(H300,'Corrected-Titles'!A:A,0),2))</f>
        <v>Adaptive software needs continuous verification</v>
      </c>
      <c r="H300" s="10" t="s">
        <v>557</v>
      </c>
      <c r="I300" s="13" t="s">
        <v>15</v>
      </c>
      <c r="J300" s="11" t="s">
        <v>16</v>
      </c>
      <c r="K300" s="11" t="s">
        <v>17</v>
      </c>
      <c r="O300" s="11" t="s">
        <v>69</v>
      </c>
      <c r="P300" s="10" t="e">
        <f>VLOOKUP(H300,'Corrected-Titles'!A:A,1,FALSE)</f>
        <v>#N/A</v>
      </c>
    </row>
    <row r="301" spans="1:16" x14ac:dyDescent="0.35">
      <c r="A301" s="24" t="str">
        <f t="shared" si="4"/>
        <v>2010</v>
      </c>
      <c r="B301" s="24"/>
      <c r="C301" s="24"/>
      <c r="D301" s="11" t="s">
        <v>12</v>
      </c>
      <c r="F301" s="11" t="s">
        <v>558</v>
      </c>
      <c r="G301" s="10" t="str">
        <f>IF(ISNA(P301),H301,INDEX('Corrected-Titles'!A:B,MATCH(H301,'Corrected-Titles'!A:A,0),2))</f>
        <v>The VisualAORE DSL</v>
      </c>
      <c r="H301" s="10" t="s">
        <v>559</v>
      </c>
      <c r="I301" s="13" t="s">
        <v>15</v>
      </c>
      <c r="J301" s="11" t="s">
        <v>16</v>
      </c>
      <c r="K301" s="11" t="s">
        <v>17</v>
      </c>
      <c r="O301" s="11" t="s">
        <v>18</v>
      </c>
      <c r="P301" s="10" t="e">
        <f>VLOOKUP(H301,'Corrected-Titles'!A:A,1,FALSE)</f>
        <v>#N/A</v>
      </c>
    </row>
    <row r="302" spans="1:16" x14ac:dyDescent="0.35">
      <c r="A302" s="24" t="str">
        <f t="shared" si="4"/>
        <v>2010</v>
      </c>
      <c r="B302" s="24"/>
      <c r="C302" s="24"/>
      <c r="D302" s="11" t="s">
        <v>12</v>
      </c>
      <c r="F302" s="11" t="s">
        <v>560</v>
      </c>
      <c r="G302" s="10" t="str">
        <f>IF(ISNA(P302),H302,INDEX('Corrected-Titles'!A:B,MATCH(H302,'Corrected-Titles'!A:A,0),2))</f>
        <v>An interaction meta-model for cooperative component-based user interfaces</v>
      </c>
      <c r="H302" s="10" t="s">
        <v>561</v>
      </c>
      <c r="I302" s="13" t="s">
        <v>15</v>
      </c>
      <c r="J302" s="11" t="s">
        <v>16</v>
      </c>
      <c r="K302" s="11" t="s">
        <v>17</v>
      </c>
      <c r="O302" s="11" t="s">
        <v>18</v>
      </c>
      <c r="P302" s="10" t="e">
        <f>VLOOKUP(H302,'Corrected-Titles'!A:A,1,FALSE)</f>
        <v>#N/A</v>
      </c>
    </row>
    <row r="303" spans="1:16" x14ac:dyDescent="0.35">
      <c r="A303" s="24" t="str">
        <f t="shared" si="4"/>
        <v>2010</v>
      </c>
      <c r="B303" s="24"/>
      <c r="C303" s="24"/>
      <c r="D303" s="11" t="s">
        <v>12</v>
      </c>
      <c r="F303" s="11" t="s">
        <v>562</v>
      </c>
      <c r="G303" s="10" t="str">
        <f>IF(ISNA(P303),H303,INDEX('Corrected-Titles'!A:B,MATCH(H303,'Corrected-Titles'!A:A,0),2))</f>
        <v>Towards model-driven development of mobile multimodal user interfaces for services</v>
      </c>
      <c r="H303" s="10" t="s">
        <v>563</v>
      </c>
      <c r="I303" s="13" t="s">
        <v>15</v>
      </c>
      <c r="J303" s="11" t="s">
        <v>16</v>
      </c>
      <c r="K303" s="11" t="s">
        <v>17</v>
      </c>
      <c r="O303" s="11" t="s">
        <v>18</v>
      </c>
      <c r="P303" s="10" t="e">
        <f>VLOOKUP(H303,'Corrected-Titles'!A:A,1,FALSE)</f>
        <v>#N/A</v>
      </c>
    </row>
    <row r="304" spans="1:16" x14ac:dyDescent="0.35">
      <c r="A304" s="24" t="str">
        <f t="shared" si="4"/>
        <v>2010</v>
      </c>
      <c r="B304" s="24"/>
      <c r="C304" s="24"/>
      <c r="D304" s="11" t="s">
        <v>12</v>
      </c>
      <c r="F304" s="11" t="s">
        <v>564</v>
      </c>
      <c r="G304" s="10" t="str">
        <f>IF(ISNA(P304),H304,INDEX('Corrected-Titles'!A:B,MATCH(H304,'Corrected-Titles'!A:A,0),2))</f>
        <v>A model-driven development (MDD) approach to change impact analysis</v>
      </c>
      <c r="H304" s="10" t="s">
        <v>565</v>
      </c>
      <c r="I304" s="13" t="s">
        <v>15</v>
      </c>
      <c r="J304" s="11" t="s">
        <v>16</v>
      </c>
      <c r="K304" s="11" t="s">
        <v>17</v>
      </c>
      <c r="O304" s="11" t="s">
        <v>18</v>
      </c>
      <c r="P304" s="10" t="e">
        <f>VLOOKUP(H304,'Corrected-Titles'!A:A,1,FALSE)</f>
        <v>#N/A</v>
      </c>
    </row>
    <row r="305" spans="1:16" ht="29" x14ac:dyDescent="0.35">
      <c r="A305" s="24" t="str">
        <f t="shared" si="4"/>
        <v>2009</v>
      </c>
      <c r="B305" s="24"/>
      <c r="C305" s="24"/>
      <c r="D305" s="11" t="s">
        <v>12</v>
      </c>
      <c r="F305" s="11" t="s">
        <v>566</v>
      </c>
      <c r="G305" s="10" t="str">
        <f>IF(ISNA(P305),H305,INDEX('Corrected-Titles'!A:B,MATCH(H305,'Corrected-Titles'!A:A,0),2))</f>
        <v>Experience from introducing Unified Modeling Language/Systems Modeling Language at Saab Aerosystems</v>
      </c>
      <c r="H305" s="10" t="s">
        <v>567</v>
      </c>
      <c r="I305" s="13" t="s">
        <v>15</v>
      </c>
      <c r="J305" s="11" t="s">
        <v>16</v>
      </c>
      <c r="K305" s="11" t="s">
        <v>17</v>
      </c>
      <c r="O305" s="11" t="s">
        <v>18</v>
      </c>
      <c r="P305" s="19" t="str">
        <f>VLOOKUP(H305,'Corrected-Titles'!A:A,1,FALSE)</f>
        <v>Experience from introducing Unified Modeling Language/Systems Modeling Langauge at Saab Aerosystems</v>
      </c>
    </row>
    <row r="306" spans="1:16" ht="29" x14ac:dyDescent="0.35">
      <c r="A306" s="24" t="str">
        <f t="shared" si="4"/>
        <v>2010</v>
      </c>
      <c r="B306" s="24"/>
      <c r="C306" s="24"/>
      <c r="D306" s="11" t="s">
        <v>12</v>
      </c>
      <c r="F306" s="11" t="s">
        <v>371</v>
      </c>
      <c r="G306" s="10" t="str">
        <f>IF(ISNA(P306),H306,INDEX('Corrected-Titles'!A:B,MATCH(H306,'Corrected-Titles'!A:A,0),2))</f>
        <v>Proceedings - 36th EUROMICRO Conference on Software Engineering and Advanced Applications, SEAA 2010</v>
      </c>
      <c r="H306" s="10" t="s">
        <v>568</v>
      </c>
      <c r="I306" s="13" t="s">
        <v>15</v>
      </c>
      <c r="J306" s="11" t="s">
        <v>17</v>
      </c>
      <c r="O306" s="11" t="s">
        <v>58</v>
      </c>
      <c r="P306" s="10" t="e">
        <f>VLOOKUP(H306,'Corrected-Titles'!A:A,1,FALSE)</f>
        <v>#N/A</v>
      </c>
    </row>
    <row r="307" spans="1:16" ht="29" x14ac:dyDescent="0.35">
      <c r="A307" s="24" t="str">
        <f t="shared" si="4"/>
        <v>2008</v>
      </c>
      <c r="B307" s="24"/>
      <c r="C307" s="24"/>
      <c r="D307" s="11" t="s">
        <v>64</v>
      </c>
      <c r="F307" s="11" t="s">
        <v>572</v>
      </c>
      <c r="G307" s="10" t="str">
        <f>IF(ISNA(P307),H307,INDEX('Corrected-Titles'!A:B,MATCH(H307,'Corrected-Titles'!A:A,0),2))</f>
        <v>Transforming Business Requirements into BPEL: a MDA-Based Approach to Web Application Development</v>
      </c>
      <c r="H307" s="10" t="s">
        <v>571</v>
      </c>
      <c r="I307" s="13" t="s">
        <v>15</v>
      </c>
      <c r="J307" s="11" t="s">
        <v>16</v>
      </c>
      <c r="K307" s="11" t="s">
        <v>17</v>
      </c>
      <c r="O307" s="11" t="s">
        <v>69</v>
      </c>
      <c r="P307" s="10" t="e">
        <f>VLOOKUP(H307,'Corrected-Titles'!A:A,1,FALSE)</f>
        <v>#N/A</v>
      </c>
    </row>
    <row r="308" spans="1:16" x14ac:dyDescent="0.35">
      <c r="A308" s="24" t="str">
        <f t="shared" si="4"/>
        <v>2019</v>
      </c>
      <c r="B308" s="24"/>
      <c r="C308" s="24"/>
      <c r="D308" s="11" t="s">
        <v>64</v>
      </c>
      <c r="F308" s="11" t="s">
        <v>241</v>
      </c>
      <c r="G308" s="10" t="str">
        <f>IF(ISNA(P308),H308,INDEX('Corrected-Titles'!A:B,MATCH(H308,'Corrected-Titles'!A:A,0),2))</f>
        <v>Usability of development tools: A CASE-Study</v>
      </c>
      <c r="H308" s="10" t="s">
        <v>242</v>
      </c>
      <c r="I308" s="13" t="s">
        <v>100</v>
      </c>
      <c r="P308" s="10" t="e">
        <f>VLOOKUP(H308,'Corrected-Titles'!A:A,1,FALSE)</f>
        <v>#N/A</v>
      </c>
    </row>
    <row r="309" spans="1:16" x14ac:dyDescent="0.35">
      <c r="A309" s="24" t="str">
        <f t="shared" si="4"/>
        <v>2021</v>
      </c>
      <c r="B309" s="24"/>
      <c r="C309" s="24"/>
      <c r="D309" s="11" t="s">
        <v>64</v>
      </c>
      <c r="F309" s="11" t="s">
        <v>573</v>
      </c>
      <c r="G309" s="10" t="str">
        <f>IF(ISNA(P309),H309,INDEX('Corrected-Titles'!A:B,MATCH(H309,'Corrected-Titles'!A:A,0),2))</f>
        <v>Use the Harmony-SE Approach to Extend the Advantages of MBSE</v>
      </c>
      <c r="H309" s="10" t="s">
        <v>574</v>
      </c>
      <c r="I309" s="13" t="s">
        <v>15</v>
      </c>
      <c r="J309" s="11" t="s">
        <v>16</v>
      </c>
      <c r="K309" s="11" t="s">
        <v>16</v>
      </c>
      <c r="L309" s="11" t="s">
        <v>17</v>
      </c>
      <c r="O309" s="11" t="s">
        <v>101</v>
      </c>
      <c r="P309" s="10" t="e">
        <f>VLOOKUP(H309,'Corrected-Titles'!A:A,1,FALSE)</f>
        <v>#N/A</v>
      </c>
    </row>
    <row r="310" spans="1:16" x14ac:dyDescent="0.35">
      <c r="A310" s="24" t="str">
        <f t="shared" si="4"/>
        <v>2007</v>
      </c>
      <c r="B310" s="24"/>
      <c r="C310" s="24"/>
      <c r="D310" s="11" t="s">
        <v>64</v>
      </c>
      <c r="F310" s="11" t="s">
        <v>575</v>
      </c>
      <c r="G310" s="10" t="str">
        <f>IF(ISNA(P310),H310,INDEX('Corrected-Titles'!A:B,MATCH(H310,'Corrected-Titles'!A:A,0),2))</f>
        <v>User Interface Design Model</v>
      </c>
      <c r="H310" s="10" t="s">
        <v>576</v>
      </c>
      <c r="I310" s="13" t="s">
        <v>15</v>
      </c>
      <c r="J310" s="11" t="s">
        <v>16</v>
      </c>
      <c r="K310" s="11" t="s">
        <v>17</v>
      </c>
      <c r="O310" s="11" t="s">
        <v>18</v>
      </c>
      <c r="P310" s="10" t="e">
        <f>VLOOKUP(H310,'Corrected-Titles'!A:A,1,FALSE)</f>
        <v>#N/A</v>
      </c>
    </row>
    <row r="311" spans="1:16" x14ac:dyDescent="0.35">
      <c r="A311" s="24" t="str">
        <f t="shared" si="4"/>
        <v>2011</v>
      </c>
      <c r="B311" s="24"/>
      <c r="C311" s="24"/>
      <c r="D311" s="11" t="s">
        <v>64</v>
      </c>
      <c r="F311" s="11" t="s">
        <v>503</v>
      </c>
      <c r="G311" s="10" t="str">
        <f>IF(ISNA(P311),H311,INDEX('Corrected-Titles'!A:B,MATCH(H311,'Corrected-Titles'!A:A,0),2))</f>
        <v>Using component-oriented process models for multi-metamodel applications</v>
      </c>
      <c r="H311" s="10" t="s">
        <v>577</v>
      </c>
      <c r="I311" s="13" t="s">
        <v>100</v>
      </c>
      <c r="P311" s="10" t="e">
        <f>VLOOKUP(H311,'Corrected-Titles'!A:A,1,FALSE)</f>
        <v>#N/A</v>
      </c>
    </row>
    <row r="312" spans="1:16" x14ac:dyDescent="0.35">
      <c r="A312" s="24" t="str">
        <f t="shared" si="4"/>
        <v>2015</v>
      </c>
      <c r="B312" s="24"/>
      <c r="C312" s="24"/>
      <c r="D312" s="11" t="s">
        <v>64</v>
      </c>
      <c r="F312" s="11" t="s">
        <v>361</v>
      </c>
      <c r="G312" s="10" t="str">
        <f>IF(ISNA(P312),H312,INDEX('Corrected-Titles'!A:B,MATCH(H312,'Corrected-Titles'!A:A,0),2))</f>
        <v>Using software categories for the development of generative software</v>
      </c>
      <c r="H312" s="10" t="s">
        <v>362</v>
      </c>
      <c r="I312" s="13" t="s">
        <v>100</v>
      </c>
      <c r="P312" s="10" t="e">
        <f>VLOOKUP(H312,'Corrected-Titles'!A:A,1,FALSE)</f>
        <v>#N/A</v>
      </c>
    </row>
    <row r="313" spans="1:16" ht="29" x14ac:dyDescent="0.35">
      <c r="A313" s="24" t="str">
        <f t="shared" si="4"/>
        <v>2018</v>
      </c>
      <c r="B313" s="24"/>
      <c r="C313" s="24"/>
      <c r="D313" s="11" t="s">
        <v>64</v>
      </c>
      <c r="F313" s="11" t="s">
        <v>580</v>
      </c>
      <c r="G313" s="10" t="str">
        <f>IF(ISNA(P313),H313,INDEX('Corrected-Titles'!A:B,MATCH(H313,'Corrected-Titles'!A:A,0),2))</f>
        <v>An empirical comparative evaluation of gestUI to include gesture-based interaction in user interfaces</v>
      </c>
      <c r="H313" s="10" t="s">
        <v>1554</v>
      </c>
      <c r="I313" s="13" t="s">
        <v>15</v>
      </c>
      <c r="J313" s="11" t="s">
        <v>16</v>
      </c>
      <c r="K313" s="11" t="s">
        <v>17</v>
      </c>
      <c r="O313" s="11" t="s">
        <v>69</v>
      </c>
      <c r="P313" s="10" t="e">
        <f>VLOOKUP(H313,'Corrected-Titles'!A:A,1,FALSE)</f>
        <v>#N/A</v>
      </c>
    </row>
    <row r="314" spans="1:16" ht="29" x14ac:dyDescent="0.35">
      <c r="A314" s="24" t="str">
        <f t="shared" si="4"/>
        <v>2018</v>
      </c>
      <c r="B314" s="24"/>
      <c r="C314" s="24"/>
      <c r="D314" s="11" t="s">
        <v>64</v>
      </c>
      <c r="F314" s="11" t="s">
        <v>584</v>
      </c>
      <c r="G314" s="10" t="str">
        <f>IF(ISNA(P314),H314,INDEX('Corrected-Titles'!A:B,MATCH(H314,'Corrected-Titles'!A:A,0),2))</f>
        <v>Model driven engineering of accessible and multi-platform graphical user interfaces by parameterized model transformations</v>
      </c>
      <c r="H314" s="18" t="s">
        <v>583</v>
      </c>
      <c r="I314" s="13" t="s">
        <v>15</v>
      </c>
      <c r="J314" s="11" t="s">
        <v>16</v>
      </c>
      <c r="K314" s="11" t="s">
        <v>17</v>
      </c>
      <c r="O314" s="11" t="s">
        <v>18</v>
      </c>
      <c r="P314" s="10" t="e">
        <f>VLOOKUP(H314,'Corrected-Titles'!A:A,1,FALSE)</f>
        <v>#N/A</v>
      </c>
    </row>
    <row r="315" spans="1:16" x14ac:dyDescent="0.35">
      <c r="A315" s="24" t="str">
        <f t="shared" si="4"/>
        <v>2018</v>
      </c>
      <c r="B315" s="24"/>
      <c r="C315" s="24"/>
      <c r="D315" s="11" t="s">
        <v>64</v>
      </c>
      <c r="F315" s="11" t="s">
        <v>585</v>
      </c>
      <c r="G315" s="10" t="str">
        <f>IF(ISNA(P315),H315,INDEX('Corrected-Titles'!A:B,MATCH(H315,'Corrected-Titles'!A:A,0),2))</f>
        <v>SMArDT modeling for automotive software testing</v>
      </c>
      <c r="H315" s="18" t="s">
        <v>586</v>
      </c>
      <c r="I315" s="13" t="s">
        <v>15</v>
      </c>
      <c r="J315" s="11" t="s">
        <v>16</v>
      </c>
      <c r="K315" s="11" t="s">
        <v>17</v>
      </c>
      <c r="O315" s="11" t="s">
        <v>18</v>
      </c>
      <c r="P315" s="10" t="e">
        <f>VLOOKUP(H315,'Corrected-Titles'!A:A,1,FALSE)</f>
        <v>#N/A</v>
      </c>
    </row>
    <row r="316" spans="1:16" x14ac:dyDescent="0.35">
      <c r="A316" s="24" t="str">
        <f t="shared" si="4"/>
        <v>2018</v>
      </c>
      <c r="B316" s="24"/>
      <c r="C316" s="24"/>
      <c r="D316" s="11" t="s">
        <v>64</v>
      </c>
      <c r="F316" s="11" t="s">
        <v>587</v>
      </c>
      <c r="G316" s="10" t="str">
        <f>IF(ISNA(P316),H316,INDEX('Corrected-Titles'!A:B,MATCH(H316,'Corrected-Titles'!A:A,0),2))</f>
        <v>Improving Traces Visualisation through Layout Managers</v>
      </c>
      <c r="H316" s="18" t="s">
        <v>588</v>
      </c>
      <c r="I316" s="13" t="s">
        <v>15</v>
      </c>
      <c r="J316" s="11" t="s">
        <v>16</v>
      </c>
      <c r="K316" s="11" t="s">
        <v>17</v>
      </c>
      <c r="O316" s="11" t="s">
        <v>18</v>
      </c>
      <c r="P316" s="10" t="e">
        <f>VLOOKUP(H316,'Corrected-Titles'!A:A,1,FALSE)</f>
        <v>#N/A</v>
      </c>
    </row>
    <row r="317" spans="1:16" x14ac:dyDescent="0.35">
      <c r="A317" s="24" t="str">
        <f t="shared" si="4"/>
        <v>2019</v>
      </c>
      <c r="B317" s="24"/>
      <c r="C317" s="24"/>
      <c r="D317" s="11" t="s">
        <v>64</v>
      </c>
      <c r="F317" s="11" t="s">
        <v>589</v>
      </c>
      <c r="G317" s="10" t="str">
        <f>IF(ISNA(P317),H317,INDEX('Corrected-Titles'!A:B,MATCH(H317,'Corrected-Titles'!A:A,0),2))</f>
        <v>Stabilization of Expansive Soil with Corex Slag and Lime for Road Subgrade</v>
      </c>
      <c r="H317" s="18" t="s">
        <v>590</v>
      </c>
      <c r="I317" s="13" t="s">
        <v>15</v>
      </c>
      <c r="J317" s="11" t="s">
        <v>17</v>
      </c>
      <c r="O317" s="11" t="s">
        <v>101</v>
      </c>
      <c r="P317" s="10" t="e">
        <f>VLOOKUP(H317,'Corrected-Titles'!A:A,1,FALSE)</f>
        <v>#N/A</v>
      </c>
    </row>
    <row r="318" spans="1:16" ht="29" x14ac:dyDescent="0.35">
      <c r="A318" s="24" t="str">
        <f t="shared" si="4"/>
        <v>2019</v>
      </c>
      <c r="B318" s="24"/>
      <c r="C318" s="24"/>
      <c r="D318" s="11" t="s">
        <v>64</v>
      </c>
      <c r="F318" s="11" t="s">
        <v>591</v>
      </c>
      <c r="G318" s="10" t="str">
        <f>IF(ISNA(P318),H318,INDEX('Corrected-Titles'!A:B,MATCH(H318,'Corrected-Titles'!A:A,0),2))</f>
        <v>Identification of potentials in the context of design for industry 4.0 and modelling of interdependencies between product and production processes</v>
      </c>
      <c r="H318" s="18" t="s">
        <v>592</v>
      </c>
      <c r="I318" s="13" t="s">
        <v>15</v>
      </c>
      <c r="J318" s="11" t="s">
        <v>17</v>
      </c>
      <c r="O318" s="11" t="s">
        <v>18</v>
      </c>
      <c r="P318" s="10" t="e">
        <f>VLOOKUP(H318,'Corrected-Titles'!A:A,1,FALSE)</f>
        <v>#N/A</v>
      </c>
    </row>
    <row r="319" spans="1:16" x14ac:dyDescent="0.35">
      <c r="A319" s="24" t="str">
        <f t="shared" si="4"/>
        <v>2018</v>
      </c>
      <c r="B319" s="24"/>
      <c r="C319" s="24"/>
      <c r="D319" s="11" t="s">
        <v>64</v>
      </c>
      <c r="F319" s="11" t="s">
        <v>593</v>
      </c>
      <c r="G319" s="10" t="str">
        <f>IF(ISNA(P319),H319,INDEX('Corrected-Titles'!A:B,MATCH(H319,'Corrected-Titles'!A:A,0),2))</f>
        <v>From a BPMN model to an aligned UML analysis model</v>
      </c>
      <c r="H319" s="18" t="s">
        <v>594</v>
      </c>
      <c r="I319" s="13" t="s">
        <v>15</v>
      </c>
      <c r="J319" s="11" t="s">
        <v>16</v>
      </c>
      <c r="K319" s="11" t="s">
        <v>17</v>
      </c>
      <c r="O319" s="11" t="s">
        <v>18</v>
      </c>
      <c r="P319" s="10" t="e">
        <f>VLOOKUP(H319,'Corrected-Titles'!A:A,1,FALSE)</f>
        <v>#N/A</v>
      </c>
    </row>
    <row r="320" spans="1:16" x14ac:dyDescent="0.35">
      <c r="A320" s="24" t="str">
        <f t="shared" si="4"/>
        <v>2019</v>
      </c>
      <c r="B320" s="24"/>
      <c r="C320" s="24"/>
      <c r="D320" s="11" t="s">
        <v>64</v>
      </c>
      <c r="F320" s="11" t="s">
        <v>595</v>
      </c>
      <c r="G320" s="10" t="str">
        <f>IF(ISNA(P320),H320,INDEX('Corrected-Titles'!A:B,MATCH(H320,'Corrected-Titles'!A:A,0),2))</f>
        <v>Design patterns formal composition and analysis</v>
      </c>
      <c r="H320" s="18" t="s">
        <v>596</v>
      </c>
      <c r="I320" s="13" t="s">
        <v>15</v>
      </c>
      <c r="J320" s="11" t="s">
        <v>16</v>
      </c>
      <c r="K320" s="11" t="s">
        <v>17</v>
      </c>
      <c r="O320" s="11" t="s">
        <v>18</v>
      </c>
      <c r="P320" s="10" t="e">
        <f>VLOOKUP(H320,'Corrected-Titles'!A:A,1,FALSE)</f>
        <v>#N/A</v>
      </c>
    </row>
    <row r="321" spans="1:16" ht="29" x14ac:dyDescent="0.35">
      <c r="A321" s="24" t="str">
        <f t="shared" si="4"/>
        <v>2020</v>
      </c>
      <c r="B321" s="24"/>
      <c r="C321" s="24"/>
      <c r="D321" s="11" t="s">
        <v>64</v>
      </c>
      <c r="F321" s="11" t="s">
        <v>597</v>
      </c>
      <c r="G321" s="10" t="str">
        <f>IF(ISNA(P321),H321,INDEX('Corrected-Titles'!A:B,MATCH(H321,'Corrected-Titles'!A:A,0),2))</f>
        <v>The sensomod-modeler – A model-driven architecture approach for mobile context-aware business applications</v>
      </c>
      <c r="H321" s="18" t="s">
        <v>598</v>
      </c>
      <c r="I321" s="13" t="s">
        <v>15</v>
      </c>
      <c r="J321" s="11" t="s">
        <v>16</v>
      </c>
      <c r="K321" s="11" t="s">
        <v>17</v>
      </c>
      <c r="O321" s="11" t="s">
        <v>18</v>
      </c>
      <c r="P321" s="10" t="e">
        <f>VLOOKUP(H321,'Corrected-Titles'!A:A,1,FALSE)</f>
        <v>#N/A</v>
      </c>
    </row>
    <row r="322" spans="1:16" ht="29" x14ac:dyDescent="0.35">
      <c r="A322" s="24" t="str">
        <f t="shared" ref="A322:A385" si="5">RIGHT(F322, 4)</f>
        <v>2019</v>
      </c>
      <c r="B322" s="24"/>
      <c r="C322" s="24"/>
      <c r="D322" s="11" t="s">
        <v>64</v>
      </c>
      <c r="F322" s="11" t="s">
        <v>599</v>
      </c>
      <c r="G322" s="10" t="str">
        <f>IF(ISNA(P322),H322,INDEX('Corrected-Titles'!A:B,MATCH(H322,'Corrected-Titles'!A:A,0),2))</f>
        <v>31st International Conference on Advanced Information Systems Engineering, CAiSE 2019</v>
      </c>
      <c r="H322" s="18" t="s">
        <v>600</v>
      </c>
      <c r="I322" s="13" t="s">
        <v>15</v>
      </c>
      <c r="J322" s="11" t="s">
        <v>16</v>
      </c>
      <c r="K322" s="11" t="s">
        <v>17</v>
      </c>
      <c r="O322" s="11" t="s">
        <v>58</v>
      </c>
      <c r="P322" s="10" t="e">
        <f>VLOOKUP(H322,'Corrected-Titles'!A:A,1,FALSE)</f>
        <v>#N/A</v>
      </c>
    </row>
    <row r="323" spans="1:16" x14ac:dyDescent="0.35">
      <c r="A323" s="24" t="str">
        <f t="shared" si="5"/>
        <v>2019</v>
      </c>
      <c r="B323" s="24"/>
      <c r="C323" s="24"/>
      <c r="D323" s="11" t="s">
        <v>64</v>
      </c>
      <c r="F323" s="11" t="s">
        <v>601</v>
      </c>
      <c r="G323" s="10" t="str">
        <f>IF(ISNA(P323),H323,INDEX('Corrected-Titles'!A:B,MATCH(H323,'Corrected-Titles'!A:A,0),2))</f>
        <v>Development support of user interfaces adaptive to use environment</v>
      </c>
      <c r="H323" s="18" t="s">
        <v>602</v>
      </c>
      <c r="I323" s="13" t="s">
        <v>15</v>
      </c>
      <c r="J323" s="11" t="s">
        <v>16</v>
      </c>
      <c r="K323" s="11" t="s">
        <v>17</v>
      </c>
      <c r="O323" s="11" t="s">
        <v>18</v>
      </c>
      <c r="P323" s="10" t="e">
        <f>VLOOKUP(H323,'Corrected-Titles'!A:A,1,FALSE)</f>
        <v>#N/A</v>
      </c>
    </row>
    <row r="324" spans="1:16" x14ac:dyDescent="0.35">
      <c r="A324" s="24" t="str">
        <f t="shared" si="5"/>
        <v>2013</v>
      </c>
      <c r="B324" s="24"/>
      <c r="C324" s="24"/>
      <c r="D324" s="11" t="s">
        <v>64</v>
      </c>
      <c r="F324" s="11" t="s">
        <v>603</v>
      </c>
      <c r="G324" s="10" t="str">
        <f>IF(ISNA(P324),H324,INDEX('Corrected-Titles'!A:B,MATCH(H324,'Corrected-Titles'!A:A,0),2))</f>
        <v>A Model-Driven Approach to Generate Schemas for Object-Document Mappers</v>
      </c>
      <c r="H324" s="18" t="s">
        <v>28</v>
      </c>
      <c r="I324" s="13" t="s">
        <v>15</v>
      </c>
      <c r="J324" s="11" t="s">
        <v>16</v>
      </c>
      <c r="K324" s="11" t="s">
        <v>17</v>
      </c>
      <c r="O324" s="11" t="s">
        <v>18</v>
      </c>
      <c r="P324" s="10" t="e">
        <f>VLOOKUP(H324,'Corrected-Titles'!A:A,1,FALSE)</f>
        <v>#N/A</v>
      </c>
    </row>
    <row r="325" spans="1:16" x14ac:dyDescent="0.35">
      <c r="A325" s="24" t="str">
        <f t="shared" si="5"/>
        <v>2019</v>
      </c>
      <c r="B325" s="24"/>
      <c r="C325" s="24"/>
      <c r="D325" s="11" t="s">
        <v>64</v>
      </c>
      <c r="F325" s="11" t="s">
        <v>604</v>
      </c>
      <c r="G325" s="10" t="str">
        <f>IF(ISNA(P325),H325,INDEX('Corrected-Titles'!A:B,MATCH(H325,'Corrected-Titles'!A:A,0),2))</f>
        <v>A Model-Driven Approach for the Integration of Hardware Nodes in the IoT</v>
      </c>
      <c r="H325" s="18" t="s">
        <v>605</v>
      </c>
      <c r="I325" s="13" t="s">
        <v>15</v>
      </c>
      <c r="J325" s="11" t="s">
        <v>16</v>
      </c>
      <c r="K325" s="11" t="s">
        <v>17</v>
      </c>
      <c r="O325" s="11" t="s">
        <v>18</v>
      </c>
      <c r="P325" s="10" t="e">
        <f>VLOOKUP(H325,'Corrected-Titles'!A:A,1,FALSE)</f>
        <v>#N/A</v>
      </c>
    </row>
    <row r="326" spans="1:16" ht="29" x14ac:dyDescent="0.35">
      <c r="A326" s="24" t="str">
        <f t="shared" si="5"/>
        <v>2010</v>
      </c>
      <c r="B326" s="24"/>
      <c r="C326" s="24"/>
      <c r="D326" s="11" t="s">
        <v>12</v>
      </c>
      <c r="F326" s="11" t="s">
        <v>608</v>
      </c>
      <c r="G326" s="10" t="str">
        <f>IF(ISNA(P326),H326,INDEX('Corrected-Titles'!A:B,MATCH(H326,'Corrected-Titles'!A:A,0),2))</f>
        <v>Model driven transformation between design models to system test models using UML: A survey</v>
      </c>
      <c r="H326" s="10" t="s">
        <v>609</v>
      </c>
      <c r="I326" s="13" t="s">
        <v>15</v>
      </c>
      <c r="J326" s="11" t="s">
        <v>16</v>
      </c>
      <c r="K326" s="11" t="s">
        <v>17</v>
      </c>
      <c r="O326" s="11" t="s">
        <v>18</v>
      </c>
      <c r="P326" s="10" t="e">
        <f>VLOOKUP(H326,'Corrected-Titles'!A:A,1,FALSE)</f>
        <v>#N/A</v>
      </c>
    </row>
    <row r="327" spans="1:16" ht="29" x14ac:dyDescent="0.35">
      <c r="A327" s="24" t="str">
        <f t="shared" si="5"/>
        <v>2010</v>
      </c>
      <c r="B327" s="24"/>
      <c r="C327" s="24"/>
      <c r="D327" s="11" t="s">
        <v>12</v>
      </c>
      <c r="F327" s="11" t="s">
        <v>610</v>
      </c>
      <c r="G327" s="10" t="str">
        <f>IF(ISNA(P327),H327,INDEX('Corrected-Titles'!A:B,MATCH(H327,'Corrected-Titles'!A:A,0),2))</f>
        <v>Improving device-aware Web services and their mobile clients through an aspect-oriented, model-driven approach</v>
      </c>
      <c r="H327" s="10" t="s">
        <v>611</v>
      </c>
      <c r="I327" s="13" t="s">
        <v>15</v>
      </c>
      <c r="J327" s="11" t="s">
        <v>16</v>
      </c>
      <c r="K327" s="11" t="s">
        <v>17</v>
      </c>
      <c r="O327" s="11" t="s">
        <v>18</v>
      </c>
      <c r="P327" s="10" t="e">
        <f>VLOOKUP(H327,'Corrected-Titles'!A:A,1,FALSE)</f>
        <v>#N/A</v>
      </c>
    </row>
    <row r="328" spans="1:16" ht="29" x14ac:dyDescent="0.35">
      <c r="A328" s="24" t="str">
        <f t="shared" si="5"/>
        <v>2010</v>
      </c>
      <c r="B328" s="24"/>
      <c r="C328" s="24"/>
      <c r="D328" s="11" t="s">
        <v>12</v>
      </c>
      <c r="F328" s="11" t="s">
        <v>612</v>
      </c>
      <c r="G328" s="10" t="str">
        <f>IF(ISNA(P328),H328,INDEX('Corrected-Titles'!A:B,MATCH(H328,'Corrected-Titles'!A:A,0),2))</f>
        <v>Model-driven development with optimization of non-functional constraints in sensor network</v>
      </c>
      <c r="H328" s="10" t="s">
        <v>613</v>
      </c>
      <c r="I328" s="13" t="s">
        <v>15</v>
      </c>
      <c r="J328" s="11" t="s">
        <v>16</v>
      </c>
      <c r="K328" s="11" t="s">
        <v>17</v>
      </c>
      <c r="O328" s="11" t="s">
        <v>18</v>
      </c>
      <c r="P328" s="10" t="e">
        <f>VLOOKUP(H328,'Corrected-Titles'!A:A,1,FALSE)</f>
        <v>#N/A</v>
      </c>
    </row>
    <row r="329" spans="1:16" x14ac:dyDescent="0.35">
      <c r="A329" s="24" t="str">
        <f t="shared" si="5"/>
        <v>2010</v>
      </c>
      <c r="B329" s="24"/>
      <c r="C329" s="24"/>
      <c r="D329" s="11" t="s">
        <v>12</v>
      </c>
      <c r="F329" s="11" t="s">
        <v>614</v>
      </c>
      <c r="G329" s="10" t="str">
        <f>IF(ISNA(P329),H329,INDEX('Corrected-Titles'!A:B,MATCH(H329,'Corrected-Titles'!A:A,0),2))</f>
        <v>Debugging model-transformation failures using dynamic tainting</v>
      </c>
      <c r="H329" s="10" t="s">
        <v>615</v>
      </c>
      <c r="I329" s="13" t="s">
        <v>15</v>
      </c>
      <c r="J329" s="11" t="s">
        <v>16</v>
      </c>
      <c r="K329" s="11" t="s">
        <v>17</v>
      </c>
      <c r="O329" s="11" t="s">
        <v>69</v>
      </c>
      <c r="P329" s="10" t="e">
        <f>VLOOKUP(H329,'Corrected-Titles'!A:A,1,FALSE)</f>
        <v>#N/A</v>
      </c>
    </row>
    <row r="330" spans="1:16" x14ac:dyDescent="0.35">
      <c r="A330" s="24" t="str">
        <f t="shared" si="5"/>
        <v>2010</v>
      </c>
      <c r="B330" s="24"/>
      <c r="C330" s="24"/>
      <c r="D330" s="11" t="s">
        <v>12</v>
      </c>
      <c r="F330" s="11" t="s">
        <v>616</v>
      </c>
      <c r="G330" s="10" t="str">
        <f>IF(ISNA(P330),H330,INDEX('Corrected-Titles'!A:B,MATCH(H330,'Corrected-Titles'!A:A,0),2))</f>
        <v>Sharing, finding and reusing end-user code for reformatting and validating data</v>
      </c>
      <c r="H330" s="10" t="s">
        <v>617</v>
      </c>
      <c r="I330" s="13" t="s">
        <v>15</v>
      </c>
      <c r="J330" s="11" t="s">
        <v>16</v>
      </c>
      <c r="K330" s="11" t="s">
        <v>17</v>
      </c>
      <c r="O330" s="11" t="s">
        <v>18</v>
      </c>
      <c r="P330" s="10" t="e">
        <f>VLOOKUP(H330,'Corrected-Titles'!A:A,1,FALSE)</f>
        <v>#N/A</v>
      </c>
    </row>
    <row r="331" spans="1:16" x14ac:dyDescent="0.35">
      <c r="A331" s="24" t="str">
        <f t="shared" si="5"/>
        <v>2010</v>
      </c>
      <c r="B331" s="24"/>
      <c r="C331" s="24"/>
      <c r="D331" s="11" t="s">
        <v>12</v>
      </c>
      <c r="F331" s="11" t="s">
        <v>618</v>
      </c>
      <c r="G331" s="10" t="str">
        <f>IF(ISNA(P331),H331,INDEX('Corrected-Titles'!A:B,MATCH(H331,'Corrected-Titles'!A:A,0),2))</f>
        <v>SysML-based requirement modeling environment for multicore embedded system</v>
      </c>
      <c r="H331" s="10" t="s">
        <v>619</v>
      </c>
      <c r="I331" s="13" t="s">
        <v>15</v>
      </c>
      <c r="J331" s="11" t="s">
        <v>16</v>
      </c>
      <c r="K331" s="11" t="s">
        <v>17</v>
      </c>
      <c r="O331" s="11" t="s">
        <v>18</v>
      </c>
      <c r="P331" s="10" t="e">
        <f>VLOOKUP(H331,'Corrected-Titles'!A:A,1,FALSE)</f>
        <v>#N/A</v>
      </c>
    </row>
    <row r="332" spans="1:16" x14ac:dyDescent="0.35">
      <c r="A332" s="24" t="str">
        <f t="shared" si="5"/>
        <v>2010</v>
      </c>
      <c r="B332" s="24"/>
      <c r="C332" s="24"/>
      <c r="D332" s="11" t="s">
        <v>12</v>
      </c>
      <c r="F332" s="11" t="s">
        <v>620</v>
      </c>
      <c r="G332" s="10" t="str">
        <f>IF(ISNA(P332),H332,INDEX('Corrected-Titles'!A:B,MATCH(H332,'Corrected-Titles'!A:A,0),2))</f>
        <v>SMICE: A Platform Supports Business Process Modeling and Integration</v>
      </c>
      <c r="H332" s="10" t="s">
        <v>135</v>
      </c>
      <c r="I332" s="13" t="s">
        <v>100</v>
      </c>
      <c r="P332" s="10" t="e">
        <f>VLOOKUP(H332,'Corrected-Titles'!A:A,1,FALSE)</f>
        <v>#N/A</v>
      </c>
    </row>
    <row r="333" spans="1:16" ht="29" x14ac:dyDescent="0.35">
      <c r="A333" s="24" t="str">
        <f t="shared" si="5"/>
        <v>2010</v>
      </c>
      <c r="B333" s="24"/>
      <c r="C333" s="24"/>
      <c r="D333" s="11" t="s">
        <v>12</v>
      </c>
      <c r="F333" s="11" t="s">
        <v>610</v>
      </c>
      <c r="G333" s="10" t="str">
        <f>IF(ISNA(P333),H333,INDEX('Corrected-Titles'!A:B,MATCH(H333,'Corrected-Titles'!A:A,0),2))</f>
        <v>Web service adaptation: A unified approach versus multiple methodologies for different scenarios</v>
      </c>
      <c r="H333" s="10" t="s">
        <v>621</v>
      </c>
      <c r="I333" s="13" t="s">
        <v>15</v>
      </c>
      <c r="J333" s="11" t="s">
        <v>16</v>
      </c>
      <c r="K333" s="11" t="s">
        <v>17</v>
      </c>
      <c r="O333" s="11" t="s">
        <v>18</v>
      </c>
      <c r="P333" s="10" t="e">
        <f>VLOOKUP(H333,'Corrected-Titles'!A:A,1,FALSE)</f>
        <v>#N/A</v>
      </c>
    </row>
    <row r="334" spans="1:16" ht="29" x14ac:dyDescent="0.35">
      <c r="A334" s="24" t="str">
        <f t="shared" si="5"/>
        <v>2010</v>
      </c>
      <c r="B334" s="24"/>
      <c r="C334" s="24"/>
      <c r="D334" s="11" t="s">
        <v>12</v>
      </c>
      <c r="F334" s="11" t="s">
        <v>622</v>
      </c>
      <c r="G334" s="10" t="str">
        <f>IF(ISNA(P334),H334,INDEX('Corrected-Titles'!A:B,MATCH(H334,'Corrected-Titles'!A:A,0),2))</f>
        <v>Leveraging traditional software engineering tools to ontology engineering under a new methodology</v>
      </c>
      <c r="H334" s="10" t="s">
        <v>623</v>
      </c>
      <c r="I334" s="13" t="s">
        <v>15</v>
      </c>
      <c r="J334" s="11" t="s">
        <v>16</v>
      </c>
      <c r="K334" s="11" t="s">
        <v>17</v>
      </c>
      <c r="O334" s="11" t="s">
        <v>18</v>
      </c>
      <c r="P334" s="10" t="e">
        <f>VLOOKUP(H334,'Corrected-Titles'!A:A,1,FALSE)</f>
        <v>#N/A</v>
      </c>
    </row>
    <row r="335" spans="1:16" x14ac:dyDescent="0.35">
      <c r="A335" s="24" t="str">
        <f t="shared" si="5"/>
        <v>2010</v>
      </c>
      <c r="B335" s="24"/>
      <c r="C335" s="24"/>
      <c r="D335" s="11" t="s">
        <v>12</v>
      </c>
      <c r="F335" s="11" t="s">
        <v>624</v>
      </c>
      <c r="G335" s="10" t="str">
        <f>IF(ISNA(P335),H335,INDEX('Corrected-Titles'!A:B,MATCH(H335,'Corrected-Titles'!A:A,0),2))</f>
        <v>Model-driven security patterns application based on dependencies among patterns</v>
      </c>
      <c r="H335" s="10" t="s">
        <v>625</v>
      </c>
      <c r="I335" s="13" t="s">
        <v>15</v>
      </c>
      <c r="J335" s="11" t="s">
        <v>16</v>
      </c>
      <c r="K335" s="11" t="s">
        <v>17</v>
      </c>
      <c r="O335" s="11" t="s">
        <v>18</v>
      </c>
      <c r="P335" s="19" t="str">
        <f>VLOOKUP(H335,'Corrected-Titles'!A:A,1,FALSE)</f>
        <v>Model-driven security patterns application based on dependeces among patterns</v>
      </c>
    </row>
    <row r="336" spans="1:16" x14ac:dyDescent="0.35">
      <c r="A336" s="24" t="str">
        <f t="shared" si="5"/>
        <v>2010</v>
      </c>
      <c r="B336" s="24"/>
      <c r="C336" s="24"/>
      <c r="D336" s="11" t="s">
        <v>12</v>
      </c>
      <c r="F336" s="11" t="s">
        <v>626</v>
      </c>
      <c r="G336" s="10" t="str">
        <f>IF(ISNA(P336),H336,INDEX('Corrected-Titles'!A:B,MATCH(H336,'Corrected-Titles'!A:A,0),2))</f>
        <v>Developing mobile business processes for the internet of things</v>
      </c>
      <c r="H336" s="10" t="s">
        <v>627</v>
      </c>
      <c r="I336" s="13" t="s">
        <v>15</v>
      </c>
      <c r="J336" s="11" t="s">
        <v>16</v>
      </c>
      <c r="K336" s="11" t="s">
        <v>17</v>
      </c>
      <c r="O336" s="11" t="s">
        <v>18</v>
      </c>
      <c r="P336" s="10" t="e">
        <f>VLOOKUP(H336,'Corrected-Titles'!A:A,1,FALSE)</f>
        <v>#N/A</v>
      </c>
    </row>
    <row r="337" spans="1:16" x14ac:dyDescent="0.35">
      <c r="A337" s="24" t="str">
        <f t="shared" si="5"/>
        <v>2010</v>
      </c>
      <c r="B337" s="24"/>
      <c r="C337" s="24"/>
      <c r="D337" s="11" t="s">
        <v>12</v>
      </c>
      <c r="F337" s="11" t="s">
        <v>628</v>
      </c>
      <c r="G337" s="10" t="str">
        <f>IF(ISNA(P337),H337,INDEX('Corrected-Titles'!A:B,MATCH(H337,'Corrected-Titles'!A:A,0),2))</f>
        <v>Agent-supported programming of multicore computing systems</v>
      </c>
      <c r="H337" s="10" t="s">
        <v>629</v>
      </c>
      <c r="I337" s="13" t="s">
        <v>15</v>
      </c>
      <c r="J337" s="11" t="s">
        <v>16</v>
      </c>
      <c r="K337" s="11" t="s">
        <v>17</v>
      </c>
      <c r="O337" s="11" t="s">
        <v>18</v>
      </c>
      <c r="P337" s="10" t="e">
        <f>VLOOKUP(H337,'Corrected-Titles'!A:A,1,FALSE)</f>
        <v>#N/A</v>
      </c>
    </row>
    <row r="338" spans="1:16" x14ac:dyDescent="0.35">
      <c r="A338" s="24" t="str">
        <f t="shared" si="5"/>
        <v>2010</v>
      </c>
      <c r="B338" s="24"/>
      <c r="C338" s="24"/>
      <c r="D338" s="11" t="s">
        <v>12</v>
      </c>
      <c r="F338" s="11" t="s">
        <v>630</v>
      </c>
      <c r="G338" s="10" t="str">
        <f>IF(ISNA(P338),H338,INDEX('Corrected-Titles'!A:B,MATCH(H338,'Corrected-Titles'!A:A,0),2))</f>
        <v>Automated reasoning for derivation of model-driven SPLs</v>
      </c>
      <c r="H338" s="10" t="s">
        <v>631</v>
      </c>
      <c r="I338" s="13" t="s">
        <v>15</v>
      </c>
      <c r="J338" s="11" t="s">
        <v>16</v>
      </c>
      <c r="K338" s="11" t="s">
        <v>17</v>
      </c>
      <c r="O338" s="11" t="s">
        <v>69</v>
      </c>
      <c r="P338" s="10" t="e">
        <f>VLOOKUP(H338,'Corrected-Titles'!A:A,1,FALSE)</f>
        <v>#N/A</v>
      </c>
    </row>
    <row r="339" spans="1:16" x14ac:dyDescent="0.35">
      <c r="A339" s="24" t="str">
        <f t="shared" si="5"/>
        <v>2009</v>
      </c>
      <c r="B339" s="24"/>
      <c r="C339" s="24"/>
      <c r="D339" s="11" t="s">
        <v>12</v>
      </c>
      <c r="F339" s="11" t="s">
        <v>632</v>
      </c>
      <c r="G339" s="10" t="str">
        <f>IF(ISNA(P339),H339,INDEX('Corrected-Titles'!A:B,MATCH(H339,'Corrected-Titles'!A:A,0),2))</f>
        <v>Demystifying model transformations: An approach based on automated rule inference</v>
      </c>
      <c r="H339" s="10" t="s">
        <v>633</v>
      </c>
      <c r="I339" s="13" t="s">
        <v>15</v>
      </c>
      <c r="J339" s="11" t="s">
        <v>16</v>
      </c>
      <c r="K339" s="11" t="s">
        <v>17</v>
      </c>
      <c r="O339" s="11" t="s">
        <v>69</v>
      </c>
      <c r="P339" s="10" t="e">
        <f>VLOOKUP(H339,'Corrected-Titles'!A:A,1,FALSE)</f>
        <v>#N/A</v>
      </c>
    </row>
    <row r="340" spans="1:16" x14ac:dyDescent="0.35">
      <c r="A340" s="24" t="str">
        <f t="shared" si="5"/>
        <v>2009</v>
      </c>
      <c r="B340" s="24"/>
      <c r="C340" s="24"/>
      <c r="D340" s="11" t="s">
        <v>12</v>
      </c>
      <c r="F340" s="11" t="s">
        <v>634</v>
      </c>
      <c r="G340" s="10" t="str">
        <f>IF(ISNA(P340),H340,INDEX('Corrected-Titles'!A:B,MATCH(H340,'Corrected-Titles'!A:A,0),2))</f>
        <v>Model-driven support for source code variability in automotive software engineering</v>
      </c>
      <c r="H340" s="10" t="s">
        <v>635</v>
      </c>
      <c r="I340" s="13" t="s">
        <v>15</v>
      </c>
      <c r="J340" s="11" t="s">
        <v>16</v>
      </c>
      <c r="K340" s="11" t="s">
        <v>17</v>
      </c>
      <c r="O340" s="11" t="s">
        <v>18</v>
      </c>
      <c r="P340" s="10" t="e">
        <f>VLOOKUP(H340,'Corrected-Titles'!A:A,1,FALSE)</f>
        <v>#N/A</v>
      </c>
    </row>
    <row r="341" spans="1:16" x14ac:dyDescent="0.35">
      <c r="A341" s="24" t="str">
        <f t="shared" si="5"/>
        <v>2009</v>
      </c>
      <c r="B341" s="24"/>
      <c r="C341" s="24"/>
      <c r="D341" s="11" t="s">
        <v>12</v>
      </c>
      <c r="F341" s="11" t="s">
        <v>636</v>
      </c>
      <c r="G341" s="10" t="str">
        <f>IF(ISNA(P341),H341,INDEX('Corrected-Titles'!A:B,MATCH(H341,'Corrected-Titles'!A:A,0),2))</f>
        <v>Towards a usability evaluation process for model-driven web development</v>
      </c>
      <c r="H341" s="10" t="s">
        <v>637</v>
      </c>
      <c r="I341" s="13" t="s">
        <v>15</v>
      </c>
      <c r="J341" s="11" t="s">
        <v>16</v>
      </c>
      <c r="K341" s="11" t="s">
        <v>17</v>
      </c>
      <c r="O341" s="11" t="s">
        <v>69</v>
      </c>
      <c r="P341" s="10" t="e">
        <f>VLOOKUP(H341,'Corrected-Titles'!A:A,1,FALSE)</f>
        <v>#N/A</v>
      </c>
    </row>
    <row r="342" spans="1:16" x14ac:dyDescent="0.35">
      <c r="A342" s="24" t="str">
        <f t="shared" si="5"/>
        <v>2009</v>
      </c>
      <c r="B342" s="24"/>
      <c r="C342" s="24"/>
      <c r="D342" s="11" t="s">
        <v>12</v>
      </c>
      <c r="F342" s="11" t="s">
        <v>638</v>
      </c>
      <c r="G342" s="10" t="str">
        <f>IF(ISNA(P342),H342,INDEX('Corrected-Titles'!A:B,MATCH(H342,'Corrected-Titles'!A:A,0),2))</f>
        <v>A model-driven development approach for service-oriented integration scenarios</v>
      </c>
      <c r="H342" s="10" t="s">
        <v>639</v>
      </c>
      <c r="I342" s="13" t="s">
        <v>15</v>
      </c>
      <c r="J342" s="11" t="s">
        <v>16</v>
      </c>
      <c r="K342" s="11" t="s">
        <v>17</v>
      </c>
      <c r="O342" s="11" t="s">
        <v>18</v>
      </c>
      <c r="P342" s="10" t="e">
        <f>VLOOKUP(H342,'Corrected-Titles'!A:A,1,FALSE)</f>
        <v>#N/A</v>
      </c>
    </row>
    <row r="343" spans="1:16" ht="29" x14ac:dyDescent="0.35">
      <c r="A343" s="24" t="str">
        <f t="shared" si="5"/>
        <v>2009</v>
      </c>
      <c r="B343" s="24"/>
      <c r="C343" s="24"/>
      <c r="D343" s="11" t="s">
        <v>12</v>
      </c>
      <c r="F343" s="11" t="s">
        <v>640</v>
      </c>
      <c r="G343" s="10" t="str">
        <f>IF(ISNA(P343),H343,INDEX('Corrected-Titles'!A:B,MATCH(H343,'Corrected-Titles'!A:A,0),2))</f>
        <v>Advanced integrated model-driven development tool for USN applications in pervasive computing environment</v>
      </c>
      <c r="H343" s="10" t="s">
        <v>641</v>
      </c>
      <c r="I343" s="13" t="s">
        <v>15</v>
      </c>
      <c r="J343" s="11" t="s">
        <v>16</v>
      </c>
      <c r="K343" s="11" t="s">
        <v>17</v>
      </c>
      <c r="O343" s="11" t="s">
        <v>18</v>
      </c>
      <c r="P343" s="10" t="e">
        <f>VLOOKUP(H343,'Corrected-Titles'!A:A,1,FALSE)</f>
        <v>#N/A</v>
      </c>
    </row>
    <row r="344" spans="1:16" x14ac:dyDescent="0.35">
      <c r="A344" s="24" t="str">
        <f t="shared" si="5"/>
        <v>2009</v>
      </c>
      <c r="B344" s="24"/>
      <c r="C344" s="24"/>
      <c r="D344" s="11" t="s">
        <v>12</v>
      </c>
      <c r="F344" s="11" t="s">
        <v>642</v>
      </c>
      <c r="G344" s="10" t="str">
        <f>IF(ISNA(P344),H344,INDEX('Corrected-Titles'!A:B,MATCH(H344,'Corrected-Titles'!A:A,0),2))</f>
        <v>Web communication and interaction modeling using model-driven development</v>
      </c>
      <c r="H344" s="10" t="s">
        <v>643</v>
      </c>
      <c r="I344" s="13" t="s">
        <v>15</v>
      </c>
      <c r="J344" s="11" t="s">
        <v>16</v>
      </c>
      <c r="K344" s="11" t="s">
        <v>17</v>
      </c>
      <c r="O344" s="11" t="s">
        <v>18</v>
      </c>
      <c r="P344" s="10" t="e">
        <f>VLOOKUP(H344,'Corrected-Titles'!A:A,1,FALSE)</f>
        <v>#N/A</v>
      </c>
    </row>
    <row r="345" spans="1:16" x14ac:dyDescent="0.35">
      <c r="A345" s="24" t="str">
        <f t="shared" si="5"/>
        <v>2009</v>
      </c>
      <c r="B345" s="24"/>
      <c r="C345" s="24"/>
      <c r="D345" s="11" t="s">
        <v>12</v>
      </c>
      <c r="F345" s="11" t="s">
        <v>582</v>
      </c>
      <c r="G345" s="10" t="str">
        <f>IF(ISNA(P345),H345,INDEX('Corrected-Titles'!A:B,MATCH(H345,'Corrected-Titles'!A:A,0),2))</f>
        <v>Using model customization for variability management in service compositions</v>
      </c>
      <c r="H345" s="10" t="s">
        <v>578</v>
      </c>
      <c r="I345" s="13" t="s">
        <v>100</v>
      </c>
      <c r="P345" s="10" t="e">
        <f>VLOOKUP(H345,'Corrected-Titles'!A:A,1,FALSE)</f>
        <v>#N/A</v>
      </c>
    </row>
    <row r="346" spans="1:16" ht="43.5" x14ac:dyDescent="0.35">
      <c r="A346" s="24" t="str">
        <f t="shared" si="5"/>
        <v>2009</v>
      </c>
      <c r="B346" s="24"/>
      <c r="C346" s="24"/>
      <c r="D346" s="11" t="s">
        <v>12</v>
      </c>
      <c r="F346" s="11" t="s">
        <v>644</v>
      </c>
      <c r="G346" s="10" t="str">
        <f>IF(ISNA(P346),H346,INDEX('Corrected-Titles'!A:B,MATCH(H346,'Corrected-Titles'!A:A,0),2))</f>
        <v>Ambient Assistive Health and Wellness Management in the Heart of the City - 7th International Conference on Smart Homes and Health Telematics, ICOST 2009, Proceedings</v>
      </c>
      <c r="H346" s="10" t="s">
        <v>645</v>
      </c>
      <c r="I346" s="13" t="s">
        <v>15</v>
      </c>
      <c r="J346" s="11" t="s">
        <v>17</v>
      </c>
      <c r="O346" s="11" t="s">
        <v>58</v>
      </c>
      <c r="P346" s="10" t="e">
        <f>VLOOKUP(H346,'Corrected-Titles'!A:A,1,FALSE)</f>
        <v>#N/A</v>
      </c>
    </row>
    <row r="347" spans="1:16" ht="29" x14ac:dyDescent="0.35">
      <c r="A347" s="24" t="str">
        <f t="shared" si="5"/>
        <v>2009</v>
      </c>
      <c r="B347" s="24"/>
      <c r="C347" s="24"/>
      <c r="D347" s="11" t="s">
        <v>12</v>
      </c>
      <c r="F347" s="11" t="s">
        <v>646</v>
      </c>
      <c r="G347" s="10" t="str">
        <f>IF(ISNA(P347),H347,INDEX('Corrected-Titles'!A:B,MATCH(H347,'Corrected-Titles'!A:A,0),2))</f>
        <v>A higher order generative framework for weaving traceability links into a code generator for web application testing</v>
      </c>
      <c r="H347" s="10" t="s">
        <v>647</v>
      </c>
      <c r="I347" s="13" t="s">
        <v>15</v>
      </c>
      <c r="J347" s="11" t="s">
        <v>16</v>
      </c>
      <c r="K347" s="11" t="s">
        <v>17</v>
      </c>
      <c r="O347" s="11" t="s">
        <v>18</v>
      </c>
      <c r="P347" s="10" t="e">
        <f>VLOOKUP(H347,'Corrected-Titles'!A:A,1,FALSE)</f>
        <v>#N/A</v>
      </c>
    </row>
    <row r="348" spans="1:16" ht="29" x14ac:dyDescent="0.35">
      <c r="A348" s="24" t="str">
        <f t="shared" si="5"/>
        <v>2009</v>
      </c>
      <c r="B348" s="24"/>
      <c r="C348" s="24"/>
      <c r="D348" s="11" t="s">
        <v>12</v>
      </c>
      <c r="F348" s="11" t="s">
        <v>648</v>
      </c>
      <c r="G348" s="10" t="str">
        <f>IF(ISNA(P348),H348,INDEX('Corrected-Titles'!A:B,MATCH(H348,'Corrected-Titles'!A:A,0),2))</f>
        <v>Different models for model matching: An analysis of approaches to support model differencing</v>
      </c>
      <c r="H348" s="10" t="s">
        <v>649</v>
      </c>
      <c r="I348" s="13" t="s">
        <v>15</v>
      </c>
      <c r="J348" s="11" t="s">
        <v>16</v>
      </c>
      <c r="K348" s="11" t="s">
        <v>17</v>
      </c>
      <c r="O348" s="11" t="s">
        <v>58</v>
      </c>
      <c r="P348" s="10" t="e">
        <f>VLOOKUP(H348,'Corrected-Titles'!A:A,1,FALSE)</f>
        <v>#N/A</v>
      </c>
    </row>
    <row r="349" spans="1:16" x14ac:dyDescent="0.35">
      <c r="A349" s="24" t="str">
        <f t="shared" si="5"/>
        <v>2009</v>
      </c>
      <c r="B349" s="24"/>
      <c r="C349" s="24"/>
      <c r="D349" s="11" t="s">
        <v>12</v>
      </c>
      <c r="F349" s="11" t="s">
        <v>632</v>
      </c>
      <c r="G349" s="10" t="str">
        <f>IF(ISNA(P349),H349,INDEX('Corrected-Titles'!A:B,MATCH(H349,'Corrected-Titles'!A:A,0),2))</f>
        <v>Demystifying model transformations: An approach based on automated rule inference</v>
      </c>
      <c r="H349" s="10" t="s">
        <v>633</v>
      </c>
      <c r="I349" s="13" t="s">
        <v>100</v>
      </c>
      <c r="P349" s="10" t="e">
        <f>VLOOKUP(H349,'Corrected-Titles'!A:A,1,FALSE)</f>
        <v>#N/A</v>
      </c>
    </row>
    <row r="350" spans="1:16" x14ac:dyDescent="0.35">
      <c r="A350" s="24" t="str">
        <f t="shared" si="5"/>
        <v>2009</v>
      </c>
      <c r="B350" s="24"/>
      <c r="C350" s="24"/>
      <c r="D350" s="11" t="s">
        <v>12</v>
      </c>
      <c r="F350" s="11" t="s">
        <v>650</v>
      </c>
      <c r="G350" s="10" t="str">
        <f>IF(ISNA(P350),H350,INDEX('Corrected-Titles'!A:B,MATCH(H350,'Corrected-Titles'!A:A,0),2))</f>
        <v>Towards an intelligent environment for programming multi-core computing systems</v>
      </c>
      <c r="H350" s="10" t="s">
        <v>651</v>
      </c>
      <c r="I350" s="13" t="s">
        <v>15</v>
      </c>
      <c r="J350" s="11" t="s">
        <v>16</v>
      </c>
      <c r="K350" s="11" t="s">
        <v>17</v>
      </c>
      <c r="O350" s="11" t="s">
        <v>69</v>
      </c>
      <c r="P350" s="10" t="e">
        <f>VLOOKUP(H350,'Corrected-Titles'!A:A,1,FALSE)</f>
        <v>#N/A</v>
      </c>
    </row>
    <row r="351" spans="1:16" ht="29" x14ac:dyDescent="0.35">
      <c r="A351" s="24" t="str">
        <f t="shared" si="5"/>
        <v>2009</v>
      </c>
      <c r="B351" s="24"/>
      <c r="C351" s="24"/>
      <c r="D351" s="11" t="s">
        <v>12</v>
      </c>
      <c r="F351" s="11" t="s">
        <v>652</v>
      </c>
      <c r="G351" s="10" t="str">
        <f>IF(ISNA(P351),H351,INDEX('Corrected-Titles'!A:B,MATCH(H351,'Corrected-Titles'!A:A,0),2))</f>
        <v>Hepatoprotective effect of Trichosanthes cucumerina Var cucumerina L. on carbon tetrachloride induced liver damage in rats</v>
      </c>
      <c r="H351" s="10" t="s">
        <v>653</v>
      </c>
      <c r="I351" s="13" t="s">
        <v>15</v>
      </c>
      <c r="J351" s="11" t="s">
        <v>17</v>
      </c>
      <c r="O351" s="11" t="s">
        <v>101</v>
      </c>
      <c r="P351" s="10" t="e">
        <f>VLOOKUP(H351,'Corrected-Titles'!A:A,1,FALSE)</f>
        <v>#N/A</v>
      </c>
    </row>
    <row r="352" spans="1:16" x14ac:dyDescent="0.35">
      <c r="A352" s="24" t="str">
        <f t="shared" si="5"/>
        <v>2009</v>
      </c>
      <c r="B352" s="24"/>
      <c r="C352" s="24"/>
      <c r="D352" s="11" t="s">
        <v>12</v>
      </c>
      <c r="F352" s="11" t="s">
        <v>127</v>
      </c>
      <c r="G352" s="10" t="str">
        <f>IF(ISNA(P352),H352,INDEX('Corrected-Titles'!A:B,MATCH(H352,'Corrected-Titles'!A:A,0),2))</f>
        <v>Model Driven Architecture: A Perspective</v>
      </c>
      <c r="H352" s="10" t="s">
        <v>128</v>
      </c>
      <c r="I352" s="13" t="s">
        <v>100</v>
      </c>
      <c r="P352" s="10" t="e">
        <f>VLOOKUP(H352,'Corrected-Titles'!A:A,1,FALSE)</f>
        <v>#N/A</v>
      </c>
    </row>
    <row r="353" spans="1:16" x14ac:dyDescent="0.35">
      <c r="A353" s="24" t="str">
        <f t="shared" si="5"/>
        <v>2007</v>
      </c>
      <c r="B353" s="24"/>
      <c r="C353" s="24"/>
      <c r="D353" s="11" t="s">
        <v>12</v>
      </c>
      <c r="F353" s="11" t="s">
        <v>654</v>
      </c>
      <c r="G353" s="10" t="str">
        <f>IF(ISNA(P353),H353,INDEX('Corrected-Titles'!A:B,MATCH(H353,'Corrected-Titles'!A:A,0),2))</f>
        <v>Qualifying input test data for model transformations</v>
      </c>
      <c r="H353" s="10" t="s">
        <v>655</v>
      </c>
      <c r="I353" s="13" t="s">
        <v>15</v>
      </c>
      <c r="J353" s="11" t="s">
        <v>16</v>
      </c>
      <c r="K353" s="11" t="s">
        <v>17</v>
      </c>
      <c r="O353" s="11" t="s">
        <v>69</v>
      </c>
      <c r="P353" s="10" t="e">
        <f>VLOOKUP(H353,'Corrected-Titles'!A:A,1,FALSE)</f>
        <v>#N/A</v>
      </c>
    </row>
    <row r="354" spans="1:16" ht="29" x14ac:dyDescent="0.35">
      <c r="A354" s="24" t="str">
        <f t="shared" si="5"/>
        <v>2009</v>
      </c>
      <c r="B354" s="24"/>
      <c r="C354" s="24"/>
      <c r="D354" s="11" t="s">
        <v>12</v>
      </c>
      <c r="F354" s="11" t="s">
        <v>644</v>
      </c>
      <c r="G354" s="10" t="str">
        <f>IF(ISNA(P354),H354,INDEX('Corrected-Titles'!A:B,MATCH(H354,'Corrected-Titles'!A:A,0),2))</f>
        <v>Proceedings of the 2nd International Conferences on Advances in Computer-Human Interactions, ACHI 2009</v>
      </c>
      <c r="H354" s="10" t="s">
        <v>656</v>
      </c>
      <c r="I354" s="13" t="s">
        <v>15</v>
      </c>
      <c r="J354" s="11" t="s">
        <v>17</v>
      </c>
      <c r="O354" s="11" t="s">
        <v>58</v>
      </c>
      <c r="P354" s="10" t="e">
        <f>VLOOKUP(H354,'Corrected-Titles'!A:A,1,FALSE)</f>
        <v>#N/A</v>
      </c>
    </row>
    <row r="355" spans="1:16" ht="29" x14ac:dyDescent="0.35">
      <c r="A355" s="24" t="str">
        <f t="shared" si="5"/>
        <v>2009</v>
      </c>
      <c r="B355" s="24"/>
      <c r="C355" s="24"/>
      <c r="D355" s="11" t="s">
        <v>12</v>
      </c>
      <c r="F355" s="11" t="s">
        <v>657</v>
      </c>
      <c r="G355" s="10" t="str">
        <f>IF(ISNA(P355),H355,INDEX('Corrected-Titles'!A:B,MATCH(H355,'Corrected-Titles'!A:A,0),2))</f>
        <v>A model-driven approach for the derivation of architectural requirements of software product lines</v>
      </c>
      <c r="H355" s="10" t="s">
        <v>658</v>
      </c>
      <c r="I355" s="13" t="s">
        <v>15</v>
      </c>
      <c r="J355" s="11" t="s">
        <v>16</v>
      </c>
      <c r="K355" s="11" t="s">
        <v>17</v>
      </c>
      <c r="O355" s="11" t="s">
        <v>18</v>
      </c>
      <c r="P355" s="10" t="e">
        <f>VLOOKUP(H355,'Corrected-Titles'!A:A,1,FALSE)</f>
        <v>#N/A</v>
      </c>
    </row>
    <row r="356" spans="1:16" x14ac:dyDescent="0.35">
      <c r="A356" s="24" t="str">
        <f t="shared" si="5"/>
        <v>2009</v>
      </c>
      <c r="B356" s="24"/>
      <c r="C356" s="24"/>
      <c r="D356" s="11" t="s">
        <v>12</v>
      </c>
      <c r="F356" s="11" t="s">
        <v>659</v>
      </c>
      <c r="G356" s="10" t="str">
        <f>IF(ISNA(P356),H356,INDEX('Corrected-Titles'!A:B,MATCH(H356,'Corrected-Titles'!A:A,0),2))</f>
        <v>An approach to rapid prototyping for a web-based risk management system</v>
      </c>
      <c r="H356" s="10" t="s">
        <v>660</v>
      </c>
      <c r="I356" s="13" t="s">
        <v>15</v>
      </c>
      <c r="J356" s="11" t="s">
        <v>16</v>
      </c>
      <c r="K356" s="11" t="s">
        <v>17</v>
      </c>
      <c r="O356" s="11" t="s">
        <v>18</v>
      </c>
      <c r="P356" s="10" t="e">
        <f>VLOOKUP(H356,'Corrected-Titles'!A:A,1,FALSE)</f>
        <v>#N/A</v>
      </c>
    </row>
    <row r="357" spans="1:16" x14ac:dyDescent="0.35">
      <c r="A357" s="24" t="str">
        <f t="shared" si="5"/>
        <v>2009</v>
      </c>
      <c r="B357" s="24"/>
      <c r="C357" s="24"/>
      <c r="D357" s="11" t="s">
        <v>12</v>
      </c>
      <c r="F357" s="11" t="s">
        <v>661</v>
      </c>
      <c r="G357" s="10" t="str">
        <f>IF(ISNA(P357),H357,INDEX('Corrected-Titles'!A:B,MATCH(H357,'Corrected-Titles'!A:A,0),2))</f>
        <v>A tool for generating model transformations by-example in multi-agent systems</v>
      </c>
      <c r="H357" s="10" t="s">
        <v>662</v>
      </c>
      <c r="I357" s="13" t="s">
        <v>15</v>
      </c>
      <c r="J357" s="11" t="s">
        <v>16</v>
      </c>
      <c r="K357" s="11" t="s">
        <v>17</v>
      </c>
      <c r="O357" s="11" t="s">
        <v>69</v>
      </c>
      <c r="P357" s="10" t="e">
        <f>VLOOKUP(H357,'Corrected-Titles'!A:A,1,FALSE)</f>
        <v>#N/A</v>
      </c>
    </row>
    <row r="358" spans="1:16" x14ac:dyDescent="0.35">
      <c r="A358" s="24" t="str">
        <f t="shared" si="5"/>
        <v>2009</v>
      </c>
      <c r="B358" s="24"/>
      <c r="C358" s="24"/>
      <c r="D358" s="11" t="s">
        <v>12</v>
      </c>
      <c r="F358" s="11" t="s">
        <v>663</v>
      </c>
      <c r="G358" s="10" t="str">
        <f>IF(ISNA(P358),H358,INDEX('Corrected-Titles'!A:B,MATCH(H358,'Corrected-Titles'!A:A,0),2))</f>
        <v>Framework and authoring tool for an extension of the UIML language</v>
      </c>
      <c r="H358" s="10" t="s">
        <v>664</v>
      </c>
      <c r="I358" s="13" t="s">
        <v>15</v>
      </c>
      <c r="J358" s="11" t="s">
        <v>16</v>
      </c>
      <c r="K358" s="11" t="s">
        <v>17</v>
      </c>
      <c r="O358" s="11" t="s">
        <v>18</v>
      </c>
      <c r="P358" s="10" t="e">
        <f>VLOOKUP(H358,'Corrected-Titles'!A:A,1,FALSE)</f>
        <v>#N/A</v>
      </c>
    </row>
    <row r="359" spans="1:16" x14ac:dyDescent="0.35">
      <c r="A359" s="24" t="str">
        <f t="shared" si="5"/>
        <v>2009</v>
      </c>
      <c r="B359" s="24"/>
      <c r="C359" s="24"/>
      <c r="D359" s="11" t="s">
        <v>12</v>
      </c>
      <c r="F359" s="11" t="s">
        <v>665</v>
      </c>
      <c r="G359" s="10" t="str">
        <f>IF(ISNA(P359),H359,INDEX('Corrected-Titles'!A:B,MATCH(H359,'Corrected-Titles'!A:A,0),2))</f>
        <v>A model-driven approach to building modern semantic web-based user interfaces</v>
      </c>
      <c r="H359" s="10" t="s">
        <v>666</v>
      </c>
      <c r="I359" s="13" t="s">
        <v>15</v>
      </c>
      <c r="J359" s="11" t="s">
        <v>16</v>
      </c>
      <c r="K359" s="11" t="s">
        <v>17</v>
      </c>
      <c r="O359" s="11" t="s">
        <v>18</v>
      </c>
      <c r="P359" s="10" t="e">
        <f>VLOOKUP(H359,'Corrected-Titles'!A:A,1,FALSE)</f>
        <v>#N/A</v>
      </c>
    </row>
    <row r="360" spans="1:16" x14ac:dyDescent="0.35">
      <c r="A360" s="24" t="str">
        <f t="shared" si="5"/>
        <v>2009</v>
      </c>
      <c r="B360" s="24"/>
      <c r="C360" s="24"/>
      <c r="D360" s="11" t="s">
        <v>12</v>
      </c>
      <c r="F360" s="11" t="s">
        <v>667</v>
      </c>
      <c r="G360" s="10" t="str">
        <f>IF(ISNA(P360),H360,INDEX('Corrected-Titles'!A:B,MATCH(H360,'Corrected-Titles'!A:A,0),2))</f>
        <v>Translating BPMN models into UML activities</v>
      </c>
      <c r="H360" s="10" t="s">
        <v>668</v>
      </c>
      <c r="I360" s="13" t="s">
        <v>15</v>
      </c>
      <c r="J360" s="11" t="s">
        <v>16</v>
      </c>
      <c r="K360" s="11" t="s">
        <v>17</v>
      </c>
      <c r="O360" s="11" t="s">
        <v>18</v>
      </c>
      <c r="P360" s="10" t="e">
        <f>VLOOKUP(H360,'Corrected-Titles'!A:A,1,FALSE)</f>
        <v>#N/A</v>
      </c>
    </row>
    <row r="361" spans="1:16" x14ac:dyDescent="0.35">
      <c r="A361" s="24" t="str">
        <f t="shared" si="5"/>
        <v>2009</v>
      </c>
      <c r="B361" s="24"/>
      <c r="C361" s="24"/>
      <c r="D361" s="11" t="s">
        <v>12</v>
      </c>
      <c r="F361" s="11" t="s">
        <v>669</v>
      </c>
      <c r="G361" s="10" t="str">
        <f>IF(ISNA(P361),H361,INDEX('Corrected-Titles'!A:B,MATCH(H361,'Corrected-Titles'!A:A,0),2))</f>
        <v>A structured approach to support 3D user interface development</v>
      </c>
      <c r="H361" s="10" t="s">
        <v>670</v>
      </c>
      <c r="I361" s="13" t="s">
        <v>15</v>
      </c>
      <c r="J361" s="11" t="s">
        <v>16</v>
      </c>
      <c r="K361" s="11" t="s">
        <v>17</v>
      </c>
      <c r="O361" s="11" t="s">
        <v>18</v>
      </c>
      <c r="P361" s="10" t="e">
        <f>VLOOKUP(H361,'Corrected-Titles'!A:A,1,FALSE)</f>
        <v>#N/A</v>
      </c>
    </row>
    <row r="362" spans="1:16" ht="29" x14ac:dyDescent="0.35">
      <c r="A362" s="24" t="str">
        <f t="shared" si="5"/>
        <v>2008</v>
      </c>
      <c r="B362" s="24"/>
      <c r="C362" s="24"/>
      <c r="D362" s="11" t="s">
        <v>12</v>
      </c>
      <c r="F362" s="11" t="s">
        <v>671</v>
      </c>
      <c r="G362" s="10" t="str">
        <f>IF(ISNA(P362),H362,INDEX('Corrected-Titles'!A:B,MATCH(H362,'Corrected-Titles'!A:A,0),2))</f>
        <v>Colored graph transformation rules for model-driven engineering of multi-target systems</v>
      </c>
      <c r="H362" s="10" t="s">
        <v>672</v>
      </c>
      <c r="I362" s="13" t="s">
        <v>15</v>
      </c>
      <c r="J362" s="11" t="s">
        <v>16</v>
      </c>
      <c r="K362" s="11" t="s">
        <v>17</v>
      </c>
      <c r="O362" s="11" t="s">
        <v>18</v>
      </c>
      <c r="P362" s="10" t="e">
        <f>VLOOKUP(H362,'Corrected-Titles'!A:A,1,FALSE)</f>
        <v>#N/A</v>
      </c>
    </row>
    <row r="363" spans="1:16" ht="29" x14ac:dyDescent="0.35">
      <c r="A363" s="24" t="str">
        <f t="shared" si="5"/>
        <v>2008</v>
      </c>
      <c r="B363" s="24"/>
      <c r="C363" s="24"/>
      <c r="D363" s="11" t="s">
        <v>12</v>
      </c>
      <c r="F363" s="11" t="s">
        <v>673</v>
      </c>
      <c r="G363" s="10" t="str">
        <f>IF(ISNA(P363),H363,INDEX('Corrected-Titles'!A:B,MATCH(H363,'Corrected-Titles'!A:A,0),2))</f>
        <v>From real computational independent models to information system models: An MDE approach</v>
      </c>
      <c r="H363" s="10" t="s">
        <v>674</v>
      </c>
      <c r="I363" s="13" t="s">
        <v>15</v>
      </c>
      <c r="J363" s="11" t="s">
        <v>16</v>
      </c>
      <c r="K363" s="11" t="s">
        <v>17</v>
      </c>
      <c r="O363" s="11" t="s">
        <v>18</v>
      </c>
      <c r="P363" s="19" t="str">
        <f>VLOOKUP(H363,'Corrected-Titles'!A:A,1,FALSE)</f>
        <v>From real computational independet models to information system models: An MDE approach</v>
      </c>
    </row>
    <row r="364" spans="1:16" x14ac:dyDescent="0.35">
      <c r="A364" s="24" t="str">
        <f t="shared" si="5"/>
        <v>2008</v>
      </c>
      <c r="B364" s="24"/>
      <c r="C364" s="24"/>
      <c r="D364" s="11" t="s">
        <v>12</v>
      </c>
      <c r="F364" s="11" t="s">
        <v>675</v>
      </c>
      <c r="G364" s="10" t="str">
        <f>IF(ISNA(P364),H364,INDEX('Corrected-Titles'!A:B,MATCH(H364,'Corrected-Titles'!A:A,0),2))</f>
        <v>Integrated accessibility models of user interfaces for IT and automation systems</v>
      </c>
      <c r="H364" s="10" t="s">
        <v>676</v>
      </c>
      <c r="I364" s="13" t="s">
        <v>15</v>
      </c>
      <c r="J364" s="11" t="s">
        <v>16</v>
      </c>
      <c r="K364" s="11" t="s">
        <v>17</v>
      </c>
      <c r="O364" s="11" t="s">
        <v>18</v>
      </c>
      <c r="P364" s="10" t="e">
        <f>VLOOKUP(H364,'Corrected-Titles'!A:A,1,FALSE)</f>
        <v>#N/A</v>
      </c>
    </row>
    <row r="365" spans="1:16" x14ac:dyDescent="0.35">
      <c r="A365" s="24" t="str">
        <f t="shared" si="5"/>
        <v>2008</v>
      </c>
      <c r="B365" s="24"/>
      <c r="C365" s="24"/>
      <c r="D365" s="11" t="s">
        <v>12</v>
      </c>
      <c r="F365" s="11" t="s">
        <v>677</v>
      </c>
      <c r="G365" s="10" t="str">
        <f>IF(ISNA(P365),H365,INDEX('Corrected-Titles'!A:B,MATCH(H365,'Corrected-Titles'!A:A,0),2))</f>
        <v>An MDA-based generic framework to address various aspects of enterprise architecture</v>
      </c>
      <c r="H365" s="10" t="s">
        <v>678</v>
      </c>
      <c r="I365" s="13" t="s">
        <v>15</v>
      </c>
      <c r="J365" s="11" t="s">
        <v>16</v>
      </c>
      <c r="K365" s="11" t="s">
        <v>17</v>
      </c>
      <c r="O365" s="11" t="s">
        <v>18</v>
      </c>
      <c r="P365" s="10" t="e">
        <f>VLOOKUP(H365,'Corrected-Titles'!A:A,1,FALSE)</f>
        <v>#N/A</v>
      </c>
    </row>
    <row r="366" spans="1:16" x14ac:dyDescent="0.35">
      <c r="A366" s="24" t="str">
        <f t="shared" si="5"/>
        <v>2008</v>
      </c>
      <c r="B366" s="24"/>
      <c r="C366" s="24"/>
      <c r="D366" s="11" t="s">
        <v>12</v>
      </c>
      <c r="F366" s="11" t="s">
        <v>679</v>
      </c>
      <c r="G366" s="10" t="str">
        <f>IF(ISNA(P366),H366,INDEX('Corrected-Titles'!A:B,MATCH(H366,'Corrected-Titles'!A:A,0),2))</f>
        <v>Towards engineering models of aspectual pervasive software services</v>
      </c>
      <c r="H366" s="10" t="s">
        <v>680</v>
      </c>
      <c r="I366" s="13" t="s">
        <v>15</v>
      </c>
      <c r="J366" s="11" t="s">
        <v>16</v>
      </c>
      <c r="K366" s="11" t="s">
        <v>17</v>
      </c>
      <c r="O366" s="11" t="s">
        <v>18</v>
      </c>
      <c r="P366" s="10" t="e">
        <f>VLOOKUP(H366,'Corrected-Titles'!A:A,1,FALSE)</f>
        <v>#N/A</v>
      </c>
    </row>
    <row r="367" spans="1:16" ht="29" x14ac:dyDescent="0.35">
      <c r="A367" s="24" t="str">
        <f t="shared" si="5"/>
        <v>2008</v>
      </c>
      <c r="B367" s="24"/>
      <c r="C367" s="24"/>
      <c r="D367" s="11" t="s">
        <v>12</v>
      </c>
      <c r="F367" s="11" t="s">
        <v>31</v>
      </c>
      <c r="G367" s="10" t="str">
        <f>IF(ISNA(P367),H367,INDEX('Corrected-Titles'!A:B,MATCH(H367,'Corrected-Titles'!A:A,0),2))</f>
        <v>A Novel Dynamic Modeling Scheme for Business Intelligent Component in Modern Service Industry</v>
      </c>
      <c r="H367" s="10" t="s">
        <v>32</v>
      </c>
      <c r="I367" s="13" t="s">
        <v>100</v>
      </c>
      <c r="P367" s="10" t="e">
        <f>VLOOKUP(H367,'Corrected-Titles'!A:A,1,FALSE)</f>
        <v>#N/A</v>
      </c>
    </row>
    <row r="368" spans="1:16" ht="29" x14ac:dyDescent="0.35">
      <c r="A368" s="24" t="str">
        <f t="shared" si="5"/>
        <v>2007</v>
      </c>
      <c r="B368" s="24"/>
      <c r="C368" s="24"/>
      <c r="D368" s="11" t="s">
        <v>12</v>
      </c>
      <c r="F368" s="11" t="s">
        <v>681</v>
      </c>
      <c r="G368" s="10" t="str">
        <f>IF(ISNA(P368),H368,INDEX('Corrected-Titles'!A:B,MATCH(H368,'Corrected-Titles'!A:A,0),2))</f>
        <v>Engineering Interactive Systems, EIS 2007 Joint Working Conferences, DSV-IS 2007, HCSE 2007, Selected Papers</v>
      </c>
      <c r="H368" s="10" t="s">
        <v>682</v>
      </c>
      <c r="I368" s="13" t="s">
        <v>15</v>
      </c>
      <c r="J368" s="11" t="s">
        <v>17</v>
      </c>
      <c r="O368" s="11" t="s">
        <v>58</v>
      </c>
      <c r="P368" s="10" t="e">
        <f>VLOOKUP(H368,'Corrected-Titles'!A:A,1,FALSE)</f>
        <v>#N/A</v>
      </c>
    </row>
    <row r="369" spans="1:16" x14ac:dyDescent="0.35">
      <c r="A369" s="24" t="str">
        <f t="shared" si="5"/>
        <v>2008</v>
      </c>
      <c r="B369" s="24"/>
      <c r="C369" s="24"/>
      <c r="D369" s="11" t="s">
        <v>12</v>
      </c>
      <c r="F369" s="11" t="s">
        <v>538</v>
      </c>
      <c r="G369" s="10" t="str">
        <f>IF(ISNA(P369),H369,INDEX('Corrected-Titles'!A:B,MATCH(H369,'Corrected-Titles'!A:A,0),2))</f>
        <v>On Model-Driven Development of Mobile Business Processes</v>
      </c>
      <c r="H369" s="10" t="s">
        <v>539</v>
      </c>
      <c r="I369" s="13" t="s">
        <v>100</v>
      </c>
      <c r="P369" s="10" t="e">
        <f>VLOOKUP(H369,'Corrected-Titles'!A:A,1,FALSE)</f>
        <v>#N/A</v>
      </c>
    </row>
    <row r="370" spans="1:16" ht="29" x14ac:dyDescent="0.35">
      <c r="A370" s="24" t="str">
        <f t="shared" si="5"/>
        <v>2008</v>
      </c>
      <c r="B370" s="24"/>
      <c r="C370" s="24"/>
      <c r="D370" s="11" t="s">
        <v>12</v>
      </c>
      <c r="F370" s="11" t="s">
        <v>572</v>
      </c>
      <c r="G370" s="10" t="str">
        <f>IF(ISNA(P370),H370,INDEX('Corrected-Titles'!A:B,MATCH(H370,'Corrected-Titles'!A:A,0),2))</f>
        <v>Transforming Business Requirements into BPEL: a MDA-Based Approach to Web Application Development</v>
      </c>
      <c r="H370" s="10" t="s">
        <v>571</v>
      </c>
      <c r="I370" s="13" t="s">
        <v>100</v>
      </c>
      <c r="P370" s="10" t="e">
        <f>VLOOKUP(H370,'Corrected-Titles'!A:A,1,FALSE)</f>
        <v>#N/A</v>
      </c>
    </row>
    <row r="371" spans="1:16" ht="43.5" x14ac:dyDescent="0.35">
      <c r="A371" s="24" t="str">
        <f t="shared" si="5"/>
        <v>2007</v>
      </c>
      <c r="B371" s="24"/>
      <c r="C371" s="24"/>
      <c r="D371" s="11" t="s">
        <v>12</v>
      </c>
      <c r="F371" s="11" t="s">
        <v>681</v>
      </c>
      <c r="G371" s="10" t="str">
        <f>IF(ISNA(P371),H371,INDEX('Corrected-Titles'!A:B,MATCH(H371,'Corrected-Titles'!A:A,0),2))</f>
        <v>Balancing Agility and Formalism in Software Engineering - Second IFIP TC 2 Central and East European Conference on Software Engineering Techniques, CEE-SET 2007, Revised Selected Papers</v>
      </c>
      <c r="H371" s="10" t="s">
        <v>683</v>
      </c>
      <c r="I371" s="13" t="s">
        <v>15</v>
      </c>
      <c r="J371" s="11" t="s">
        <v>17</v>
      </c>
      <c r="O371" s="11" t="s">
        <v>58</v>
      </c>
      <c r="P371" s="10" t="e">
        <f>VLOOKUP(H371,'Corrected-Titles'!A:A,1,FALSE)</f>
        <v>#N/A</v>
      </c>
    </row>
    <row r="372" spans="1:16" x14ac:dyDescent="0.35">
      <c r="A372" s="24" t="str">
        <f t="shared" si="5"/>
        <v>2008</v>
      </c>
      <c r="B372" s="24"/>
      <c r="C372" s="24"/>
      <c r="D372" s="11" t="s">
        <v>12</v>
      </c>
      <c r="F372" s="11" t="s">
        <v>684</v>
      </c>
      <c r="G372" s="10" t="str">
        <f>IF(ISNA(P372),H372,INDEX('Corrected-Titles'!A:B,MATCH(H372,'Corrected-Titles'!A:A,0),2))</f>
        <v>Language support for model-driven software development</v>
      </c>
      <c r="H372" s="10" t="s">
        <v>685</v>
      </c>
      <c r="I372" s="13" t="s">
        <v>15</v>
      </c>
      <c r="J372" s="11" t="s">
        <v>16</v>
      </c>
      <c r="K372" s="11" t="s">
        <v>17</v>
      </c>
      <c r="O372" s="11" t="s">
        <v>69</v>
      </c>
      <c r="P372" s="10" t="e">
        <f>VLOOKUP(H372,'Corrected-Titles'!A:A,1,FALSE)</f>
        <v>#N/A</v>
      </c>
    </row>
    <row r="373" spans="1:16" ht="29" x14ac:dyDescent="0.35">
      <c r="A373" s="24" t="str">
        <f t="shared" si="5"/>
        <v>2008</v>
      </c>
      <c r="B373" s="24"/>
      <c r="C373" s="24"/>
      <c r="D373" s="11" t="s">
        <v>12</v>
      </c>
      <c r="F373" s="11" t="s">
        <v>1344</v>
      </c>
      <c r="G373" s="10" t="str">
        <f>IF(ISNA(P373),H373,INDEX('Corrected-Titles'!A:B,MATCH(H373,'Corrected-Titles'!A:A,0),2))</f>
        <v>Tiered developer-centric representations for 3D interfaces: Concept-oriented design in Chasm</v>
      </c>
      <c r="H373" s="10" t="s">
        <v>686</v>
      </c>
      <c r="I373" s="13" t="s">
        <v>15</v>
      </c>
      <c r="J373" s="11" t="s">
        <v>16</v>
      </c>
      <c r="K373" s="11" t="s">
        <v>17</v>
      </c>
      <c r="O373" s="11" t="s">
        <v>18</v>
      </c>
      <c r="P373" s="10" t="e">
        <f>VLOOKUP(H373,'Corrected-Titles'!A:A,1,FALSE)</f>
        <v>#N/A</v>
      </c>
    </row>
    <row r="374" spans="1:16" x14ac:dyDescent="0.35">
      <c r="A374" s="24" t="str">
        <f t="shared" si="5"/>
        <v>2008</v>
      </c>
      <c r="B374" s="24"/>
      <c r="C374" s="24"/>
      <c r="D374" s="11" t="s">
        <v>12</v>
      </c>
      <c r="F374" s="11" t="s">
        <v>687</v>
      </c>
      <c r="G374" s="10" t="str">
        <f>IF(ISNA(P374),H374,INDEX('Corrected-Titles'!A:B,MATCH(H374,'Corrected-Titles'!A:A,0),2))</f>
        <v>Reliable UML models and Profiles</v>
      </c>
      <c r="H374" s="10" t="s">
        <v>688</v>
      </c>
      <c r="I374" s="13" t="s">
        <v>15</v>
      </c>
      <c r="J374" s="11" t="s">
        <v>16</v>
      </c>
      <c r="K374" s="11" t="s">
        <v>17</v>
      </c>
      <c r="O374" s="11" t="s">
        <v>69</v>
      </c>
      <c r="P374" s="10" t="e">
        <f>VLOOKUP(H374,'Corrected-Titles'!A:A,1,FALSE)</f>
        <v>#N/A</v>
      </c>
    </row>
    <row r="375" spans="1:16" ht="29" x14ac:dyDescent="0.35">
      <c r="A375" s="24" t="str">
        <f t="shared" si="5"/>
        <v>2008</v>
      </c>
      <c r="B375" s="24"/>
      <c r="C375" s="24"/>
      <c r="D375" s="11" t="s">
        <v>12</v>
      </c>
      <c r="F375" s="11" t="s">
        <v>689</v>
      </c>
      <c r="G375" s="10" t="str">
        <f>IF(ISNA(P375),H375,INDEX('Corrected-Titles'!A:B,MATCH(H375,'Corrected-Titles'!A:A,0),2))</f>
        <v>Towards a full implementation of a robust solution of a domain specific visual query language for HEP physic analysis</v>
      </c>
      <c r="H375" s="10" t="s">
        <v>690</v>
      </c>
      <c r="I375" s="13" t="s">
        <v>15</v>
      </c>
      <c r="J375" s="11" t="s">
        <v>16</v>
      </c>
      <c r="K375" s="11" t="s">
        <v>17</v>
      </c>
      <c r="O375" s="11" t="s">
        <v>18</v>
      </c>
      <c r="P375" s="10" t="e">
        <f>VLOOKUP(H375,'Corrected-Titles'!A:A,1,FALSE)</f>
        <v>#N/A</v>
      </c>
    </row>
    <row r="376" spans="1:16" x14ac:dyDescent="0.35">
      <c r="A376" s="24" t="str">
        <f t="shared" si="5"/>
        <v>2008</v>
      </c>
      <c r="B376" s="24"/>
      <c r="C376" s="24"/>
      <c r="D376" s="11" t="s">
        <v>12</v>
      </c>
      <c r="F376" s="11" t="s">
        <v>70</v>
      </c>
      <c r="G376" s="10" t="str">
        <f>IF(ISNA(P376),H376,INDEX('Corrected-Titles'!A:B,MATCH(H376,'Corrected-Titles'!A:A,0),2))</f>
        <v>A Seamless Modelling Approach for Service-Oriented Information Systems</v>
      </c>
      <c r="H376" s="10" t="s">
        <v>71</v>
      </c>
      <c r="I376" s="13" t="s">
        <v>100</v>
      </c>
      <c r="P376" s="10" t="e">
        <f>VLOOKUP(H376,'Corrected-Titles'!A:A,1,FALSE)</f>
        <v>#N/A</v>
      </c>
    </row>
    <row r="377" spans="1:16" x14ac:dyDescent="0.35">
      <c r="A377" s="24" t="str">
        <f t="shared" si="5"/>
        <v>2008</v>
      </c>
      <c r="B377" s="24"/>
      <c r="C377" s="24"/>
      <c r="D377" s="11" t="s">
        <v>12</v>
      </c>
      <c r="F377" s="11" t="s">
        <v>691</v>
      </c>
      <c r="G377" s="10" t="str">
        <f>IF(ISNA(P377),H377,INDEX('Corrected-Titles'!A:B,MATCH(H377,'Corrected-Titles'!A:A,0),2))</f>
        <v>MDE for BPM: A systematic review</v>
      </c>
      <c r="H377" s="10" t="s">
        <v>692</v>
      </c>
      <c r="I377" s="13" t="s">
        <v>15</v>
      </c>
      <c r="J377" s="11" t="s">
        <v>17</v>
      </c>
      <c r="O377" s="11" t="s">
        <v>58</v>
      </c>
      <c r="P377" s="10" t="e">
        <f>VLOOKUP(H377,'Corrected-Titles'!A:A,1,FALSE)</f>
        <v>#N/A</v>
      </c>
    </row>
    <row r="378" spans="1:16" ht="29" x14ac:dyDescent="0.35">
      <c r="A378" s="24" t="str">
        <f t="shared" si="5"/>
        <v>2007</v>
      </c>
      <c r="B378" s="24"/>
      <c r="C378" s="24"/>
      <c r="D378" s="11" t="s">
        <v>12</v>
      </c>
      <c r="F378" s="11" t="s">
        <v>681</v>
      </c>
      <c r="G378" s="10" t="str">
        <f>IF(ISNA(P378),H378,INDEX('Corrected-Titles'!A:B,MATCH(H378,'Corrected-Titles'!A:A,0),2))</f>
        <v>2nd IFIP TC 2 Central and East European Conference on Software Engineering Techniques, CEE-SET 2007</v>
      </c>
      <c r="H378" s="10" t="s">
        <v>693</v>
      </c>
      <c r="I378" s="13" t="s">
        <v>15</v>
      </c>
      <c r="J378" s="11" t="s">
        <v>17</v>
      </c>
      <c r="O378" s="11" t="s">
        <v>58</v>
      </c>
      <c r="P378" s="10" t="e">
        <f>VLOOKUP(H378,'Corrected-Titles'!A:A,1,FALSE)</f>
        <v>#N/A</v>
      </c>
    </row>
    <row r="379" spans="1:16" x14ac:dyDescent="0.35">
      <c r="A379" s="24" t="str">
        <f t="shared" si="5"/>
        <v>2008</v>
      </c>
      <c r="B379" s="24"/>
      <c r="C379" s="24"/>
      <c r="D379" s="11" t="s">
        <v>12</v>
      </c>
      <c r="F379" s="11" t="s">
        <v>694</v>
      </c>
      <c r="G379" s="10" t="str">
        <f>IF(ISNA(P379),H379,INDEX('Corrected-Titles'!A:B,MATCH(H379,'Corrected-Titles'!A:A,0),2))</f>
        <v>Constructing and visualizing transformation chains</v>
      </c>
      <c r="H379" s="10" t="s">
        <v>695</v>
      </c>
      <c r="I379" s="13" t="s">
        <v>15</v>
      </c>
      <c r="J379" s="11" t="s">
        <v>16</v>
      </c>
      <c r="K379" s="11" t="s">
        <v>17</v>
      </c>
      <c r="O379" s="11" t="s">
        <v>69</v>
      </c>
      <c r="P379" s="10" t="e">
        <f>VLOOKUP(H379,'Corrected-Titles'!A:A,1,FALSE)</f>
        <v>#N/A</v>
      </c>
    </row>
    <row r="380" spans="1:16" x14ac:dyDescent="0.35">
      <c r="A380" s="24" t="str">
        <f t="shared" si="5"/>
        <v>2008</v>
      </c>
      <c r="B380" s="24"/>
      <c r="C380" s="24"/>
      <c r="D380" s="11" t="s">
        <v>12</v>
      </c>
      <c r="F380" s="11" t="s">
        <v>696</v>
      </c>
      <c r="G380" s="10" t="str">
        <f>IF(ISNA(P380),H380,INDEX('Corrected-Titles'!A:B,MATCH(H380,'Corrected-Titles'!A:A,0),2))</f>
        <v>Pedagogical scenario modeling, deployment, execution, and evolution</v>
      </c>
      <c r="H380" s="10" t="s">
        <v>697</v>
      </c>
      <c r="I380" s="13" t="s">
        <v>15</v>
      </c>
      <c r="J380" s="11" t="s">
        <v>16</v>
      </c>
      <c r="K380" s="11" t="s">
        <v>17</v>
      </c>
      <c r="O380" s="11" t="s">
        <v>18</v>
      </c>
      <c r="P380" s="10" t="e">
        <f>VLOOKUP(H380,'Corrected-Titles'!A:A,1,FALSE)</f>
        <v>#N/A</v>
      </c>
    </row>
    <row r="381" spans="1:16" x14ac:dyDescent="0.35">
      <c r="A381" s="24" t="str">
        <f t="shared" si="5"/>
        <v>2007</v>
      </c>
      <c r="B381" s="24"/>
      <c r="C381" s="24"/>
      <c r="D381" s="11" t="s">
        <v>12</v>
      </c>
      <c r="F381" s="11" t="s">
        <v>700</v>
      </c>
      <c r="G381" s="10" t="str">
        <f>IF(ISNA(P381),H381,INDEX('Corrected-Titles'!A:B,MATCH(H381,'Corrected-Titles'!A:A,0),2))</f>
        <v>Real-time object uniform design methodology with UML</v>
      </c>
      <c r="H381" s="10" t="s">
        <v>698</v>
      </c>
      <c r="I381" s="13" t="s">
        <v>15</v>
      </c>
      <c r="J381" s="11" t="s">
        <v>16</v>
      </c>
      <c r="K381" s="11" t="s">
        <v>17</v>
      </c>
      <c r="O381" s="11" t="s">
        <v>18</v>
      </c>
      <c r="P381" s="10" t="e">
        <f>VLOOKUP(H381,'Corrected-Titles'!A:A,1,FALSE)</f>
        <v>#N/A</v>
      </c>
    </row>
    <row r="382" spans="1:16" x14ac:dyDescent="0.35">
      <c r="A382" s="24" t="str">
        <f t="shared" si="5"/>
        <v>2007</v>
      </c>
      <c r="B382" s="24"/>
      <c r="C382" s="24"/>
      <c r="D382" s="11" t="s">
        <v>12</v>
      </c>
      <c r="F382" s="11" t="s">
        <v>699</v>
      </c>
      <c r="G382" s="10" t="str">
        <f>IF(ISNA(P382),H382,INDEX('Corrected-Titles'!A:B,MATCH(H382,'Corrected-Titles'!A:A,0),2))</f>
        <v>Odyssey-MDA: A transformational approach to component models</v>
      </c>
      <c r="H382" s="10" t="s">
        <v>701</v>
      </c>
      <c r="I382" s="13" t="s">
        <v>15</v>
      </c>
      <c r="J382" s="11" t="s">
        <v>16</v>
      </c>
      <c r="K382" s="11" t="s">
        <v>17</v>
      </c>
      <c r="O382" s="11" t="s">
        <v>69</v>
      </c>
      <c r="P382" s="10" t="e">
        <f>VLOOKUP(H382,'Corrected-Titles'!A:A,1,FALSE)</f>
        <v>#N/A</v>
      </c>
    </row>
    <row r="383" spans="1:16" ht="29" x14ac:dyDescent="0.35">
      <c r="A383" s="24" t="str">
        <f t="shared" si="5"/>
        <v>2007</v>
      </c>
      <c r="B383" s="24"/>
      <c r="C383" s="24"/>
      <c r="D383" s="11" t="s">
        <v>12</v>
      </c>
      <c r="F383" s="11" t="s">
        <v>681</v>
      </c>
      <c r="G383" s="10" t="str">
        <f>IF(ISNA(P383),H383,INDEX('Corrected-Titles'!A:B,MATCH(H383,'Corrected-Titles'!A:A,0),2))</f>
        <v>Proceedings of the 2nd International Workshop on Adaptation and Evolution in Web Systems Engineering, AEWSE 2007</v>
      </c>
      <c r="H383" s="10" t="s">
        <v>702</v>
      </c>
      <c r="I383" s="13" t="s">
        <v>15</v>
      </c>
      <c r="J383" s="11" t="s">
        <v>17</v>
      </c>
      <c r="O383" s="11" t="s">
        <v>58</v>
      </c>
      <c r="P383" s="10" t="e">
        <f>VLOOKUP(H383,'Corrected-Titles'!A:A,1,FALSE)</f>
        <v>#N/A</v>
      </c>
    </row>
    <row r="384" spans="1:16" x14ac:dyDescent="0.35">
      <c r="A384" s="24" t="str">
        <f t="shared" si="5"/>
        <v>2007</v>
      </c>
      <c r="B384" s="24"/>
      <c r="C384" s="24"/>
      <c r="D384" s="11" t="s">
        <v>12</v>
      </c>
      <c r="F384" s="11" t="s">
        <v>703</v>
      </c>
      <c r="G384" s="10" t="str">
        <f>IF(ISNA(P384),H384,INDEX('Corrected-Titles'!A:B,MATCH(H384,'Corrected-Titles'!A:A,0),2))</f>
        <v>Measurement-centric data model for instrumentation configuration</v>
      </c>
      <c r="H384" s="10" t="s">
        <v>704</v>
      </c>
      <c r="I384" s="13" t="s">
        <v>15</v>
      </c>
      <c r="J384" s="11" t="s">
        <v>16</v>
      </c>
      <c r="K384" s="11" t="s">
        <v>17</v>
      </c>
      <c r="O384" s="11" t="s">
        <v>18</v>
      </c>
      <c r="P384" s="10" t="e">
        <f>VLOOKUP(H384,'Corrected-Titles'!A:A,1,FALSE)</f>
        <v>#N/A</v>
      </c>
    </row>
    <row r="385" spans="1:16" x14ac:dyDescent="0.35">
      <c r="A385" s="24" t="str">
        <f t="shared" si="5"/>
        <v>2007</v>
      </c>
      <c r="B385" s="24"/>
      <c r="C385" s="24"/>
      <c r="D385" s="11" t="s">
        <v>12</v>
      </c>
      <c r="F385" s="11" t="s">
        <v>705</v>
      </c>
      <c r="G385" s="10" t="str">
        <f>IF(ISNA(P385),H385,INDEX('Corrected-Titles'!A:B,MATCH(H385,'Corrected-Titles'!A:A,0),2))</f>
        <v>Creating a meta-model for semantic web service standards</v>
      </c>
      <c r="H385" s="10" t="s">
        <v>706</v>
      </c>
      <c r="I385" s="13" t="s">
        <v>15</v>
      </c>
      <c r="J385" s="11" t="s">
        <v>16</v>
      </c>
      <c r="K385" s="11" t="s">
        <v>17</v>
      </c>
      <c r="O385" s="11" t="s">
        <v>18</v>
      </c>
      <c r="P385" s="10" t="e">
        <f>VLOOKUP(H385,'Corrected-Titles'!A:A,1,FALSE)</f>
        <v>#N/A</v>
      </c>
    </row>
    <row r="386" spans="1:16" ht="29" x14ac:dyDescent="0.35">
      <c r="A386" s="24" t="str">
        <f t="shared" ref="A386:A449" si="6">RIGHT(F386, 4)</f>
        <v>2007</v>
      </c>
      <c r="B386" s="24"/>
      <c r="C386" s="24"/>
      <c r="D386" s="11" t="s">
        <v>12</v>
      </c>
      <c r="F386" s="11" t="s">
        <v>707</v>
      </c>
      <c r="G386" s="10" t="str">
        <f>IF(ISNA(P386),H386,INDEX('Corrected-Titles'!A:B,MATCH(H386,'Corrected-Titles'!A:A,0),2))</f>
        <v>SAM proc: Middleware for self-adaptive mobile processes in heterogeneous ubiquitous environments</v>
      </c>
      <c r="H386" s="10" t="s">
        <v>708</v>
      </c>
      <c r="I386" s="13" t="s">
        <v>15</v>
      </c>
      <c r="J386" s="11" t="s">
        <v>16</v>
      </c>
      <c r="K386" s="11" t="s">
        <v>17</v>
      </c>
      <c r="O386" s="11" t="s">
        <v>18</v>
      </c>
      <c r="P386" s="19" t="str">
        <f>VLOOKUP(H386,'Corrected-Titles'!A:A,1,FALSE)</f>
        <v>SAM proc: Middleware for self-adaptative mobile processes in heterogeneous ubiquitous environments</v>
      </c>
    </row>
    <row r="387" spans="1:16" x14ac:dyDescent="0.35">
      <c r="A387" s="24" t="str">
        <f t="shared" si="6"/>
        <v>2007</v>
      </c>
      <c r="B387" s="24"/>
      <c r="C387" s="24"/>
      <c r="D387" s="11" t="s">
        <v>12</v>
      </c>
      <c r="F387" s="11" t="s">
        <v>67</v>
      </c>
      <c r="G387" s="10" t="str">
        <f>IF(ISNA(P387),H387,INDEX('Corrected-Titles'!A:B,MATCH(H387,'Corrected-Titles'!A:A,0),2))</f>
        <v>A Model of User Interface Design and Its Code Generation</v>
      </c>
      <c r="H387" s="10" t="s">
        <v>68</v>
      </c>
      <c r="I387" s="13" t="s">
        <v>100</v>
      </c>
      <c r="P387" s="10" t="e">
        <f>VLOOKUP(H387,'Corrected-Titles'!A:A,1,FALSE)</f>
        <v>#N/A</v>
      </c>
    </row>
    <row r="388" spans="1:16" x14ac:dyDescent="0.35">
      <c r="A388" s="24" t="str">
        <f t="shared" si="6"/>
        <v>2007</v>
      </c>
      <c r="B388" s="24"/>
      <c r="C388" s="24"/>
      <c r="D388" s="11" t="s">
        <v>12</v>
      </c>
      <c r="F388" s="11" t="s">
        <v>43</v>
      </c>
      <c r="G388" s="10" t="str">
        <f>IF(ISNA(P388),H388,INDEX('Corrected-Titles'!A:B,MATCH(H388,'Corrected-Titles'!A:A,0),2))</f>
        <v>An Enterprise Architecture Alignment Measure for Telecom Service Development</v>
      </c>
      <c r="H388" s="10" t="s">
        <v>44</v>
      </c>
      <c r="I388" s="13" t="s">
        <v>100</v>
      </c>
      <c r="P388" s="10" t="e">
        <f>VLOOKUP(H388,'Corrected-Titles'!A:A,1,FALSE)</f>
        <v>#N/A</v>
      </c>
    </row>
    <row r="389" spans="1:16" ht="29" x14ac:dyDescent="0.35">
      <c r="A389" s="24" t="str">
        <f t="shared" si="6"/>
        <v>2007</v>
      </c>
      <c r="B389" s="24"/>
      <c r="C389" s="24"/>
      <c r="D389" s="11" t="s">
        <v>12</v>
      </c>
      <c r="F389" s="11" t="s">
        <v>709</v>
      </c>
      <c r="G389" s="10" t="str">
        <f>IF(ISNA(P389),H389,INDEX('Corrected-Titles'!A:B,MATCH(H389,'Corrected-Titles'!A:A,0),2))</f>
        <v>From MDD to full industrial process: Building distributed real-time embedded systems for the high-integrity domain</v>
      </c>
      <c r="H389" s="10" t="s">
        <v>710</v>
      </c>
      <c r="I389" s="13" t="s">
        <v>15</v>
      </c>
      <c r="J389" s="11" t="s">
        <v>16</v>
      </c>
      <c r="K389" s="11" t="s">
        <v>17</v>
      </c>
      <c r="O389" s="11" t="s">
        <v>18</v>
      </c>
      <c r="P389" s="19" t="str">
        <f>VLOOKUP(H389,'Corrected-Titles'!A:A,1,FALSE)</f>
        <v>From MDD to full industrail process: Building distributed real-time embedded systems for the high-integrity domain</v>
      </c>
    </row>
    <row r="390" spans="1:16" x14ac:dyDescent="0.35">
      <c r="A390" s="24" t="str">
        <f t="shared" si="6"/>
        <v>2007</v>
      </c>
      <c r="B390" s="24"/>
      <c r="C390" s="24"/>
      <c r="D390" s="11" t="s">
        <v>12</v>
      </c>
      <c r="F390" s="11" t="s">
        <v>681</v>
      </c>
      <c r="G390" s="10" t="str">
        <f>IF(ISNA(P390),H390,INDEX('Corrected-Titles'!A:B,MATCH(H390,'Corrected-Titles'!A:A,0),2))</f>
        <v>Interactive Systems Design, Specification, and Verification</v>
      </c>
      <c r="H390" s="10" t="s">
        <v>711</v>
      </c>
      <c r="I390" s="13" t="s">
        <v>15</v>
      </c>
      <c r="J390" s="11" t="s">
        <v>17</v>
      </c>
      <c r="O390" s="11" t="s">
        <v>58</v>
      </c>
      <c r="P390" s="10" t="e">
        <f>VLOOKUP(H390,'Corrected-Titles'!A:A,1,FALSE)</f>
        <v>#N/A</v>
      </c>
    </row>
    <row r="391" spans="1:16" x14ac:dyDescent="0.35">
      <c r="A391" s="24" t="str">
        <f t="shared" si="6"/>
        <v>2007</v>
      </c>
      <c r="B391" s="24"/>
      <c r="C391" s="24"/>
      <c r="D391" s="11" t="s">
        <v>12</v>
      </c>
      <c r="F391" s="11" t="s">
        <v>575</v>
      </c>
      <c r="G391" s="10" t="str">
        <f>IF(ISNA(P391),H391,INDEX('Corrected-Titles'!A:B,MATCH(H391,'Corrected-Titles'!A:A,0),2))</f>
        <v>User Interface Design Model</v>
      </c>
      <c r="H391" s="10" t="s">
        <v>576</v>
      </c>
      <c r="I391" s="13" t="s">
        <v>100</v>
      </c>
      <c r="P391" s="10" t="e">
        <f>VLOOKUP(H391,'Corrected-Titles'!A:A,1,FALSE)</f>
        <v>#N/A</v>
      </c>
    </row>
    <row r="392" spans="1:16" x14ac:dyDescent="0.35">
      <c r="A392" s="24" t="str">
        <f t="shared" si="6"/>
        <v>2006</v>
      </c>
      <c r="B392" s="24"/>
      <c r="C392" s="24"/>
      <c r="D392" s="11" t="s">
        <v>12</v>
      </c>
      <c r="F392" s="11" t="s">
        <v>712</v>
      </c>
      <c r="G392" s="10" t="str">
        <f>IF(ISNA(P392),H392,INDEX('Corrected-Titles'!A:B,MATCH(H392,'Corrected-Titles'!A:A,0),2))</f>
        <v>Using UML to model realtional database operations</v>
      </c>
      <c r="H392" s="10" t="s">
        <v>713</v>
      </c>
      <c r="I392" s="13" t="s">
        <v>15</v>
      </c>
      <c r="J392" s="11" t="s">
        <v>16</v>
      </c>
      <c r="K392" s="11" t="s">
        <v>17</v>
      </c>
      <c r="O392" s="11" t="s">
        <v>18</v>
      </c>
      <c r="P392" s="10" t="e">
        <f>VLOOKUP(H392,'Corrected-Titles'!A:A,1,FALSE)</f>
        <v>#N/A</v>
      </c>
    </row>
    <row r="393" spans="1:16" x14ac:dyDescent="0.35">
      <c r="A393" s="24" t="str">
        <f t="shared" si="6"/>
        <v>2007</v>
      </c>
      <c r="B393" s="24"/>
      <c r="C393" s="24"/>
      <c r="D393" s="11" t="s">
        <v>12</v>
      </c>
      <c r="F393" s="11" t="s">
        <v>714</v>
      </c>
      <c r="G393" s="10" t="str">
        <f>IF(ISNA(P393),H393,INDEX('Corrected-Titles'!A:B,MATCH(H393,'Corrected-Titles'!A:A,0),2))</f>
        <v>Easy model-driven development of multimedia user interfaces with guibuilder</v>
      </c>
      <c r="H393" s="10" t="s">
        <v>715</v>
      </c>
      <c r="I393" s="13" t="s">
        <v>15</v>
      </c>
      <c r="J393" s="11" t="s">
        <v>16</v>
      </c>
      <c r="K393" s="11" t="s">
        <v>17</v>
      </c>
      <c r="O393" s="11" t="s">
        <v>18</v>
      </c>
      <c r="P393" s="10" t="e">
        <f>VLOOKUP(H393,'Corrected-Titles'!A:A,1,FALSE)</f>
        <v>#N/A</v>
      </c>
    </row>
    <row r="394" spans="1:16" x14ac:dyDescent="0.35">
      <c r="A394" s="24" t="str">
        <f t="shared" si="6"/>
        <v>2007</v>
      </c>
      <c r="B394" s="24"/>
      <c r="C394" s="24"/>
      <c r="D394" s="11" t="s">
        <v>12</v>
      </c>
      <c r="F394" s="11" t="s">
        <v>716</v>
      </c>
      <c r="G394" s="10" t="str">
        <f>IF(ISNA(P394),H394,INDEX('Corrected-Titles'!A:B,MATCH(H394,'Corrected-Titles'!A:A,0),2))</f>
        <v>An MDE-SOA approach to support plastic user interfaces in ambient spaces</v>
      </c>
      <c r="H394" s="10" t="s">
        <v>717</v>
      </c>
      <c r="I394" s="13" t="s">
        <v>15</v>
      </c>
      <c r="J394" s="11" t="s">
        <v>16</v>
      </c>
      <c r="K394" s="11" t="s">
        <v>17</v>
      </c>
      <c r="O394" s="11" t="s">
        <v>18</v>
      </c>
      <c r="P394" s="10" t="e">
        <f>VLOOKUP(H394,'Corrected-Titles'!A:A,1,FALSE)</f>
        <v>#N/A</v>
      </c>
    </row>
    <row r="395" spans="1:16" ht="29" x14ac:dyDescent="0.35">
      <c r="A395" s="24" t="str">
        <f t="shared" si="6"/>
        <v>2007</v>
      </c>
      <c r="B395" s="24"/>
      <c r="C395" s="24"/>
      <c r="D395" s="11" t="s">
        <v>12</v>
      </c>
      <c r="F395" s="11" t="s">
        <v>718</v>
      </c>
      <c r="G395" s="10" t="str">
        <f>IF(ISNA(P395),H395,INDEX('Corrected-Titles'!A:B,MATCH(H395,'Corrected-Titles'!A:A,0),2))</f>
        <v>An MDA approach for generating web interfaces with UML ConcurTaskTrees and canonical abstract prototypes</v>
      </c>
      <c r="H395" s="10" t="s">
        <v>719</v>
      </c>
      <c r="I395" s="13" t="s">
        <v>15</v>
      </c>
      <c r="J395" s="11" t="s">
        <v>16</v>
      </c>
      <c r="K395" s="11" t="s">
        <v>17</v>
      </c>
      <c r="O395" s="11" t="s">
        <v>18</v>
      </c>
      <c r="P395" s="10" t="e">
        <f>VLOOKUP(H395,'Corrected-Titles'!A:A,1,FALSE)</f>
        <v>#N/A</v>
      </c>
    </row>
    <row r="396" spans="1:16" x14ac:dyDescent="0.35">
      <c r="A396" s="24" t="str">
        <f t="shared" si="6"/>
        <v>2007</v>
      </c>
      <c r="B396" s="24"/>
      <c r="C396" s="24"/>
      <c r="D396" s="11" t="s">
        <v>12</v>
      </c>
      <c r="F396" s="11" t="s">
        <v>720</v>
      </c>
      <c r="G396" s="10" t="str">
        <f>IF(ISNA(P396),H396,INDEX('Corrected-Titles'!A:B,MATCH(H396,'Corrected-Titles'!A:A,0),2))</f>
        <v>Magritte - A meta-driven approach to empower developers and end users</v>
      </c>
      <c r="H396" s="10" t="s">
        <v>721</v>
      </c>
      <c r="I396" s="13" t="s">
        <v>15</v>
      </c>
      <c r="J396" s="11" t="s">
        <v>16</v>
      </c>
      <c r="K396" s="11" t="s">
        <v>17</v>
      </c>
      <c r="O396" s="11" t="s">
        <v>69</v>
      </c>
      <c r="P396" s="10" t="e">
        <f>VLOOKUP(H396,'Corrected-Titles'!A:A,1,FALSE)</f>
        <v>#N/A</v>
      </c>
    </row>
    <row r="397" spans="1:16" x14ac:dyDescent="0.35">
      <c r="A397" s="24" t="str">
        <f t="shared" si="6"/>
        <v>2007</v>
      </c>
      <c r="B397" s="24"/>
      <c r="C397" s="24"/>
      <c r="D397" s="11" t="s">
        <v>12</v>
      </c>
      <c r="F397" s="11" t="s">
        <v>722</v>
      </c>
      <c r="G397" s="10" t="str">
        <f>IF(ISNA(P397),H397,INDEX('Corrected-Titles'!A:B,MATCH(H397,'Corrected-Titles'!A:A,0),2))</f>
        <v>I2MAP: An incremental and iterative modeling and analysis process</v>
      </c>
      <c r="H397" s="10" t="s">
        <v>723</v>
      </c>
      <c r="I397" s="13" t="s">
        <v>15</v>
      </c>
      <c r="J397" s="11" t="s">
        <v>16</v>
      </c>
      <c r="K397" s="11" t="s">
        <v>16</v>
      </c>
      <c r="L397" s="11" t="s">
        <v>17</v>
      </c>
      <c r="O397" s="11" t="s">
        <v>198</v>
      </c>
      <c r="P397" s="10" t="e">
        <f>VLOOKUP(H397,'Corrected-Titles'!A:A,1,FALSE)</f>
        <v>#N/A</v>
      </c>
    </row>
    <row r="398" spans="1:16" x14ac:dyDescent="0.35">
      <c r="A398" s="24" t="str">
        <f t="shared" si="6"/>
        <v>2006</v>
      </c>
      <c r="B398" s="24"/>
      <c r="C398" s="24"/>
      <c r="D398" s="11" t="s">
        <v>12</v>
      </c>
      <c r="F398" s="11" t="s">
        <v>1345</v>
      </c>
      <c r="G398" s="10" t="str">
        <f>IF(ISNA(P398),H398,INDEX('Corrected-Titles'!A:B,MATCH(H398,'Corrected-Titles'!A:A,0),2))</f>
        <v>An architecture to support model driven software visualization</v>
      </c>
      <c r="H398" s="10" t="s">
        <v>724</v>
      </c>
      <c r="I398" s="13" t="s">
        <v>15</v>
      </c>
      <c r="J398" s="11" t="s">
        <v>16</v>
      </c>
      <c r="K398" s="11" t="s">
        <v>17</v>
      </c>
      <c r="O398" s="11" t="s">
        <v>18</v>
      </c>
      <c r="P398" s="10" t="e">
        <f>VLOOKUP(H398,'Corrected-Titles'!A:A,1,FALSE)</f>
        <v>#N/A</v>
      </c>
    </row>
    <row r="399" spans="1:16" x14ac:dyDescent="0.35">
      <c r="A399" s="24" t="str">
        <f t="shared" si="6"/>
        <v>2006</v>
      </c>
      <c r="B399" s="24"/>
      <c r="C399" s="24"/>
      <c r="D399" s="11" t="s">
        <v>12</v>
      </c>
      <c r="F399" s="11" t="s">
        <v>725</v>
      </c>
      <c r="G399" s="10" t="str">
        <f>IF(ISNA(P399),H399,INDEX('Corrected-Titles'!A:B,MATCH(H399,'Corrected-Titles'!A:A,0),2))</f>
        <v>Evaluation framework for model-driven product line engineering tools</v>
      </c>
      <c r="H399" s="10" t="s">
        <v>726</v>
      </c>
      <c r="I399" s="13" t="s">
        <v>15</v>
      </c>
      <c r="J399" s="11" t="s">
        <v>16</v>
      </c>
      <c r="K399" s="11" t="s">
        <v>17</v>
      </c>
      <c r="O399" s="11" t="s">
        <v>58</v>
      </c>
      <c r="P399" s="10" t="e">
        <f>VLOOKUP(H399,'Corrected-Titles'!A:A,1,FALSE)</f>
        <v>#N/A</v>
      </c>
    </row>
    <row r="400" spans="1:16" x14ac:dyDescent="0.35">
      <c r="A400" s="24" t="str">
        <f t="shared" si="6"/>
        <v>2006</v>
      </c>
      <c r="B400" s="24"/>
      <c r="C400" s="24"/>
      <c r="D400" s="11" t="s">
        <v>12</v>
      </c>
      <c r="F400" s="11" t="s">
        <v>727</v>
      </c>
      <c r="G400" s="10" t="str">
        <f>IF(ISNA(P400),H400,INDEX('Corrected-Titles'!A:B,MATCH(H400,'Corrected-Titles'!A:A,0),2))</f>
        <v>My MDE: Configuring virtual workspaces in multi-display environments</v>
      </c>
      <c r="H400" s="10" t="s">
        <v>728</v>
      </c>
      <c r="I400" s="13" t="s">
        <v>15</v>
      </c>
      <c r="J400" s="11" t="s">
        <v>16</v>
      </c>
      <c r="K400" s="11" t="s">
        <v>17</v>
      </c>
      <c r="O400" s="11" t="s">
        <v>18</v>
      </c>
      <c r="P400" s="10" t="e">
        <f>VLOOKUP(H400,'Corrected-Titles'!A:A,1,FALSE)</f>
        <v>#N/A</v>
      </c>
    </row>
    <row r="401" spans="1:16" x14ac:dyDescent="0.35">
      <c r="A401" s="24" t="str">
        <f t="shared" si="6"/>
        <v>2008</v>
      </c>
      <c r="B401" s="24"/>
      <c r="C401" s="24"/>
      <c r="D401" s="11" t="s">
        <v>12</v>
      </c>
      <c r="F401" s="11" t="s">
        <v>691</v>
      </c>
      <c r="G401" s="10" t="str">
        <f>IF(ISNA(P401),H401,INDEX('Corrected-Titles'!A:B,MATCH(H401,'Corrected-Titles'!A:A,0),2))</f>
        <v>MDE for BPM: A systematic review</v>
      </c>
      <c r="H401" s="10" t="s">
        <v>692</v>
      </c>
      <c r="I401" s="13" t="s">
        <v>100</v>
      </c>
      <c r="P401" s="10" t="e">
        <f>VLOOKUP(H401,'Corrected-Titles'!A:A,1,FALSE)</f>
        <v>#N/A</v>
      </c>
    </row>
    <row r="402" spans="1:16" x14ac:dyDescent="0.35">
      <c r="A402" s="24" t="str">
        <f t="shared" si="6"/>
        <v>2006</v>
      </c>
      <c r="B402" s="24"/>
      <c r="C402" s="24"/>
      <c r="D402" s="11" t="s">
        <v>12</v>
      </c>
      <c r="F402" s="11" t="s">
        <v>729</v>
      </c>
      <c r="G402" s="10" t="str">
        <f>IF(ISNA(P402),H402,INDEX('Corrected-Titles'!A:B,MATCH(H402,'Corrected-Titles'!A:A,0),2))</f>
        <v>Integrating dynamic views using model driven development</v>
      </c>
      <c r="H402" s="10" t="s">
        <v>730</v>
      </c>
      <c r="I402" s="13" t="s">
        <v>15</v>
      </c>
      <c r="J402" s="11" t="s">
        <v>16</v>
      </c>
      <c r="K402" s="11" t="s">
        <v>17</v>
      </c>
      <c r="O402" s="11" t="s">
        <v>18</v>
      </c>
      <c r="P402" s="10" t="e">
        <f>VLOOKUP(H402,'Corrected-Titles'!A:A,1,FALSE)</f>
        <v>#N/A</v>
      </c>
    </row>
    <row r="403" spans="1:16" ht="29" x14ac:dyDescent="0.35">
      <c r="A403" s="24" t="str">
        <f t="shared" si="6"/>
        <v>2006</v>
      </c>
      <c r="B403" s="24"/>
      <c r="C403" s="24"/>
      <c r="D403" s="11" t="s">
        <v>12</v>
      </c>
      <c r="F403" s="11" t="s">
        <v>731</v>
      </c>
      <c r="G403" s="10" t="str">
        <f>IF(ISNA(P403),H403,INDEX('Corrected-Titles'!A:B,MATCH(H403,'Corrected-Titles'!A:A,0),2))</f>
        <v>Assessing construction interoperability using a MDA and SOA architecture from an e-business perspective</v>
      </c>
      <c r="H403" s="10" t="s">
        <v>732</v>
      </c>
      <c r="I403" s="13" t="s">
        <v>15</v>
      </c>
      <c r="J403" s="11" t="s">
        <v>16</v>
      </c>
      <c r="K403" s="11" t="s">
        <v>17</v>
      </c>
      <c r="O403" s="11" t="s">
        <v>18</v>
      </c>
      <c r="P403" s="10" t="e">
        <f>VLOOKUP(H403,'Corrected-Titles'!A:A,1,FALSE)</f>
        <v>#N/A</v>
      </c>
    </row>
    <row r="404" spans="1:16" ht="29" x14ac:dyDescent="0.35">
      <c r="A404" s="24" t="str">
        <f t="shared" si="6"/>
        <v>2006</v>
      </c>
      <c r="B404" s="24"/>
      <c r="C404" s="24"/>
      <c r="D404" s="11" t="s">
        <v>12</v>
      </c>
      <c r="F404" s="11" t="s">
        <v>550</v>
      </c>
      <c r="G404" s="10" t="str">
        <f>IF(ISNA(P404),H404,INDEX('Corrected-Titles'!A:B,MATCH(H404,'Corrected-Titles'!A:A,0),2))</f>
        <v>Towards 2D traceability in a platform for contract aware visual transformations with tolerated inconsistencies</v>
      </c>
      <c r="H404" s="10" t="s">
        <v>733</v>
      </c>
      <c r="I404" s="13" t="s">
        <v>100</v>
      </c>
      <c r="P404" s="10" t="e">
        <f>VLOOKUP(H404,'Corrected-Titles'!A:A,1,FALSE)</f>
        <v>#N/A</v>
      </c>
    </row>
    <row r="405" spans="1:16" x14ac:dyDescent="0.35">
      <c r="A405" s="24" t="str">
        <f t="shared" si="6"/>
        <v>2006</v>
      </c>
      <c r="B405" s="24"/>
      <c r="C405" s="24"/>
      <c r="D405" s="11" t="s">
        <v>12</v>
      </c>
      <c r="F405" s="11" t="s">
        <v>21</v>
      </c>
      <c r="G405" s="10" t="str">
        <f>IF(ISNA(P405),H405,INDEX('Corrected-Titles'!A:B,MATCH(H405,'Corrected-Titles'!A:A,0),2))</f>
        <v>A domain-specific service-oriented development environment</v>
      </c>
      <c r="H405" s="10" t="s">
        <v>22</v>
      </c>
      <c r="I405" s="13" t="s">
        <v>100</v>
      </c>
      <c r="P405" s="10" t="e">
        <f>VLOOKUP(H405,'Corrected-Titles'!A:A,1,FALSE)</f>
        <v>#N/A</v>
      </c>
    </row>
    <row r="406" spans="1:16" x14ac:dyDescent="0.35">
      <c r="A406" s="24" t="str">
        <f t="shared" si="6"/>
        <v>2006</v>
      </c>
      <c r="B406" s="24"/>
      <c r="C406" s="24"/>
      <c r="D406" s="11" t="s">
        <v>12</v>
      </c>
      <c r="F406" s="11" t="s">
        <v>544</v>
      </c>
      <c r="G406" s="10" t="str">
        <f>IF(ISNA(P406),H406,INDEX('Corrected-Titles'!A:B,MATCH(H406,'Corrected-Titles'!A:A,0),2))</f>
        <v>Servicetizing User Experiences for Complex Business Applications</v>
      </c>
      <c r="H406" s="10" t="s">
        <v>545</v>
      </c>
      <c r="I406" s="13" t="s">
        <v>100</v>
      </c>
      <c r="P406" s="10" t="e">
        <f>VLOOKUP(H406,'Corrected-Titles'!A:A,1,FALSE)</f>
        <v>#N/A</v>
      </c>
    </row>
    <row r="407" spans="1:16" x14ac:dyDescent="0.35">
      <c r="A407" s="24" t="str">
        <f t="shared" si="6"/>
        <v>2006</v>
      </c>
      <c r="B407" s="24"/>
      <c r="C407" s="24"/>
      <c r="D407" s="11" t="s">
        <v>12</v>
      </c>
      <c r="F407" s="11" t="s">
        <v>734</v>
      </c>
      <c r="G407" s="10" t="str">
        <f>IF(ISNA(P407),H407,INDEX('Corrected-Titles'!A:B,MATCH(H407,'Corrected-Titles'!A:A,0),2))</f>
        <v>The development of MDA-based software product-line process and supporting tool</v>
      </c>
      <c r="H407" s="10" t="s">
        <v>735</v>
      </c>
      <c r="I407" s="13" t="s">
        <v>15</v>
      </c>
      <c r="J407" s="11" t="s">
        <v>16</v>
      </c>
      <c r="K407" s="11" t="s">
        <v>17</v>
      </c>
      <c r="O407" s="11" t="s">
        <v>18</v>
      </c>
      <c r="P407" s="10" t="e">
        <f>VLOOKUP(H407,'Corrected-Titles'!A:A,1,FALSE)</f>
        <v>#N/A</v>
      </c>
    </row>
    <row r="408" spans="1:16" x14ac:dyDescent="0.35">
      <c r="A408" s="24" t="str">
        <f t="shared" si="6"/>
        <v>2004</v>
      </c>
      <c r="B408" s="24"/>
      <c r="C408" s="24"/>
      <c r="D408" s="11" t="s">
        <v>12</v>
      </c>
      <c r="F408" s="11" t="s">
        <v>736</v>
      </c>
      <c r="G408" s="10" t="str">
        <f>IF(ISNA(P408),H408,INDEX('Corrected-Titles'!A:B,MATCH(H408,'Corrected-Titles'!A:A,0),2))</f>
        <v>Workshop on models for non-functional properties of component-based software-NfC</v>
      </c>
      <c r="H408" s="10" t="s">
        <v>737</v>
      </c>
      <c r="I408" s="13" t="s">
        <v>15</v>
      </c>
      <c r="J408" s="11" t="s">
        <v>17</v>
      </c>
      <c r="O408" s="11" t="s">
        <v>58</v>
      </c>
      <c r="P408" s="10" t="e">
        <f>VLOOKUP(H408,'Corrected-Titles'!A:A,1,FALSE)</f>
        <v>#N/A</v>
      </c>
    </row>
    <row r="409" spans="1:16" x14ac:dyDescent="0.35">
      <c r="A409" s="24" t="str">
        <f t="shared" si="6"/>
        <v>2006</v>
      </c>
      <c r="B409" s="24"/>
      <c r="C409" s="24"/>
      <c r="D409" s="11" t="s">
        <v>12</v>
      </c>
      <c r="F409" s="11" t="s">
        <v>738</v>
      </c>
      <c r="G409" s="10" t="str">
        <f>IF(ISNA(P409),H409,INDEX('Corrected-Titles'!A:B,MATCH(H409,'Corrected-Titles'!A:A,0),2))</f>
        <v>Towards model-driven end-user development in CALL</v>
      </c>
      <c r="H409" s="10" t="s">
        <v>739</v>
      </c>
      <c r="I409" s="13" t="s">
        <v>15</v>
      </c>
      <c r="J409" s="11" t="s">
        <v>16</v>
      </c>
      <c r="K409" s="11" t="s">
        <v>17</v>
      </c>
      <c r="O409" s="11" t="s">
        <v>58</v>
      </c>
      <c r="P409" s="10" t="e">
        <f>VLOOKUP(H409,'Corrected-Titles'!A:A,1,FALSE)</f>
        <v>#N/A</v>
      </c>
    </row>
    <row r="410" spans="1:16" x14ac:dyDescent="0.35">
      <c r="A410" s="24" t="str">
        <f t="shared" si="6"/>
        <v>2006</v>
      </c>
      <c r="B410" s="24"/>
      <c r="C410" s="24"/>
      <c r="D410" s="11" t="s">
        <v>12</v>
      </c>
      <c r="F410" s="11" t="s">
        <v>740</v>
      </c>
      <c r="G410" s="10" t="str">
        <f>IF(ISNA(P410),H410,INDEX('Corrected-Titles'!A:B,MATCH(H410,'Corrected-Titles'!A:A,0),2))</f>
        <v>Applying a model transformation taxonomy to graph transformation technology</v>
      </c>
      <c r="H410" s="10" t="s">
        <v>741</v>
      </c>
      <c r="I410" s="13" t="s">
        <v>15</v>
      </c>
      <c r="J410" s="11" t="s">
        <v>16</v>
      </c>
      <c r="K410" s="11" t="s">
        <v>17</v>
      </c>
      <c r="O410" s="11" t="s">
        <v>18</v>
      </c>
      <c r="P410" s="10" t="e">
        <f>VLOOKUP(H410,'Corrected-Titles'!A:A,1,FALSE)</f>
        <v>#N/A</v>
      </c>
    </row>
    <row r="411" spans="1:16" x14ac:dyDescent="0.35">
      <c r="A411" s="24" t="str">
        <f t="shared" si="6"/>
        <v>2006</v>
      </c>
      <c r="B411" s="24"/>
      <c r="C411" s="24"/>
      <c r="D411" s="11" t="s">
        <v>12</v>
      </c>
      <c r="F411" s="11" t="s">
        <v>742</v>
      </c>
      <c r="G411" s="10" t="str">
        <f>IF(ISNA(P411),H411,INDEX('Corrected-Titles'!A:B,MATCH(H411,'Corrected-Titles'!A:A,0),2))</f>
        <v>Learning management system scenario-based engineering</v>
      </c>
      <c r="H411" s="10" t="s">
        <v>743</v>
      </c>
      <c r="I411" s="13" t="s">
        <v>15</v>
      </c>
      <c r="J411" s="11" t="s">
        <v>16</v>
      </c>
      <c r="K411" s="11" t="s">
        <v>17</v>
      </c>
      <c r="O411" s="11" t="s">
        <v>18</v>
      </c>
      <c r="P411" s="10" t="e">
        <f>VLOOKUP(H411,'Corrected-Titles'!A:A,1,FALSE)</f>
        <v>#N/A</v>
      </c>
    </row>
    <row r="412" spans="1:16" x14ac:dyDescent="0.35">
      <c r="A412" s="24" t="str">
        <f t="shared" si="6"/>
        <v>2006</v>
      </c>
      <c r="B412" s="24"/>
      <c r="C412" s="24"/>
      <c r="D412" s="11" t="s">
        <v>12</v>
      </c>
      <c r="F412" s="11" t="s">
        <v>744</v>
      </c>
      <c r="G412" s="10" t="str">
        <f>IF(ISNA(P412),H412,INDEX('Corrected-Titles'!A:B,MATCH(H412,'Corrected-Titles'!A:A,0),2))</f>
        <v>Challenging the interoperability between computers in industry with MDA and SOA</v>
      </c>
      <c r="H412" s="10" t="s">
        <v>745</v>
      </c>
      <c r="I412" s="13" t="s">
        <v>15</v>
      </c>
      <c r="J412" s="11" t="s">
        <v>16</v>
      </c>
      <c r="K412" s="11" t="s">
        <v>17</v>
      </c>
      <c r="O412" s="11" t="s">
        <v>18</v>
      </c>
      <c r="P412" s="10" t="e">
        <f>VLOOKUP(H412,'Corrected-Titles'!A:A,1,FALSE)</f>
        <v>#N/A</v>
      </c>
    </row>
    <row r="413" spans="1:16" x14ac:dyDescent="0.35">
      <c r="A413" s="24" t="str">
        <f t="shared" si="6"/>
        <v>2006</v>
      </c>
      <c r="B413" s="24"/>
      <c r="C413" s="24"/>
      <c r="D413" s="11" t="s">
        <v>12</v>
      </c>
      <c r="F413" s="11" t="s">
        <v>150</v>
      </c>
      <c r="G413" s="10" t="str">
        <f>IF(ISNA(P413),H413,INDEX('Corrected-Titles'!A:B,MATCH(H413,'Corrected-Titles'!A:A,0),2))</f>
        <v>Verifying Metamodel Coverage of Model Transformations</v>
      </c>
      <c r="H413" s="10" t="s">
        <v>151</v>
      </c>
      <c r="I413" s="13" t="s">
        <v>100</v>
      </c>
      <c r="P413" s="10" t="e">
        <f>VLOOKUP(H413,'Corrected-Titles'!A:A,1,FALSE)</f>
        <v>#N/A</v>
      </c>
    </row>
    <row r="414" spans="1:16" ht="29" x14ac:dyDescent="0.35">
      <c r="A414" s="24" t="str">
        <f t="shared" si="6"/>
        <v>2006</v>
      </c>
      <c r="B414" s="24"/>
      <c r="C414" s="24"/>
      <c r="D414" s="11" t="s">
        <v>12</v>
      </c>
      <c r="F414" s="11" t="s">
        <v>746</v>
      </c>
      <c r="G414" s="10" t="str">
        <f>IF(ISNA(P414),H414,INDEX('Corrected-Titles'!A:B,MATCH(H414,'Corrected-Titles'!A:A,0),2))</f>
        <v>Designing distributed user interfaces for ambient intelligent enviornments using models and simulations</v>
      </c>
      <c r="H414" s="10" t="s">
        <v>747</v>
      </c>
      <c r="I414" s="13" t="s">
        <v>15</v>
      </c>
      <c r="J414" s="11" t="s">
        <v>16</v>
      </c>
      <c r="K414" s="11" t="s">
        <v>17</v>
      </c>
      <c r="O414" s="11" t="s">
        <v>18</v>
      </c>
      <c r="P414" s="10" t="e">
        <f>VLOOKUP(H414,'Corrected-Titles'!A:A,1,FALSE)</f>
        <v>#N/A</v>
      </c>
    </row>
    <row r="415" spans="1:16" ht="29" x14ac:dyDescent="0.35">
      <c r="A415" s="24" t="str">
        <f t="shared" si="6"/>
        <v>2005</v>
      </c>
      <c r="B415" s="24"/>
      <c r="C415" s="24"/>
      <c r="D415" s="11" t="s">
        <v>12</v>
      </c>
      <c r="F415" s="11" t="s">
        <v>748</v>
      </c>
      <c r="G415" s="10" t="str">
        <f>IF(ISNA(P415),H415,INDEX('Corrected-Titles'!A:B,MATCH(H415,'Corrected-Titles'!A:A,0),2))</f>
        <v>An integrated model-driven development environment for composing and validating distributed real-time and embedded systems</v>
      </c>
      <c r="H415" s="10" t="s">
        <v>749</v>
      </c>
      <c r="I415" s="13" t="s">
        <v>15</v>
      </c>
      <c r="J415" s="11" t="s">
        <v>16</v>
      </c>
      <c r="K415" s="11" t="s">
        <v>17</v>
      </c>
      <c r="O415" s="11" t="s">
        <v>18</v>
      </c>
      <c r="P415" s="10" t="e">
        <f>VLOOKUP(H415,'Corrected-Titles'!A:A,1,FALSE)</f>
        <v>#N/A</v>
      </c>
    </row>
    <row r="416" spans="1:16" x14ac:dyDescent="0.35">
      <c r="A416" s="24" t="str">
        <f t="shared" si="6"/>
        <v>2005</v>
      </c>
      <c r="B416" s="24"/>
      <c r="C416" s="24"/>
      <c r="D416" s="11" t="s">
        <v>12</v>
      </c>
      <c r="F416" s="11" t="s">
        <v>750</v>
      </c>
      <c r="G416" s="10" t="str">
        <f>IF(ISNA(P416),H416,INDEX('Corrected-Titles'!A:B,MATCH(H416,'Corrected-Titles'!A:A,0),2))</f>
        <v>Visualization in the context of model driven engineering</v>
      </c>
      <c r="H416" s="10" t="s">
        <v>751</v>
      </c>
      <c r="I416" s="13" t="s">
        <v>15</v>
      </c>
      <c r="J416" s="11" t="s">
        <v>16</v>
      </c>
      <c r="K416" s="11" t="s">
        <v>17</v>
      </c>
      <c r="O416" s="11" t="s">
        <v>18</v>
      </c>
      <c r="P416" s="10" t="e">
        <f>VLOOKUP(H416,'Corrected-Titles'!A:A,1,FALSE)</f>
        <v>#N/A</v>
      </c>
    </row>
    <row r="417" spans="1:16" x14ac:dyDescent="0.35">
      <c r="A417" s="24" t="str">
        <f t="shared" si="6"/>
        <v>2005</v>
      </c>
      <c r="B417" s="24"/>
      <c r="C417" s="24"/>
      <c r="D417" s="11" t="s">
        <v>12</v>
      </c>
      <c r="F417" s="11" t="s">
        <v>1346</v>
      </c>
      <c r="G417" s="10" t="str">
        <f>IF(ISNA(P417),H417,INDEX('Corrected-Titles'!A:B,MATCH(H417,'Corrected-Titles'!A:A,0),2))</f>
        <v>An MDD annotation methodology for semantic enhanced service oriented architectures</v>
      </c>
      <c r="H417" s="10" t="s">
        <v>752</v>
      </c>
      <c r="I417" s="13" t="s">
        <v>15</v>
      </c>
      <c r="J417" s="11" t="s">
        <v>16</v>
      </c>
      <c r="K417" s="11" t="s">
        <v>17</v>
      </c>
      <c r="O417" s="11" t="s">
        <v>18</v>
      </c>
      <c r="P417" s="10" t="e">
        <f>VLOOKUP(H417,'Corrected-Titles'!A:A,1,FALSE)</f>
        <v>#N/A</v>
      </c>
    </row>
    <row r="418" spans="1:16" ht="29" x14ac:dyDescent="0.35">
      <c r="A418" s="24" t="str">
        <f t="shared" si="6"/>
        <v>2005</v>
      </c>
      <c r="B418" s="24"/>
      <c r="C418" s="24"/>
      <c r="D418" s="11" t="s">
        <v>12</v>
      </c>
      <c r="F418" s="11" t="s">
        <v>753</v>
      </c>
      <c r="G418" s="10" t="str">
        <f>IF(ISNA(P418),H418,INDEX('Corrected-Titles'!A:B,MATCH(H418,'Corrected-Titles'!A:A,0),2))</f>
        <v>Steering model-driven development of enterprise information system through responsabilities</v>
      </c>
      <c r="H418" s="10" t="s">
        <v>754</v>
      </c>
      <c r="I418" s="13" t="s">
        <v>15</v>
      </c>
      <c r="J418" s="11" t="s">
        <v>16</v>
      </c>
      <c r="K418" s="11" t="s">
        <v>17</v>
      </c>
      <c r="O418" s="11" t="s">
        <v>18</v>
      </c>
      <c r="P418" s="10" t="e">
        <f>VLOOKUP(H418,'Corrected-Titles'!A:A,1,FALSE)</f>
        <v>#N/A</v>
      </c>
    </row>
    <row r="419" spans="1:16" x14ac:dyDescent="0.35">
      <c r="A419" s="24" t="str">
        <f t="shared" si="6"/>
        <v>2005</v>
      </c>
      <c r="B419" s="24"/>
      <c r="C419" s="24"/>
      <c r="D419" s="11" t="s">
        <v>12</v>
      </c>
      <c r="F419" s="11" t="s">
        <v>755</v>
      </c>
      <c r="G419" s="10" t="str">
        <f>IF(ISNA(P419),H419,INDEX('Corrected-Titles'!A:B,MATCH(H419,'Corrected-Titles'!A:A,0),2))</f>
        <v>Reverse engineering of web pages based on derivations and transformations</v>
      </c>
      <c r="H419" s="10" t="s">
        <v>756</v>
      </c>
      <c r="I419" s="13" t="s">
        <v>15</v>
      </c>
      <c r="J419" s="11" t="s">
        <v>16</v>
      </c>
      <c r="K419" s="11" t="s">
        <v>17</v>
      </c>
      <c r="O419" s="11" t="s">
        <v>69</v>
      </c>
      <c r="P419" s="10" t="e">
        <f>VLOOKUP(H419,'Corrected-Titles'!A:A,1,FALSE)</f>
        <v>#N/A</v>
      </c>
    </row>
    <row r="420" spans="1:16" x14ac:dyDescent="0.35">
      <c r="A420" s="24" t="str">
        <f t="shared" si="6"/>
        <v>2005</v>
      </c>
      <c r="B420" s="24"/>
      <c r="C420" s="24"/>
      <c r="D420" s="11" t="s">
        <v>12</v>
      </c>
      <c r="F420" s="11" t="s">
        <v>757</v>
      </c>
      <c r="G420" s="10" t="str">
        <f>IF(ISNA(P420),H420,INDEX('Corrected-Titles'!A:B,MATCH(H420,'Corrected-Titles'!A:A,0),2))</f>
        <v>Concepts for comparing modeling tool architectures</v>
      </c>
      <c r="H420" s="10" t="s">
        <v>758</v>
      </c>
      <c r="I420" s="13" t="s">
        <v>15</v>
      </c>
      <c r="J420" s="11" t="s">
        <v>16</v>
      </c>
      <c r="K420" s="11" t="s">
        <v>17</v>
      </c>
      <c r="O420" s="11" t="s">
        <v>69</v>
      </c>
      <c r="P420" s="10" t="e">
        <f>VLOOKUP(H420,'Corrected-Titles'!A:A,1,FALSE)</f>
        <v>#N/A</v>
      </c>
    </row>
    <row r="421" spans="1:16" x14ac:dyDescent="0.35">
      <c r="A421" s="24" t="str">
        <f t="shared" si="6"/>
        <v>2005</v>
      </c>
      <c r="B421" s="24"/>
      <c r="C421" s="24"/>
      <c r="D421" s="11" t="s">
        <v>12</v>
      </c>
      <c r="F421" s="11" t="s">
        <v>759</v>
      </c>
      <c r="G421" s="10" t="str">
        <f>IF(ISNA(P421),H421,INDEX('Corrected-Titles'!A:B,MATCH(H421,'Corrected-Titles'!A:A,0),2))</f>
        <v>Model-driven engineering of middleware-mediated distributed systems</v>
      </c>
      <c r="H421" s="10" t="s">
        <v>760</v>
      </c>
      <c r="I421" s="13" t="s">
        <v>15</v>
      </c>
      <c r="J421" s="11" t="s">
        <v>16</v>
      </c>
      <c r="K421" s="11" t="s">
        <v>17</v>
      </c>
      <c r="O421" s="11" t="s">
        <v>69</v>
      </c>
      <c r="P421" s="10" t="e">
        <f>VLOOKUP(H421,'Corrected-Titles'!A:A,1,FALSE)</f>
        <v>#N/A</v>
      </c>
    </row>
    <row r="422" spans="1:16" ht="29" x14ac:dyDescent="0.35">
      <c r="A422" s="24" t="str">
        <f t="shared" si="6"/>
        <v>2004</v>
      </c>
      <c r="B422" s="24"/>
      <c r="C422" s="24"/>
      <c r="D422" s="11" t="s">
        <v>12</v>
      </c>
      <c r="F422" s="11" t="s">
        <v>761</v>
      </c>
      <c r="G422" s="10" t="str">
        <f>IF(ISNA(P422),H422,INDEX('Corrected-Titles'!A:B,MATCH(H422,'Corrected-Titles'!A:A,0),2))</f>
        <v>Refining designs along middleware-specific concern-dimensions at different MDA-levels of abstraction</v>
      </c>
      <c r="H422" s="10" t="s">
        <v>762</v>
      </c>
      <c r="I422" s="13" t="s">
        <v>15</v>
      </c>
      <c r="J422" s="11" t="s">
        <v>16</v>
      </c>
      <c r="K422" s="11" t="s">
        <v>17</v>
      </c>
      <c r="O422" s="11" t="s">
        <v>69</v>
      </c>
      <c r="P422" s="10" t="e">
        <f>VLOOKUP(H422,'Corrected-Titles'!A:A,1,FALSE)</f>
        <v>#N/A</v>
      </c>
    </row>
    <row r="423" spans="1:16" ht="29" x14ac:dyDescent="0.35">
      <c r="A423" s="24" t="str">
        <f t="shared" si="6"/>
        <v>2004</v>
      </c>
      <c r="B423" s="24"/>
      <c r="C423" s="24"/>
      <c r="D423" s="11" t="s">
        <v>12</v>
      </c>
      <c r="F423" s="11" t="s">
        <v>761</v>
      </c>
      <c r="G423" s="10" t="str">
        <f>IF(ISNA(P423),H423,INDEX('Corrected-Titles'!A:B,MATCH(H423,'Corrected-Titles'!A:A,0),2))</f>
        <v>Refining designs along middleware-specific concern-dimensions at different MDA-levels of abstraction</v>
      </c>
      <c r="H423" s="10" t="s">
        <v>762</v>
      </c>
      <c r="I423" s="13" t="s">
        <v>100</v>
      </c>
      <c r="P423" s="10" t="e">
        <f>VLOOKUP(H423,'Corrected-Titles'!A:A,1,FALSE)</f>
        <v>#N/A</v>
      </c>
    </row>
    <row r="424" spans="1:16" x14ac:dyDescent="0.35">
      <c r="A424" s="24" t="str">
        <f t="shared" si="6"/>
        <v>2004</v>
      </c>
      <c r="B424" s="24"/>
      <c r="C424" s="24"/>
      <c r="D424" s="11" t="s">
        <v>12</v>
      </c>
      <c r="F424" s="11" t="s">
        <v>761</v>
      </c>
      <c r="G424" s="10" t="str">
        <f>IF(ISNA(P424),H424,INDEX('Corrected-Titles'!A:B,MATCH(H424,'Corrected-Titles'!A:A,0),2))</f>
        <v>MDA refinements along middleware-specific concenr dimensions</v>
      </c>
      <c r="H424" s="10" t="s">
        <v>763</v>
      </c>
      <c r="I424" s="13" t="s">
        <v>15</v>
      </c>
      <c r="J424" s="11" t="s">
        <v>16</v>
      </c>
      <c r="K424" s="11" t="s">
        <v>17</v>
      </c>
      <c r="O424" s="11" t="s">
        <v>69</v>
      </c>
      <c r="P424" s="10" t="e">
        <f>VLOOKUP(H424,'Corrected-Titles'!A:A,1,FALSE)</f>
        <v>#N/A</v>
      </c>
    </row>
    <row r="425" spans="1:16" x14ac:dyDescent="0.35">
      <c r="A425" s="24" t="str">
        <f t="shared" si="6"/>
        <v>2004</v>
      </c>
      <c r="B425" s="24"/>
      <c r="C425" s="24"/>
      <c r="D425" s="11" t="s">
        <v>12</v>
      </c>
      <c r="F425" s="11" t="s">
        <v>144</v>
      </c>
      <c r="G425" s="10" t="str">
        <f>IF(ISNA(P425),H425,INDEX('Corrected-Titles'!A:B,MATCH(H425,'Corrected-Titles'!A:A,0),2))</f>
        <v>Towards Platform Independent Models of Real Time Operating Systems</v>
      </c>
      <c r="H425" s="10" t="s">
        <v>145</v>
      </c>
      <c r="I425" s="13" t="s">
        <v>100</v>
      </c>
      <c r="P425" s="10" t="e">
        <f>VLOOKUP(H425,'Corrected-Titles'!A:A,1,FALSE)</f>
        <v>#N/A</v>
      </c>
    </row>
    <row r="426" spans="1:16" x14ac:dyDescent="0.35">
      <c r="A426" s="24" t="str">
        <f t="shared" si="6"/>
        <v>2004</v>
      </c>
      <c r="B426" s="24"/>
      <c r="C426" s="24"/>
      <c r="D426" s="11" t="s">
        <v>12</v>
      </c>
      <c r="F426" s="11" t="s">
        <v>764</v>
      </c>
      <c r="G426" s="10" t="str">
        <f>IF(ISNA(P426),H426,INDEX('Corrected-Titles'!A:B,MATCH(H426,'Corrected-Titles'!A:A,0),2))</f>
        <v>Transformations for architectural restructuring</v>
      </c>
      <c r="H426" s="10" t="s">
        <v>765</v>
      </c>
      <c r="I426" s="13" t="s">
        <v>15</v>
      </c>
      <c r="J426" s="11" t="s">
        <v>16</v>
      </c>
      <c r="K426" s="11" t="s">
        <v>17</v>
      </c>
      <c r="O426" s="11" t="s">
        <v>18</v>
      </c>
      <c r="P426" s="10" t="e">
        <f>VLOOKUP(H426,'Corrected-Titles'!A:A,1,FALSE)</f>
        <v>#N/A</v>
      </c>
    </row>
    <row r="427" spans="1:16" x14ac:dyDescent="0.35">
      <c r="A427" s="24" t="str">
        <f t="shared" si="6"/>
        <v>2004</v>
      </c>
      <c r="B427" s="24"/>
      <c r="C427" s="24"/>
      <c r="D427" s="11" t="s">
        <v>12</v>
      </c>
      <c r="F427" s="11" t="s">
        <v>766</v>
      </c>
      <c r="G427" s="10" t="str">
        <f>IF(ISNA(P427),H427,INDEX('Corrected-Titles'!A:B,MATCH(H427,'Corrected-Titles'!A:A,0),2))</f>
        <v>Model-driven development of large-scale Web applications</v>
      </c>
      <c r="H427" s="10" t="s">
        <v>767</v>
      </c>
      <c r="I427" s="13" t="s">
        <v>15</v>
      </c>
      <c r="J427" s="11" t="s">
        <v>16</v>
      </c>
      <c r="K427" s="11" t="s">
        <v>17</v>
      </c>
      <c r="O427" s="11" t="s">
        <v>18</v>
      </c>
      <c r="P427" s="10" t="e">
        <f>VLOOKUP(H427,'Corrected-Titles'!A:A,1,FALSE)</f>
        <v>#N/A</v>
      </c>
    </row>
    <row r="428" spans="1:16" x14ac:dyDescent="0.35">
      <c r="A428" s="24" t="str">
        <f t="shared" si="6"/>
        <v>2003</v>
      </c>
      <c r="B428" s="24"/>
      <c r="C428" s="24"/>
      <c r="D428" s="11" t="s">
        <v>12</v>
      </c>
      <c r="F428" s="11" t="s">
        <v>768</v>
      </c>
      <c r="G428" s="10" t="str">
        <f>IF(ISNA(P428),H428,INDEX('Corrected-Titles'!A:B,MATCH(H428,'Corrected-Titles'!A:A,0),2))</f>
        <v>An end-to-end domain-driven software development framework</v>
      </c>
      <c r="H428" s="10" t="s">
        <v>769</v>
      </c>
      <c r="I428" s="13" t="s">
        <v>15</v>
      </c>
      <c r="J428" s="11" t="s">
        <v>16</v>
      </c>
      <c r="K428" s="11" t="s">
        <v>17</v>
      </c>
      <c r="O428" s="11" t="s">
        <v>69</v>
      </c>
      <c r="P428" s="10" t="e">
        <f>VLOOKUP(H428,'Corrected-Titles'!A:A,1,FALSE)</f>
        <v>#N/A</v>
      </c>
    </row>
    <row r="429" spans="1:16" ht="29" x14ac:dyDescent="0.35">
      <c r="A429" s="24" t="str">
        <f t="shared" si="6"/>
        <v>2003</v>
      </c>
      <c r="B429" s="24"/>
      <c r="C429" s="24"/>
      <c r="D429" s="11" t="s">
        <v>12</v>
      </c>
      <c r="F429" s="11" t="s">
        <v>770</v>
      </c>
      <c r="G429" s="10" t="str">
        <f>IF(ISNA(P429),H429,INDEX('Corrected-Titles'!A:B,MATCH(H429,'Corrected-Titles'!A:A,0),2))</f>
        <v>Metamodel based model transformation language to facilitate domain specific model driven architecture</v>
      </c>
      <c r="H429" s="10" t="s">
        <v>771</v>
      </c>
      <c r="I429" s="13" t="s">
        <v>15</v>
      </c>
      <c r="J429" s="11" t="s">
        <v>16</v>
      </c>
      <c r="K429" s="11" t="s">
        <v>17</v>
      </c>
      <c r="O429" s="11" t="s">
        <v>69</v>
      </c>
      <c r="P429" s="10" t="e">
        <f>VLOOKUP(H429,'Corrected-Titles'!A:A,1,FALSE)</f>
        <v>#N/A</v>
      </c>
    </row>
    <row r="430" spans="1:16" ht="29" x14ac:dyDescent="0.35">
      <c r="A430" s="24" t="str">
        <f t="shared" si="6"/>
        <v>2003</v>
      </c>
      <c r="B430" s="24"/>
      <c r="C430" s="24"/>
      <c r="D430" s="11" t="s">
        <v>12</v>
      </c>
      <c r="F430" s="11" t="s">
        <v>770</v>
      </c>
      <c r="G430" s="10" t="str">
        <f>IF(ISNA(P430),H430,INDEX('Corrected-Titles'!A:B,MATCH(H430,'Corrected-Titles'!A:A,0),2))</f>
        <v>Metamodel based model transformation language to facilitate domain specific model driven architecture</v>
      </c>
      <c r="H430" s="10" t="s">
        <v>771</v>
      </c>
      <c r="I430" s="13" t="s">
        <v>100</v>
      </c>
      <c r="P430" s="10" t="e">
        <f>VLOOKUP(H430,'Corrected-Titles'!A:A,1,FALSE)</f>
        <v>#N/A</v>
      </c>
    </row>
    <row r="431" spans="1:16" x14ac:dyDescent="0.35">
      <c r="A431" s="24" t="str">
        <f t="shared" si="6"/>
        <v>2003</v>
      </c>
      <c r="B431" s="24"/>
      <c r="C431" s="24"/>
      <c r="D431" s="11" t="s">
        <v>12</v>
      </c>
      <c r="F431" s="11" t="s">
        <v>772</v>
      </c>
      <c r="G431" s="10" t="str">
        <f>IF(ISNA(P431),H431,INDEX('Corrected-Titles'!A:B,MATCH(H431,'Corrected-Titles'!A:A,0),2))</f>
        <v>The cup project: Component unified process</v>
      </c>
      <c r="H431" s="10" t="s">
        <v>773</v>
      </c>
      <c r="I431" s="13" t="s">
        <v>15</v>
      </c>
      <c r="J431" s="11" t="s">
        <v>16</v>
      </c>
      <c r="K431" s="11" t="s">
        <v>17</v>
      </c>
      <c r="O431" s="11" t="s">
        <v>18</v>
      </c>
      <c r="P431" s="10" t="e">
        <f>VLOOKUP(H431,'Corrected-Titles'!A:A,1,FALSE)</f>
        <v>#N/A</v>
      </c>
    </row>
    <row r="432" spans="1:16" x14ac:dyDescent="0.35">
      <c r="A432" s="24" t="str">
        <f t="shared" si="6"/>
        <v>2000</v>
      </c>
      <c r="B432" s="24"/>
      <c r="C432" s="24"/>
      <c r="D432" s="11" t="s">
        <v>12</v>
      </c>
      <c r="F432" s="11" t="s">
        <v>548</v>
      </c>
      <c r="G432" s="10" t="str">
        <f>IF(ISNA(P432),H432,INDEX('Corrected-Titles'!A:B,MATCH(H432,'Corrected-Titles'!A:A,0),2))</f>
        <v>TADEUS: Seamless Development of Task-Based and User-Oriented Interfaces</v>
      </c>
      <c r="H432" s="10" t="s">
        <v>549</v>
      </c>
      <c r="I432" s="13" t="s">
        <v>100</v>
      </c>
      <c r="P432" s="10" t="e">
        <f>VLOOKUP(H432,'Corrected-Titles'!A:A,1,FALSE)</f>
        <v>#N/A</v>
      </c>
    </row>
    <row r="433" spans="1:16" x14ac:dyDescent="0.35">
      <c r="A433" s="24" t="str">
        <f t="shared" si="6"/>
        <v>2000</v>
      </c>
      <c r="B433" s="24"/>
      <c r="C433" s="24"/>
      <c r="D433" s="11" t="s">
        <v>12</v>
      </c>
      <c r="F433" s="11" t="s">
        <v>776</v>
      </c>
      <c r="G433" s="10" t="str">
        <f>IF(ISNA(P433),H433,INDEX('Corrected-Titles'!A:B,MATCH(H433,'Corrected-Titles'!A:A,0),2))</f>
        <v>Intelligent query construction for multilingual document exploitation</v>
      </c>
      <c r="H433" s="10" t="s">
        <v>777</v>
      </c>
      <c r="I433" s="13" t="s">
        <v>15</v>
      </c>
      <c r="J433" s="11" t="s">
        <v>16</v>
      </c>
      <c r="K433" s="11" t="s">
        <v>17</v>
      </c>
      <c r="O433" s="11" t="s">
        <v>18</v>
      </c>
      <c r="P433" s="10" t="e">
        <f>VLOOKUP(H433,'Corrected-Titles'!A:A,1,FALSE)</f>
        <v>#N/A</v>
      </c>
    </row>
    <row r="434" spans="1:16" ht="29" x14ac:dyDescent="0.35">
      <c r="A434" s="24" t="str">
        <f t="shared" si="6"/>
        <v>2019</v>
      </c>
      <c r="B434" s="24"/>
      <c r="C434" s="24"/>
      <c r="D434" s="11" t="s">
        <v>64</v>
      </c>
      <c r="F434" s="11" t="s">
        <v>779</v>
      </c>
      <c r="G434" s="10" t="str">
        <f>IF(ISNA(P434),H434,INDEX('Corrected-Titles'!A:B,MATCH(H434,'Corrected-Titles'!A:A,0),2))</f>
        <v>A model-driven method for fast building consistent web services from OpenAPI-compatible models</v>
      </c>
      <c r="H434" s="18" t="s">
        <v>778</v>
      </c>
      <c r="I434" s="13" t="s">
        <v>15</v>
      </c>
      <c r="J434" s="11" t="s">
        <v>16</v>
      </c>
      <c r="K434" s="11" t="s">
        <v>17</v>
      </c>
      <c r="O434" s="11" t="s">
        <v>18</v>
      </c>
      <c r="P434" s="10" t="e">
        <f>VLOOKUP(H434,'Corrected-Titles'!A:A,1,FALSE)</f>
        <v>#N/A</v>
      </c>
    </row>
    <row r="435" spans="1:16" x14ac:dyDescent="0.35">
      <c r="A435" s="24" t="str">
        <f t="shared" si="6"/>
        <v>2019</v>
      </c>
      <c r="B435" s="24"/>
      <c r="C435" s="24"/>
      <c r="D435" s="11" t="s">
        <v>64</v>
      </c>
      <c r="F435" s="11" t="s">
        <v>604</v>
      </c>
      <c r="G435" s="10" t="str">
        <f>IF(ISNA(P435),H435,INDEX('Corrected-Titles'!A:B,MATCH(H435,'Corrected-Titles'!A:A,0),2))</f>
        <v>IoTV: Merging DTV and MDE Technologies on the Internet of Things</v>
      </c>
      <c r="H435" s="18" t="s">
        <v>782</v>
      </c>
      <c r="I435" s="13" t="s">
        <v>15</v>
      </c>
      <c r="J435" s="11" t="s">
        <v>16</v>
      </c>
      <c r="K435" s="11" t="s">
        <v>17</v>
      </c>
      <c r="O435" s="11" t="s">
        <v>18</v>
      </c>
      <c r="P435" s="10" t="e">
        <f>VLOOKUP(H435,'Corrected-Titles'!A:A,1,FALSE)</f>
        <v>#N/A</v>
      </c>
    </row>
    <row r="436" spans="1:16" ht="29" x14ac:dyDescent="0.35">
      <c r="A436" s="24" t="str">
        <f t="shared" si="6"/>
        <v>2018</v>
      </c>
      <c r="B436" s="24"/>
      <c r="C436" s="24"/>
      <c r="D436" s="11" t="s">
        <v>64</v>
      </c>
      <c r="F436" s="11" t="s">
        <v>546</v>
      </c>
      <c r="G436" s="10" t="str">
        <f>IF(ISNA(P436),H436,INDEX('Corrected-Titles'!A:B,MATCH(H436,'Corrected-Titles'!A:A,0),2))</f>
        <v>System of Systems Architectural Design of On-Demand Electric Aviation Based on Mission Analysis</v>
      </c>
      <c r="H436" s="10" t="s">
        <v>547</v>
      </c>
      <c r="I436" s="13" t="s">
        <v>100</v>
      </c>
      <c r="P436" s="10" t="e">
        <f>VLOOKUP(H436,'Corrected-Titles'!A:A,1,FALSE)</f>
        <v>#N/A</v>
      </c>
    </row>
    <row r="437" spans="1:16" ht="29" x14ac:dyDescent="0.35">
      <c r="A437" s="24" t="str">
        <f t="shared" si="6"/>
        <v>2018</v>
      </c>
      <c r="B437" s="24"/>
      <c r="C437" s="24"/>
      <c r="D437" s="11" t="s">
        <v>64</v>
      </c>
      <c r="F437" s="11" t="s">
        <v>786</v>
      </c>
      <c r="G437" s="10" t="str">
        <f>IF(ISNA(P437),H437,INDEX('Corrected-Titles'!A:B,MATCH(H437,'Corrected-Titles'!A:A,0),2))</f>
        <v>Model Driven Development Applied to Complex Event Processing for Near Real-Time Open Data</v>
      </c>
      <c r="H437" s="18" t="s">
        <v>785</v>
      </c>
      <c r="I437" s="13" t="s">
        <v>15</v>
      </c>
      <c r="J437" s="11" t="s">
        <v>17</v>
      </c>
      <c r="O437" s="11" t="s">
        <v>18</v>
      </c>
      <c r="P437" s="10" t="e">
        <f>VLOOKUP(H437,'Corrected-Titles'!A:A,1,FALSE)</f>
        <v>#N/A</v>
      </c>
    </row>
    <row r="438" spans="1:16" x14ac:dyDescent="0.35">
      <c r="A438" s="24" t="str">
        <f t="shared" si="6"/>
        <v>2018</v>
      </c>
      <c r="B438" s="24"/>
      <c r="C438" s="24"/>
      <c r="D438" s="11" t="s">
        <v>64</v>
      </c>
      <c r="F438" s="11" t="s">
        <v>788</v>
      </c>
      <c r="G438" s="10" t="str">
        <f>IF(ISNA(P438),H438,INDEX('Corrected-Titles'!A:B,MATCH(H438,'Corrected-Titles'!A:A,0),2))</f>
        <v>RESTsec: a low-code platform for generating secure by design enterprise services</v>
      </c>
      <c r="H438" s="18" t="s">
        <v>787</v>
      </c>
      <c r="I438" s="13" t="s">
        <v>15</v>
      </c>
      <c r="J438" s="11" t="s">
        <v>16</v>
      </c>
      <c r="K438" s="11" t="s">
        <v>17</v>
      </c>
      <c r="O438" s="11" t="s">
        <v>18</v>
      </c>
      <c r="P438" s="10" t="e">
        <f>VLOOKUP(H438,'Corrected-Titles'!A:A,1,FALSE)</f>
        <v>#N/A</v>
      </c>
    </row>
    <row r="439" spans="1:16" ht="29" x14ac:dyDescent="0.35">
      <c r="A439" s="24" t="str">
        <f t="shared" si="6"/>
        <v>2018</v>
      </c>
      <c r="B439" s="24"/>
      <c r="C439" s="24"/>
      <c r="D439" s="11" t="s">
        <v>64</v>
      </c>
      <c r="F439" s="11" t="s">
        <v>790</v>
      </c>
      <c r="G439" s="10" t="str">
        <f>IF(ISNA(P439),H439,INDEX('Corrected-Titles'!A:B,MATCH(H439,'Corrected-Titles'!A:A,0),2))</f>
        <v>Change Propagation-based and Composition-based Co-evolution of Transformations with Evolving Metamodels</v>
      </c>
      <c r="H439" s="18" t="s">
        <v>789</v>
      </c>
      <c r="I439" s="13" t="s">
        <v>15</v>
      </c>
      <c r="J439" s="11" t="s">
        <v>16</v>
      </c>
      <c r="K439" s="11" t="s">
        <v>16</v>
      </c>
      <c r="L439" s="11" t="s">
        <v>17</v>
      </c>
      <c r="O439" s="11" t="s">
        <v>69</v>
      </c>
      <c r="P439" s="10" t="e">
        <f>VLOOKUP(H439,'Corrected-Titles'!A:A,1,FALSE)</f>
        <v>#N/A</v>
      </c>
    </row>
    <row r="440" spans="1:16" x14ac:dyDescent="0.35">
      <c r="A440" s="24" t="str">
        <f t="shared" si="6"/>
        <v>2009</v>
      </c>
      <c r="B440" s="24"/>
      <c r="C440" s="24"/>
      <c r="D440" s="11" t="s">
        <v>12</v>
      </c>
      <c r="F440" s="11" t="s">
        <v>791</v>
      </c>
      <c r="G440" s="10" t="str">
        <f>IF(ISNA(P440),H440,INDEX('Corrected-Titles'!A:B,MATCH(H440,'Corrected-Titles'!A:A,0),2))</f>
        <v>Encyclopedia of Complexity and Systems Science</v>
      </c>
      <c r="H440" s="19" t="s">
        <v>792</v>
      </c>
      <c r="I440" s="13" t="s">
        <v>15</v>
      </c>
      <c r="J440" s="11" t="s">
        <v>17</v>
      </c>
      <c r="O440" s="11" t="s">
        <v>58</v>
      </c>
      <c r="P440" s="10" t="e">
        <f>VLOOKUP(H440,'Corrected-Titles'!A:A,1,FALSE)</f>
        <v>#N/A</v>
      </c>
    </row>
    <row r="441" spans="1:16" x14ac:dyDescent="0.35">
      <c r="A441" s="24" t="str">
        <f t="shared" si="6"/>
        <v>2016</v>
      </c>
      <c r="B441" s="24"/>
      <c r="C441" s="24"/>
      <c r="D441" s="11" t="s">
        <v>12</v>
      </c>
      <c r="F441" s="11" t="s">
        <v>793</v>
      </c>
      <c r="G441" s="10" t="str">
        <f>IF(ISNA(P441),H441,INDEX('Corrected-Titles'!A:B,MATCH(H441,'Corrected-Titles'!A:A,0),2))</f>
        <v>Springer Handbook of Robotics</v>
      </c>
      <c r="H441" s="19" t="s">
        <v>794</v>
      </c>
      <c r="I441" s="13" t="s">
        <v>15</v>
      </c>
      <c r="J441" s="11" t="s">
        <v>17</v>
      </c>
      <c r="O441" s="11" t="s">
        <v>58</v>
      </c>
      <c r="P441" s="10" t="e">
        <f>VLOOKUP(H441,'Corrected-Titles'!A:A,1,FALSE)</f>
        <v>#N/A</v>
      </c>
    </row>
    <row r="442" spans="1:16" x14ac:dyDescent="0.35">
      <c r="A442" s="24" t="str">
        <f t="shared" si="6"/>
        <v>2019</v>
      </c>
      <c r="B442" s="24"/>
      <c r="C442" s="24"/>
      <c r="D442" s="11" t="s">
        <v>12</v>
      </c>
      <c r="F442" s="11" t="s">
        <v>795</v>
      </c>
      <c r="G442" s="10" t="str">
        <f>IF(ISNA(P442),H442,INDEX('Corrected-Titles'!A:B,MATCH(H442,'Corrected-Titles'!A:A,0),2))</f>
        <v>Encyclopedia of Big Data Technologies</v>
      </c>
      <c r="H442" s="19" t="s">
        <v>796</v>
      </c>
      <c r="I442" s="13" t="s">
        <v>15</v>
      </c>
      <c r="J442" s="11" t="s">
        <v>17</v>
      </c>
      <c r="O442" s="11" t="s">
        <v>58</v>
      </c>
      <c r="P442" s="10" t="e">
        <f>VLOOKUP(H442,'Corrected-Titles'!A:A,1,FALSE)</f>
        <v>#N/A</v>
      </c>
    </row>
    <row r="443" spans="1:16" x14ac:dyDescent="0.35">
      <c r="A443" s="24" t="str">
        <f t="shared" si="6"/>
        <v>2018</v>
      </c>
      <c r="B443" s="24"/>
      <c r="C443" s="24"/>
      <c r="D443" s="11" t="s">
        <v>12</v>
      </c>
      <c r="F443" s="11" t="s">
        <v>797</v>
      </c>
      <c r="G443" s="10" t="str">
        <f>IF(ISNA(P443),H443,INDEX('Corrected-Titles'!A:B,MATCH(H443,'Corrected-Titles'!A:A,0),2))</f>
        <v>Encyclopedia of Social Network Analysis and Mining</v>
      </c>
      <c r="H443" s="19" t="s">
        <v>798</v>
      </c>
      <c r="I443" s="13" t="s">
        <v>15</v>
      </c>
      <c r="J443" s="11" t="s">
        <v>17</v>
      </c>
      <c r="O443" s="11" t="s">
        <v>58</v>
      </c>
      <c r="P443" s="10" t="e">
        <f>VLOOKUP(H443,'Corrected-Titles'!A:A,1,FALSE)</f>
        <v>#N/A</v>
      </c>
    </row>
    <row r="444" spans="1:16" x14ac:dyDescent="0.35">
      <c r="A444" s="24" t="str">
        <f t="shared" si="6"/>
        <v>2017</v>
      </c>
      <c r="B444" s="24"/>
      <c r="C444" s="24"/>
      <c r="D444" s="11" t="s">
        <v>12</v>
      </c>
      <c r="F444" s="11" t="s">
        <v>799</v>
      </c>
      <c r="G444" s="10" t="str">
        <f>IF(ISNA(P444),H444,INDEX('Corrected-Titles'!A:B,MATCH(H444,'Corrected-Titles'!A:A,0),2))</f>
        <v>Encyclopedia of GIS</v>
      </c>
      <c r="H444" s="19" t="s">
        <v>800</v>
      </c>
      <c r="I444" s="13" t="s">
        <v>15</v>
      </c>
      <c r="J444" s="11" t="s">
        <v>17</v>
      </c>
      <c r="O444" s="11" t="s">
        <v>58</v>
      </c>
      <c r="P444" s="10" t="e">
        <f>VLOOKUP(H444,'Corrected-Titles'!A:A,1,FALSE)</f>
        <v>#N/A</v>
      </c>
    </row>
    <row r="445" spans="1:16" x14ac:dyDescent="0.35">
      <c r="A445" s="24" t="str">
        <f t="shared" si="6"/>
        <v>2014</v>
      </c>
      <c r="B445" s="24"/>
      <c r="C445" s="24"/>
      <c r="D445" s="11" t="s">
        <v>12</v>
      </c>
      <c r="F445" s="11" t="s">
        <v>801</v>
      </c>
      <c r="G445" s="10" t="str">
        <f>IF(ISNA(P445),H445,INDEX('Corrected-Titles'!A:B,MATCH(H445,'Corrected-Titles'!A:A,0),2))</f>
        <v>Encyclopedia of Quality of Life and Well-Being Research</v>
      </c>
      <c r="H445" s="19" t="s">
        <v>802</v>
      </c>
      <c r="I445" s="13" t="s">
        <v>15</v>
      </c>
      <c r="J445" s="11" t="s">
        <v>17</v>
      </c>
      <c r="O445" s="11" t="s">
        <v>58</v>
      </c>
      <c r="P445" s="10" t="e">
        <f>VLOOKUP(H445,'Corrected-Titles'!A:A,1,FALSE)</f>
        <v>#N/A</v>
      </c>
    </row>
    <row r="446" spans="1:16" x14ac:dyDescent="0.35">
      <c r="A446" s="24" t="str">
        <f t="shared" si="6"/>
        <v>2015</v>
      </c>
      <c r="B446" s="24"/>
      <c r="C446" s="24"/>
      <c r="D446" s="11" t="s">
        <v>12</v>
      </c>
      <c r="F446" s="11" t="s">
        <v>803</v>
      </c>
      <c r="G446" s="10" t="str">
        <f>IF(ISNA(P446),H446,INDEX('Corrected-Titles'!A:B,MATCH(H446,'Corrected-Titles'!A:A,0),2))</f>
        <v>Gamification in Education and Business</v>
      </c>
      <c r="H446" s="19" t="s">
        <v>804</v>
      </c>
      <c r="I446" s="13" t="s">
        <v>15</v>
      </c>
      <c r="J446" s="11" t="s">
        <v>17</v>
      </c>
      <c r="O446" s="11" t="s">
        <v>58</v>
      </c>
      <c r="P446" s="10" t="e">
        <f>VLOOKUP(H446,'Corrected-Titles'!A:A,1,FALSE)</f>
        <v>#N/A</v>
      </c>
    </row>
    <row r="447" spans="1:16" x14ac:dyDescent="0.35">
      <c r="A447" s="24" t="str">
        <f t="shared" si="6"/>
        <v>2012</v>
      </c>
      <c r="B447" s="24"/>
      <c r="C447" s="24"/>
      <c r="D447" s="11" t="s">
        <v>12</v>
      </c>
      <c r="F447" s="11" t="s">
        <v>805</v>
      </c>
      <c r="G447" s="10" t="str">
        <f>IF(ISNA(P447),H447,INDEX('Corrected-Titles'!A:B,MATCH(H447,'Corrected-Titles'!A:A,0),2))</f>
        <v>Encyclopedia of the Sciences of Learning</v>
      </c>
      <c r="H447" s="19" t="s">
        <v>806</v>
      </c>
      <c r="I447" s="13" t="s">
        <v>15</v>
      </c>
      <c r="J447" s="11" t="s">
        <v>17</v>
      </c>
      <c r="O447" s="11" t="s">
        <v>58</v>
      </c>
      <c r="P447" s="10" t="e">
        <f>VLOOKUP(H447,'Corrected-Titles'!A:A,1,FALSE)</f>
        <v>#N/A</v>
      </c>
    </row>
    <row r="448" spans="1:16" x14ac:dyDescent="0.35">
      <c r="A448" s="24" t="str">
        <f t="shared" si="6"/>
        <v>2019</v>
      </c>
      <c r="B448" s="24"/>
      <c r="C448" s="24"/>
      <c r="D448" s="11" t="s">
        <v>12</v>
      </c>
      <c r="F448" s="11" t="s">
        <v>807</v>
      </c>
      <c r="G448" s="10" t="str">
        <f>IF(ISNA(P448),H448,INDEX('Corrected-Titles'!A:B,MATCH(H448,'Corrected-Titles'!A:A,0),2))</f>
        <v>Product Lifecycle Management in the Digital Twin Era</v>
      </c>
      <c r="H448" s="19" t="s">
        <v>808</v>
      </c>
      <c r="I448" s="13" t="s">
        <v>15</v>
      </c>
      <c r="J448" s="11" t="s">
        <v>17</v>
      </c>
      <c r="O448" s="11" t="s">
        <v>58</v>
      </c>
      <c r="P448" s="10" t="e">
        <f>VLOOKUP(H448,'Corrected-Titles'!A:A,1,FALSE)</f>
        <v>#N/A</v>
      </c>
    </row>
    <row r="449" spans="1:16" x14ac:dyDescent="0.35">
      <c r="A449" s="24" t="str">
        <f t="shared" si="6"/>
        <v>2009</v>
      </c>
      <c r="B449" s="24"/>
      <c r="C449" s="24"/>
      <c r="D449" s="11" t="s">
        <v>12</v>
      </c>
      <c r="F449" s="11" t="s">
        <v>809</v>
      </c>
      <c r="G449" s="10" t="str">
        <f>IF(ISNA(P449),H449,INDEX('Corrected-Titles'!A:B,MATCH(H449,'Corrected-Titles'!A:A,0),2))</f>
        <v>Encyclopedia of Database Systems</v>
      </c>
      <c r="H449" s="19" t="s">
        <v>810</v>
      </c>
      <c r="I449" s="13" t="s">
        <v>15</v>
      </c>
      <c r="J449" s="11" t="s">
        <v>17</v>
      </c>
      <c r="O449" s="11" t="s">
        <v>58</v>
      </c>
      <c r="P449" s="10" t="e">
        <f>VLOOKUP(H449,'Corrected-Titles'!A:A,1,FALSE)</f>
        <v>#N/A</v>
      </c>
    </row>
    <row r="450" spans="1:16" x14ac:dyDescent="0.35">
      <c r="A450" s="24" t="str">
        <f t="shared" ref="A450:A513" si="7">RIGHT(F450, 4)</f>
        <v>2018</v>
      </c>
      <c r="B450" s="24"/>
      <c r="C450" s="24"/>
      <c r="D450" s="11" t="s">
        <v>12</v>
      </c>
      <c r="F450" s="11" t="s">
        <v>811</v>
      </c>
      <c r="G450" s="10" t="str">
        <f>IF(ISNA(P450),H450,INDEX('Corrected-Titles'!A:B,MATCH(H450,'Corrected-Titles'!A:A,0),2))</f>
        <v>The New Palgrave Dictionary of Economics</v>
      </c>
      <c r="H450" s="19" t="s">
        <v>812</v>
      </c>
      <c r="I450" s="13" t="s">
        <v>15</v>
      </c>
      <c r="J450" s="11" t="s">
        <v>17</v>
      </c>
      <c r="O450" s="11" t="s">
        <v>58</v>
      </c>
      <c r="P450" s="10" t="e">
        <f>VLOOKUP(H450,'Corrected-Titles'!A:A,1,FALSE)</f>
        <v>#N/A</v>
      </c>
    </row>
    <row r="451" spans="1:16" x14ac:dyDescent="0.35">
      <c r="A451" s="24" t="str">
        <f t="shared" si="7"/>
        <v>2021</v>
      </c>
      <c r="B451" s="24"/>
      <c r="C451" s="24"/>
      <c r="D451" s="11" t="s">
        <v>12</v>
      </c>
      <c r="F451" s="11" t="s">
        <v>813</v>
      </c>
      <c r="G451" s="10" t="str">
        <f>IF(ISNA(P451),H451,INDEX('Corrected-Titles'!A:B,MATCH(H451,'Corrected-Titles'!A:A,0),2))</f>
        <v>Smart Technologies for Precision Assembly</v>
      </c>
      <c r="H451" s="19" t="s">
        <v>814</v>
      </c>
      <c r="I451" s="13" t="s">
        <v>15</v>
      </c>
      <c r="J451" s="11" t="s">
        <v>17</v>
      </c>
      <c r="O451" s="11" t="s">
        <v>58</v>
      </c>
      <c r="P451" s="10" t="e">
        <f>VLOOKUP(H451,'Corrected-Titles'!A:A,1,FALSE)</f>
        <v>#N/A</v>
      </c>
    </row>
    <row r="452" spans="1:16" x14ac:dyDescent="0.35">
      <c r="A452" s="24" t="str">
        <f t="shared" si="7"/>
        <v>2009</v>
      </c>
      <c r="B452" s="24"/>
      <c r="C452" s="24"/>
      <c r="D452" s="11" t="s">
        <v>12</v>
      </c>
      <c r="F452" s="11" t="s">
        <v>815</v>
      </c>
      <c r="G452" s="10" t="str">
        <f>IF(ISNA(P452),H452,INDEX('Corrected-Titles'!A:B,MATCH(H452,'Corrected-Titles'!A:A,0),2))</f>
        <v>Encyclopedia of Optimization</v>
      </c>
      <c r="H452" s="19" t="s">
        <v>816</v>
      </c>
      <c r="I452" s="13" t="s">
        <v>15</v>
      </c>
      <c r="J452" s="11" t="s">
        <v>17</v>
      </c>
      <c r="O452" s="11" t="s">
        <v>58</v>
      </c>
      <c r="P452" s="10" t="e">
        <f>VLOOKUP(H452,'Corrected-Titles'!A:A,1,FALSE)</f>
        <v>#N/A</v>
      </c>
    </row>
    <row r="453" spans="1:16" x14ac:dyDescent="0.35">
      <c r="A453" s="24" t="str">
        <f t="shared" si="7"/>
        <v>2013</v>
      </c>
      <c r="B453" s="24"/>
      <c r="C453" s="24"/>
      <c r="D453" s="11" t="s">
        <v>12</v>
      </c>
      <c r="F453" s="11" t="s">
        <v>817</v>
      </c>
      <c r="G453" s="10" t="str">
        <f>IF(ISNA(P453),H453,INDEX('Corrected-Titles'!A:B,MATCH(H453,'Corrected-Titles'!A:A,0),2))</f>
        <v>Encyclopedia of Operations Research and Management Science</v>
      </c>
      <c r="H453" s="19" t="s">
        <v>818</v>
      </c>
      <c r="I453" s="13" t="s">
        <v>15</v>
      </c>
      <c r="J453" s="11" t="s">
        <v>17</v>
      </c>
      <c r="O453" s="11" t="s">
        <v>58</v>
      </c>
      <c r="P453" s="10" t="e">
        <f>VLOOKUP(H453,'Corrected-Titles'!A:A,1,FALSE)</f>
        <v>#N/A</v>
      </c>
    </row>
    <row r="454" spans="1:16" x14ac:dyDescent="0.35">
      <c r="A454" s="24" t="str">
        <f t="shared" si="7"/>
        <v>2018</v>
      </c>
      <c r="B454" s="24"/>
      <c r="C454" s="24"/>
      <c r="D454" s="11" t="s">
        <v>12</v>
      </c>
      <c r="F454" s="11" t="s">
        <v>819</v>
      </c>
      <c r="G454" s="10" t="str">
        <f>IF(ISNA(P454),H454,INDEX('Corrected-Titles'!A:B,MATCH(H454,'Corrected-Titles'!A:A,0),2))</f>
        <v>The Palgrave Encyclopedia of Strategic Management</v>
      </c>
      <c r="H454" s="19" t="s">
        <v>820</v>
      </c>
      <c r="I454" s="13" t="s">
        <v>15</v>
      </c>
      <c r="J454" s="11" t="s">
        <v>17</v>
      </c>
      <c r="O454" s="11" t="s">
        <v>58</v>
      </c>
      <c r="P454" s="10" t="e">
        <f>VLOOKUP(H454,'Corrected-Titles'!A:A,1,FALSE)</f>
        <v>#N/A</v>
      </c>
    </row>
    <row r="455" spans="1:16" x14ac:dyDescent="0.35">
      <c r="A455" s="24" t="str">
        <f t="shared" si="7"/>
        <v>2019</v>
      </c>
      <c r="B455" s="24"/>
      <c r="C455" s="24"/>
      <c r="D455" s="11" t="s">
        <v>12</v>
      </c>
      <c r="F455" s="11" t="s">
        <v>821</v>
      </c>
      <c r="G455" s="10" t="str">
        <f>IF(ISNA(P455),H455,INDEX('Corrected-Titles'!A:B,MATCH(H455,'Corrected-Titles'!A:A,0),2))</f>
        <v>CIRP Encyclopedia of Production Engineering</v>
      </c>
      <c r="H455" s="19" t="s">
        <v>822</v>
      </c>
      <c r="I455" s="13" t="s">
        <v>15</v>
      </c>
      <c r="J455" s="11" t="s">
        <v>17</v>
      </c>
      <c r="O455" s="11" t="s">
        <v>58</v>
      </c>
      <c r="P455" s="10" t="e">
        <f>VLOOKUP(H455,'Corrected-Titles'!A:A,1,FALSE)</f>
        <v>#N/A</v>
      </c>
    </row>
    <row r="456" spans="1:16" x14ac:dyDescent="0.35">
      <c r="A456" s="24" t="str">
        <f t="shared" si="7"/>
        <v>2014</v>
      </c>
      <c r="B456" s="24"/>
      <c r="C456" s="24"/>
      <c r="D456" s="11" t="s">
        <v>12</v>
      </c>
      <c r="F456" s="11" t="s">
        <v>823</v>
      </c>
      <c r="G456" s="10" t="str">
        <f>IF(ISNA(P456),H456,INDEX('Corrected-Titles'!A:B,MATCH(H456,'Corrected-Titles'!A:A,0),2))</f>
        <v>Biomedical Informatics</v>
      </c>
      <c r="H456" s="19" t="s">
        <v>824</v>
      </c>
      <c r="I456" s="13" t="s">
        <v>15</v>
      </c>
      <c r="J456" s="11" t="s">
        <v>17</v>
      </c>
      <c r="O456" s="11" t="s">
        <v>58</v>
      </c>
      <c r="P456" s="10" t="e">
        <f>VLOOKUP(H456,'Corrected-Titles'!A:A,1,FALSE)</f>
        <v>#N/A</v>
      </c>
    </row>
    <row r="457" spans="1:16" x14ac:dyDescent="0.35">
      <c r="A457" s="24" t="str">
        <f t="shared" si="7"/>
        <v>2014</v>
      </c>
      <c r="B457" s="24"/>
      <c r="C457" s="24"/>
      <c r="D457" s="11" t="s">
        <v>12</v>
      </c>
      <c r="F457" s="11" t="s">
        <v>825</v>
      </c>
      <c r="G457" s="10" t="str">
        <f>IF(ISNA(P457),H457,INDEX('Corrected-Titles'!A:B,MATCH(H457,'Corrected-Titles'!A:A,0),2))</f>
        <v>CIRP Encyclopedia of Production Engineering</v>
      </c>
      <c r="H457" s="19" t="s">
        <v>822</v>
      </c>
      <c r="I457" s="13" t="s">
        <v>15</v>
      </c>
      <c r="J457" s="11" t="s">
        <v>17</v>
      </c>
      <c r="O457" s="11" t="s">
        <v>58</v>
      </c>
      <c r="P457" s="10" t="e">
        <f>VLOOKUP(H457,'Corrected-Titles'!A:A,1,FALSE)</f>
        <v>#N/A</v>
      </c>
    </row>
    <row r="458" spans="1:16" x14ac:dyDescent="0.35">
      <c r="A458" s="24" t="str">
        <f t="shared" si="7"/>
        <v>2021</v>
      </c>
      <c r="B458" s="24"/>
      <c r="C458" s="24"/>
      <c r="D458" s="11" t="s">
        <v>12</v>
      </c>
      <c r="F458" s="11" t="s">
        <v>826</v>
      </c>
      <c r="G458" s="10" t="str">
        <f>IF(ISNA(P458),H458,INDEX('Corrected-Titles'!A:B,MATCH(H458,'Corrected-Titles'!A:A,0),2))</f>
        <v>Agile Processes in Software Engineering and Extreme Programming â€“ Workshops</v>
      </c>
      <c r="H458" s="19" t="s">
        <v>827</v>
      </c>
      <c r="I458" s="13" t="s">
        <v>15</v>
      </c>
      <c r="J458" s="11" t="s">
        <v>17</v>
      </c>
      <c r="O458" s="11" t="s">
        <v>58</v>
      </c>
      <c r="P458" s="10" t="e">
        <f>VLOOKUP(H458,'Corrected-Titles'!A:A,1,FALSE)</f>
        <v>#N/A</v>
      </c>
    </row>
    <row r="459" spans="1:16" x14ac:dyDescent="0.35">
      <c r="A459" s="24" t="str">
        <f t="shared" si="7"/>
        <v>2014</v>
      </c>
      <c r="B459" s="24"/>
      <c r="C459" s="24"/>
      <c r="D459" s="11" t="s">
        <v>12</v>
      </c>
      <c r="F459" s="11" t="s">
        <v>828</v>
      </c>
      <c r="G459" s="10" t="str">
        <f>IF(ISNA(P459),H459,INDEX('Corrected-Titles'!A:B,MATCH(H459,'Corrected-Titles'!A:A,0),2))</f>
        <v>Encyclopedia of Global Archaeology</v>
      </c>
      <c r="H459" s="19" t="s">
        <v>829</v>
      </c>
      <c r="I459" s="13" t="s">
        <v>15</v>
      </c>
      <c r="J459" s="11" t="s">
        <v>17</v>
      </c>
      <c r="O459" s="11" t="s">
        <v>58</v>
      </c>
      <c r="P459" s="10" t="e">
        <f>VLOOKUP(H459,'Corrected-Titles'!A:A,1,FALSE)</f>
        <v>#N/A</v>
      </c>
    </row>
    <row r="460" spans="1:16" x14ac:dyDescent="0.35">
      <c r="A460" s="24" t="str">
        <f t="shared" si="7"/>
        <v>2017</v>
      </c>
      <c r="B460" s="24"/>
      <c r="C460" s="24"/>
      <c r="D460" s="11" t="s">
        <v>12</v>
      </c>
      <c r="F460" s="11" t="s">
        <v>830</v>
      </c>
      <c r="G460" s="10" t="str">
        <f>IF(ISNA(P460),H460,INDEX('Corrected-Titles'!A:B,MATCH(H460,'Corrected-Titles'!A:A,0),2))</f>
        <v>Concise Guide to Software Engineering</v>
      </c>
      <c r="H460" s="10" t="s">
        <v>831</v>
      </c>
      <c r="I460" s="13" t="s">
        <v>15</v>
      </c>
      <c r="J460" s="11" t="s">
        <v>17</v>
      </c>
      <c r="O460" s="11" t="s">
        <v>58</v>
      </c>
      <c r="P460" s="10" t="e">
        <f>VLOOKUP(H460,'Corrected-Titles'!A:A,1,FALSE)</f>
        <v>#N/A</v>
      </c>
    </row>
    <row r="461" spans="1:16" x14ac:dyDescent="0.35">
      <c r="A461" s="24" t="str">
        <f t="shared" si="7"/>
        <v>2018</v>
      </c>
      <c r="B461" s="24"/>
      <c r="C461" s="24"/>
      <c r="D461" s="11" t="s">
        <v>12</v>
      </c>
      <c r="F461" s="11" t="s">
        <v>832</v>
      </c>
      <c r="G461" s="10" t="str">
        <f>IF(ISNA(P461),H461,INDEX('Corrected-Titles'!A:B,MATCH(H461,'Corrected-Titles'!A:A,0),2))</f>
        <v>Building Information Modeling</v>
      </c>
      <c r="H461" s="19" t="s">
        <v>833</v>
      </c>
      <c r="I461" s="13" t="s">
        <v>15</v>
      </c>
      <c r="J461" s="11" t="s">
        <v>17</v>
      </c>
      <c r="O461" s="11" t="s">
        <v>58</v>
      </c>
      <c r="P461" s="10" t="e">
        <f>VLOOKUP(H461,'Corrected-Titles'!A:A,1,FALSE)</f>
        <v>#N/A</v>
      </c>
    </row>
    <row r="462" spans="1:16" x14ac:dyDescent="0.35">
      <c r="A462" s="24" t="str">
        <f t="shared" si="7"/>
        <v>2018</v>
      </c>
      <c r="B462" s="24"/>
      <c r="C462" s="24"/>
      <c r="D462" s="11" t="s">
        <v>12</v>
      </c>
      <c r="F462" s="11" t="s">
        <v>834</v>
      </c>
      <c r="G462" s="10" t="str">
        <f>IF(ISNA(P462),H462,INDEX('Corrected-Titles'!A:B,MATCH(H462,'Corrected-Titles'!A:A,0),2))</f>
        <v>Encyclopedia of Signaling Molecules</v>
      </c>
      <c r="H462" s="19" t="s">
        <v>835</v>
      </c>
      <c r="I462" s="13" t="s">
        <v>15</v>
      </c>
      <c r="J462" s="11" t="s">
        <v>17</v>
      </c>
      <c r="O462" s="11" t="s">
        <v>58</v>
      </c>
      <c r="P462" s="10" t="e">
        <f>VLOOKUP(H462,'Corrected-Titles'!A:A,1,FALSE)</f>
        <v>#N/A</v>
      </c>
    </row>
    <row r="463" spans="1:16" x14ac:dyDescent="0.35">
      <c r="A463" s="24" t="str">
        <f t="shared" si="7"/>
        <v>2018</v>
      </c>
      <c r="B463" s="24"/>
      <c r="C463" s="24"/>
      <c r="D463" s="11" t="s">
        <v>12</v>
      </c>
      <c r="F463" s="11" t="s">
        <v>836</v>
      </c>
      <c r="G463" s="10" t="str">
        <f>IF(ISNA(P463),H463,INDEX('Corrected-Titles'!A:B,MATCH(H463,'Corrected-Titles'!A:A,0),2))</f>
        <v>New Directions in Third Wave Human-Computer Interaction: Volume 2 - Methodologies</v>
      </c>
      <c r="H463" s="19" t="s">
        <v>837</v>
      </c>
      <c r="I463" s="13" t="s">
        <v>15</v>
      </c>
      <c r="J463" s="11" t="s">
        <v>17</v>
      </c>
      <c r="O463" s="11" t="s">
        <v>58</v>
      </c>
      <c r="P463" s="10" t="e">
        <f>VLOOKUP(H463,'Corrected-Titles'!A:A,1,FALSE)</f>
        <v>#N/A</v>
      </c>
    </row>
    <row r="464" spans="1:16" x14ac:dyDescent="0.35">
      <c r="A464" s="24" t="str">
        <f t="shared" si="7"/>
        <v>2013</v>
      </c>
      <c r="B464" s="24"/>
      <c r="C464" s="24"/>
      <c r="D464" s="11" t="s">
        <v>12</v>
      </c>
      <c r="F464" s="11" t="s">
        <v>838</v>
      </c>
      <c r="G464" s="10" t="str">
        <f>IF(ISNA(P464),H464,INDEX('Corrected-Titles'!A:B,MATCH(H464,'Corrected-Titles'!A:A,0),2))</f>
        <v>Encyclopedia of Creativity, Invention, Innovation and Entrepreneurship</v>
      </c>
      <c r="H464" s="19" t="s">
        <v>839</v>
      </c>
      <c r="I464" s="13" t="s">
        <v>15</v>
      </c>
      <c r="J464" s="11" t="s">
        <v>17</v>
      </c>
      <c r="O464" s="11" t="s">
        <v>58</v>
      </c>
      <c r="P464" s="10" t="e">
        <f>VLOOKUP(H464,'Corrected-Titles'!A:A,1,FALSE)</f>
        <v>#N/A</v>
      </c>
    </row>
    <row r="465" spans="1:16" x14ac:dyDescent="0.35">
      <c r="A465" s="24" t="str">
        <f t="shared" si="7"/>
        <v>2021</v>
      </c>
      <c r="B465" s="24"/>
      <c r="C465" s="24"/>
      <c r="D465" s="11" t="s">
        <v>12</v>
      </c>
      <c r="F465" s="11" t="s">
        <v>840</v>
      </c>
      <c r="G465" s="10" t="str">
        <f>IF(ISNA(P465),H465,INDEX('Corrected-Titles'!A:B,MATCH(H465,'Corrected-Titles'!A:A,0),2))</f>
        <v>Computer Aided Verification</v>
      </c>
      <c r="H465" s="19" t="s">
        <v>841</v>
      </c>
      <c r="I465" s="13" t="s">
        <v>15</v>
      </c>
      <c r="J465" s="11" t="s">
        <v>17</v>
      </c>
      <c r="O465" s="11" t="s">
        <v>58</v>
      </c>
      <c r="P465" s="10" t="e">
        <f>VLOOKUP(H465,'Corrected-Titles'!A:A,1,FALSE)</f>
        <v>#N/A</v>
      </c>
    </row>
    <row r="466" spans="1:16" x14ac:dyDescent="0.35">
      <c r="A466" s="24" t="str">
        <f t="shared" si="7"/>
        <v>2019</v>
      </c>
      <c r="B466" s="24"/>
      <c r="C466" s="24"/>
      <c r="D466" s="11" t="s">
        <v>12</v>
      </c>
      <c r="F466" s="11" t="s">
        <v>842</v>
      </c>
      <c r="G466" s="10" t="str">
        <f>IF(ISNA(P466),H466,INDEX('Corrected-Titles'!A:B,MATCH(H466,'Corrected-Titles'!A:A,0),2))</f>
        <v>Digital Transformation for a Sustainable Society in the 21st Century</v>
      </c>
      <c r="H466" s="19" t="s">
        <v>843</v>
      </c>
      <c r="I466" s="13" t="s">
        <v>15</v>
      </c>
      <c r="J466" s="11" t="s">
        <v>17</v>
      </c>
      <c r="O466" s="11" t="s">
        <v>58</v>
      </c>
      <c r="P466" s="10" t="e">
        <f>VLOOKUP(H466,'Corrected-Titles'!A:A,1,FALSE)</f>
        <v>#N/A</v>
      </c>
    </row>
    <row r="467" spans="1:16" x14ac:dyDescent="0.35">
      <c r="A467" s="24" t="str">
        <f t="shared" si="7"/>
        <v>2018</v>
      </c>
      <c r="B467" s="24"/>
      <c r="C467" s="24"/>
      <c r="D467" s="11" t="s">
        <v>12</v>
      </c>
      <c r="F467" s="11" t="s">
        <v>844</v>
      </c>
      <c r="G467" s="10" t="str">
        <f>IF(ISNA(P467),H467,INDEX('Corrected-Titles'!A:B,MATCH(H467,'Corrected-Titles'!A:A,0),2))</f>
        <v>Business Process Management Cases</v>
      </c>
      <c r="H467" s="19" t="s">
        <v>845</v>
      </c>
      <c r="I467" s="13" t="s">
        <v>15</v>
      </c>
      <c r="J467" s="11" t="s">
        <v>17</v>
      </c>
      <c r="O467" s="11" t="s">
        <v>58</v>
      </c>
      <c r="P467" s="10" t="e">
        <f>VLOOKUP(H467,'Corrected-Titles'!A:A,1,FALSE)</f>
        <v>#N/A</v>
      </c>
    </row>
    <row r="468" spans="1:16" x14ac:dyDescent="0.35">
      <c r="A468" s="24" t="str">
        <f t="shared" si="7"/>
        <v>2011</v>
      </c>
      <c r="B468" s="24"/>
      <c r="C468" s="24"/>
      <c r="D468" s="11" t="s">
        <v>12</v>
      </c>
      <c r="F468" s="11" t="s">
        <v>846</v>
      </c>
      <c r="G468" s="10" t="str">
        <f>IF(ISNA(P468),H468,INDEX('Corrected-Titles'!A:B,MATCH(H468,'Corrected-Titles'!A:A,0),2))</f>
        <v>Human-Computer Interaction â€“ INTERACT 2011</v>
      </c>
      <c r="H468" s="19" t="s">
        <v>847</v>
      </c>
      <c r="I468" s="13" t="s">
        <v>15</v>
      </c>
      <c r="J468" s="11" t="s">
        <v>17</v>
      </c>
      <c r="O468" s="11" t="s">
        <v>58</v>
      </c>
      <c r="P468" s="10" t="e">
        <f>VLOOKUP(H468,'Corrected-Titles'!A:A,1,FALSE)</f>
        <v>#N/A</v>
      </c>
    </row>
    <row r="469" spans="1:16" x14ac:dyDescent="0.35">
      <c r="A469" s="24" t="str">
        <f t="shared" si="7"/>
        <v>2019</v>
      </c>
      <c r="B469" s="24"/>
      <c r="C469" s="24"/>
      <c r="D469" s="11" t="s">
        <v>12</v>
      </c>
      <c r="F469" s="11" t="s">
        <v>848</v>
      </c>
      <c r="G469" s="10" t="str">
        <f>IF(ISNA(P469),H469,INDEX('Corrected-Titles'!A:B,MATCH(H469,'Corrected-Titles'!A:A,0),2))</f>
        <v>Internet of Things From Hype to Reality</v>
      </c>
      <c r="H469" s="19" t="s">
        <v>849</v>
      </c>
      <c r="I469" s="13" t="s">
        <v>15</v>
      </c>
      <c r="J469" s="11" t="s">
        <v>17</v>
      </c>
      <c r="O469" s="11" t="s">
        <v>58</v>
      </c>
      <c r="P469" s="10" t="e">
        <f>VLOOKUP(H469,'Corrected-Titles'!A:A,1,FALSE)</f>
        <v>#N/A</v>
      </c>
    </row>
    <row r="470" spans="1:16" x14ac:dyDescent="0.35">
      <c r="A470" s="24" t="str">
        <f t="shared" si="7"/>
        <v>2019</v>
      </c>
      <c r="B470" s="24"/>
      <c r="C470" s="24"/>
      <c r="D470" s="11" t="s">
        <v>12</v>
      </c>
      <c r="F470" s="11" t="s">
        <v>850</v>
      </c>
      <c r="G470" s="10" t="str">
        <f>IF(ISNA(P470),H470,INDEX('Corrected-Titles'!A:B,MATCH(H470,'Corrected-Titles'!A:A,0),2))</f>
        <v>Business Process Management</v>
      </c>
      <c r="H470" s="19" t="s">
        <v>851</v>
      </c>
      <c r="I470" s="13" t="s">
        <v>15</v>
      </c>
      <c r="J470" s="11" t="s">
        <v>17</v>
      </c>
      <c r="O470" s="11" t="s">
        <v>58</v>
      </c>
      <c r="P470" s="10" t="e">
        <f>VLOOKUP(H470,'Corrected-Titles'!A:A,1,FALSE)</f>
        <v>#N/A</v>
      </c>
    </row>
    <row r="471" spans="1:16" x14ac:dyDescent="0.35">
      <c r="A471" s="24" t="str">
        <f t="shared" si="7"/>
        <v>2017</v>
      </c>
      <c r="B471" s="24"/>
      <c r="C471" s="24"/>
      <c r="D471" s="11" t="s">
        <v>12</v>
      </c>
      <c r="F471" s="11" t="s">
        <v>852</v>
      </c>
      <c r="G471" s="10" t="str">
        <f>IF(ISNA(P471),H471,INDEX('Corrected-Titles'!A:B,MATCH(H471,'Corrected-Titles'!A:A,0),2))</f>
        <v>Gamification</v>
      </c>
      <c r="H471" s="19" t="s">
        <v>853</v>
      </c>
      <c r="I471" s="13" t="s">
        <v>15</v>
      </c>
      <c r="J471" s="11" t="s">
        <v>17</v>
      </c>
      <c r="O471" s="11" t="s">
        <v>58</v>
      </c>
      <c r="P471" s="10" t="e">
        <f>VLOOKUP(H471,'Corrected-Titles'!A:A,1,FALSE)</f>
        <v>#N/A</v>
      </c>
    </row>
    <row r="472" spans="1:16" x14ac:dyDescent="0.35">
      <c r="A472" s="24" t="str">
        <f t="shared" si="7"/>
        <v>2008</v>
      </c>
      <c r="B472" s="24"/>
      <c r="C472" s="24"/>
      <c r="D472" s="11" t="s">
        <v>12</v>
      </c>
      <c r="F472" s="11" t="s">
        <v>854</v>
      </c>
      <c r="G472" s="10" t="str">
        <f>IF(ISNA(P472),H472,INDEX('Corrected-Titles'!A:B,MATCH(H472,'Corrected-Titles'!A:A,0),2))</f>
        <v>Database Marketing</v>
      </c>
      <c r="H472" s="19" t="s">
        <v>855</v>
      </c>
      <c r="I472" s="13" t="s">
        <v>15</v>
      </c>
      <c r="J472" s="11" t="s">
        <v>17</v>
      </c>
      <c r="O472" s="11" t="s">
        <v>58</v>
      </c>
      <c r="P472" s="10" t="e">
        <f>VLOOKUP(H472,'Corrected-Titles'!A:A,1,FALSE)</f>
        <v>#N/A</v>
      </c>
    </row>
    <row r="473" spans="1:16" x14ac:dyDescent="0.35">
      <c r="A473" s="24" t="str">
        <f t="shared" si="7"/>
        <v>2017</v>
      </c>
      <c r="B473" s="24"/>
      <c r="C473" s="24"/>
      <c r="D473" s="11" t="s">
        <v>12</v>
      </c>
      <c r="F473" s="11" t="s">
        <v>856</v>
      </c>
      <c r="G473" s="10" t="str">
        <f>IF(ISNA(P473),H473,INDEX('Corrected-Titles'!A:B,MATCH(H473,'Corrected-Titles'!A:A,0),2))</f>
        <v>The Data Science Design Manual</v>
      </c>
      <c r="H473" s="19" t="s">
        <v>857</v>
      </c>
      <c r="I473" s="13" t="s">
        <v>15</v>
      </c>
      <c r="J473" s="11" t="s">
        <v>17</v>
      </c>
      <c r="O473" s="11" t="s">
        <v>58</v>
      </c>
      <c r="P473" s="10" t="e">
        <f>VLOOKUP(H473,'Corrected-Titles'!A:A,1,FALSE)</f>
        <v>#N/A</v>
      </c>
    </row>
    <row r="474" spans="1:16" x14ac:dyDescent="0.35">
      <c r="A474" s="24" t="str">
        <f t="shared" si="7"/>
        <v>2018</v>
      </c>
      <c r="B474" s="24"/>
      <c r="C474" s="24"/>
      <c r="D474" s="11" t="s">
        <v>64</v>
      </c>
      <c r="F474" s="11" t="s">
        <v>861</v>
      </c>
      <c r="G474" s="10" t="str">
        <f>IF(ISNA(P474),H474,INDEX('Corrected-Titles'!A:B,MATCH(H474,'Corrected-Titles'!A:A,0),2))</f>
        <v>Methodology for the model-driven development of service oriented IoT applications</v>
      </c>
      <c r="H474" s="18" t="s">
        <v>858</v>
      </c>
      <c r="I474" s="13" t="s">
        <v>15</v>
      </c>
      <c r="J474" s="11" t="s">
        <v>16</v>
      </c>
      <c r="K474" s="11" t="s">
        <v>17</v>
      </c>
      <c r="O474" s="11" t="s">
        <v>18</v>
      </c>
      <c r="P474" s="10" t="e">
        <f>VLOOKUP(H474,'Corrected-Titles'!A:A,1,FALSE)</f>
        <v>#N/A</v>
      </c>
    </row>
    <row r="475" spans="1:16" x14ac:dyDescent="0.35">
      <c r="A475" s="24" t="str">
        <f t="shared" si="7"/>
        <v>2015</v>
      </c>
      <c r="B475" s="24"/>
      <c r="C475" s="24"/>
      <c r="D475" s="11" t="s">
        <v>12</v>
      </c>
      <c r="F475" s="11" t="s">
        <v>859</v>
      </c>
      <c r="G475" s="10" t="str">
        <f>IF(ISNA(P475),H475,INDEX('Corrected-Titles'!A:B,MATCH(H475,'Corrected-Titles'!A:A,0),2))</f>
        <v>UML @ Classroom</v>
      </c>
      <c r="H475" s="19" t="s">
        <v>860</v>
      </c>
      <c r="I475" s="13" t="s">
        <v>15</v>
      </c>
      <c r="J475" s="11" t="s">
        <v>17</v>
      </c>
      <c r="O475" s="11" t="s">
        <v>58</v>
      </c>
      <c r="P475" s="10" t="e">
        <f>VLOOKUP(H475,'Corrected-Titles'!A:A,1,FALSE)</f>
        <v>#N/A</v>
      </c>
    </row>
    <row r="476" spans="1:16" x14ac:dyDescent="0.35">
      <c r="A476" s="24" t="str">
        <f t="shared" si="7"/>
        <v>2008</v>
      </c>
      <c r="B476" s="24"/>
      <c r="C476" s="24"/>
      <c r="D476" s="11" t="s">
        <v>12</v>
      </c>
      <c r="F476" s="11" t="s">
        <v>862</v>
      </c>
      <c r="G476" s="10" t="str">
        <f>IF(ISNA(P476),H476,INDEX('Corrected-Titles'!A:B,MATCH(H476,'Corrected-Titles'!A:A,0),2))</f>
        <v>Modeling with Pictogrammic Languages</v>
      </c>
      <c r="H476" s="19" t="s">
        <v>863</v>
      </c>
      <c r="I476" s="13" t="s">
        <v>15</v>
      </c>
      <c r="J476" s="11" t="s">
        <v>17</v>
      </c>
      <c r="O476" s="11" t="s">
        <v>58</v>
      </c>
      <c r="P476" s="10" t="e">
        <f>VLOOKUP(H476,'Corrected-Titles'!A:A,1,FALSE)</f>
        <v>#N/A</v>
      </c>
    </row>
    <row r="477" spans="1:16" x14ac:dyDescent="0.35">
      <c r="A477" s="24" t="str">
        <f t="shared" si="7"/>
        <v>2008</v>
      </c>
      <c r="B477" s="24"/>
      <c r="C477" s="24"/>
      <c r="D477" s="11" t="s">
        <v>12</v>
      </c>
      <c r="F477" s="11" t="s">
        <v>862</v>
      </c>
      <c r="G477" s="10" t="str">
        <f>IF(ISNA(P477),H477,INDEX('Corrected-Titles'!A:B,MATCH(H477,'Corrected-Titles'!A:A,0),2))</f>
        <v>Modeling with Pictogrammic Languages</v>
      </c>
      <c r="H477" s="19" t="s">
        <v>863</v>
      </c>
      <c r="I477" s="13" t="s">
        <v>100</v>
      </c>
      <c r="P477" s="10" t="e">
        <f>VLOOKUP(H477,'Corrected-Titles'!A:A,1,FALSE)</f>
        <v>#N/A</v>
      </c>
    </row>
    <row r="478" spans="1:16" x14ac:dyDescent="0.35">
      <c r="A478" s="24" t="str">
        <f t="shared" si="7"/>
        <v>2013</v>
      </c>
      <c r="B478" s="24"/>
      <c r="C478" s="24"/>
      <c r="D478" s="11" t="s">
        <v>12</v>
      </c>
      <c r="F478" s="11" t="s">
        <v>457</v>
      </c>
      <c r="G478" s="10" t="str">
        <f>IF(ISNA(P478),H478,INDEX('Corrected-Titles'!A:B,MATCH(H478,'Corrected-Titles'!A:A,0),2))</f>
        <v>Mapping study about usability requirements elicitation</v>
      </c>
      <c r="H478" s="10" t="s">
        <v>458</v>
      </c>
      <c r="I478" s="13" t="s">
        <v>100</v>
      </c>
      <c r="P478" s="10" t="e">
        <f>VLOOKUP(H478,'Corrected-Titles'!A:A,1,FALSE)</f>
        <v>#N/A</v>
      </c>
    </row>
    <row r="479" spans="1:16" x14ac:dyDescent="0.35">
      <c r="A479" s="24" t="str">
        <f t="shared" si="7"/>
        <v>2018</v>
      </c>
      <c r="B479" s="24"/>
      <c r="C479" s="24"/>
      <c r="D479" s="11" t="s">
        <v>64</v>
      </c>
      <c r="F479" s="11" t="s">
        <v>865</v>
      </c>
      <c r="G479" s="10" t="str">
        <f>IF(ISNA(P479),H479,INDEX('Corrected-Titles'!A:B,MATCH(H479,'Corrected-Titles'!A:A,0),2))</f>
        <v>Model-driven development of data intensive applications over cloud resources</v>
      </c>
      <c r="H479" s="18" t="s">
        <v>864</v>
      </c>
      <c r="I479" s="13" t="s">
        <v>15</v>
      </c>
      <c r="J479" s="11" t="s">
        <v>16</v>
      </c>
      <c r="K479" s="11" t="s">
        <v>17</v>
      </c>
      <c r="O479" s="11" t="s">
        <v>18</v>
      </c>
      <c r="P479" s="10" t="e">
        <f>VLOOKUP(H479,'Corrected-Titles'!A:A,1,FALSE)</f>
        <v>#N/A</v>
      </c>
    </row>
    <row r="480" spans="1:16" x14ac:dyDescent="0.35">
      <c r="A480" s="24" t="str">
        <f t="shared" si="7"/>
        <v>2018</v>
      </c>
      <c r="B480" s="24"/>
      <c r="C480" s="24"/>
      <c r="D480" s="11" t="s">
        <v>64</v>
      </c>
      <c r="F480" s="11" t="s">
        <v>867</v>
      </c>
      <c r="G480" s="10" t="str">
        <f>IF(ISNA(P480),H480,INDEX('Corrected-Titles'!A:B,MATCH(H480,'Corrected-Titles'!A:A,0),2))</f>
        <v>Graphical user interface definition processes in the frame of systems-of-systems</v>
      </c>
      <c r="H480" s="18" t="s">
        <v>866</v>
      </c>
      <c r="I480" s="13" t="s">
        <v>15</v>
      </c>
      <c r="J480" s="11" t="s">
        <v>16</v>
      </c>
      <c r="K480" s="11" t="s">
        <v>17</v>
      </c>
      <c r="O480" s="11" t="s">
        <v>18</v>
      </c>
      <c r="P480" s="10" t="e">
        <f>VLOOKUP(H480,'Corrected-Titles'!A:A,1,FALSE)</f>
        <v>#N/A</v>
      </c>
    </row>
    <row r="481" spans="1:16" x14ac:dyDescent="0.35">
      <c r="A481" s="24" t="str">
        <f t="shared" si="7"/>
        <v>2018</v>
      </c>
      <c r="B481" s="24"/>
      <c r="C481" s="24"/>
      <c r="D481" s="11" t="s">
        <v>64</v>
      </c>
      <c r="F481" s="11" t="s">
        <v>533</v>
      </c>
      <c r="G481" s="10" t="str">
        <f>IF(ISNA(P481),H481,INDEX('Corrected-Titles'!A:B,MATCH(H481,'Corrected-Titles'!A:A,0),2))</f>
        <v>Identifying privacy risks in distributed data services: A model-driven approach</v>
      </c>
      <c r="H481" s="18" t="s">
        <v>868</v>
      </c>
      <c r="I481" s="13" t="s">
        <v>100</v>
      </c>
      <c r="P481" s="10" t="e">
        <f>VLOOKUP(H481,'Corrected-Titles'!A:A,1,FALSE)</f>
        <v>#N/A</v>
      </c>
    </row>
    <row r="482" spans="1:16" x14ac:dyDescent="0.35">
      <c r="A482" s="24" t="str">
        <f t="shared" si="7"/>
        <v>2018</v>
      </c>
      <c r="B482" s="24"/>
      <c r="C482" s="24"/>
      <c r="D482" s="11" t="s">
        <v>64</v>
      </c>
      <c r="F482" s="11" t="s">
        <v>870</v>
      </c>
      <c r="G482" s="10" t="str">
        <f>IF(ISNA(P482),H482,INDEX('Corrected-Titles'!A:B,MATCH(H482,'Corrected-Titles'!A:A,0),2))</f>
        <v>Model-driven development of OData services: An application to relational databases</v>
      </c>
      <c r="H482" s="18" t="s">
        <v>869</v>
      </c>
      <c r="I482" s="13" t="s">
        <v>15</v>
      </c>
      <c r="J482" s="11" t="s">
        <v>16</v>
      </c>
      <c r="K482" s="11" t="s">
        <v>17</v>
      </c>
      <c r="O482" s="11" t="s">
        <v>18</v>
      </c>
      <c r="P482" s="10" t="e">
        <f>VLOOKUP(H482,'Corrected-Titles'!A:A,1,FALSE)</f>
        <v>#N/A</v>
      </c>
    </row>
    <row r="483" spans="1:16" x14ac:dyDescent="0.35">
      <c r="A483" s="24" t="str">
        <f t="shared" si="7"/>
        <v>2013</v>
      </c>
      <c r="B483" s="24"/>
      <c r="C483" s="24"/>
      <c r="D483" s="11" t="s">
        <v>64</v>
      </c>
      <c r="F483" s="11" t="s">
        <v>872</v>
      </c>
      <c r="G483" s="10" t="str">
        <f>IF(ISNA(P483),H483,INDEX('Corrected-Titles'!A:B,MATCH(H483,'Corrected-Titles'!A:A,0),2))</f>
        <v>Model-Driven Development Patterns for Mobile Services in Cloud of Things</v>
      </c>
      <c r="H483" s="18" t="s">
        <v>871</v>
      </c>
      <c r="I483" s="13" t="s">
        <v>15</v>
      </c>
      <c r="J483" s="11" t="s">
        <v>16</v>
      </c>
      <c r="K483" s="11" t="s">
        <v>17</v>
      </c>
      <c r="O483" s="11" t="s">
        <v>18</v>
      </c>
      <c r="P483" s="10" t="e">
        <f>VLOOKUP(H483,'Corrected-Titles'!A:A,1,FALSE)</f>
        <v>#N/A</v>
      </c>
    </row>
    <row r="484" spans="1:16" ht="29" x14ac:dyDescent="0.35">
      <c r="A484" s="24" t="str">
        <f t="shared" si="7"/>
        <v>2018</v>
      </c>
      <c r="B484" s="24"/>
      <c r="C484" s="24"/>
      <c r="D484" s="11" t="s">
        <v>64</v>
      </c>
      <c r="F484" s="11" t="s">
        <v>873</v>
      </c>
      <c r="G484" s="10" t="str">
        <f>IF(ISNA(P484),H484,INDEX('Corrected-Titles'!A:B,MATCH(H484,'Corrected-Titles'!A:A,0),2))</f>
        <v>Applying model-based system engineering to modelling and simulation requirements for weapon analysis</v>
      </c>
      <c r="H484" s="18" t="s">
        <v>874</v>
      </c>
      <c r="I484" s="13" t="s">
        <v>15</v>
      </c>
      <c r="J484" s="11" t="s">
        <v>17</v>
      </c>
      <c r="O484" s="11" t="s">
        <v>18</v>
      </c>
      <c r="P484" s="10" t="e">
        <f>VLOOKUP(H484,'Corrected-Titles'!A:A,1,FALSE)</f>
        <v>#N/A</v>
      </c>
    </row>
    <row r="485" spans="1:16" ht="29" x14ac:dyDescent="0.35">
      <c r="A485" s="24" t="str">
        <f t="shared" si="7"/>
        <v>2018</v>
      </c>
      <c r="B485" s="24"/>
      <c r="C485" s="24"/>
      <c r="D485" s="11" t="s">
        <v>64</v>
      </c>
      <c r="F485" s="11" t="s">
        <v>876</v>
      </c>
      <c r="G485" s="10" t="str">
        <f>IF(ISNA(P485),H485,INDEX('Corrected-Titles'!A:B,MATCH(H485,'Corrected-Titles'!A:A,0),2))</f>
        <v>MDE in support of visualization systems design, a multi-staged approach tailored for multiple roles</v>
      </c>
      <c r="H485" s="18" t="s">
        <v>875</v>
      </c>
      <c r="I485" s="13" t="s">
        <v>15</v>
      </c>
      <c r="J485" s="11" t="s">
        <v>16</v>
      </c>
      <c r="K485" s="11" t="s">
        <v>17</v>
      </c>
      <c r="O485" s="11" t="s">
        <v>18</v>
      </c>
      <c r="P485" s="10" t="e">
        <f>VLOOKUP(H485,'Corrected-Titles'!A:A,1,FALSE)</f>
        <v>#N/A</v>
      </c>
    </row>
    <row r="486" spans="1:16" ht="29" x14ac:dyDescent="0.35">
      <c r="A486" s="24" t="str">
        <f t="shared" si="7"/>
        <v>2018</v>
      </c>
      <c r="B486" s="24"/>
      <c r="C486" s="24"/>
      <c r="D486" s="11" t="s">
        <v>64</v>
      </c>
      <c r="F486" s="11" t="s">
        <v>878</v>
      </c>
      <c r="G486" s="10" t="str">
        <f>IF(ISNA(P486),H486,INDEX('Corrected-Titles'!A:B,MATCH(H486,'Corrected-Titles'!A:A,0),2))</f>
        <v>Software quality through the eyes of the end-user and static analysis tools: A study on Android OSS applications</v>
      </c>
      <c r="H486" s="18" t="s">
        <v>877</v>
      </c>
      <c r="I486" s="13" t="s">
        <v>15</v>
      </c>
      <c r="J486" s="11" t="s">
        <v>17</v>
      </c>
      <c r="O486" s="11" t="s">
        <v>18</v>
      </c>
      <c r="P486" s="10" t="e">
        <f>VLOOKUP(H486,'Corrected-Titles'!A:A,1,FALSE)</f>
        <v>#N/A</v>
      </c>
    </row>
    <row r="487" spans="1:16" x14ac:dyDescent="0.35">
      <c r="A487" s="24" t="str">
        <f t="shared" si="7"/>
        <v>2018</v>
      </c>
      <c r="B487" s="24"/>
      <c r="C487" s="24"/>
      <c r="D487" s="11" t="s">
        <v>64</v>
      </c>
      <c r="F487" s="11" t="s">
        <v>880</v>
      </c>
      <c r="G487" s="10" t="str">
        <f>IF(ISNA(P487),H487,INDEX('Corrected-Titles'!A:B,MATCH(H487,'Corrected-Titles'!A:A,0),2))</f>
        <v>ReVision: A tool for history-based model repair recommendations</v>
      </c>
      <c r="H487" s="10" t="s">
        <v>879</v>
      </c>
      <c r="I487" s="13" t="s">
        <v>100</v>
      </c>
      <c r="P487" s="10" t="e">
        <f>VLOOKUP(H487,'Corrected-Titles'!A:A,1,FALSE)</f>
        <v>#N/A</v>
      </c>
    </row>
    <row r="488" spans="1:16" x14ac:dyDescent="0.35">
      <c r="A488" s="24" t="str">
        <f t="shared" si="7"/>
        <v>2018</v>
      </c>
      <c r="B488" s="24"/>
      <c r="C488" s="24"/>
      <c r="D488" s="11" t="s">
        <v>64</v>
      </c>
      <c r="F488" s="11" t="s">
        <v>882</v>
      </c>
      <c r="G488" s="10" t="str">
        <f>IF(ISNA(P488),H488,INDEX('Corrected-Titles'!A:B,MATCH(H488,'Corrected-Titles'!A:A,0),2))</f>
        <v>OpenCL-based performance enhancement of model transformations</v>
      </c>
      <c r="H488" s="18" t="s">
        <v>881</v>
      </c>
      <c r="I488" s="13" t="s">
        <v>15</v>
      </c>
      <c r="J488" s="11" t="s">
        <v>16</v>
      </c>
      <c r="K488" s="11" t="s">
        <v>17</v>
      </c>
      <c r="O488" s="11" t="s">
        <v>18</v>
      </c>
      <c r="P488" s="10" t="e">
        <f>VLOOKUP(H488,'Corrected-Titles'!A:A,1,FALSE)</f>
        <v>#N/A</v>
      </c>
    </row>
    <row r="489" spans="1:16" ht="29" x14ac:dyDescent="0.35">
      <c r="A489" s="24" t="str">
        <f t="shared" si="7"/>
        <v>2018</v>
      </c>
      <c r="B489" s="24"/>
      <c r="C489" s="24"/>
      <c r="D489" s="11" t="s">
        <v>64</v>
      </c>
      <c r="F489" s="11" t="s">
        <v>883</v>
      </c>
      <c r="G489" s="10" t="str">
        <f>IF(ISNA(P489),H489,INDEX('Corrected-Titles'!A:B,MATCH(H489,'Corrected-Titles'!A:A,0),2))</f>
        <v>A model driven approach for eased knowledge storage and retrieval in interactive HRI systems</v>
      </c>
      <c r="H489" s="18" t="s">
        <v>884</v>
      </c>
      <c r="I489" s="13" t="s">
        <v>15</v>
      </c>
      <c r="J489" s="11" t="s">
        <v>17</v>
      </c>
      <c r="O489" s="11" t="s">
        <v>18</v>
      </c>
      <c r="P489" s="10" t="e">
        <f>VLOOKUP(H489,'Corrected-Titles'!A:A,1,FALSE)</f>
        <v>#N/A</v>
      </c>
    </row>
    <row r="490" spans="1:16" ht="29" x14ac:dyDescent="0.35">
      <c r="A490" s="24" t="str">
        <f t="shared" si="7"/>
        <v>2017</v>
      </c>
      <c r="B490" s="24"/>
      <c r="C490" s="24"/>
      <c r="D490" s="11" t="s">
        <v>64</v>
      </c>
      <c r="F490" s="11" t="s">
        <v>282</v>
      </c>
      <c r="G490" s="10" t="str">
        <f>IF(ISNA(P490),H490,INDEX('Corrected-Titles'!A:B,MATCH(H490,'Corrected-Titles'!A:A,0),2))</f>
        <v>Context-aware servUI: A conceptual method for user interfaces and associated services generation</v>
      </c>
      <c r="H490" s="18" t="s">
        <v>885</v>
      </c>
      <c r="I490" s="13" t="s">
        <v>15</v>
      </c>
      <c r="J490" s="11" t="s">
        <v>17</v>
      </c>
      <c r="O490" s="11" t="s">
        <v>18</v>
      </c>
      <c r="P490" s="10" t="e">
        <f>VLOOKUP(H490,'Corrected-Titles'!A:A,1,FALSE)</f>
        <v>#N/A</v>
      </c>
    </row>
    <row r="491" spans="1:16" x14ac:dyDescent="0.35">
      <c r="A491" s="24" t="str">
        <f t="shared" si="7"/>
        <v>2017</v>
      </c>
      <c r="B491" s="24"/>
      <c r="C491" s="24"/>
      <c r="D491" s="11" t="s">
        <v>64</v>
      </c>
      <c r="F491" s="11" t="s">
        <v>887</v>
      </c>
      <c r="G491" s="10" t="str">
        <f>IF(ISNA(P491),H491,INDEX('Corrected-Titles'!A:B,MATCH(H491,'Corrected-Titles'!A:A,0),2))</f>
        <v>Occupational therapy for people with physical disability using interactive environments</v>
      </c>
      <c r="H491" s="18" t="s">
        <v>886</v>
      </c>
      <c r="I491" s="13" t="s">
        <v>15</v>
      </c>
      <c r="J491" s="11" t="s">
        <v>17</v>
      </c>
      <c r="O491" s="11" t="s">
        <v>18</v>
      </c>
      <c r="P491" s="10" t="e">
        <f>VLOOKUP(H491,'Corrected-Titles'!A:A,1,FALSE)</f>
        <v>#N/A</v>
      </c>
    </row>
    <row r="492" spans="1:16" ht="29" x14ac:dyDescent="0.35">
      <c r="A492" s="24" t="str">
        <f t="shared" si="7"/>
        <v>2017</v>
      </c>
      <c r="B492" s="24"/>
      <c r="C492" s="24"/>
      <c r="D492" s="11" t="s">
        <v>64</v>
      </c>
      <c r="F492" s="11" t="s">
        <v>889</v>
      </c>
      <c r="G492" s="10" t="str">
        <f>IF(ISNA(P492),H492,INDEX('Corrected-Titles'!A:B,MATCH(H492,'Corrected-Titles'!A:A,0),2))</f>
        <v>Non-orthogonal multiple access with low code rate spreading and short sequence based spreading</v>
      </c>
      <c r="H492" s="18" t="s">
        <v>888</v>
      </c>
      <c r="I492" s="13" t="s">
        <v>15</v>
      </c>
      <c r="J492" s="11" t="s">
        <v>16</v>
      </c>
      <c r="K492" s="11" t="s">
        <v>17</v>
      </c>
      <c r="O492" s="11" t="s">
        <v>18</v>
      </c>
      <c r="P492" s="10" t="e">
        <f>VLOOKUP(H492,'Corrected-Titles'!A:A,1,FALSE)</f>
        <v>#N/A</v>
      </c>
    </row>
    <row r="493" spans="1:16" x14ac:dyDescent="0.35">
      <c r="A493" s="24" t="str">
        <f t="shared" si="7"/>
        <v>2017</v>
      </c>
      <c r="B493" s="24"/>
      <c r="C493" s="24"/>
      <c r="D493" s="11" t="s">
        <v>12</v>
      </c>
      <c r="F493" s="11" t="s">
        <v>891</v>
      </c>
      <c r="G493" s="10" t="str">
        <f>IF(ISNA(P493),H493,INDEX('Corrected-Titles'!A:B,MATCH(H493,'Corrected-Titles'!A:A,0),2))</f>
        <v>Abstracts from the 2017 Society of General Internal Medicine Annual Meeting</v>
      </c>
      <c r="H493" s="19" t="s">
        <v>892</v>
      </c>
      <c r="I493" s="13" t="s">
        <v>15</v>
      </c>
      <c r="J493" s="11" t="s">
        <v>17</v>
      </c>
      <c r="O493" s="11" t="s">
        <v>58</v>
      </c>
      <c r="P493" s="10" t="e">
        <f>VLOOKUP(H493,'Corrected-Titles'!A:A,1,FALSE)</f>
        <v>#N/A</v>
      </c>
    </row>
    <row r="494" spans="1:16" ht="29" x14ac:dyDescent="0.35">
      <c r="A494" s="24" t="str">
        <f t="shared" si="7"/>
        <v>2010</v>
      </c>
      <c r="B494" s="24"/>
      <c r="C494" s="24"/>
      <c r="D494" s="11" t="s">
        <v>12</v>
      </c>
      <c r="F494" s="11" t="s">
        <v>894</v>
      </c>
      <c r="G494" s="10" t="str">
        <f>IF(ISNA(P494),H494,INDEX('Corrected-Titles'!A:B,MATCH(H494,'Corrected-Titles'!A:A,0),2))</f>
        <v>A Systematic Review of the Use of Requirements Engineering Techniques in Model-Driven Development</v>
      </c>
      <c r="H494" s="19" t="s">
        <v>895</v>
      </c>
      <c r="I494" s="13" t="s">
        <v>15</v>
      </c>
      <c r="J494" s="11" t="s">
        <v>17</v>
      </c>
      <c r="O494" s="11" t="s">
        <v>58</v>
      </c>
      <c r="P494" s="10" t="e">
        <f>VLOOKUP(H494,'Corrected-Titles'!A:A,1,FALSE)</f>
        <v>#N/A</v>
      </c>
    </row>
    <row r="495" spans="1:16" x14ac:dyDescent="0.35">
      <c r="A495" s="24" t="str">
        <f t="shared" si="7"/>
        <v>2009</v>
      </c>
      <c r="B495" s="24"/>
      <c r="C495" s="24"/>
      <c r="D495" s="11" t="s">
        <v>12</v>
      </c>
      <c r="F495" s="11" t="s">
        <v>896</v>
      </c>
      <c r="G495" s="10" t="str">
        <f>IF(ISNA(P495),H495,INDEX('Corrected-Titles'!A:B,MATCH(H495,'Corrected-Titles'!A:A,0),2))</f>
        <v>Challenges in Model-Driven Software Engineering</v>
      </c>
      <c r="H495" s="19" t="s">
        <v>897</v>
      </c>
      <c r="I495" s="13" t="s">
        <v>15</v>
      </c>
      <c r="J495" s="11" t="s">
        <v>17</v>
      </c>
      <c r="O495" s="11" t="s">
        <v>58</v>
      </c>
      <c r="P495" s="10" t="e">
        <f>VLOOKUP(H495,'Corrected-Titles'!A:A,1,FALSE)</f>
        <v>#N/A</v>
      </c>
    </row>
    <row r="496" spans="1:16" ht="43.5" x14ac:dyDescent="0.35">
      <c r="A496" s="24" t="str">
        <f t="shared" si="7"/>
        <v>2009</v>
      </c>
      <c r="B496" s="24"/>
      <c r="C496" s="24"/>
      <c r="D496" s="11" t="s">
        <v>12</v>
      </c>
      <c r="F496" s="11" t="s">
        <v>644</v>
      </c>
      <c r="G496" s="10" t="str">
        <f>IF(ISNA(P496),H496,INDEX('Corrected-Titles'!A:B,MATCH(H496,'Corrected-Titles'!A:A,0),2))</f>
        <v>ESMRMB 2009 Congress, Antalya, Turkey, 1â€“3 October: EPOS
                tm
               Posters / Paper Posters / Info-RESO</v>
      </c>
      <c r="H496" s="10" t="s">
        <v>898</v>
      </c>
      <c r="I496" s="13" t="s">
        <v>15</v>
      </c>
      <c r="J496" s="11" t="s">
        <v>17</v>
      </c>
      <c r="O496" s="11" t="s">
        <v>58</v>
      </c>
      <c r="P496" s="10" t="e">
        <f>VLOOKUP(H496,'Corrected-Titles'!A:A,1,FALSE)</f>
        <v>#N/A</v>
      </c>
    </row>
    <row r="497" spans="1:16" x14ac:dyDescent="0.35">
      <c r="A497" s="24" t="str">
        <f t="shared" si="7"/>
        <v>2016</v>
      </c>
      <c r="B497" s="24"/>
      <c r="C497" s="24"/>
      <c r="D497" s="11" t="s">
        <v>12</v>
      </c>
      <c r="F497" s="11" t="s">
        <v>899</v>
      </c>
      <c r="G497" s="10" t="str">
        <f>IF(ISNA(P497),H497,INDEX('Corrected-Titles'!A:B,MATCH(H497,'Corrected-Titles'!A:A,0),2))</f>
        <v>A systematic review on multi-device inclusive environments</v>
      </c>
      <c r="H497" s="10" t="s">
        <v>900</v>
      </c>
      <c r="I497" s="13" t="s">
        <v>15</v>
      </c>
      <c r="J497" s="11" t="s">
        <v>17</v>
      </c>
      <c r="O497" s="11" t="s">
        <v>58</v>
      </c>
      <c r="P497" s="10" t="e">
        <f>VLOOKUP(H497,'Corrected-Titles'!A:A,1,FALSE)</f>
        <v>#N/A</v>
      </c>
    </row>
    <row r="498" spans="1:16" x14ac:dyDescent="0.35">
      <c r="A498" s="24" t="str">
        <f t="shared" si="7"/>
        <v>2017</v>
      </c>
      <c r="B498" s="24"/>
      <c r="C498" s="24"/>
      <c r="D498" s="11" t="s">
        <v>12</v>
      </c>
      <c r="F498" s="11" t="s">
        <v>901</v>
      </c>
      <c r="G498" s="10" t="str">
        <f>IF(ISNA(P498),H498,INDEX('Corrected-Titles'!A:B,MATCH(H498,'Corrected-Titles'!A:A,0),2))</f>
        <v>Summary, Further Reading and Outlook</v>
      </c>
      <c r="H498" s="10" t="s">
        <v>902</v>
      </c>
      <c r="I498" s="13" t="s">
        <v>15</v>
      </c>
      <c r="J498" s="11" t="s">
        <v>17</v>
      </c>
      <c r="O498" s="11" t="s">
        <v>58</v>
      </c>
      <c r="P498" s="10" t="e">
        <f>VLOOKUP(H498,'Corrected-Titles'!A:A,1,FALSE)</f>
        <v>#N/A</v>
      </c>
    </row>
    <row r="499" spans="1:16" ht="29" x14ac:dyDescent="0.35">
      <c r="A499" s="24" t="str">
        <f t="shared" si="7"/>
        <v>2014</v>
      </c>
      <c r="B499" s="24"/>
      <c r="C499" s="24"/>
      <c r="D499" s="11" t="s">
        <v>12</v>
      </c>
      <c r="F499" s="11" t="s">
        <v>903</v>
      </c>
      <c r="G499" s="10" t="str">
        <f>IF(ISNA(P499),H499,INDEX('Corrected-Titles'!A:B,MATCH(H499,'Corrected-Titles'!A:A,0),2))</f>
        <v>Methods for the Design and Development</v>
      </c>
      <c r="H499" s="10" t="s">
        <v>904</v>
      </c>
      <c r="I499" s="13" t="s">
        <v>15</v>
      </c>
      <c r="J499" s="11" t="s">
        <v>17</v>
      </c>
      <c r="O499" s="11" t="s">
        <v>58</v>
      </c>
      <c r="P499" s="10" t="e">
        <f>VLOOKUP(H499,'Corrected-Titles'!A:A,1,FALSE)</f>
        <v>#N/A</v>
      </c>
    </row>
    <row r="500" spans="1:16" x14ac:dyDescent="0.35">
      <c r="A500" s="24" t="str">
        <f t="shared" si="7"/>
        <v>2020</v>
      </c>
      <c r="B500" s="24"/>
      <c r="C500" s="24"/>
      <c r="D500" s="11" t="s">
        <v>12</v>
      </c>
      <c r="F500" s="11" t="s">
        <v>905</v>
      </c>
      <c r="G500" s="10" t="str">
        <f>IF(ISNA(P500),H500,INDEX('Corrected-Titles'!A:B,MATCH(H500,'Corrected-Titles'!A:A,0),2))</f>
        <v>29th Annual Computational Neuroscience Meeting: CNS*2020</v>
      </c>
      <c r="H500" s="10" t="s">
        <v>906</v>
      </c>
      <c r="I500" s="13" t="s">
        <v>15</v>
      </c>
      <c r="J500" s="11" t="s">
        <v>17</v>
      </c>
      <c r="O500" s="11" t="s">
        <v>58</v>
      </c>
      <c r="P500" s="10" t="e">
        <f>VLOOKUP(H500,'Corrected-Titles'!A:A,1,FALSE)</f>
        <v>#N/A</v>
      </c>
    </row>
    <row r="501" spans="1:16" x14ac:dyDescent="0.35">
      <c r="A501" s="24" t="str">
        <f t="shared" si="7"/>
        <v>2009</v>
      </c>
      <c r="B501" s="24"/>
      <c r="C501" s="24"/>
      <c r="D501" s="11" t="s">
        <v>12</v>
      </c>
      <c r="F501" s="11" t="s">
        <v>907</v>
      </c>
      <c r="G501" s="10" t="str">
        <f>IF(ISNA(P501),H501,INDEX('Corrected-Titles'!A:B,MATCH(H501,'Corrected-Titles'!A:A,0),2))</f>
        <v>Model-driven Theme/UML</v>
      </c>
      <c r="H501" s="10" t="s">
        <v>908</v>
      </c>
      <c r="I501" s="13" t="s">
        <v>15</v>
      </c>
      <c r="J501" s="11" t="s">
        <v>17</v>
      </c>
      <c r="O501" s="11" t="s">
        <v>58</v>
      </c>
      <c r="P501" s="10" t="e">
        <f>VLOOKUP(H501,'Corrected-Titles'!A:A,1,FALSE)</f>
        <v>#N/A</v>
      </c>
    </row>
    <row r="502" spans="1:16" x14ac:dyDescent="0.35">
      <c r="A502" s="24" t="str">
        <f t="shared" si="7"/>
        <v>2012</v>
      </c>
      <c r="B502" s="24"/>
      <c r="C502" s="24"/>
      <c r="D502" s="11" t="s">
        <v>12</v>
      </c>
      <c r="F502" s="11" t="s">
        <v>909</v>
      </c>
      <c r="G502" s="10" t="str">
        <f>IF(ISNA(P502),H502,INDEX('Corrected-Titles'!A:B,MATCH(H502,'Corrected-Titles'!A:A,0),2))</f>
        <v>Software diversity: state of the art and perspectives</v>
      </c>
      <c r="H502" s="10" t="s">
        <v>910</v>
      </c>
      <c r="I502" s="13" t="s">
        <v>15</v>
      </c>
      <c r="J502" s="11" t="s">
        <v>17</v>
      </c>
      <c r="O502" s="11" t="s">
        <v>58</v>
      </c>
      <c r="P502" s="10" t="e">
        <f>VLOOKUP(H502,'Corrected-Titles'!A:A,1,FALSE)</f>
        <v>#N/A</v>
      </c>
    </row>
    <row r="503" spans="1:16" ht="29" x14ac:dyDescent="0.35">
      <c r="A503" s="24" t="str">
        <f t="shared" si="7"/>
        <v>2016</v>
      </c>
      <c r="B503" s="24"/>
      <c r="C503" s="24"/>
      <c r="D503" s="11" t="s">
        <v>12</v>
      </c>
      <c r="F503" s="11" t="s">
        <v>911</v>
      </c>
      <c r="G503" s="10" t="str">
        <f>IF(ISNA(P503),H503,INDEX('Corrected-Titles'!A:B,MATCH(H503,'Corrected-Titles'!A:A,0),2))</f>
        <v>Applications of ontologies in requirements engineering: a systematic review of the literature</v>
      </c>
      <c r="H503" s="20" t="s">
        <v>912</v>
      </c>
      <c r="I503" s="13" t="s">
        <v>15</v>
      </c>
      <c r="J503" s="11" t="s">
        <v>17</v>
      </c>
      <c r="O503" s="11" t="s">
        <v>58</v>
      </c>
      <c r="P503" s="10" t="e">
        <f>VLOOKUP(H503,'Corrected-Titles'!A:A,1,FALSE)</f>
        <v>#N/A</v>
      </c>
    </row>
    <row r="504" spans="1:16" x14ac:dyDescent="0.35">
      <c r="A504" s="24" t="str">
        <f t="shared" si="7"/>
        <v>2008</v>
      </c>
      <c r="B504" s="24"/>
      <c r="C504" s="24"/>
      <c r="D504" s="11" t="s">
        <v>12</v>
      </c>
      <c r="F504" s="11" t="s">
        <v>913</v>
      </c>
      <c r="G504" s="10" t="str">
        <f>IF(ISNA(P504),H504,INDEX('Corrected-Titles'!A:B,MATCH(H504,'Corrected-Titles'!A:A,0),2))</f>
        <v>Developing Information Systems</v>
      </c>
      <c r="H504" s="10" t="s">
        <v>914</v>
      </c>
      <c r="I504" s="13" t="s">
        <v>15</v>
      </c>
      <c r="J504" s="11" t="s">
        <v>17</v>
      </c>
      <c r="O504" s="11" t="s">
        <v>58</v>
      </c>
      <c r="P504" s="10" t="e">
        <f>VLOOKUP(H504,'Corrected-Titles'!A:A,1,FALSE)</f>
        <v>#N/A</v>
      </c>
    </row>
    <row r="505" spans="1:16" x14ac:dyDescent="0.35">
      <c r="A505" s="24" t="str">
        <f t="shared" si="7"/>
        <v>2015</v>
      </c>
      <c r="B505" s="24"/>
      <c r="C505" s="24"/>
      <c r="D505" s="11" t="s">
        <v>12</v>
      </c>
      <c r="F505" s="11" t="s">
        <v>915</v>
      </c>
      <c r="G505" s="10" t="str">
        <f>IF(ISNA(P505),H505,INDEX('Corrected-Titles'!A:B,MATCH(H505,'Corrected-Titles'!A:A,0),2))</f>
        <v>Foundations and Related Work</v>
      </c>
      <c r="H505" s="10" t="s">
        <v>916</v>
      </c>
      <c r="I505" s="13" t="s">
        <v>15</v>
      </c>
      <c r="J505" s="11" t="s">
        <v>17</v>
      </c>
      <c r="O505" s="11" t="s">
        <v>58</v>
      </c>
      <c r="P505" s="10" t="e">
        <f>VLOOKUP(H505,'Corrected-Titles'!A:A,1,FALSE)</f>
        <v>#N/A</v>
      </c>
    </row>
    <row r="506" spans="1:16" x14ac:dyDescent="0.35">
      <c r="A506" s="24" t="str">
        <f t="shared" si="7"/>
        <v>2009</v>
      </c>
      <c r="B506" s="24"/>
      <c r="C506" s="24"/>
      <c r="D506" s="11" t="s">
        <v>12</v>
      </c>
      <c r="F506" s="11" t="s">
        <v>917</v>
      </c>
      <c r="G506" s="10" t="str">
        <f>IF(ISNA(P506),H506,INDEX('Corrected-Titles'!A:B,MATCH(H506,'Corrected-Titles'!A:A,0),2))</f>
        <v>Current and Future Research Directions in Requirements Engineering</v>
      </c>
      <c r="H506" s="20" t="s">
        <v>918</v>
      </c>
      <c r="I506" s="13" t="s">
        <v>15</v>
      </c>
      <c r="J506" s="11" t="s">
        <v>17</v>
      </c>
      <c r="O506" s="11" t="s">
        <v>58</v>
      </c>
      <c r="P506" s="10" t="e">
        <f>VLOOKUP(H506,'Corrected-Titles'!A:A,1,FALSE)</f>
        <v>#N/A</v>
      </c>
    </row>
    <row r="507" spans="1:16" x14ac:dyDescent="0.35">
      <c r="A507" s="24" t="str">
        <f t="shared" si="7"/>
        <v>2020</v>
      </c>
      <c r="B507" s="24"/>
      <c r="C507" s="24"/>
      <c r="D507" s="11" t="s">
        <v>12</v>
      </c>
      <c r="F507" s="11" t="s">
        <v>919</v>
      </c>
      <c r="G507" s="10" t="str">
        <f>IF(ISNA(P507),H507,INDEX('Corrected-Titles'!A:B,MATCH(H507,'Corrected-Titles'!A:A,0),2))</f>
        <v>Thirteen years of SysML: a systematic mapping study</v>
      </c>
      <c r="H507" s="10" t="s">
        <v>920</v>
      </c>
      <c r="I507" s="13" t="s">
        <v>15</v>
      </c>
      <c r="J507" s="11" t="s">
        <v>17</v>
      </c>
      <c r="O507" s="11" t="s">
        <v>58</v>
      </c>
      <c r="P507" s="10" t="e">
        <f>VLOOKUP(H507,'Corrected-Titles'!A:A,1,FALSE)</f>
        <v>#N/A</v>
      </c>
    </row>
    <row r="508" spans="1:16" x14ac:dyDescent="0.35">
      <c r="A508" s="24" t="str">
        <f t="shared" si="7"/>
        <v>2007</v>
      </c>
      <c r="B508" s="24"/>
      <c r="C508" s="24"/>
      <c r="D508" s="11" t="s">
        <v>12</v>
      </c>
      <c r="F508" s="11" t="s">
        <v>921</v>
      </c>
      <c r="G508" s="10" t="str">
        <f>IF(ISNA(P508),H508,INDEX('Corrected-Titles'!A:B,MATCH(H508,'Corrected-Titles'!A:A,0),2))</f>
        <v>Empirical studies in reverse engineering: state of the art and future trends</v>
      </c>
      <c r="H508" s="10" t="s">
        <v>922</v>
      </c>
      <c r="I508" s="13" t="s">
        <v>15</v>
      </c>
      <c r="J508" s="11" t="s">
        <v>17</v>
      </c>
      <c r="O508" s="11" t="s">
        <v>58</v>
      </c>
      <c r="P508" s="10" t="e">
        <f>VLOOKUP(H508,'Corrected-Titles'!A:A,1,FALSE)</f>
        <v>#N/A</v>
      </c>
    </row>
    <row r="509" spans="1:16" x14ac:dyDescent="0.35">
      <c r="A509" s="24" t="str">
        <f t="shared" si="7"/>
        <v>2009</v>
      </c>
      <c r="B509" s="24"/>
      <c r="C509" s="24"/>
      <c r="D509" s="11" t="s">
        <v>12</v>
      </c>
      <c r="F509" s="11" t="s">
        <v>923</v>
      </c>
      <c r="G509" s="10" t="str">
        <f>IF(ISNA(P509),H509,INDEX('Corrected-Titles'!A:B,MATCH(H509,'Corrected-Titles'!A:A,0),2))</f>
        <v>Overview of Software Processes and Software Evolution</v>
      </c>
      <c r="H509" s="10" t="s">
        <v>924</v>
      </c>
      <c r="I509" s="13" t="s">
        <v>15</v>
      </c>
      <c r="J509" s="11" t="s">
        <v>17</v>
      </c>
      <c r="O509" s="11" t="s">
        <v>58</v>
      </c>
      <c r="P509" s="10" t="e">
        <f>VLOOKUP(H509,'Corrected-Titles'!A:A,1,FALSE)</f>
        <v>#N/A</v>
      </c>
    </row>
    <row r="510" spans="1:16" x14ac:dyDescent="0.35">
      <c r="A510" s="24" t="str">
        <f t="shared" si="7"/>
        <v>2008</v>
      </c>
      <c r="B510" s="24"/>
      <c r="C510" s="24"/>
      <c r="D510" s="11" t="s">
        <v>12</v>
      </c>
      <c r="F510" s="11" t="s">
        <v>913</v>
      </c>
      <c r="G510" s="10" t="str">
        <f>IF(ISNA(P510),H510,INDEX('Corrected-Titles'!A:B,MATCH(H510,'Corrected-Titles'!A:A,0),2))</f>
        <v>Customer Challenges and Demands</v>
      </c>
      <c r="H510" s="10" t="s">
        <v>925</v>
      </c>
      <c r="I510" s="13" t="s">
        <v>15</v>
      </c>
      <c r="J510" s="11" t="s">
        <v>17</v>
      </c>
      <c r="O510" s="11" t="s">
        <v>58</v>
      </c>
      <c r="P510" s="10" t="e">
        <f>VLOOKUP(H510,'Corrected-Titles'!A:A,1,FALSE)</f>
        <v>#N/A</v>
      </c>
    </row>
    <row r="511" spans="1:16" x14ac:dyDescent="0.35">
      <c r="A511" s="24" t="str">
        <f t="shared" si="7"/>
        <v>2014</v>
      </c>
      <c r="B511" s="24"/>
      <c r="C511" s="24"/>
      <c r="D511" s="11" t="s">
        <v>12</v>
      </c>
      <c r="F511" s="11" t="s">
        <v>926</v>
      </c>
      <c r="G511" s="10" t="str">
        <f>IF(ISNA(P511),H511,INDEX('Corrected-Titles'!A:B,MATCH(H511,'Corrected-Titles'!A:A,0),2))</f>
        <v>Formal Descriptions</v>
      </c>
      <c r="H511" s="10" t="s">
        <v>927</v>
      </c>
      <c r="I511" s="13" t="s">
        <v>15</v>
      </c>
      <c r="J511" s="11" t="s">
        <v>17</v>
      </c>
      <c r="O511" s="11" t="s">
        <v>58</v>
      </c>
      <c r="P511" s="10" t="e">
        <f>VLOOKUP(H511,'Corrected-Titles'!A:A,1,FALSE)</f>
        <v>#N/A</v>
      </c>
    </row>
    <row r="512" spans="1:16" ht="29" x14ac:dyDescent="0.35">
      <c r="A512" s="24" t="str">
        <f t="shared" si="7"/>
        <v>2010</v>
      </c>
      <c r="B512" s="24"/>
      <c r="C512" s="24"/>
      <c r="D512" s="11" t="s">
        <v>12</v>
      </c>
      <c r="F512" s="11" t="s">
        <v>928</v>
      </c>
      <c r="G512" s="10" t="str">
        <f>IF(ISNA(P512),H512,INDEX('Corrected-Titles'!A:B,MATCH(H512,'Corrected-Titles'!A:A,0),2))</f>
        <v>Service Engineering</v>
      </c>
      <c r="H512" s="10" t="s">
        <v>929</v>
      </c>
      <c r="I512" s="13" t="s">
        <v>15</v>
      </c>
      <c r="J512" s="11" t="s">
        <v>17</v>
      </c>
      <c r="O512" s="11" t="s">
        <v>58</v>
      </c>
      <c r="P512" s="10" t="e">
        <f>VLOOKUP(H512,'Corrected-Titles'!A:A,1,FALSE)</f>
        <v>#N/A</v>
      </c>
    </row>
    <row r="513" spans="1:16" x14ac:dyDescent="0.35">
      <c r="A513" s="24" t="str">
        <f t="shared" si="7"/>
        <v>2009</v>
      </c>
      <c r="B513" s="24"/>
      <c r="C513" s="24"/>
      <c r="D513" s="11" t="s">
        <v>12</v>
      </c>
      <c r="F513" s="11" t="s">
        <v>644</v>
      </c>
      <c r="G513" s="10" t="str">
        <f>IF(ISNA(P513),H513,INDEX('Corrected-Titles'!A:B,MATCH(H513,'Corrected-Titles'!A:A,0),2))</f>
        <v>13th Annual Conference of ISCAS</v>
      </c>
      <c r="H513" s="10" t="s">
        <v>930</v>
      </c>
      <c r="I513" s="13" t="s">
        <v>15</v>
      </c>
      <c r="J513" s="11" t="s">
        <v>17</v>
      </c>
      <c r="O513" s="11" t="s">
        <v>58</v>
      </c>
      <c r="P513" s="10" t="e">
        <f>VLOOKUP(H513,'Corrected-Titles'!A:A,1,FALSE)</f>
        <v>#N/A</v>
      </c>
    </row>
    <row r="514" spans="1:16" ht="29" x14ac:dyDescent="0.35">
      <c r="A514" s="24" t="str">
        <f t="shared" ref="A514:A577" si="8">RIGHT(F514, 4)</f>
        <v>2009</v>
      </c>
      <c r="B514" s="24"/>
      <c r="C514" s="24"/>
      <c r="D514" s="11" t="s">
        <v>12</v>
      </c>
      <c r="F514" s="11" t="s">
        <v>931</v>
      </c>
      <c r="G514" s="10" t="str">
        <f>IF(ISNA(P514),H514,INDEX('Corrected-Titles'!A:B,MATCH(H514,'Corrected-Titles'!A:A,0),2))</f>
        <v>Software Engineering for Self-Adaptive Systems: A Research Roadmap</v>
      </c>
      <c r="H514" s="10" t="s">
        <v>932</v>
      </c>
      <c r="I514" s="13" t="s">
        <v>15</v>
      </c>
      <c r="J514" s="11" t="s">
        <v>17</v>
      </c>
      <c r="O514" s="11" t="s">
        <v>58</v>
      </c>
      <c r="P514" s="10" t="e">
        <f>VLOOKUP(H514,'Corrected-Titles'!A:A,1,FALSE)</f>
        <v>#N/A</v>
      </c>
    </row>
    <row r="515" spans="1:16" x14ac:dyDescent="0.35">
      <c r="A515" s="24" t="str">
        <f t="shared" si="8"/>
        <v>2008</v>
      </c>
      <c r="B515" s="24"/>
      <c r="C515" s="24"/>
      <c r="D515" s="11" t="s">
        <v>12</v>
      </c>
      <c r="F515" s="11" t="s">
        <v>933</v>
      </c>
      <c r="G515" s="10" t="str">
        <f>IF(ISNA(P515),H515,INDEX('Corrected-Titles'!A:B,MATCH(H515,'Corrected-Titles'!A:A,0),2))</f>
        <v>UML for electronic systems design: a comprehensive overview</v>
      </c>
      <c r="H515" s="10" t="s">
        <v>934</v>
      </c>
      <c r="I515" s="13" t="s">
        <v>15</v>
      </c>
      <c r="J515" s="11" t="s">
        <v>17</v>
      </c>
      <c r="O515" s="11" t="s">
        <v>58</v>
      </c>
      <c r="P515" s="10" t="e">
        <f>VLOOKUP(H515,'Corrected-Titles'!A:A,1,FALSE)</f>
        <v>#N/A</v>
      </c>
    </row>
    <row r="516" spans="1:16" x14ac:dyDescent="0.35">
      <c r="A516" s="24" t="str">
        <f t="shared" si="8"/>
        <v>2018</v>
      </c>
      <c r="B516" s="24"/>
      <c r="C516" s="24"/>
      <c r="D516" s="11" t="s">
        <v>64</v>
      </c>
      <c r="F516" s="11" t="s">
        <v>938</v>
      </c>
      <c r="G516" s="10" t="str">
        <f>IF(ISNA(P516),H516,INDEX('Corrected-Titles'!A:B,MATCH(H516,'Corrected-Titles'!A:A,0),2))</f>
        <v>Implementing knowledge management in agile projects by pragmatic modeling</v>
      </c>
      <c r="H516" s="18" t="s">
        <v>937</v>
      </c>
      <c r="I516" s="13" t="s">
        <v>15</v>
      </c>
      <c r="J516" s="11" t="s">
        <v>17</v>
      </c>
      <c r="O516" s="11" t="s">
        <v>18</v>
      </c>
      <c r="P516" s="10" t="e">
        <f>VLOOKUP(H516,'Corrected-Titles'!A:A,1,FALSE)</f>
        <v>#N/A</v>
      </c>
    </row>
    <row r="517" spans="1:16" x14ac:dyDescent="0.35">
      <c r="A517" s="24" t="str">
        <f t="shared" si="8"/>
        <v>2014</v>
      </c>
      <c r="B517" s="24"/>
      <c r="C517" s="24"/>
      <c r="D517" s="11" t="s">
        <v>12</v>
      </c>
      <c r="F517" s="11" t="s">
        <v>935</v>
      </c>
      <c r="G517" s="10" t="str">
        <f>IF(ISNA(P517),H517,INDEX('Corrected-Titles'!A:B,MATCH(H517,'Corrected-Titles'!A:A,0),2))</f>
        <v>Related Work</v>
      </c>
      <c r="H517" s="10" t="s">
        <v>936</v>
      </c>
      <c r="I517" s="13" t="s">
        <v>15</v>
      </c>
      <c r="J517" s="11" t="s">
        <v>17</v>
      </c>
      <c r="O517" s="11" t="s">
        <v>58</v>
      </c>
      <c r="P517" s="10" t="e">
        <f>VLOOKUP(H517,'Corrected-Titles'!A:A,1,FALSE)</f>
        <v>#N/A</v>
      </c>
    </row>
    <row r="518" spans="1:16" x14ac:dyDescent="0.35">
      <c r="A518" s="24" t="str">
        <f t="shared" si="8"/>
        <v>2009</v>
      </c>
      <c r="B518" s="24"/>
      <c r="C518" s="24"/>
      <c r="D518" s="11" t="s">
        <v>12</v>
      </c>
      <c r="F518" s="11" t="s">
        <v>939</v>
      </c>
      <c r="G518" s="10" t="str">
        <f>IF(ISNA(P518),H518,INDEX('Corrected-Titles'!A:B,MATCH(H518,'Corrected-Titles'!A:A,0),2))</f>
        <v>Introduction to special issue: model-based development methodologies</v>
      </c>
      <c r="H518" s="10" t="s">
        <v>940</v>
      </c>
      <c r="I518" s="13" t="s">
        <v>15</v>
      </c>
      <c r="J518" s="11" t="s">
        <v>17</v>
      </c>
      <c r="O518" s="11" t="s">
        <v>58</v>
      </c>
      <c r="P518" s="10" t="e">
        <f>VLOOKUP(H518,'Corrected-Titles'!A:A,1,FALSE)</f>
        <v>#N/A</v>
      </c>
    </row>
    <row r="519" spans="1:16" ht="29" x14ac:dyDescent="0.35">
      <c r="A519" s="24" t="str">
        <f t="shared" si="8"/>
        <v>2006</v>
      </c>
      <c r="B519" s="24"/>
      <c r="C519" s="24"/>
      <c r="D519" s="11" t="s">
        <v>12</v>
      </c>
      <c r="F519" s="11" t="s">
        <v>941</v>
      </c>
      <c r="G519" s="10" t="str">
        <f>IF(ISNA(P519),H519,INDEX('Corrected-Titles'!A:B,MATCH(H519,'Corrected-Titles'!A:A,0),2))</f>
        <v>Software Engineering Education in the Era of Outsourcing, Distributed Development, and Open Source Software: Challenges and Opportunities</v>
      </c>
      <c r="H519" s="10" t="s">
        <v>942</v>
      </c>
      <c r="I519" s="13" t="s">
        <v>15</v>
      </c>
      <c r="J519" s="11" t="s">
        <v>17</v>
      </c>
      <c r="O519" s="11" t="s">
        <v>58</v>
      </c>
      <c r="P519" s="10" t="e">
        <f>VLOOKUP(H519,'Corrected-Titles'!A:A,1,FALSE)</f>
        <v>#N/A</v>
      </c>
    </row>
    <row r="520" spans="1:16" x14ac:dyDescent="0.35">
      <c r="A520" s="24" t="str">
        <f t="shared" si="8"/>
        <v>2018</v>
      </c>
      <c r="B520" s="24"/>
      <c r="C520" s="24"/>
      <c r="D520" s="11" t="s">
        <v>64</v>
      </c>
      <c r="F520" s="11" t="s">
        <v>943</v>
      </c>
      <c r="G520" s="10" t="str">
        <f>IF(ISNA(P520),H520,INDEX('Corrected-Titles'!A:B,MATCH(H520,'Corrected-Titles'!A:A,0),2))</f>
        <v>CommiTMDe 2018 - 3rd international workshop on collaborative modelling in MDE</v>
      </c>
      <c r="H520" s="18" t="s">
        <v>945</v>
      </c>
      <c r="I520" s="13" t="s">
        <v>15</v>
      </c>
      <c r="J520" s="11" t="s">
        <v>17</v>
      </c>
      <c r="O520" s="11" t="s">
        <v>58</v>
      </c>
      <c r="P520" s="10" t="e">
        <f>VLOOKUP(H520,'Corrected-Titles'!A:A,1,FALSE)</f>
        <v>#N/A</v>
      </c>
    </row>
    <row r="521" spans="1:16" x14ac:dyDescent="0.35">
      <c r="A521" s="24" t="str">
        <f t="shared" si="8"/>
        <v>2019</v>
      </c>
      <c r="B521" s="24"/>
      <c r="C521" s="24"/>
      <c r="D521" s="11" t="s">
        <v>12</v>
      </c>
      <c r="F521" s="11" t="s">
        <v>944</v>
      </c>
      <c r="G521" s="10" t="str">
        <f>IF(ISNA(P521),H521,INDEX('Corrected-Titles'!A:B,MATCH(H521,'Corrected-Titles'!A:A,0),2))</f>
        <v>Software Testing</v>
      </c>
      <c r="H521" s="10" t="s">
        <v>946</v>
      </c>
      <c r="I521" s="13" t="s">
        <v>15</v>
      </c>
      <c r="J521" s="11" t="s">
        <v>17</v>
      </c>
      <c r="O521" s="11" t="s">
        <v>58</v>
      </c>
      <c r="P521" s="10" t="e">
        <f>VLOOKUP(H521,'Corrected-Titles'!A:A,1,FALSE)</f>
        <v>#N/A</v>
      </c>
    </row>
    <row r="522" spans="1:16" x14ac:dyDescent="0.35">
      <c r="A522" s="24" t="str">
        <f t="shared" si="8"/>
        <v>2018</v>
      </c>
      <c r="B522" s="24"/>
      <c r="C522" s="24"/>
      <c r="D522" s="11" t="s">
        <v>64</v>
      </c>
      <c r="F522" s="11" t="s">
        <v>951</v>
      </c>
      <c r="G522" s="10" t="str">
        <f>IF(ISNA(P522),H522,INDEX('Corrected-Titles'!A:B,MATCH(H522,'Corrected-Titles'!A:A,0),2))</f>
        <v>Extending OpenAPI 3.0 to build web services from their specification</v>
      </c>
      <c r="H522" s="18" t="s">
        <v>948</v>
      </c>
      <c r="I522" s="13" t="s">
        <v>15</v>
      </c>
      <c r="J522" s="11" t="s">
        <v>17</v>
      </c>
      <c r="O522" s="11" t="s">
        <v>18</v>
      </c>
      <c r="P522" s="10" t="e">
        <f>VLOOKUP(H522,'Corrected-Titles'!A:A,1,FALSE)</f>
        <v>#N/A</v>
      </c>
    </row>
    <row r="523" spans="1:16" ht="29" x14ac:dyDescent="0.35">
      <c r="A523" s="24" t="str">
        <f t="shared" si="8"/>
        <v>2017</v>
      </c>
      <c r="B523" s="24"/>
      <c r="C523" s="24"/>
      <c r="D523" s="11" t="s">
        <v>12</v>
      </c>
      <c r="F523" s="11" t="s">
        <v>947</v>
      </c>
      <c r="G523" s="10" t="str">
        <f>IF(ISNA(P523),H523,INDEX('Corrected-Titles'!A:B,MATCH(H523,'Corrected-Titles'!A:A,0),2))</f>
        <v>MDE-Based Languages for Wireless Sensor Networks Modeling: A Systematic Mapping Study</v>
      </c>
      <c r="H523" s="10" t="s">
        <v>949</v>
      </c>
      <c r="I523" s="13" t="s">
        <v>15</v>
      </c>
      <c r="J523" s="11" t="s">
        <v>17</v>
      </c>
      <c r="O523" s="11" t="s">
        <v>58</v>
      </c>
      <c r="P523" s="10" t="e">
        <f>VLOOKUP(H523,'Corrected-Titles'!A:A,1,FALSE)</f>
        <v>#N/A</v>
      </c>
    </row>
    <row r="524" spans="1:16" x14ac:dyDescent="0.35">
      <c r="A524" s="24" t="str">
        <f t="shared" si="8"/>
        <v>2008</v>
      </c>
      <c r="B524" s="24"/>
      <c r="C524" s="24"/>
      <c r="D524" s="11" t="s">
        <v>12</v>
      </c>
      <c r="F524" s="11" t="s">
        <v>913</v>
      </c>
      <c r="G524" s="10" t="str">
        <f>IF(ISNA(P524),H524,INDEX('Corrected-Titles'!A:B,MATCH(H524,'Corrected-Titles'!A:A,0),2))</f>
        <v>Analysis and Design</v>
      </c>
      <c r="H524" s="10" t="s">
        <v>950</v>
      </c>
      <c r="I524" s="13" t="s">
        <v>15</v>
      </c>
      <c r="J524" s="11" t="s">
        <v>17</v>
      </c>
      <c r="O524" s="11" t="s">
        <v>58</v>
      </c>
      <c r="P524" s="10" t="e">
        <f>VLOOKUP(H524,'Corrected-Titles'!A:A,1,FALSE)</f>
        <v>#N/A</v>
      </c>
    </row>
    <row r="525" spans="1:16" x14ac:dyDescent="0.35">
      <c r="A525" s="24" t="str">
        <f t="shared" si="8"/>
        <v>2019</v>
      </c>
      <c r="B525" s="24"/>
      <c r="C525" s="24"/>
      <c r="D525" s="11" t="s">
        <v>12</v>
      </c>
      <c r="F525" s="11" t="s">
        <v>952</v>
      </c>
      <c r="G525" s="10" t="str">
        <f>IF(ISNA(P525),H525,INDEX('Corrected-Titles'!A:B,MATCH(H525,'Corrected-Titles'!A:A,0),2))</f>
        <v>Model execution tracing: a systematic mapping study</v>
      </c>
      <c r="H525" s="10" t="s">
        <v>953</v>
      </c>
      <c r="I525" s="13" t="s">
        <v>15</v>
      </c>
      <c r="J525" s="11" t="s">
        <v>17</v>
      </c>
      <c r="O525" s="11" t="s">
        <v>58</v>
      </c>
      <c r="P525" s="10" t="e">
        <f>VLOOKUP(H525,'Corrected-Titles'!A:A,1,FALSE)</f>
        <v>#N/A</v>
      </c>
    </row>
    <row r="526" spans="1:16" x14ac:dyDescent="0.35">
      <c r="A526" s="24" t="str">
        <f t="shared" si="8"/>
        <v>2018</v>
      </c>
      <c r="B526" s="24"/>
      <c r="C526" s="24"/>
      <c r="D526" s="11" t="s">
        <v>64</v>
      </c>
      <c r="F526" s="11" t="s">
        <v>955</v>
      </c>
      <c r="G526" s="10" t="str">
        <f>IF(ISNA(P526),H526,INDEX('Corrected-Titles'!A:B,MATCH(H526,'Corrected-Titles'!A:A,0),2))</f>
        <v>Modeling of software process families with automated generation of variants</v>
      </c>
      <c r="H526" s="18" t="s">
        <v>954</v>
      </c>
      <c r="I526" s="13" t="s">
        <v>15</v>
      </c>
      <c r="J526" s="11" t="s">
        <v>16</v>
      </c>
      <c r="K526" s="11" t="s">
        <v>17</v>
      </c>
      <c r="O526" s="11" t="s">
        <v>18</v>
      </c>
      <c r="P526" s="10" t="e">
        <f>VLOOKUP(H526,'Corrected-Titles'!A:A,1,FALSE)</f>
        <v>#N/A</v>
      </c>
    </row>
    <row r="527" spans="1:16" x14ac:dyDescent="0.35">
      <c r="A527" s="24" t="str">
        <f t="shared" si="8"/>
        <v>2021</v>
      </c>
      <c r="B527" s="24"/>
      <c r="C527" s="24"/>
      <c r="D527" s="11" t="s">
        <v>12</v>
      </c>
      <c r="F527" s="11" t="s">
        <v>180</v>
      </c>
      <c r="G527" s="10" t="str">
        <f>IF(ISNA(P527),H527,INDEX('Corrected-Titles'!A:B,MATCH(H527,'Corrected-Titles'!A:A,0),2))</f>
        <v>Model-based intelligent user interface adaptation: challenges and future directions</v>
      </c>
      <c r="H527" s="10" t="s">
        <v>181</v>
      </c>
      <c r="I527" s="13" t="s">
        <v>15</v>
      </c>
      <c r="J527" s="11" t="s">
        <v>17</v>
      </c>
      <c r="O527" s="11" t="s">
        <v>58</v>
      </c>
      <c r="P527" s="10" t="e">
        <f>VLOOKUP(H527,'Corrected-Titles'!A:A,1,FALSE)</f>
        <v>#N/A</v>
      </c>
    </row>
    <row r="528" spans="1:16" x14ac:dyDescent="0.35">
      <c r="A528" s="24" t="str">
        <f t="shared" si="8"/>
        <v>2005</v>
      </c>
      <c r="B528" s="24"/>
      <c r="C528" s="24"/>
      <c r="D528" s="11" t="s">
        <v>12</v>
      </c>
      <c r="F528" s="11" t="s">
        <v>956</v>
      </c>
      <c r="G528" s="10" t="str">
        <f>IF(ISNA(P528),H528,INDEX('Corrected-Titles'!A:B,MATCH(H528,'Corrected-Titles'!A:A,0),2))</f>
        <v>References</v>
      </c>
      <c r="H528" s="10" t="s">
        <v>957</v>
      </c>
      <c r="I528" s="13" t="s">
        <v>15</v>
      </c>
      <c r="J528" s="11" t="s">
        <v>17</v>
      </c>
      <c r="O528" s="11" t="s">
        <v>58</v>
      </c>
      <c r="P528" s="10" t="e">
        <f>VLOOKUP(H528,'Corrected-Titles'!A:A,1,FALSE)</f>
        <v>#N/A</v>
      </c>
    </row>
    <row r="529" spans="1:16" x14ac:dyDescent="0.35">
      <c r="A529" s="24" t="str">
        <f t="shared" si="8"/>
        <v>2016</v>
      </c>
      <c r="B529" s="24"/>
      <c r="C529" s="24"/>
      <c r="D529" s="11" t="s">
        <v>12</v>
      </c>
      <c r="F529" s="11" t="s">
        <v>958</v>
      </c>
      <c r="G529" s="10" t="str">
        <f>IF(ISNA(P529),H529,INDEX('Corrected-Titles'!A:B,MATCH(H529,'Corrected-Titles'!A:A,0),2))</f>
        <v>Reusable knowledge in security requirements engineering: a systematic mapping study</v>
      </c>
      <c r="H529" s="10" t="s">
        <v>959</v>
      </c>
      <c r="I529" s="13" t="s">
        <v>15</v>
      </c>
      <c r="J529" s="11" t="s">
        <v>17</v>
      </c>
      <c r="O529" s="11" t="s">
        <v>58</v>
      </c>
      <c r="P529" s="10" t="e">
        <f>VLOOKUP(H529,'Corrected-Titles'!A:A,1,FALSE)</f>
        <v>#N/A</v>
      </c>
    </row>
    <row r="530" spans="1:16" x14ac:dyDescent="0.35">
      <c r="A530" s="24" t="str">
        <f t="shared" si="8"/>
        <v>2018</v>
      </c>
      <c r="B530" s="24"/>
      <c r="C530" s="24"/>
      <c r="D530" s="11" t="s">
        <v>64</v>
      </c>
      <c r="F530" s="11" t="s">
        <v>951</v>
      </c>
      <c r="G530" s="10" t="str">
        <f>IF(ISNA(P530),H530,INDEX('Corrected-Titles'!A:B,MATCH(H530,'Corrected-Titles'!A:A,0),2))</f>
        <v>A model-driven method for fast building consistent web services in practice</v>
      </c>
      <c r="H530" s="18" t="s">
        <v>962</v>
      </c>
      <c r="I530" s="13" t="s">
        <v>15</v>
      </c>
      <c r="J530" s="11" t="s">
        <v>16</v>
      </c>
      <c r="K530" s="11" t="s">
        <v>17</v>
      </c>
      <c r="O530" s="11" t="s">
        <v>18</v>
      </c>
      <c r="P530" s="10" t="e">
        <f>VLOOKUP(H530,'Corrected-Titles'!A:A,1,FALSE)</f>
        <v>#N/A</v>
      </c>
    </row>
    <row r="531" spans="1:16" x14ac:dyDescent="0.35">
      <c r="A531" s="24" t="str">
        <f t="shared" si="8"/>
        <v>2020</v>
      </c>
      <c r="B531" s="24"/>
      <c r="C531" s="24"/>
      <c r="D531" s="11" t="s">
        <v>12</v>
      </c>
      <c r="F531" s="11" t="s">
        <v>960</v>
      </c>
      <c r="G531" s="10" t="str">
        <f>IF(ISNA(P531),H531,INDEX('Corrected-Titles'!A:B,MATCH(H531,'Corrected-Titles'!A:A,0),2))</f>
        <v>Automatic software refactoring: a systematic literature review</v>
      </c>
      <c r="H531" s="10" t="s">
        <v>961</v>
      </c>
      <c r="I531" s="13" t="s">
        <v>15</v>
      </c>
      <c r="J531" s="11" t="s">
        <v>17</v>
      </c>
      <c r="O531" s="11" t="s">
        <v>58</v>
      </c>
      <c r="P531" s="10" t="e">
        <f>VLOOKUP(H531,'Corrected-Titles'!A:A,1,FALSE)</f>
        <v>#N/A</v>
      </c>
    </row>
    <row r="532" spans="1:16" x14ac:dyDescent="0.35">
      <c r="A532" s="24" t="str">
        <f t="shared" si="8"/>
        <v>2009</v>
      </c>
      <c r="B532" s="24"/>
      <c r="C532" s="24"/>
      <c r="D532" s="11" t="s">
        <v>12</v>
      </c>
      <c r="F532" s="11" t="s">
        <v>963</v>
      </c>
      <c r="G532" s="10" t="str">
        <f>IF(ISNA(P532),H532,INDEX('Corrected-Titles'!A:B,MATCH(H532,'Corrected-Titles'!A:A,0),2))</f>
        <v>Introduction to Enterprise and System Modeling</v>
      </c>
      <c r="H532" s="10" t="s">
        <v>964</v>
      </c>
      <c r="I532" s="13" t="s">
        <v>15</v>
      </c>
      <c r="J532" s="11" t="s">
        <v>17</v>
      </c>
      <c r="O532" s="11" t="s">
        <v>58</v>
      </c>
      <c r="P532" s="10" t="e">
        <f>VLOOKUP(H532,'Corrected-Titles'!A:A,1,FALSE)</f>
        <v>#N/A</v>
      </c>
    </row>
    <row r="533" spans="1:16" x14ac:dyDescent="0.35">
      <c r="A533" s="24" t="str">
        <f t="shared" si="8"/>
        <v>2018</v>
      </c>
      <c r="B533" s="24"/>
      <c r="C533" s="24"/>
      <c r="D533" s="11" t="s">
        <v>12</v>
      </c>
      <c r="F533" s="11" t="s">
        <v>965</v>
      </c>
      <c r="G533" s="10" t="str">
        <f>IF(ISNA(P533),H533,INDEX('Corrected-Titles'!A:B,MATCH(H533,'Corrected-Titles'!A:A,0),2))</f>
        <v>Foundations</v>
      </c>
      <c r="H533" s="10" t="s">
        <v>966</v>
      </c>
      <c r="I533" s="13" t="s">
        <v>15</v>
      </c>
      <c r="J533" s="11" t="s">
        <v>17</v>
      </c>
      <c r="O533" s="11" t="s">
        <v>58</v>
      </c>
      <c r="P533" s="10" t="e">
        <f>VLOOKUP(H533,'Corrected-Titles'!A:A,1,FALSE)</f>
        <v>#N/A</v>
      </c>
    </row>
    <row r="534" spans="1:16" x14ac:dyDescent="0.35">
      <c r="A534" s="24" t="str">
        <f t="shared" si="8"/>
        <v>2010</v>
      </c>
      <c r="B534" s="24"/>
      <c r="C534" s="24"/>
      <c r="D534" s="11" t="s">
        <v>12</v>
      </c>
      <c r="F534" s="11" t="s">
        <v>967</v>
      </c>
      <c r="G534" s="10" t="str">
        <f>IF(ISNA(P534),H534,INDEX('Corrected-Titles'!A:B,MATCH(H534,'Corrected-Titles'!A:A,0),2))</f>
        <v>Recent Advances in Multi-paradigm Modeling</v>
      </c>
      <c r="H534" s="10" t="s">
        <v>968</v>
      </c>
      <c r="I534" s="13" t="s">
        <v>15</v>
      </c>
      <c r="J534" s="11" t="s">
        <v>17</v>
      </c>
      <c r="O534" s="11" t="s">
        <v>58</v>
      </c>
      <c r="P534" s="10" t="e">
        <f>VLOOKUP(H534,'Corrected-Titles'!A:A,1,FALSE)</f>
        <v>#N/A</v>
      </c>
    </row>
    <row r="535" spans="1:16" x14ac:dyDescent="0.35">
      <c r="A535" s="24" t="str">
        <f t="shared" si="8"/>
        <v>2015</v>
      </c>
      <c r="B535" s="24"/>
      <c r="C535" s="24"/>
      <c r="D535" s="11" t="s">
        <v>12</v>
      </c>
      <c r="F535" s="11" t="s">
        <v>969</v>
      </c>
      <c r="G535" s="10" t="str">
        <f>IF(ISNA(P535),H535,INDEX('Corrected-Titles'!A:B,MATCH(H535,'Corrected-Titles'!A:A,0),2))</f>
        <v>Challenges of CE</v>
      </c>
      <c r="H535" s="10" t="s">
        <v>970</v>
      </c>
      <c r="I535" s="13" t="s">
        <v>15</v>
      </c>
      <c r="J535" s="11" t="s">
        <v>17</v>
      </c>
      <c r="O535" s="11" t="s">
        <v>58</v>
      </c>
      <c r="P535" s="10" t="e">
        <f>VLOOKUP(H535,'Corrected-Titles'!A:A,1,FALSE)</f>
        <v>#N/A</v>
      </c>
    </row>
    <row r="536" spans="1:16" x14ac:dyDescent="0.35">
      <c r="A536" s="24" t="str">
        <f t="shared" si="8"/>
        <v>2009</v>
      </c>
      <c r="B536" s="24"/>
      <c r="C536" s="24"/>
      <c r="D536" s="11" t="s">
        <v>12</v>
      </c>
      <c r="F536" s="11" t="s">
        <v>971</v>
      </c>
      <c r="G536" s="10" t="str">
        <f>IF(ISNA(P536),H536,INDEX('Corrected-Titles'!A:B,MATCH(H536,'Corrected-Titles'!A:A,0),2))</f>
        <v>Third International Workshop on Models@run.time</v>
      </c>
      <c r="H536" s="10" t="s">
        <v>972</v>
      </c>
      <c r="I536" s="13" t="s">
        <v>15</v>
      </c>
      <c r="J536" s="11" t="s">
        <v>17</v>
      </c>
      <c r="O536" s="11" t="s">
        <v>58</v>
      </c>
      <c r="P536" s="10" t="e">
        <f>VLOOKUP(H536,'Corrected-Titles'!A:A,1,FALSE)</f>
        <v>#N/A</v>
      </c>
    </row>
    <row r="537" spans="1:16" x14ac:dyDescent="0.35">
      <c r="A537" s="24" t="str">
        <f t="shared" si="8"/>
        <v>2018</v>
      </c>
      <c r="B537" s="24"/>
      <c r="C537" s="24"/>
      <c r="D537" s="11" t="s">
        <v>64</v>
      </c>
      <c r="F537" s="11" t="s">
        <v>974</v>
      </c>
      <c r="G537" s="10" t="str">
        <f>IF(ISNA(P537),H537,INDEX('Corrected-Titles'!A:B,MATCH(H537,'Corrected-Titles'!A:A,0),2))</f>
        <v>A domain-specific modeling approach for testing environment emulation</v>
      </c>
      <c r="H537" s="18" t="s">
        <v>973</v>
      </c>
      <c r="I537" s="13" t="s">
        <v>15</v>
      </c>
      <c r="J537" s="11" t="s">
        <v>16</v>
      </c>
      <c r="K537" s="11" t="s">
        <v>17</v>
      </c>
      <c r="O537" s="11" t="s">
        <v>18</v>
      </c>
      <c r="P537" s="10" t="e">
        <f>VLOOKUP(H537,'Corrected-Titles'!A:A,1,FALSE)</f>
        <v>#N/A</v>
      </c>
    </row>
    <row r="538" spans="1:16" x14ac:dyDescent="0.35">
      <c r="A538" s="24" t="str">
        <f t="shared" si="8"/>
        <v>2015</v>
      </c>
      <c r="B538" s="24"/>
      <c r="C538" s="24"/>
      <c r="D538" s="11" t="s">
        <v>12</v>
      </c>
      <c r="F538" s="11" t="s">
        <v>975</v>
      </c>
      <c r="G538" s="10" t="str">
        <f>IF(ISNA(P538),H538,INDEX('Corrected-Titles'!A:B,MATCH(H538,'Corrected-Titles'!A:A,0),2))</f>
        <v>Roundtable: Research Opportunities and Challenges for Emerging Software Systems</v>
      </c>
      <c r="H538" s="10" t="s">
        <v>976</v>
      </c>
      <c r="I538" s="13" t="s">
        <v>15</v>
      </c>
      <c r="J538" s="11" t="s">
        <v>17</v>
      </c>
      <c r="O538" s="11" t="s">
        <v>58</v>
      </c>
      <c r="P538" s="10" t="e">
        <f>VLOOKUP(H538,'Corrected-Titles'!A:A,1,FALSE)</f>
        <v>#N/A</v>
      </c>
    </row>
    <row r="539" spans="1:16" ht="29" x14ac:dyDescent="0.35">
      <c r="A539" s="24" t="str">
        <f t="shared" si="8"/>
        <v>2013</v>
      </c>
      <c r="B539" s="24"/>
      <c r="C539" s="24"/>
      <c r="D539" s="11" t="s">
        <v>12</v>
      </c>
      <c r="F539" s="11" t="s">
        <v>977</v>
      </c>
      <c r="G539" s="10" t="str">
        <f>IF(ISNA(P539),H539,INDEX('Corrected-Titles'!A:B,MATCH(H539,'Corrected-Titles'!A:A,0),2))</f>
        <v>Software Engineering for Self-Adaptive Systems: A Second Research Roadmap</v>
      </c>
      <c r="H539" s="10" t="s">
        <v>978</v>
      </c>
      <c r="I539" s="13" t="s">
        <v>15</v>
      </c>
      <c r="J539" s="11" t="s">
        <v>17</v>
      </c>
      <c r="O539" s="11" t="s">
        <v>58</v>
      </c>
      <c r="P539" s="10" t="e">
        <f>VLOOKUP(H539,'Corrected-Titles'!A:A,1,FALSE)</f>
        <v>#N/A</v>
      </c>
    </row>
    <row r="540" spans="1:16" x14ac:dyDescent="0.35">
      <c r="A540" s="24" t="str">
        <f t="shared" si="8"/>
        <v>2016</v>
      </c>
      <c r="B540" s="24"/>
      <c r="C540" s="24"/>
      <c r="D540" s="11" t="s">
        <v>12</v>
      </c>
      <c r="F540" s="11" t="s">
        <v>979</v>
      </c>
      <c r="G540" s="10" t="str">
        <f>IF(ISNA(P540),H540,INDEX('Corrected-Titles'!A:B,MATCH(H540,'Corrected-Titles'!A:A,0),2))</f>
        <v>Game development software engineering process life cycle: a systematic review</v>
      </c>
      <c r="H540" s="10" t="s">
        <v>980</v>
      </c>
      <c r="I540" s="13" t="s">
        <v>15</v>
      </c>
      <c r="J540" s="11" t="s">
        <v>17</v>
      </c>
      <c r="O540" s="11" t="s">
        <v>58</v>
      </c>
      <c r="P540" s="10" t="e">
        <f>VLOOKUP(H540,'Corrected-Titles'!A:A,1,FALSE)</f>
        <v>#N/A</v>
      </c>
    </row>
    <row r="541" spans="1:16" x14ac:dyDescent="0.35">
      <c r="A541" s="24" t="str">
        <f t="shared" si="8"/>
        <v>2014</v>
      </c>
      <c r="B541" s="24"/>
      <c r="C541" s="24"/>
      <c r="D541" s="11" t="s">
        <v>12</v>
      </c>
      <c r="F541" s="11" t="s">
        <v>981</v>
      </c>
      <c r="G541" s="10" t="str">
        <f>IF(ISNA(P541),H541,INDEX('Corrected-Titles'!A:B,MATCH(H541,'Corrected-Titles'!A:A,0),2))</f>
        <v>Classification of effort estimation methods</v>
      </c>
      <c r="H541" s="10" t="s">
        <v>982</v>
      </c>
      <c r="I541" s="13" t="s">
        <v>15</v>
      </c>
      <c r="J541" s="11" t="s">
        <v>17</v>
      </c>
      <c r="O541" s="11" t="s">
        <v>58</v>
      </c>
      <c r="P541" s="10" t="e">
        <f>VLOOKUP(H541,'Corrected-Titles'!A:A,1,FALSE)</f>
        <v>#N/A</v>
      </c>
    </row>
    <row r="542" spans="1:16" x14ac:dyDescent="0.35">
      <c r="A542" s="24" t="str">
        <f t="shared" si="8"/>
        <v>2018</v>
      </c>
      <c r="B542" s="24"/>
      <c r="C542" s="24"/>
      <c r="D542" s="11" t="s">
        <v>64</v>
      </c>
      <c r="F542" s="11" t="s">
        <v>986</v>
      </c>
      <c r="G542" s="10" t="str">
        <f>IF(ISNA(P542),H542,INDEX('Corrected-Titles'!A:B,MATCH(H542,'Corrected-Titles'!A:A,0),2))</f>
        <v>VisUML: A live UML visualization to help developers in their programming task</v>
      </c>
      <c r="H542" s="18" t="s">
        <v>984</v>
      </c>
      <c r="I542" s="13" t="s">
        <v>15</v>
      </c>
      <c r="J542" s="11" t="s">
        <v>16</v>
      </c>
      <c r="K542" s="11" t="s">
        <v>17</v>
      </c>
      <c r="O542" s="11" t="s">
        <v>18</v>
      </c>
      <c r="P542" s="10" t="e">
        <f>VLOOKUP(H542,'Corrected-Titles'!A:A,1,FALSE)</f>
        <v>#N/A</v>
      </c>
    </row>
    <row r="543" spans="1:16" x14ac:dyDescent="0.35">
      <c r="A543" s="24" t="str">
        <f t="shared" si="8"/>
        <v>2001</v>
      </c>
      <c r="B543" s="24"/>
      <c r="C543" s="24"/>
      <c r="D543" s="11" t="s">
        <v>12</v>
      </c>
      <c r="F543" s="11" t="s">
        <v>983</v>
      </c>
      <c r="G543" s="10" t="str">
        <f>IF(ISNA(P543),H543,INDEX('Corrected-Titles'!A:B,MATCH(H543,'Corrected-Titles'!A:A,0),2))</f>
        <v>Active Software</v>
      </c>
      <c r="H543" s="10" t="s">
        <v>985</v>
      </c>
      <c r="I543" s="13" t="s">
        <v>15</v>
      </c>
      <c r="J543" s="11" t="s">
        <v>17</v>
      </c>
      <c r="O543" s="11" t="s">
        <v>58</v>
      </c>
      <c r="P543" s="10" t="e">
        <f>VLOOKUP(H543,'Corrected-Titles'!A:A,1,FALSE)</f>
        <v>#N/A</v>
      </c>
    </row>
    <row r="544" spans="1:16" x14ac:dyDescent="0.35">
      <c r="A544" s="24" t="str">
        <f t="shared" si="8"/>
        <v>2011</v>
      </c>
      <c r="B544" s="24"/>
      <c r="C544" s="24"/>
      <c r="D544" s="11" t="s">
        <v>12</v>
      </c>
      <c r="F544" s="11" t="s">
        <v>987</v>
      </c>
      <c r="G544" s="10" t="str">
        <f>IF(ISNA(P544),H544,INDEX('Corrected-Titles'!A:B,MATCH(H544,'Corrected-Titles'!A:A,0),2))</f>
        <v>CS Perspectives and TEL</v>
      </c>
      <c r="H544" s="10" t="s">
        <v>988</v>
      </c>
      <c r="I544" s="13" t="s">
        <v>15</v>
      </c>
      <c r="J544" s="11" t="s">
        <v>17</v>
      </c>
      <c r="O544" s="11" t="s">
        <v>58</v>
      </c>
      <c r="P544" s="10" t="e">
        <f>VLOOKUP(H544,'Corrected-Titles'!A:A,1,FALSE)</f>
        <v>#N/A</v>
      </c>
    </row>
    <row r="545" spans="1:16" x14ac:dyDescent="0.35">
      <c r="A545" s="24" t="str">
        <f t="shared" si="8"/>
        <v>2009</v>
      </c>
      <c r="B545" s="24"/>
      <c r="C545" s="24"/>
      <c r="D545" s="11" t="s">
        <v>12</v>
      </c>
      <c r="F545" s="11" t="s">
        <v>989</v>
      </c>
      <c r="G545" s="10" t="str">
        <f>IF(ISNA(P545),H545,INDEX('Corrected-Titles'!A:B,MATCH(H545,'Corrected-Titles'!A:A,0),2))</f>
        <v>Architectural Stability</v>
      </c>
      <c r="H545" s="10" t="s">
        <v>990</v>
      </c>
      <c r="I545" s="13" t="s">
        <v>15</v>
      </c>
      <c r="J545" s="11" t="s">
        <v>17</v>
      </c>
      <c r="O545" s="11" t="s">
        <v>58</v>
      </c>
      <c r="P545" s="10" t="e">
        <f>VLOOKUP(H545,'Corrected-Titles'!A:A,1,FALSE)</f>
        <v>#N/A</v>
      </c>
    </row>
    <row r="546" spans="1:16" x14ac:dyDescent="0.35">
      <c r="A546" s="24" t="str">
        <f t="shared" si="8"/>
        <v>2010</v>
      </c>
      <c r="B546" s="24"/>
      <c r="C546" s="24"/>
      <c r="D546" s="11" t="s">
        <v>12</v>
      </c>
      <c r="F546" s="11" t="s">
        <v>991</v>
      </c>
      <c r="G546" s="10" t="str">
        <f>IF(ISNA(P546),H546,INDEX('Corrected-Titles'!A:B,MATCH(H546,'Corrected-Titles'!A:A,0),2))</f>
        <v>Decision Support Systems in Transportation</v>
      </c>
      <c r="H546" s="10" t="s">
        <v>992</v>
      </c>
      <c r="I546" s="13" t="s">
        <v>15</v>
      </c>
      <c r="J546" s="11" t="s">
        <v>17</v>
      </c>
      <c r="O546" s="11" t="s">
        <v>58</v>
      </c>
      <c r="P546" s="10" t="e">
        <f>VLOOKUP(H546,'Corrected-Titles'!A:A,1,FALSE)</f>
        <v>#N/A</v>
      </c>
    </row>
    <row r="547" spans="1:16" x14ac:dyDescent="0.35">
      <c r="A547" s="24" t="str">
        <f t="shared" si="8"/>
        <v>2014</v>
      </c>
      <c r="B547" s="24"/>
      <c r="C547" s="24"/>
      <c r="D547" s="11" t="s">
        <v>12</v>
      </c>
      <c r="F547" s="11" t="s">
        <v>935</v>
      </c>
      <c r="G547" s="10" t="str">
        <f>IF(ISNA(P547),H547,INDEX('Corrected-Titles'!A:B,MATCH(H547,'Corrected-Titles'!A:A,0),2))</f>
        <v>Introduction</v>
      </c>
      <c r="H547" s="10" t="s">
        <v>993</v>
      </c>
      <c r="I547" s="13" t="s">
        <v>15</v>
      </c>
      <c r="J547" s="11" t="s">
        <v>17</v>
      </c>
      <c r="O547" s="11" t="s">
        <v>58</v>
      </c>
      <c r="P547" s="10" t="e">
        <f>VLOOKUP(H547,'Corrected-Titles'!A:A,1,FALSE)</f>
        <v>#N/A</v>
      </c>
    </row>
    <row r="548" spans="1:16" x14ac:dyDescent="0.35">
      <c r="A548" s="24" t="str">
        <f t="shared" si="8"/>
        <v>2014</v>
      </c>
      <c r="B548" s="24"/>
      <c r="C548" s="24"/>
      <c r="D548" s="11" t="s">
        <v>12</v>
      </c>
      <c r="F548" s="11" t="s">
        <v>994</v>
      </c>
      <c r="G548" s="10" t="str">
        <f>IF(ISNA(P548),H548,INDEX('Corrected-Titles'!A:B,MATCH(H548,'Corrected-Titles'!A:A,0),2))</f>
        <v>A systematic survey of service identification methods</v>
      </c>
      <c r="H548" s="10" t="s">
        <v>995</v>
      </c>
      <c r="I548" s="13" t="s">
        <v>15</v>
      </c>
      <c r="J548" s="11" t="s">
        <v>17</v>
      </c>
      <c r="O548" s="11" t="s">
        <v>58</v>
      </c>
      <c r="P548" s="10" t="e">
        <f>VLOOKUP(H548,'Corrected-Titles'!A:A,1,FALSE)</f>
        <v>#N/A</v>
      </c>
    </row>
    <row r="549" spans="1:16" x14ac:dyDescent="0.35">
      <c r="A549" s="24" t="str">
        <f t="shared" si="8"/>
        <v>2018</v>
      </c>
      <c r="B549" s="24"/>
      <c r="C549" s="24"/>
      <c r="D549" s="11" t="s">
        <v>64</v>
      </c>
      <c r="F549" s="11" t="s">
        <v>996</v>
      </c>
      <c r="G549" s="10" t="str">
        <f>IF(ISNA(P549),H549,INDEX('Corrected-Titles'!A:B,MATCH(H549,'Corrected-Titles'!A:A,0),2))</f>
        <v>A compound operation method of model transformation rule based on OWL</v>
      </c>
      <c r="H549" s="18" t="s">
        <v>998</v>
      </c>
      <c r="I549" s="13" t="s">
        <v>15</v>
      </c>
      <c r="J549" s="11" t="s">
        <v>16</v>
      </c>
      <c r="K549" s="11" t="s">
        <v>17</v>
      </c>
      <c r="O549" s="11" t="s">
        <v>18</v>
      </c>
      <c r="P549" s="10" t="e">
        <f>VLOOKUP(H549,'Corrected-Titles'!A:A,1,FALSE)</f>
        <v>#N/A</v>
      </c>
    </row>
    <row r="550" spans="1:16" x14ac:dyDescent="0.35">
      <c r="A550" s="24" t="str">
        <f t="shared" si="8"/>
        <v>2021</v>
      </c>
      <c r="B550" s="24"/>
      <c r="C550" s="24"/>
      <c r="D550" s="11" t="s">
        <v>12</v>
      </c>
      <c r="F550" s="11" t="s">
        <v>997</v>
      </c>
      <c r="G550" s="10" t="str">
        <f>IF(ISNA(P550),H550,INDEX('Corrected-Titles'!A:B,MATCH(H550,'Corrected-Titles'!A:A,0),2))</f>
        <v>Code Smells Detection and Visualization: A Systematic Literature Review</v>
      </c>
      <c r="H550" s="20" t="s">
        <v>999</v>
      </c>
      <c r="I550" s="13" t="s">
        <v>15</v>
      </c>
      <c r="J550" s="11" t="s">
        <v>17</v>
      </c>
      <c r="O550" s="11" t="s">
        <v>58</v>
      </c>
      <c r="P550" s="10" t="e">
        <f>VLOOKUP(H550,'Corrected-Titles'!A:A,1,FALSE)</f>
        <v>#N/A</v>
      </c>
    </row>
    <row r="551" spans="1:16" x14ac:dyDescent="0.35">
      <c r="A551" s="24" t="str">
        <f t="shared" si="8"/>
        <v>2014</v>
      </c>
      <c r="B551" s="24"/>
      <c r="C551" s="24"/>
      <c r="D551" s="11" t="s">
        <v>12</v>
      </c>
      <c r="F551" s="11" t="s">
        <v>1000</v>
      </c>
      <c r="G551" s="10" t="str">
        <f>IF(ISNA(P551),H551,INDEX('Corrected-Titles'!A:B,MATCH(H551,'Corrected-Titles'!A:A,0),2))</f>
        <v>Conceptualizing Quality in Software Industry</v>
      </c>
      <c r="H551" s="10" t="s">
        <v>1001</v>
      </c>
      <c r="I551" s="13" t="s">
        <v>15</v>
      </c>
      <c r="J551" s="11" t="s">
        <v>17</v>
      </c>
      <c r="O551" s="11" t="s">
        <v>58</v>
      </c>
      <c r="P551" s="10" t="e">
        <f>VLOOKUP(H551,'Corrected-Titles'!A:A,1,FALSE)</f>
        <v>#N/A</v>
      </c>
    </row>
    <row r="552" spans="1:16" x14ac:dyDescent="0.35">
      <c r="A552" s="24" t="str">
        <f t="shared" si="8"/>
        <v>2020</v>
      </c>
      <c r="B552" s="24"/>
      <c r="C552" s="24"/>
      <c r="D552" s="11" t="s">
        <v>12</v>
      </c>
      <c r="F552" s="11" t="s">
        <v>1002</v>
      </c>
      <c r="G552" s="10" t="str">
        <f>IF(ISNA(P552),H552,INDEX('Corrected-Titles'!A:B,MATCH(H552,'Corrected-Titles'!A:A,0),2))</f>
        <v>Software tools for business model innovation: current state and future challenges</v>
      </c>
      <c r="H552" s="10" t="s">
        <v>1003</v>
      </c>
      <c r="I552" s="13" t="s">
        <v>15</v>
      </c>
      <c r="J552" s="11" t="s">
        <v>17</v>
      </c>
      <c r="O552" s="11" t="s">
        <v>58</v>
      </c>
      <c r="P552" s="10" t="e">
        <f>VLOOKUP(H552,'Corrected-Titles'!A:A,1,FALSE)</f>
        <v>#N/A</v>
      </c>
    </row>
    <row r="553" spans="1:16" x14ac:dyDescent="0.35">
      <c r="A553" s="24" t="str">
        <f t="shared" si="8"/>
        <v>2019</v>
      </c>
      <c r="B553" s="24"/>
      <c r="C553" s="24"/>
      <c r="D553" s="11" t="s">
        <v>12</v>
      </c>
      <c r="F553" s="11" t="s">
        <v>1004</v>
      </c>
      <c r="G553" s="10" t="str">
        <f>IF(ISNA(P553),H553,INDEX('Corrected-Titles'!A:B,MATCH(H553,'Corrected-Titles'!A:A,0),2))</f>
        <v>Autonomous Vehicles: State of the Art, Future Trends, and Challenges</v>
      </c>
      <c r="H553" s="10" t="s">
        <v>1007</v>
      </c>
      <c r="I553" s="13" t="s">
        <v>15</v>
      </c>
      <c r="J553" s="11" t="s">
        <v>17</v>
      </c>
      <c r="O553" s="11" t="s">
        <v>58</v>
      </c>
      <c r="P553" s="10" t="e">
        <f>VLOOKUP(H553,'Corrected-Titles'!A:A,1,FALSE)</f>
        <v>#N/A</v>
      </c>
    </row>
    <row r="554" spans="1:16" x14ac:dyDescent="0.35">
      <c r="A554" s="24" t="str">
        <f t="shared" si="8"/>
        <v>2018</v>
      </c>
      <c r="B554" s="24"/>
      <c r="C554" s="24"/>
      <c r="D554" s="11" t="s">
        <v>64</v>
      </c>
      <c r="F554" s="11" t="s">
        <v>1006</v>
      </c>
      <c r="G554" s="10" t="str">
        <f>IF(ISNA(P554),H554,INDEX('Corrected-Titles'!A:B,MATCH(H554,'Corrected-Titles'!A:A,0),2))</f>
        <v>Shepherding model evolution in model-driven development</v>
      </c>
      <c r="H554" s="18" t="s">
        <v>1005</v>
      </c>
      <c r="I554" s="13" t="s">
        <v>15</v>
      </c>
      <c r="J554" s="11" t="s">
        <v>16</v>
      </c>
      <c r="K554" s="11" t="s">
        <v>17</v>
      </c>
      <c r="O554" s="11" t="s">
        <v>69</v>
      </c>
      <c r="P554" s="10" t="e">
        <f>VLOOKUP(H554,'Corrected-Titles'!A:A,1,FALSE)</f>
        <v>#N/A</v>
      </c>
    </row>
    <row r="555" spans="1:16" x14ac:dyDescent="0.35">
      <c r="A555" s="24" t="str">
        <f t="shared" si="8"/>
        <v>2003</v>
      </c>
      <c r="B555" s="24"/>
      <c r="C555" s="24"/>
      <c r="D555" s="11" t="s">
        <v>12</v>
      </c>
      <c r="F555" s="11" t="s">
        <v>1008</v>
      </c>
      <c r="G555" s="10" t="str">
        <f>IF(ISNA(P555),H555,INDEX('Corrected-Titles'!A:B,MATCH(H555,'Corrected-Titles'!A:A,0),2))</f>
        <v>Emerging OCL tools</v>
      </c>
      <c r="H555" s="10" t="s">
        <v>1009</v>
      </c>
      <c r="I555" s="13" t="s">
        <v>15</v>
      </c>
      <c r="J555" s="11" t="s">
        <v>17</v>
      </c>
      <c r="O555" s="11" t="s">
        <v>58</v>
      </c>
      <c r="P555" s="10" t="e">
        <f>VLOOKUP(H555,'Corrected-Titles'!A:A,1,FALSE)</f>
        <v>#N/A</v>
      </c>
    </row>
    <row r="556" spans="1:16" ht="29" x14ac:dyDescent="0.35">
      <c r="A556" s="24" t="str">
        <f t="shared" si="8"/>
        <v>2006</v>
      </c>
      <c r="B556" s="24"/>
      <c r="C556" s="24"/>
      <c r="D556" s="11" t="s">
        <v>12</v>
      </c>
      <c r="F556" s="11" t="s">
        <v>1010</v>
      </c>
      <c r="G556" s="10" t="str">
        <f>IF(ISNA(P556),H556,INDEX('Corrected-Titles'!A:B,MATCH(H556,'Corrected-Titles'!A:A,0),2))</f>
        <v>Multidimensional Catalogs for Systematic Exploration of Component-Based Design Spaces</v>
      </c>
      <c r="H556" s="10" t="s">
        <v>1011</v>
      </c>
      <c r="I556" s="13" t="s">
        <v>15</v>
      </c>
      <c r="J556" s="11" t="s">
        <v>17</v>
      </c>
      <c r="O556" s="11" t="s">
        <v>101</v>
      </c>
      <c r="P556" s="10" t="e">
        <f>VLOOKUP(H556,'Corrected-Titles'!A:A,1,FALSE)</f>
        <v>#N/A</v>
      </c>
    </row>
    <row r="557" spans="1:16" x14ac:dyDescent="0.35">
      <c r="A557" s="24" t="str">
        <f t="shared" si="8"/>
        <v>2003</v>
      </c>
      <c r="B557" s="24"/>
      <c r="C557" s="24"/>
      <c r="D557" s="11" t="s">
        <v>12</v>
      </c>
      <c r="F557" s="11" t="s">
        <v>1012</v>
      </c>
      <c r="G557" s="10" t="str">
        <f>IF(ISNA(P557),H557,INDEX('Corrected-Titles'!A:B,MATCH(H557,'Corrected-Titles'!A:A,0),2))</f>
        <v>6. Automatic Programming</v>
      </c>
      <c r="H557" s="10" t="s">
        <v>1013</v>
      </c>
      <c r="I557" s="13" t="s">
        <v>15</v>
      </c>
      <c r="J557" s="11" t="s">
        <v>17</v>
      </c>
      <c r="O557" s="11" t="s">
        <v>58</v>
      </c>
      <c r="P557" s="10" t="e">
        <f>VLOOKUP(H557,'Corrected-Titles'!A:A,1,FALSE)</f>
        <v>#N/A</v>
      </c>
    </row>
    <row r="558" spans="1:16" x14ac:dyDescent="0.35">
      <c r="A558" s="24" t="str">
        <f t="shared" si="8"/>
        <v>2015</v>
      </c>
      <c r="B558" s="24"/>
      <c r="C558" s="24"/>
      <c r="D558" s="11" t="s">
        <v>12</v>
      </c>
      <c r="F558" s="11" t="s">
        <v>915</v>
      </c>
      <c r="G558" s="10" t="str">
        <f>IF(ISNA(P558),H558,INDEX('Corrected-Titles'!A:B,MATCH(H558,'Corrected-Titles'!A:A,0),2))</f>
        <v>Introduction</v>
      </c>
      <c r="H558" s="10" t="s">
        <v>993</v>
      </c>
      <c r="I558" s="13" t="s">
        <v>15</v>
      </c>
      <c r="J558" s="11" t="s">
        <v>17</v>
      </c>
      <c r="O558" s="11" t="s">
        <v>58</v>
      </c>
      <c r="P558" s="10" t="e">
        <f>VLOOKUP(H558,'Corrected-Titles'!A:A,1,FALSE)</f>
        <v>#N/A</v>
      </c>
    </row>
    <row r="559" spans="1:16" ht="29" x14ac:dyDescent="0.35">
      <c r="A559" s="24" t="str">
        <f t="shared" si="8"/>
        <v>2012</v>
      </c>
      <c r="B559" s="24"/>
      <c r="C559" s="24"/>
      <c r="D559" s="11" t="s">
        <v>12</v>
      </c>
      <c r="F559" s="11" t="s">
        <v>1014</v>
      </c>
      <c r="G559" s="10" t="str">
        <f>IF(ISNA(P559),H559,INDEX('Corrected-Titles'!A:B,MATCH(H559,'Corrected-Titles'!A:A,0),2))</f>
        <v>Generalizability and Applicability of Model-Based Business Process Compliance-Checking Approaches â€” A State-of-the-Art Analysis and Research Roadmap</v>
      </c>
      <c r="H559" s="10" t="s">
        <v>1015</v>
      </c>
      <c r="I559" s="13" t="s">
        <v>15</v>
      </c>
      <c r="J559" s="11" t="s">
        <v>17</v>
      </c>
      <c r="O559" s="11" t="s">
        <v>58</v>
      </c>
      <c r="P559" s="10" t="e">
        <f>VLOOKUP(H559,'Corrected-Titles'!A:A,1,FALSE)</f>
        <v>#N/A</v>
      </c>
    </row>
    <row r="560" spans="1:16" x14ac:dyDescent="0.35">
      <c r="A560" s="24" t="str">
        <f t="shared" si="8"/>
        <v>2013</v>
      </c>
      <c r="B560" s="24"/>
      <c r="C560" s="24"/>
      <c r="D560" s="11" t="s">
        <v>12</v>
      </c>
      <c r="F560" s="11" t="s">
        <v>1016</v>
      </c>
      <c r="G560" s="10" t="str">
        <f>IF(ISNA(P560),H560,INDEX('Corrected-Titles'!A:B,MATCH(H560,'Corrected-Titles'!A:A,0),2))</f>
        <v>Affective and cognitive design for mass personalization: status and prospect</v>
      </c>
      <c r="H560" s="10" t="s">
        <v>1017</v>
      </c>
      <c r="I560" s="13" t="s">
        <v>15</v>
      </c>
      <c r="J560" s="11" t="s">
        <v>17</v>
      </c>
      <c r="O560" s="11" t="s">
        <v>101</v>
      </c>
      <c r="P560" s="10" t="e">
        <f>VLOOKUP(H560,'Corrected-Titles'!A:A,1,FALSE)</f>
        <v>#N/A</v>
      </c>
    </row>
    <row r="561" spans="1:16" ht="29" x14ac:dyDescent="0.35">
      <c r="A561" s="24" t="str">
        <f t="shared" si="8"/>
        <v>2017</v>
      </c>
      <c r="B561" s="24"/>
      <c r="C561" s="24"/>
      <c r="D561" s="11" t="s">
        <v>64</v>
      </c>
      <c r="F561" s="11" t="s">
        <v>1018</v>
      </c>
      <c r="G561" s="10" t="str">
        <f>IF(ISNA(P561),H561,INDEX('Corrected-Titles'!A:B,MATCH(H561,'Corrected-Titles'!A:A,0),2))</f>
        <v>A tool support for the adaptation of user interfaces based on a business rules management system</v>
      </c>
      <c r="H561" s="18" t="s">
        <v>266</v>
      </c>
      <c r="I561" s="13" t="s">
        <v>100</v>
      </c>
      <c r="O561" s="11" t="s">
        <v>18</v>
      </c>
      <c r="P561" s="10" t="e">
        <f>VLOOKUP(H561,'Corrected-Titles'!A:A,1,FALSE)</f>
        <v>#N/A</v>
      </c>
    </row>
    <row r="562" spans="1:16" x14ac:dyDescent="0.35">
      <c r="A562" s="24" t="str">
        <f t="shared" si="8"/>
        <v>2002</v>
      </c>
      <c r="B562" s="24"/>
      <c r="C562" s="24"/>
      <c r="D562" s="11" t="s">
        <v>12</v>
      </c>
      <c r="F562" s="11" t="s">
        <v>1019</v>
      </c>
      <c r="G562" s="10" t="str">
        <f>IF(ISNA(P562),H562,INDEX('Corrected-Titles'!A:B,MATCH(H562,'Corrected-Titles'!A:A,0),2))</f>
        <v>Generative Programming for Embedded Systems</v>
      </c>
      <c r="H562" s="10" t="s">
        <v>1020</v>
      </c>
      <c r="I562" s="13" t="s">
        <v>15</v>
      </c>
      <c r="J562" s="11" t="s">
        <v>17</v>
      </c>
      <c r="O562" s="11" t="s">
        <v>58</v>
      </c>
      <c r="P562" s="10" t="e">
        <f>VLOOKUP(H562,'Corrected-Titles'!A:A,1,FALSE)</f>
        <v>#N/A</v>
      </c>
    </row>
    <row r="563" spans="1:16" x14ac:dyDescent="0.35">
      <c r="A563" s="24" t="str">
        <f t="shared" si="8"/>
        <v>2012</v>
      </c>
      <c r="B563" s="24"/>
      <c r="C563" s="24"/>
      <c r="D563" s="11" t="s">
        <v>12</v>
      </c>
      <c r="F563" s="11" t="s">
        <v>1021</v>
      </c>
      <c r="G563" s="10" t="str">
        <f>IF(ISNA(P563),H563,INDEX('Corrected-Titles'!A:B,MATCH(H563,'Corrected-Titles'!A:A,0),2))</f>
        <v>Introduction</v>
      </c>
      <c r="H563" s="10" t="s">
        <v>993</v>
      </c>
      <c r="I563" s="13" t="s">
        <v>15</v>
      </c>
      <c r="J563" s="11" t="s">
        <v>17</v>
      </c>
      <c r="O563" s="11" t="s">
        <v>58</v>
      </c>
      <c r="P563" s="10" t="e">
        <f>VLOOKUP(H563,'Corrected-Titles'!A:A,1,FALSE)</f>
        <v>#N/A</v>
      </c>
    </row>
    <row r="564" spans="1:16" x14ac:dyDescent="0.35">
      <c r="A564" s="24" t="str">
        <f t="shared" si="8"/>
        <v>2017</v>
      </c>
      <c r="B564" s="24"/>
      <c r="C564" s="24"/>
      <c r="D564" s="11" t="s">
        <v>64</v>
      </c>
      <c r="F564" s="11" t="s">
        <v>1023</v>
      </c>
      <c r="G564" s="10" t="str">
        <f>IF(ISNA(P564),H564,INDEX('Corrected-Titles'!A:B,MATCH(H564,'Corrected-Titles'!A:A,0),2))</f>
        <v>An IDE for the design, verification and implementation of security protocols</v>
      </c>
      <c r="H564" s="18" t="s">
        <v>1022</v>
      </c>
      <c r="I564" s="13" t="s">
        <v>15</v>
      </c>
      <c r="J564" s="11" t="s">
        <v>17</v>
      </c>
      <c r="O564" s="11" t="s">
        <v>18</v>
      </c>
      <c r="P564" s="10" t="e">
        <f>VLOOKUP(H564,'Corrected-Titles'!A:A,1,FALSE)</f>
        <v>#N/A</v>
      </c>
    </row>
    <row r="565" spans="1:16" x14ac:dyDescent="0.35">
      <c r="A565" s="24" t="str">
        <f t="shared" si="8"/>
        <v>2019</v>
      </c>
      <c r="B565" s="24"/>
      <c r="C565" s="24"/>
      <c r="D565" s="11" t="s">
        <v>12</v>
      </c>
      <c r="F565" s="11" t="s">
        <v>1024</v>
      </c>
      <c r="G565" s="10" t="str">
        <f>IF(ISNA(P565),H565,INDEX('Corrected-Titles'!A:B,MATCH(H565,'Corrected-Titles'!A:A,0),2))</f>
        <v>Automotive Software Engineering: Past, Present, and Future</v>
      </c>
      <c r="H565" s="10" t="s">
        <v>1025</v>
      </c>
      <c r="I565" s="13" t="s">
        <v>15</v>
      </c>
      <c r="J565" s="11" t="s">
        <v>17</v>
      </c>
      <c r="O565" s="11" t="s">
        <v>58</v>
      </c>
      <c r="P565" s="10" t="e">
        <f>VLOOKUP(H565,'Corrected-Titles'!A:A,1,FALSE)</f>
        <v>#N/A</v>
      </c>
    </row>
    <row r="566" spans="1:16" x14ac:dyDescent="0.35">
      <c r="A566" s="24" t="str">
        <f t="shared" si="8"/>
        <v>2015</v>
      </c>
      <c r="B566" s="24"/>
      <c r="C566" s="24"/>
      <c r="D566" s="11" t="s">
        <v>12</v>
      </c>
      <c r="F566" s="11" t="s">
        <v>1026</v>
      </c>
      <c r="G566" s="10" t="str">
        <f>IF(ISNA(P566),H566,INDEX('Corrected-Titles'!A:B,MATCH(H566,'Corrected-Titles'!A:A,0),2))</f>
        <v>Testing-as-a-Service for Mobile Applications: State-of-the-Art Survey</v>
      </c>
      <c r="H566" s="10" t="s">
        <v>1027</v>
      </c>
      <c r="I566" s="13" t="s">
        <v>15</v>
      </c>
      <c r="J566" s="11" t="s">
        <v>17</v>
      </c>
      <c r="O566" s="11" t="s">
        <v>58</v>
      </c>
      <c r="P566" s="10" t="e">
        <f>VLOOKUP(H566,'Corrected-Titles'!A:A,1,FALSE)</f>
        <v>#N/A</v>
      </c>
    </row>
    <row r="567" spans="1:16" ht="29" x14ac:dyDescent="0.35">
      <c r="A567" s="24" t="str">
        <f t="shared" si="8"/>
        <v>2013</v>
      </c>
      <c r="B567" s="24"/>
      <c r="C567" s="24"/>
      <c r="D567" s="11" t="s">
        <v>12</v>
      </c>
      <c r="F567" s="11" t="s">
        <v>1028</v>
      </c>
      <c r="G567" s="10" t="str">
        <f>IF(ISNA(P567),H567,INDEX('Corrected-Titles'!A:B,MATCH(H567,'Corrected-Titles'!A:A,0),2))</f>
        <v>The State of the Art in Language Workbenches</v>
      </c>
      <c r="H567" s="10" t="s">
        <v>1031</v>
      </c>
      <c r="I567" s="13" t="s">
        <v>15</v>
      </c>
      <c r="J567" s="11" t="s">
        <v>17</v>
      </c>
      <c r="O567" s="11" t="s">
        <v>58</v>
      </c>
      <c r="P567" s="10" t="e">
        <f>VLOOKUP(H567,'Corrected-Titles'!A:A,1,FALSE)</f>
        <v>#N/A</v>
      </c>
    </row>
    <row r="568" spans="1:16" x14ac:dyDescent="0.35">
      <c r="A568" s="24" t="str">
        <f t="shared" si="8"/>
        <v>2017</v>
      </c>
      <c r="B568" s="24"/>
      <c r="C568" s="24"/>
      <c r="D568" s="11" t="s">
        <v>64</v>
      </c>
      <c r="F568" s="11" t="s">
        <v>1030</v>
      </c>
      <c r="G568" s="10" t="str">
        <f>IF(ISNA(P568),H568,INDEX('Corrected-Titles'!A:B,MATCH(H568,'Corrected-Titles'!A:A,0),2))</f>
        <v>Systematic spreadsheet construction processes</v>
      </c>
      <c r="H568" s="18" t="s">
        <v>1029</v>
      </c>
      <c r="I568" s="13" t="s">
        <v>15</v>
      </c>
      <c r="J568" s="11" t="s">
        <v>16</v>
      </c>
      <c r="K568" s="11" t="s">
        <v>17</v>
      </c>
      <c r="O568" s="11" t="s">
        <v>18</v>
      </c>
      <c r="P568" s="10" t="e">
        <f>VLOOKUP(H568,'Corrected-Titles'!A:A,1,FALSE)</f>
        <v>#N/A</v>
      </c>
    </row>
    <row r="569" spans="1:16" x14ac:dyDescent="0.35">
      <c r="A569" s="24" t="str">
        <f t="shared" si="8"/>
        <v>2017</v>
      </c>
      <c r="B569" s="24"/>
      <c r="C569" s="24"/>
      <c r="D569" s="11" t="s">
        <v>12</v>
      </c>
      <c r="F569" s="11" t="s">
        <v>1032</v>
      </c>
      <c r="G569" s="10" t="str">
        <f>IF(ISNA(P569),H569,INDEX('Corrected-Titles'!A:B,MATCH(H569,'Corrected-Titles'!A:A,0),2))</f>
        <v>Domain-Specific Languages: A Systematic Mapping Study</v>
      </c>
      <c r="H569" s="10" t="s">
        <v>1033</v>
      </c>
      <c r="I569" s="13" t="s">
        <v>15</v>
      </c>
      <c r="J569" s="11" t="s">
        <v>17</v>
      </c>
      <c r="O569" s="11" t="s">
        <v>58</v>
      </c>
      <c r="P569" s="10" t="e">
        <f>VLOOKUP(H569,'Corrected-Titles'!A:A,1,FALSE)</f>
        <v>#N/A</v>
      </c>
    </row>
    <row r="570" spans="1:16" x14ac:dyDescent="0.35">
      <c r="A570" s="24" t="str">
        <f t="shared" si="8"/>
        <v>2018</v>
      </c>
      <c r="B570" s="24"/>
      <c r="C570" s="24"/>
      <c r="D570" s="11" t="s">
        <v>12</v>
      </c>
      <c r="F570" s="11" t="s">
        <v>1034</v>
      </c>
      <c r="G570" s="10" t="str">
        <f>IF(ISNA(P570),H570,INDEX('Corrected-Titles'!A:B,MATCH(H570,'Corrected-Titles'!A:A,0),2))</f>
        <v>Software Product Lines</v>
      </c>
      <c r="H570" s="10" t="s">
        <v>1035</v>
      </c>
      <c r="I570" s="13" t="s">
        <v>15</v>
      </c>
      <c r="J570" s="11" t="s">
        <v>17</v>
      </c>
      <c r="O570" s="11" t="s">
        <v>58</v>
      </c>
      <c r="P570" s="10" t="e">
        <f>VLOOKUP(H570,'Corrected-Titles'!A:A,1,FALSE)</f>
        <v>#N/A</v>
      </c>
    </row>
    <row r="571" spans="1:16" x14ac:dyDescent="0.35">
      <c r="A571" s="24" t="str">
        <f t="shared" si="8"/>
        <v>2017</v>
      </c>
      <c r="B571" s="24"/>
      <c r="C571" s="24"/>
      <c r="D571" s="11" t="s">
        <v>12</v>
      </c>
      <c r="F571" s="11" t="s">
        <v>901</v>
      </c>
      <c r="G571" s="10" t="str">
        <f>IF(ISNA(P571),H571,INDEX('Corrected-Titles'!A:B,MATCH(H571,'Corrected-Titles'!A:A,0),2))</f>
        <v>Principles of Testing with Models</v>
      </c>
      <c r="H571" s="10" t="s">
        <v>1037</v>
      </c>
      <c r="I571" s="13" t="s">
        <v>15</v>
      </c>
      <c r="J571" s="11" t="s">
        <v>17</v>
      </c>
      <c r="O571" s="11" t="s">
        <v>58</v>
      </c>
      <c r="P571" s="10" t="e">
        <f>VLOOKUP(H571,'Corrected-Titles'!A:A,1,FALSE)</f>
        <v>#N/A</v>
      </c>
    </row>
    <row r="572" spans="1:16" x14ac:dyDescent="0.35">
      <c r="A572" s="24" t="str">
        <f t="shared" si="8"/>
        <v>2020</v>
      </c>
      <c r="B572" s="24"/>
      <c r="C572" s="24"/>
      <c r="D572" s="11" t="s">
        <v>12</v>
      </c>
      <c r="F572" s="11" t="s">
        <v>1038</v>
      </c>
      <c r="G572" s="10" t="str">
        <f>IF(ISNA(P572),H572,INDEX('Corrected-Titles'!A:B,MATCH(H572,'Corrected-Titles'!A:A,0),2))</f>
        <v>Design pattern detection approaches: a systematic review of the literature</v>
      </c>
      <c r="H572" s="10" t="s">
        <v>1039</v>
      </c>
      <c r="I572" s="13" t="s">
        <v>15</v>
      </c>
      <c r="J572" s="11" t="s">
        <v>17</v>
      </c>
      <c r="O572" s="11" t="s">
        <v>58</v>
      </c>
      <c r="P572" s="10" t="e">
        <f>VLOOKUP(H572,'Corrected-Titles'!A:A,1,FALSE)</f>
        <v>#N/A</v>
      </c>
    </row>
    <row r="573" spans="1:16" x14ac:dyDescent="0.35">
      <c r="A573" s="24" t="str">
        <f t="shared" si="8"/>
        <v>2017</v>
      </c>
      <c r="B573" s="24"/>
      <c r="C573" s="24"/>
      <c r="D573" s="11" t="s">
        <v>12</v>
      </c>
      <c r="F573" s="11" t="s">
        <v>1040</v>
      </c>
      <c r="G573" s="10" t="str">
        <f>IF(ISNA(P573),H573,INDEX('Corrected-Titles'!A:B,MATCH(H573,'Corrected-Titles'!A:A,0),2))</f>
        <v>Applications of artificial intelligence in intelligent manufacturing: a review</v>
      </c>
      <c r="H573" s="10" t="s">
        <v>1041</v>
      </c>
      <c r="I573" s="13" t="s">
        <v>15</v>
      </c>
      <c r="J573" s="11" t="s">
        <v>17</v>
      </c>
      <c r="O573" s="11" t="s">
        <v>58</v>
      </c>
      <c r="P573" s="10" t="e">
        <f>VLOOKUP(H573,'Corrected-Titles'!A:A,1,FALSE)</f>
        <v>#N/A</v>
      </c>
    </row>
    <row r="574" spans="1:16" x14ac:dyDescent="0.35">
      <c r="A574" s="24" t="str">
        <f t="shared" si="8"/>
        <v>2014</v>
      </c>
      <c r="B574" s="24"/>
      <c r="C574" s="24"/>
      <c r="D574" s="11" t="s">
        <v>12</v>
      </c>
      <c r="F574" s="11" t="s">
        <v>1042</v>
      </c>
      <c r="G574" s="10" t="str">
        <f>IF(ISNA(P574),H574,INDEX('Corrected-Titles'!A:B,MATCH(H574,'Corrected-Titles'!A:A,0),2))</f>
        <v>A Comparative Evaluation of State-of-the-Art Cloud Migration Optimization Approaches</v>
      </c>
      <c r="H574" s="10" t="s">
        <v>1043</v>
      </c>
      <c r="I574" s="13" t="s">
        <v>15</v>
      </c>
      <c r="J574" s="11" t="s">
        <v>17</v>
      </c>
      <c r="O574" s="11" t="s">
        <v>58</v>
      </c>
      <c r="P574" s="10" t="e">
        <f>VLOOKUP(H574,'Corrected-Titles'!A:A,1,FALSE)</f>
        <v>#N/A</v>
      </c>
    </row>
    <row r="575" spans="1:16" x14ac:dyDescent="0.35">
      <c r="A575" s="24" t="str">
        <f t="shared" si="8"/>
        <v>2012</v>
      </c>
      <c r="B575" s="24"/>
      <c r="C575" s="24"/>
      <c r="D575" s="11" t="s">
        <v>12</v>
      </c>
      <c r="F575" s="11" t="s">
        <v>1044</v>
      </c>
      <c r="G575" s="10" t="str">
        <f>IF(ISNA(P575),H575,INDEX('Corrected-Titles'!A:B,MATCH(H575,'Corrected-Titles'!A:A,0),2))</f>
        <v>Technological Evolution</v>
      </c>
      <c r="H575" s="10" t="s">
        <v>1045</v>
      </c>
      <c r="I575" s="13" t="s">
        <v>15</v>
      </c>
      <c r="J575" s="11" t="s">
        <v>17</v>
      </c>
      <c r="O575" s="11" t="s">
        <v>58</v>
      </c>
      <c r="P575" s="10" t="e">
        <f>VLOOKUP(H575,'Corrected-Titles'!A:A,1,FALSE)</f>
        <v>#N/A</v>
      </c>
    </row>
    <row r="576" spans="1:16" ht="29" x14ac:dyDescent="0.35">
      <c r="A576" s="24" t="str">
        <f t="shared" si="8"/>
        <v>2006</v>
      </c>
      <c r="B576" s="24"/>
      <c r="C576" s="24"/>
      <c r="D576" s="11" t="s">
        <v>12</v>
      </c>
      <c r="F576" s="11" t="s">
        <v>1046</v>
      </c>
      <c r="G576" s="10" t="str">
        <f>IF(ISNA(P576),H576,INDEX('Corrected-Titles'!A:B,MATCH(H576,'Corrected-Titles'!A:A,0),2))</f>
        <v>Workshop on Models for Non-functional Properties of Component-Based Software â€“ NfC</v>
      </c>
      <c r="H576" s="10" t="s">
        <v>1047</v>
      </c>
      <c r="I576" s="13" t="s">
        <v>15</v>
      </c>
      <c r="J576" s="11" t="s">
        <v>17</v>
      </c>
      <c r="O576" s="11" t="s">
        <v>58</v>
      </c>
      <c r="P576" s="10" t="e">
        <f>VLOOKUP(H576,'Corrected-Titles'!A:A,1,FALSE)</f>
        <v>#N/A</v>
      </c>
    </row>
    <row r="577" spans="1:16" x14ac:dyDescent="0.35">
      <c r="A577" s="24" t="str">
        <f t="shared" si="8"/>
        <v>2016</v>
      </c>
      <c r="B577" s="24"/>
      <c r="C577" s="24"/>
      <c r="D577" s="11" t="s">
        <v>12</v>
      </c>
      <c r="F577" s="11" t="s">
        <v>1048</v>
      </c>
      <c r="G577" s="10" t="str">
        <f>IF(ISNA(P577),H577,INDEX('Corrected-Titles'!A:B,MATCH(H577,'Corrected-Titles'!A:A,0),2))</f>
        <v>A catalog of automated analysis methods for enterprise models</v>
      </c>
      <c r="H577" s="10" t="s">
        <v>1049</v>
      </c>
      <c r="I577" s="13" t="s">
        <v>15</v>
      </c>
      <c r="J577" s="11" t="s">
        <v>17</v>
      </c>
      <c r="O577" s="11" t="s">
        <v>58</v>
      </c>
      <c r="P577" s="10" t="e">
        <f>VLOOKUP(H577,'Corrected-Titles'!A:A,1,FALSE)</f>
        <v>#N/A</v>
      </c>
    </row>
    <row r="578" spans="1:16" x14ac:dyDescent="0.35">
      <c r="A578" s="24" t="str">
        <f t="shared" ref="A578:A641" si="9">RIGHT(F578, 4)</f>
        <v>2016</v>
      </c>
      <c r="B578" s="24"/>
      <c r="C578" s="24"/>
      <c r="D578" s="11" t="s">
        <v>12</v>
      </c>
      <c r="F578" s="11" t="s">
        <v>1050</v>
      </c>
      <c r="G578" s="10" t="str">
        <f>IF(ISNA(P578),H578,INDEX('Corrected-Titles'!A:B,MATCH(H578,'Corrected-Titles'!A:A,0),2))</f>
        <v>Testing Tools</v>
      </c>
      <c r="H578" s="10" t="s">
        <v>1051</v>
      </c>
      <c r="I578" s="13" t="s">
        <v>15</v>
      </c>
      <c r="J578" s="11" t="s">
        <v>17</v>
      </c>
      <c r="O578" s="11" t="s">
        <v>58</v>
      </c>
      <c r="P578" s="10" t="e">
        <f>VLOOKUP(H578,'Corrected-Titles'!A:A,1,FALSE)</f>
        <v>#N/A</v>
      </c>
    </row>
    <row r="579" spans="1:16" x14ac:dyDescent="0.35">
      <c r="A579" s="24" t="str">
        <f t="shared" si="9"/>
        <v>2012</v>
      </c>
      <c r="B579" s="24"/>
      <c r="C579" s="24"/>
      <c r="D579" s="11" t="s">
        <v>12</v>
      </c>
      <c r="F579" s="11" t="s">
        <v>1052</v>
      </c>
      <c r="G579" s="10" t="str">
        <f>IF(ISNA(P579),H579,INDEX('Corrected-Titles'!A:B,MATCH(H579,'Corrected-Titles'!A:A,0),2))</f>
        <v>Foundations and Tools for End-User Architecting</v>
      </c>
      <c r="H579" s="10" t="s">
        <v>1053</v>
      </c>
      <c r="I579" s="13" t="s">
        <v>15</v>
      </c>
      <c r="J579" s="11" t="s">
        <v>17</v>
      </c>
      <c r="O579" s="11" t="s">
        <v>58</v>
      </c>
      <c r="P579" s="10" t="e">
        <f>VLOOKUP(H579,'Corrected-Titles'!A:A,1,FALSE)</f>
        <v>#N/A</v>
      </c>
    </row>
    <row r="580" spans="1:16" ht="29" x14ac:dyDescent="0.35">
      <c r="A580" s="24" t="str">
        <f t="shared" si="9"/>
        <v>2015</v>
      </c>
      <c r="B580" s="24"/>
      <c r="C580" s="24"/>
      <c r="D580" s="11" t="s">
        <v>12</v>
      </c>
      <c r="F580" s="11" t="s">
        <v>1054</v>
      </c>
      <c r="G580" s="10" t="str">
        <f>IF(ISNA(P580),H580,INDEX('Corrected-Titles'!A:B,MATCH(H580,'Corrected-Titles'!A:A,0),2))</f>
        <v>Exploring the factors influencing the cloud computing adoption: a systematic study on cloud migration</v>
      </c>
      <c r="H580" s="10" t="s">
        <v>1055</v>
      </c>
      <c r="I580" s="13" t="s">
        <v>15</v>
      </c>
      <c r="J580" s="11" t="s">
        <v>17</v>
      </c>
      <c r="O580" s="11" t="s">
        <v>58</v>
      </c>
      <c r="P580" s="10" t="e">
        <f>VLOOKUP(H580,'Corrected-Titles'!A:A,1,FALSE)</f>
        <v>#N/A</v>
      </c>
    </row>
    <row r="581" spans="1:16" x14ac:dyDescent="0.35">
      <c r="A581" s="24" t="str">
        <f t="shared" si="9"/>
        <v>2019</v>
      </c>
      <c r="B581" s="24"/>
      <c r="C581" s="24"/>
      <c r="D581" s="11" t="s">
        <v>12</v>
      </c>
      <c r="F581" s="11" t="s">
        <v>1056</v>
      </c>
      <c r="G581" s="10" t="str">
        <f>IF(ISNA(P581),H581,INDEX('Corrected-Titles'!A:B,MATCH(H581,'Corrected-Titles'!A:A,0),2))</f>
        <v>European Project Space Papers for the PROFES 2019 - Summary</v>
      </c>
      <c r="H581" s="10" t="s">
        <v>1057</v>
      </c>
      <c r="I581" s="13" t="s">
        <v>15</v>
      </c>
      <c r="J581" s="11" t="s">
        <v>17</v>
      </c>
      <c r="O581" s="11" t="s">
        <v>58</v>
      </c>
      <c r="P581" s="10" t="e">
        <f>VLOOKUP(H581,'Corrected-Titles'!A:A,1,FALSE)</f>
        <v>#N/A</v>
      </c>
    </row>
    <row r="582" spans="1:16" x14ac:dyDescent="0.35">
      <c r="A582" s="24" t="str">
        <f t="shared" si="9"/>
        <v>2015</v>
      </c>
      <c r="B582" s="24"/>
      <c r="C582" s="24"/>
      <c r="D582" s="11" t="s">
        <v>12</v>
      </c>
      <c r="F582" s="11" t="s">
        <v>1058</v>
      </c>
      <c r="G582" s="10" t="str">
        <f>IF(ISNA(P582),H582,INDEX('Corrected-Titles'!A:B,MATCH(H582,'Corrected-Titles'!A:A,0),2))</f>
        <v>An ontologyâ€based clinical data warehouse for scientific research</v>
      </c>
      <c r="H582" s="10" t="s">
        <v>1059</v>
      </c>
      <c r="I582" s="13" t="s">
        <v>15</v>
      </c>
      <c r="J582" s="11" t="s">
        <v>17</v>
      </c>
      <c r="O582" s="11" t="s">
        <v>101</v>
      </c>
      <c r="P582" s="10" t="e">
        <f>VLOOKUP(H582,'Corrected-Titles'!A:A,1,FALSE)</f>
        <v>#N/A</v>
      </c>
    </row>
    <row r="583" spans="1:16" ht="29" x14ac:dyDescent="0.35">
      <c r="A583" s="24" t="str">
        <f t="shared" si="9"/>
        <v>2017</v>
      </c>
      <c r="B583" s="24"/>
      <c r="C583" s="24"/>
      <c r="D583" s="11" t="s">
        <v>12</v>
      </c>
      <c r="F583" s="11" t="s">
        <v>1060</v>
      </c>
      <c r="G583" s="10" t="str">
        <f>IF(ISNA(P583),H583,INDEX('Corrected-Titles'!A:B,MATCH(H583,'Corrected-Titles'!A:A,0),2))</f>
        <v>Development and case study of a new-generation model-VAT for analyzing the boundary conditions influence on atmospheric mercury simulation</v>
      </c>
      <c r="H583" s="10" t="s">
        <v>1061</v>
      </c>
      <c r="I583" s="13" t="s">
        <v>15</v>
      </c>
      <c r="J583" s="11" t="s">
        <v>17</v>
      </c>
      <c r="O583" s="11" t="s">
        <v>101</v>
      </c>
      <c r="P583" s="10" t="e">
        <f>VLOOKUP(H583,'Corrected-Titles'!A:A,1,FALSE)</f>
        <v>#N/A</v>
      </c>
    </row>
    <row r="584" spans="1:16" x14ac:dyDescent="0.35">
      <c r="A584" s="24" t="str">
        <f t="shared" si="9"/>
        <v>2008</v>
      </c>
      <c r="B584" s="24"/>
      <c r="C584" s="24"/>
      <c r="D584" s="11" t="s">
        <v>12</v>
      </c>
      <c r="F584" s="11" t="s">
        <v>1062</v>
      </c>
      <c r="G584" s="10" t="str">
        <f>IF(ISNA(P584),H584,INDEX('Corrected-Titles'!A:B,MATCH(H584,'Corrected-Titles'!A:A,0),2))</f>
        <v>Workflow Testing</v>
      </c>
      <c r="H584" s="10" t="s">
        <v>1063</v>
      </c>
      <c r="I584" s="13" t="s">
        <v>15</v>
      </c>
      <c r="J584" s="11" t="s">
        <v>17</v>
      </c>
      <c r="O584" s="11" t="s">
        <v>58</v>
      </c>
      <c r="P584" s="10" t="e">
        <f>VLOOKUP(H584,'Corrected-Titles'!A:A,1,FALSE)</f>
        <v>#N/A</v>
      </c>
    </row>
    <row r="585" spans="1:16" x14ac:dyDescent="0.35">
      <c r="A585" s="24" t="str">
        <f t="shared" si="9"/>
        <v>2016</v>
      </c>
      <c r="B585" s="24"/>
      <c r="C585" s="24"/>
      <c r="D585" s="11" t="s">
        <v>12</v>
      </c>
      <c r="F585" s="11" t="s">
        <v>1064</v>
      </c>
      <c r="G585" s="10" t="str">
        <f>IF(ISNA(P585),H585,INDEX('Corrected-Titles'!A:B,MATCH(H585,'Corrected-Titles'!A:A,0),2))</f>
        <v>The Integration of Decision Analysis Techniques in High-Throughput Clinical Analyzers</v>
      </c>
      <c r="H585" s="10" t="s">
        <v>1065</v>
      </c>
      <c r="I585" s="13" t="s">
        <v>15</v>
      </c>
      <c r="J585" s="11" t="s">
        <v>17</v>
      </c>
      <c r="O585" s="11" t="s">
        <v>101</v>
      </c>
      <c r="P585" s="10" t="e">
        <f>VLOOKUP(H585,'Corrected-Titles'!A:A,1,FALSE)</f>
        <v>#N/A</v>
      </c>
    </row>
    <row r="586" spans="1:16" x14ac:dyDescent="0.35">
      <c r="A586" s="24" t="str">
        <f t="shared" si="9"/>
        <v>2015</v>
      </c>
      <c r="B586" s="24"/>
      <c r="C586" s="24"/>
      <c r="D586" s="11" t="s">
        <v>12</v>
      </c>
      <c r="F586" s="11" t="s">
        <v>1066</v>
      </c>
      <c r="G586" s="10" t="str">
        <f>IF(ISNA(P586),H586,INDEX('Corrected-Titles'!A:B,MATCH(H586,'Corrected-Titles'!A:A,0),2))</f>
        <v>Partial Least Squares Path Analysis</v>
      </c>
      <c r="H586" s="10" t="s">
        <v>1067</v>
      </c>
      <c r="I586" s="13" t="s">
        <v>15</v>
      </c>
      <c r="J586" s="11" t="s">
        <v>17</v>
      </c>
      <c r="O586" s="11" t="s">
        <v>101</v>
      </c>
      <c r="P586" s="10" t="e">
        <f>VLOOKUP(H586,'Corrected-Titles'!A:A,1,FALSE)</f>
        <v>#N/A</v>
      </c>
    </row>
    <row r="587" spans="1:16" x14ac:dyDescent="0.35">
      <c r="A587" s="24" t="str">
        <f t="shared" si="9"/>
        <v>2015</v>
      </c>
      <c r="B587" s="24"/>
      <c r="C587" s="24"/>
      <c r="D587" s="11" t="s">
        <v>64</v>
      </c>
      <c r="F587" s="11" t="s">
        <v>1069</v>
      </c>
      <c r="G587" s="10" t="str">
        <f>IF(ISNA(P587),H587,INDEX('Corrected-Titles'!A:B,MATCH(H587,'Corrected-Titles'!A:A,0),2))</f>
        <v>An approach based on the domain perspective to develop WSAN applications</v>
      </c>
      <c r="H587" s="18" t="s">
        <v>1068</v>
      </c>
      <c r="I587" s="13" t="s">
        <v>15</v>
      </c>
      <c r="J587" s="11" t="s">
        <v>17</v>
      </c>
      <c r="O587" s="11" t="s">
        <v>18</v>
      </c>
      <c r="P587" s="10" t="e">
        <f>VLOOKUP(H587,'Corrected-Titles'!A:A,1,FALSE)</f>
        <v>#N/A</v>
      </c>
    </row>
    <row r="588" spans="1:16" x14ac:dyDescent="0.35">
      <c r="A588" s="24" t="str">
        <f t="shared" si="9"/>
        <v>2017</v>
      </c>
      <c r="B588" s="24"/>
      <c r="C588" s="24"/>
      <c r="D588" s="11" t="s">
        <v>64</v>
      </c>
      <c r="F588" s="11" t="s">
        <v>1071</v>
      </c>
      <c r="G588" s="10" t="str">
        <f>IF(ISNA(P588),H588,INDEX('Corrected-Titles'!A:B,MATCH(H588,'Corrected-Titles'!A:A,0),2))</f>
        <v>Mutation testing based evaluation of formal verification tools</v>
      </c>
      <c r="H588" s="18" t="s">
        <v>1070</v>
      </c>
      <c r="I588" s="13" t="s">
        <v>15</v>
      </c>
      <c r="J588" s="11" t="s">
        <v>16</v>
      </c>
      <c r="K588" s="11" t="s">
        <v>17</v>
      </c>
      <c r="O588" s="11" t="s">
        <v>18</v>
      </c>
      <c r="P588" s="10" t="e">
        <f>VLOOKUP(H588,'Corrected-Titles'!A:A,1,FALSE)</f>
        <v>#N/A</v>
      </c>
    </row>
    <row r="589" spans="1:16" x14ac:dyDescent="0.35">
      <c r="A589" s="24" t="str">
        <f t="shared" si="9"/>
        <v>2012</v>
      </c>
      <c r="B589" s="24"/>
      <c r="C589" s="24"/>
      <c r="D589" s="11" t="s">
        <v>64</v>
      </c>
      <c r="F589" s="11" t="s">
        <v>1073</v>
      </c>
      <c r="G589" s="10" t="str">
        <f>IF(ISNA(P589),H589,INDEX('Corrected-Titles'!A:B,MATCH(H589,'Corrected-Titles'!A:A,0),2))</f>
        <v>A Feature-Based Classification of Model Repair Approaches</v>
      </c>
      <c r="H589" s="18" t="s">
        <v>1072</v>
      </c>
      <c r="I589" s="13" t="s">
        <v>15</v>
      </c>
      <c r="J589" s="11" t="s">
        <v>16</v>
      </c>
      <c r="K589" s="11" t="s">
        <v>17</v>
      </c>
      <c r="O589" s="11" t="s">
        <v>58</v>
      </c>
      <c r="P589" s="10" t="e">
        <f>VLOOKUP(H589,'Corrected-Titles'!A:A,1,FALSE)</f>
        <v>#N/A</v>
      </c>
    </row>
    <row r="590" spans="1:16" x14ac:dyDescent="0.35">
      <c r="A590" s="24" t="str">
        <f t="shared" si="9"/>
        <v>2017</v>
      </c>
      <c r="B590" s="24"/>
      <c r="C590" s="24"/>
      <c r="D590" s="11" t="s">
        <v>64</v>
      </c>
      <c r="F590" s="11" t="s">
        <v>1074</v>
      </c>
      <c r="G590" s="10" t="str">
        <f>IF(ISNA(P590),H590,INDEX('Corrected-Titles'!A:B,MATCH(H590,'Corrected-Titles'!A:A,0),2))</f>
        <v>Towards systematic spreadsheet construction processes</v>
      </c>
      <c r="H590" s="18" t="s">
        <v>1075</v>
      </c>
      <c r="I590" s="13" t="s">
        <v>15</v>
      </c>
      <c r="J590" s="11" t="s">
        <v>17</v>
      </c>
      <c r="O590" s="11" t="s">
        <v>18</v>
      </c>
      <c r="P590" s="10" t="e">
        <f>VLOOKUP(H590,'Corrected-Titles'!A:A,1,FALSE)</f>
        <v>#N/A</v>
      </c>
    </row>
    <row r="591" spans="1:16" x14ac:dyDescent="0.35">
      <c r="A591" s="24" t="str">
        <f t="shared" si="9"/>
        <v>2017</v>
      </c>
      <c r="B591" s="24"/>
      <c r="C591" s="24"/>
      <c r="D591" s="11" t="s">
        <v>64</v>
      </c>
      <c r="F591" s="11" t="s">
        <v>1077</v>
      </c>
      <c r="G591" s="10" t="str">
        <f>IF(ISNA(P591),H591,INDEX('Corrected-Titles'!A:B,MATCH(H591,'Corrected-Titles'!A:A,0),2))</f>
        <v>Towards recovering the software architecture of microservice-based systems</v>
      </c>
      <c r="H591" s="18" t="s">
        <v>1076</v>
      </c>
      <c r="I591" s="13" t="s">
        <v>100</v>
      </c>
      <c r="P591" s="10" t="e">
        <f>VLOOKUP(H591,'Corrected-Titles'!A:A,1,FALSE)</f>
        <v>#N/A</v>
      </c>
    </row>
    <row r="592" spans="1:16" x14ac:dyDescent="0.35">
      <c r="A592" s="24" t="str">
        <f t="shared" si="9"/>
        <v>2017</v>
      </c>
      <c r="B592" s="24"/>
      <c r="C592" s="24"/>
      <c r="D592" s="11" t="s">
        <v>64</v>
      </c>
      <c r="F592" s="11" t="s">
        <v>1079</v>
      </c>
      <c r="G592" s="10" t="str">
        <f>IF(ISNA(P592),H592,INDEX('Corrected-Titles'!A:B,MATCH(H592,'Corrected-Titles'!A:A,0),2))</f>
        <v>Applying a model-based methodology to develop web-based systems of systems</v>
      </c>
      <c r="H592" s="18" t="s">
        <v>1078</v>
      </c>
      <c r="I592" s="13" t="s">
        <v>15</v>
      </c>
      <c r="J592" s="11" t="s">
        <v>17</v>
      </c>
      <c r="O592" s="11" t="s">
        <v>18</v>
      </c>
      <c r="P592" s="10" t="e">
        <f>VLOOKUP(H592,'Corrected-Titles'!A:A,1,FALSE)</f>
        <v>#N/A</v>
      </c>
    </row>
    <row r="593" spans="1:16" x14ac:dyDescent="0.35">
      <c r="A593" s="24" t="str">
        <f t="shared" si="9"/>
        <v>2017</v>
      </c>
      <c r="B593" s="24"/>
      <c r="C593" s="24"/>
      <c r="D593" s="11" t="s">
        <v>64</v>
      </c>
      <c r="F593" s="11" t="s">
        <v>1081</v>
      </c>
      <c r="G593" s="10" t="str">
        <f>IF(ISNA(P593),H593,INDEX('Corrected-Titles'!A:B,MATCH(H593,'Corrected-Titles'!A:A,0),2))</f>
        <v>Incremental Deductive Verification for Relational Model Transformations</v>
      </c>
      <c r="H593" s="18" t="s">
        <v>1080</v>
      </c>
      <c r="I593" s="13" t="s">
        <v>15</v>
      </c>
      <c r="J593" s="11" t="s">
        <v>16</v>
      </c>
      <c r="K593" s="11" t="s">
        <v>16</v>
      </c>
      <c r="L593" s="11" t="s">
        <v>17</v>
      </c>
      <c r="O593" s="11" t="s">
        <v>18</v>
      </c>
      <c r="P593" s="10" t="e">
        <f>VLOOKUP(H593,'Corrected-Titles'!A:A,1,FALSE)</f>
        <v>#N/A</v>
      </c>
    </row>
    <row r="594" spans="1:16" ht="29" x14ac:dyDescent="0.35">
      <c r="A594" s="24" t="str">
        <f t="shared" si="9"/>
        <v>2017</v>
      </c>
      <c r="B594" s="24"/>
      <c r="C594" s="24"/>
      <c r="D594" s="11" t="s">
        <v>64</v>
      </c>
      <c r="F594" s="11" t="s">
        <v>1083</v>
      </c>
      <c r="G594" s="10" t="str">
        <f>IF(ISNA(P594),H594,INDEX('Corrected-Titles'!A:B,MATCH(H594,'Corrected-Titles'!A:A,0),2))</f>
        <v>Industrial Base Sustainment through Risk Modeling with Model-Based Systems Engineering Applications</v>
      </c>
      <c r="H594" s="18" t="s">
        <v>1082</v>
      </c>
      <c r="I594" s="13" t="s">
        <v>15</v>
      </c>
      <c r="J594" s="11" t="s">
        <v>17</v>
      </c>
      <c r="O594" s="11" t="s">
        <v>18</v>
      </c>
      <c r="P594" s="10" t="e">
        <f>VLOOKUP(H594,'Corrected-Titles'!A:A,1,FALSE)</f>
        <v>#N/A</v>
      </c>
    </row>
    <row r="595" spans="1:16" x14ac:dyDescent="0.35">
      <c r="A595" s="24" t="str">
        <f t="shared" si="9"/>
        <v>2017</v>
      </c>
      <c r="B595" s="24"/>
      <c r="C595" s="24"/>
      <c r="D595" s="11" t="s">
        <v>64</v>
      </c>
      <c r="F595" s="11" t="s">
        <v>1085</v>
      </c>
      <c r="G595" s="10" t="str">
        <f>IF(ISNA(P595),H595,INDEX('Corrected-Titles'!A:B,MATCH(H595,'Corrected-Titles'!A:A,0),2))</f>
        <v>Automated generation of consistency-achieving model editors</v>
      </c>
      <c r="H595" s="18" t="s">
        <v>1084</v>
      </c>
      <c r="I595" s="13" t="s">
        <v>15</v>
      </c>
      <c r="J595" s="11" t="s">
        <v>16</v>
      </c>
      <c r="K595" s="11" t="s">
        <v>16</v>
      </c>
      <c r="L595" s="11" t="s">
        <v>17</v>
      </c>
      <c r="O595" s="11" t="s">
        <v>69</v>
      </c>
      <c r="P595" s="10" t="e">
        <f>VLOOKUP(H595,'Corrected-Titles'!A:A,1,FALSE)</f>
        <v>#N/A</v>
      </c>
    </row>
    <row r="596" spans="1:16" x14ac:dyDescent="0.35">
      <c r="A596" s="24" t="str">
        <f t="shared" si="9"/>
        <v>2008</v>
      </c>
      <c r="B596" s="24"/>
      <c r="C596" s="24"/>
      <c r="D596" s="11" t="s">
        <v>12</v>
      </c>
      <c r="F596" s="11" t="s">
        <v>1086</v>
      </c>
      <c r="G596" s="10" t="str">
        <f>IF(ISNA(P596),H596,INDEX('Corrected-Titles'!A:B,MATCH(H596,'Corrected-Titles'!A:A,0),2))</f>
        <v>Usability evaluation of user interfaces generated with a Model-Driven Architecture tool</v>
      </c>
      <c r="H596" s="10" t="s">
        <v>1087</v>
      </c>
      <c r="I596" s="13" t="s">
        <v>15</v>
      </c>
      <c r="J596" s="11" t="s">
        <v>16</v>
      </c>
      <c r="K596" s="11" t="s">
        <v>17</v>
      </c>
      <c r="O596" s="11" t="s">
        <v>18</v>
      </c>
      <c r="P596" s="10" t="e">
        <f>VLOOKUP(H596,'Corrected-Titles'!A:A,1,FALSE)</f>
        <v>#N/A</v>
      </c>
    </row>
    <row r="597" spans="1:16" x14ac:dyDescent="0.35">
      <c r="A597" s="24" t="str">
        <f t="shared" si="9"/>
        <v>2010</v>
      </c>
      <c r="B597" s="24"/>
      <c r="C597" s="24"/>
      <c r="D597" s="11" t="s">
        <v>12</v>
      </c>
      <c r="F597" s="11" t="s">
        <v>1088</v>
      </c>
      <c r="G597" s="10" t="str">
        <f>IF(ISNA(P597),H597,INDEX('Corrected-Titles'!A:B,MATCH(H597,'Corrected-Titles'!A:A,0),2))</f>
        <v>A survey of traceability in requirements engineering and model-driven development</v>
      </c>
      <c r="H597" s="10" t="s">
        <v>1089</v>
      </c>
      <c r="I597" s="13" t="s">
        <v>15</v>
      </c>
      <c r="J597" s="11" t="s">
        <v>16</v>
      </c>
      <c r="K597" s="11" t="s">
        <v>17</v>
      </c>
      <c r="O597" s="11" t="s">
        <v>58</v>
      </c>
      <c r="P597" s="10" t="e">
        <f>VLOOKUP(H597,'Corrected-Titles'!A:A,1,FALSE)</f>
        <v>#N/A</v>
      </c>
    </row>
    <row r="598" spans="1:16" x14ac:dyDescent="0.35">
      <c r="A598" s="24" t="str">
        <f t="shared" si="9"/>
        <v>2019</v>
      </c>
      <c r="B598" s="24"/>
      <c r="C598" s="24"/>
      <c r="D598" s="11" t="s">
        <v>12</v>
      </c>
      <c r="F598" s="11" t="s">
        <v>1090</v>
      </c>
      <c r="G598" s="10" t="str">
        <f>IF(ISNA(P598),H598,INDEX('Corrected-Titles'!A:B,MATCH(H598,'Corrected-Titles'!A:A,0),2))</f>
        <v>Trustworthiness-by-design</v>
      </c>
      <c r="H598" s="10" t="s">
        <v>1091</v>
      </c>
      <c r="I598" s="13" t="s">
        <v>15</v>
      </c>
      <c r="J598" s="11" t="s">
        <v>16</v>
      </c>
      <c r="K598" s="11" t="s">
        <v>17</v>
      </c>
      <c r="O598" s="11" t="s">
        <v>58</v>
      </c>
      <c r="P598" s="10" t="e">
        <f>VLOOKUP(H598,'Corrected-Titles'!A:A,1,FALSE)</f>
        <v>#N/A</v>
      </c>
    </row>
    <row r="599" spans="1:16" x14ac:dyDescent="0.35">
      <c r="A599" s="24" t="str">
        <f t="shared" si="9"/>
        <v>2008</v>
      </c>
      <c r="B599" s="24"/>
      <c r="C599" s="24"/>
      <c r="D599" s="11" t="s">
        <v>12</v>
      </c>
      <c r="F599" s="11" t="s">
        <v>1092</v>
      </c>
      <c r="G599" s="10" t="str">
        <f>IF(ISNA(P599),H599,INDEX('Corrected-Titles'!A:B,MATCH(H599,'Corrected-Titles'!A:A,0),2))</f>
        <v>A Model-Driven approach for A-posteriori Tool Integration</v>
      </c>
      <c r="H599" s="10" t="s">
        <v>1093</v>
      </c>
      <c r="I599" s="13" t="s">
        <v>15</v>
      </c>
      <c r="J599" s="11" t="s">
        <v>16</v>
      </c>
      <c r="K599" s="11" t="s">
        <v>17</v>
      </c>
      <c r="O599" s="11" t="s">
        <v>58</v>
      </c>
      <c r="P599" s="10" t="e">
        <f>VLOOKUP(H599,'Corrected-Titles'!A:A,1,FALSE)</f>
        <v>#N/A</v>
      </c>
    </row>
    <row r="600" spans="1:16" ht="29" x14ac:dyDescent="0.35">
      <c r="A600" s="24" t="str">
        <f t="shared" si="9"/>
        <v>2014</v>
      </c>
      <c r="B600" s="24"/>
      <c r="C600" s="24"/>
      <c r="D600" s="11" t="s">
        <v>12</v>
      </c>
      <c r="F600" s="11" t="s">
        <v>1094</v>
      </c>
      <c r="G600" s="10" t="str">
        <f>IF(ISNA(P600),H600,INDEX('Corrected-Titles'!A:B,MATCH(H600,'Corrected-Titles'!A:A,0),2))</f>
        <v>Assessing the State-of-Practice of Model-Based Engineering in the Embedded Systems Domain</v>
      </c>
      <c r="H600" s="10" t="s">
        <v>1095</v>
      </c>
      <c r="I600" s="13" t="s">
        <v>15</v>
      </c>
      <c r="J600" s="11" t="s">
        <v>16</v>
      </c>
      <c r="K600" s="11" t="s">
        <v>17</v>
      </c>
      <c r="O600" s="11" t="s">
        <v>58</v>
      </c>
      <c r="P600" s="10" t="e">
        <f>VLOOKUP(H600,'Corrected-Titles'!A:A,1,FALSE)</f>
        <v>#N/A</v>
      </c>
    </row>
    <row r="601" spans="1:16" x14ac:dyDescent="0.35">
      <c r="A601" s="24" t="str">
        <f t="shared" si="9"/>
        <v>2009</v>
      </c>
      <c r="B601" s="24"/>
      <c r="C601" s="24"/>
      <c r="D601" s="11" t="s">
        <v>12</v>
      </c>
      <c r="F601" s="11" t="s">
        <v>1096</v>
      </c>
      <c r="G601" s="10" t="str">
        <f>IF(ISNA(P601),H601,INDEX('Corrected-Titles'!A:B,MATCH(H601,'Corrected-Titles'!A:A,0),2))</f>
        <v>A model-driven traceability framework for software product lines</v>
      </c>
      <c r="H601" s="10" t="s">
        <v>1097</v>
      </c>
      <c r="I601" s="13" t="s">
        <v>15</v>
      </c>
      <c r="J601" s="11" t="s">
        <v>16</v>
      </c>
      <c r="K601" s="11" t="s">
        <v>17</v>
      </c>
      <c r="O601" s="11" t="s">
        <v>69</v>
      </c>
      <c r="P601" s="10" t="e">
        <f>VLOOKUP(H601,'Corrected-Titles'!A:A,1,FALSE)</f>
        <v>#N/A</v>
      </c>
    </row>
    <row r="602" spans="1:16" x14ac:dyDescent="0.35">
      <c r="A602" s="24" t="str">
        <f t="shared" si="9"/>
        <v>2020</v>
      </c>
      <c r="B602" s="24"/>
      <c r="C602" s="24"/>
      <c r="D602" s="11" t="s">
        <v>12</v>
      </c>
      <c r="F602" s="11" t="s">
        <v>1100</v>
      </c>
      <c r="G602" s="10" t="str">
        <f>IF(ISNA(P602),H602,INDEX('Corrected-Titles'!A:B,MATCH(H602,'Corrected-Titles'!A:A,0),2))</f>
        <v>Integrated model-driven development of self-adaptative user interfaces</v>
      </c>
      <c r="H602" s="10" t="s">
        <v>1101</v>
      </c>
      <c r="I602" s="13" t="s">
        <v>15</v>
      </c>
      <c r="J602" s="11" t="s">
        <v>16</v>
      </c>
      <c r="K602" s="11" t="s">
        <v>17</v>
      </c>
      <c r="O602" s="11" t="s">
        <v>18</v>
      </c>
      <c r="P602" s="10" t="e">
        <f>VLOOKUP(H602,'Corrected-Titles'!A:A,1,FALSE)</f>
        <v>#N/A</v>
      </c>
    </row>
    <row r="603" spans="1:16" x14ac:dyDescent="0.35">
      <c r="A603" s="24" t="str">
        <f t="shared" si="9"/>
        <v>2018</v>
      </c>
      <c r="B603" s="24"/>
      <c r="C603" s="24"/>
      <c r="D603" s="11" t="s">
        <v>12</v>
      </c>
      <c r="F603" s="11" t="s">
        <v>1102</v>
      </c>
      <c r="G603" s="10" t="str">
        <f>IF(ISNA(P603),H603,INDEX('Corrected-Titles'!A:B,MATCH(H603,'Corrected-Titles'!A:A,0),2))</f>
        <v>Considerations about quality in model-driven engineering</v>
      </c>
      <c r="H603" s="10" t="s">
        <v>1103</v>
      </c>
      <c r="I603" s="13" t="s">
        <v>15</v>
      </c>
      <c r="J603" s="11" t="s">
        <v>16</v>
      </c>
      <c r="K603" s="11" t="s">
        <v>17</v>
      </c>
      <c r="O603" s="11" t="s">
        <v>58</v>
      </c>
      <c r="P603" s="10" t="e">
        <f>VLOOKUP(H603,'Corrected-Titles'!A:A,1,FALSE)</f>
        <v>#N/A</v>
      </c>
    </row>
    <row r="604" spans="1:16" x14ac:dyDescent="0.35">
      <c r="A604" s="24" t="str">
        <f t="shared" si="9"/>
        <v>2014</v>
      </c>
      <c r="B604" s="24"/>
      <c r="C604" s="24"/>
      <c r="D604" s="11" t="s">
        <v>12</v>
      </c>
      <c r="F604" s="11" t="s">
        <v>935</v>
      </c>
      <c r="G604" s="10" t="str">
        <f>IF(ISNA(P604),H604,INDEX('Corrected-Titles'!A:B,MATCH(H604,'Corrected-Titles'!A:A,0),2))</f>
        <v>Model-Driven Software Migration</v>
      </c>
      <c r="H604" s="10" t="s">
        <v>1104</v>
      </c>
      <c r="I604" s="13" t="s">
        <v>15</v>
      </c>
      <c r="J604" s="11" t="s">
        <v>16</v>
      </c>
      <c r="K604" s="11" t="s">
        <v>17</v>
      </c>
      <c r="O604" s="11" t="s">
        <v>58</v>
      </c>
      <c r="P604" s="10" t="e">
        <f>VLOOKUP(H604,'Corrected-Titles'!A:A,1,FALSE)</f>
        <v>#N/A</v>
      </c>
    </row>
    <row r="605" spans="1:16" ht="29" x14ac:dyDescent="0.35">
      <c r="A605" s="24" t="str">
        <f t="shared" si="9"/>
        <v>2019</v>
      </c>
      <c r="B605" s="24"/>
      <c r="C605" s="24"/>
      <c r="D605" s="11" t="s">
        <v>12</v>
      </c>
      <c r="F605" s="11" t="s">
        <v>1105</v>
      </c>
      <c r="G605" s="10" t="str">
        <f>IF(ISNA(P605),H605,INDEX('Corrected-Titles'!A:B,MATCH(H605,'Corrected-Titles'!A:A,0),2))</f>
        <v>Model-driven allocation engineering: specifying and solving constraints based on the example of automotive systems</v>
      </c>
      <c r="H605" s="10" t="s">
        <v>1106</v>
      </c>
      <c r="I605" s="13" t="s">
        <v>15</v>
      </c>
      <c r="J605" s="11" t="s">
        <v>16</v>
      </c>
      <c r="K605" s="11" t="s">
        <v>17</v>
      </c>
      <c r="O605" s="11" t="s">
        <v>18</v>
      </c>
      <c r="P605" s="10" t="e">
        <f>VLOOKUP(H605,'Corrected-Titles'!A:A,1,FALSE)</f>
        <v>#N/A</v>
      </c>
    </row>
    <row r="606" spans="1:16" x14ac:dyDescent="0.35">
      <c r="A606" s="24" t="str">
        <f t="shared" si="9"/>
        <v>2010</v>
      </c>
      <c r="B606" s="24"/>
      <c r="C606" s="24"/>
      <c r="D606" s="11" t="s">
        <v>12</v>
      </c>
      <c r="F606" s="11" t="s">
        <v>1107</v>
      </c>
      <c r="G606" s="10" t="str">
        <f>IF(ISNA(P606),H606,INDEX('Corrected-Titles'!A:B,MATCH(H606,'Corrected-Titles'!A:A,0),2))</f>
        <v>Using ASEME Methodology for Model-Driven Agent Systems Development</v>
      </c>
      <c r="H606" s="10" t="s">
        <v>1108</v>
      </c>
      <c r="I606" s="13" t="s">
        <v>15</v>
      </c>
      <c r="J606" s="11" t="s">
        <v>16</v>
      </c>
      <c r="K606" s="11" t="s">
        <v>17</v>
      </c>
      <c r="O606" s="11" t="s">
        <v>18</v>
      </c>
      <c r="P606" s="10" t="e">
        <f>VLOOKUP(H606,'Corrected-Titles'!A:A,1,FALSE)</f>
        <v>#N/A</v>
      </c>
    </row>
    <row r="607" spans="1:16" x14ac:dyDescent="0.35">
      <c r="A607" s="24" t="str">
        <f t="shared" si="9"/>
        <v>2013</v>
      </c>
      <c r="B607" s="24"/>
      <c r="C607" s="24"/>
      <c r="D607" s="11" t="s">
        <v>12</v>
      </c>
      <c r="F607" s="11" t="s">
        <v>1109</v>
      </c>
      <c r="G607" s="10" t="str">
        <f>IF(ISNA(P607),H607,INDEX('Corrected-Titles'!A:B,MATCH(H607,'Corrected-Titles'!A:A,0),2))</f>
        <v>Design and evaluation of the ModelHealth toolchain for continuity of care web services</v>
      </c>
      <c r="H607" s="10" t="s">
        <v>1110</v>
      </c>
      <c r="I607" s="13" t="s">
        <v>15</v>
      </c>
      <c r="J607" s="11" t="s">
        <v>16</v>
      </c>
      <c r="K607" s="11" t="s">
        <v>17</v>
      </c>
      <c r="O607" s="11" t="s">
        <v>18</v>
      </c>
      <c r="P607" s="10" t="e">
        <f>VLOOKUP(H607,'Corrected-Titles'!A:A,1,FALSE)</f>
        <v>#N/A</v>
      </c>
    </row>
    <row r="608" spans="1:16" x14ac:dyDescent="0.35">
      <c r="A608" s="24" t="str">
        <f t="shared" si="9"/>
        <v>2012</v>
      </c>
      <c r="B608" s="24"/>
      <c r="C608" s="24"/>
      <c r="D608" s="11" t="s">
        <v>12</v>
      </c>
      <c r="F608" s="11" t="s">
        <v>1111</v>
      </c>
      <c r="G608" s="10" t="str">
        <f>IF(ISNA(P608),H608,INDEX('Corrected-Titles'!A:B,MATCH(H608,'Corrected-Titles'!A:A,0),2))</f>
        <v>MDSE@R: Model-Driven Security Engineering at Runtime</v>
      </c>
      <c r="H608" s="21" t="s">
        <v>1112</v>
      </c>
      <c r="I608" s="13" t="s">
        <v>15</v>
      </c>
      <c r="J608" s="11" t="s">
        <v>16</v>
      </c>
      <c r="K608" s="11" t="s">
        <v>17</v>
      </c>
      <c r="O608" s="11" t="s">
        <v>18</v>
      </c>
      <c r="P608" s="10" t="e">
        <f>VLOOKUP(H608,'Corrected-Titles'!A:A,1,FALSE)</f>
        <v>#N/A</v>
      </c>
    </row>
    <row r="609" spans="1:16" x14ac:dyDescent="0.35">
      <c r="A609" s="24" t="str">
        <f t="shared" si="9"/>
        <v>2008</v>
      </c>
      <c r="B609" s="24"/>
      <c r="C609" s="24"/>
      <c r="D609" s="11" t="s">
        <v>12</v>
      </c>
      <c r="F609" s="11" t="s">
        <v>1113</v>
      </c>
      <c r="G609" s="10" t="str">
        <f>IF(ISNA(P609),H609,INDEX('Corrected-Titles'!A:B,MATCH(H609,'Corrected-Titles'!A:A,0),2))</f>
        <v>Agent Oriented Software Engineering</v>
      </c>
      <c r="H609" s="10" t="s">
        <v>1114</v>
      </c>
      <c r="I609" s="13" t="s">
        <v>15</v>
      </c>
      <c r="J609" s="11" t="s">
        <v>16</v>
      </c>
      <c r="K609" s="11" t="s">
        <v>17</v>
      </c>
      <c r="O609" s="11" t="s">
        <v>58</v>
      </c>
      <c r="P609" s="10" t="e">
        <f>VLOOKUP(H609,'Corrected-Titles'!A:A,1,FALSE)</f>
        <v>#N/A</v>
      </c>
    </row>
    <row r="610" spans="1:16" x14ac:dyDescent="0.35">
      <c r="A610" s="24" t="str">
        <f t="shared" si="9"/>
        <v>2021</v>
      </c>
      <c r="B610" s="24"/>
      <c r="C610" s="24"/>
      <c r="D610" s="11" t="s">
        <v>12</v>
      </c>
      <c r="F610" s="11" t="s">
        <v>1115</v>
      </c>
      <c r="G610" s="10" t="str">
        <f>IF(ISNA(P610),H610,INDEX('Corrected-Titles'!A:B,MATCH(H610,'Corrected-Titles'!A:A,0),2))</f>
        <v>Recommender Systems in Model-driven Engineering</v>
      </c>
      <c r="H610" s="10" t="s">
        <v>1116</v>
      </c>
      <c r="I610" s="13" t="s">
        <v>15</v>
      </c>
      <c r="J610" s="11" t="s">
        <v>16</v>
      </c>
      <c r="K610" s="11" t="s">
        <v>17</v>
      </c>
      <c r="O610" s="11" t="s">
        <v>58</v>
      </c>
      <c r="P610" s="10" t="e">
        <f>VLOOKUP(H610,'Corrected-Titles'!A:A,1,FALSE)</f>
        <v>#N/A</v>
      </c>
    </row>
    <row r="611" spans="1:16" x14ac:dyDescent="0.35">
      <c r="A611" s="24" t="str">
        <f t="shared" si="9"/>
        <v>2010</v>
      </c>
      <c r="B611" s="24"/>
      <c r="C611" s="24"/>
      <c r="D611" s="11" t="s">
        <v>12</v>
      </c>
      <c r="F611" s="11" t="s">
        <v>1117</v>
      </c>
      <c r="G611" s="10" t="str">
        <f>IF(ISNA(P611),H611,INDEX('Corrected-Titles'!A:B,MATCH(H611,'Corrected-Titles'!A:A,0),2))</f>
        <v>Model Driven Engineering with Ontology Technologies</v>
      </c>
      <c r="H611" s="10" t="s">
        <v>1118</v>
      </c>
      <c r="I611" s="13" t="s">
        <v>15</v>
      </c>
      <c r="J611" s="11" t="s">
        <v>16</v>
      </c>
      <c r="K611" s="11" t="s">
        <v>17</v>
      </c>
      <c r="O611" s="11" t="s">
        <v>58</v>
      </c>
      <c r="P611" s="10" t="e">
        <f>VLOOKUP(H611,'Corrected-Titles'!A:A,1,FALSE)</f>
        <v>#N/A</v>
      </c>
    </row>
    <row r="612" spans="1:16" ht="29" x14ac:dyDescent="0.35">
      <c r="A612" s="24" t="str">
        <f t="shared" si="9"/>
        <v>2013</v>
      </c>
      <c r="B612" s="24"/>
      <c r="C612" s="24"/>
      <c r="D612" s="11" t="s">
        <v>12</v>
      </c>
      <c r="F612" s="11" t="s">
        <v>387</v>
      </c>
      <c r="G612" s="10" t="str">
        <f>IF(ISNA(P612),H612,INDEX('Corrected-Titles'!A:B,MATCH(H612,'Corrected-Titles'!A:A,0),2))</f>
        <v>Developing a model driven approach for engineering applications based on mOSAIC: Towards sharing elastic components in the cloud</v>
      </c>
      <c r="H612" s="10" t="s">
        <v>388</v>
      </c>
      <c r="I612" s="13" t="s">
        <v>100</v>
      </c>
      <c r="P612" s="10" t="e">
        <f>VLOOKUP(H612,'Corrected-Titles'!A:A,1,FALSE)</f>
        <v>#N/A</v>
      </c>
    </row>
    <row r="613" spans="1:16" x14ac:dyDescent="0.35">
      <c r="A613" s="24" t="str">
        <f t="shared" si="9"/>
        <v>2016</v>
      </c>
      <c r="B613" s="24"/>
      <c r="C613" s="24"/>
      <c r="D613" s="11" t="s">
        <v>12</v>
      </c>
      <c r="F613" s="11" t="s">
        <v>1119</v>
      </c>
      <c r="G613" s="10" t="str">
        <f>IF(ISNA(P613),H613,INDEX('Corrected-Titles'!A:B,MATCH(H613,'Corrected-Titles'!A:A,0),2))</f>
        <v>Correct-by-construction model driven engineering composition operators</v>
      </c>
      <c r="H613" s="10" t="s">
        <v>1120</v>
      </c>
      <c r="I613" s="13" t="s">
        <v>15</v>
      </c>
      <c r="J613" s="11" t="s">
        <v>16</v>
      </c>
      <c r="K613" s="11" t="s">
        <v>17</v>
      </c>
      <c r="O613" s="11" t="s">
        <v>18</v>
      </c>
      <c r="P613" s="10" t="e">
        <f>VLOOKUP(H613,'Corrected-Titles'!A:A,1,FALSE)</f>
        <v>#N/A</v>
      </c>
    </row>
    <row r="614" spans="1:16" ht="29" x14ac:dyDescent="0.35">
      <c r="A614" s="24" t="str">
        <f t="shared" si="9"/>
        <v>2012</v>
      </c>
      <c r="B614" s="24"/>
      <c r="C614" s="24"/>
      <c r="D614" s="11" t="s">
        <v>12</v>
      </c>
      <c r="F614" s="11" t="s">
        <v>1123</v>
      </c>
      <c r="G614" s="10" t="str">
        <f>IF(ISNA(P614),H614,INDEX('Corrected-Titles'!A:B,MATCH(H614,'Corrected-Titles'!A:A,0),2))</f>
        <v xml:space="preserve">Transition to Model-Driven Engineering: What Is revolutionary, What Remains the Same? </v>
      </c>
      <c r="H614" s="10" t="s">
        <v>1124</v>
      </c>
      <c r="I614" s="13" t="s">
        <v>15</v>
      </c>
      <c r="J614" s="11" t="s">
        <v>16</v>
      </c>
      <c r="K614" s="11" t="s">
        <v>17</v>
      </c>
      <c r="O614" s="11" t="s">
        <v>58</v>
      </c>
      <c r="P614" s="10" t="e">
        <f>VLOOKUP(H614,'Corrected-Titles'!A:A,1,FALSE)</f>
        <v>#N/A</v>
      </c>
    </row>
    <row r="615" spans="1:16" x14ac:dyDescent="0.35">
      <c r="A615" s="24" t="str">
        <f t="shared" si="9"/>
        <v>2016</v>
      </c>
      <c r="B615" s="24"/>
      <c r="C615" s="24"/>
      <c r="D615" s="11" t="s">
        <v>12</v>
      </c>
      <c r="F615" s="11" t="s">
        <v>1125</v>
      </c>
      <c r="G615" s="10" t="str">
        <f>IF(ISNA(P615),H615,INDEX('Corrected-Titles'!A:B,MATCH(H615,'Corrected-Titles'!A:A,0),2))</f>
        <v>Lessons Learned from Co-Evolution of Software Process and Model-Driven Engineering</v>
      </c>
      <c r="H615" s="10" t="s">
        <v>1126</v>
      </c>
      <c r="I615" s="13" t="s">
        <v>15</v>
      </c>
      <c r="J615" s="11" t="s">
        <v>16</v>
      </c>
      <c r="K615" s="11" t="s">
        <v>17</v>
      </c>
      <c r="O615" s="11" t="s">
        <v>58</v>
      </c>
      <c r="P615" s="10" t="e">
        <f>VLOOKUP(H615,'Corrected-Titles'!A:A,1,FALSE)</f>
        <v>#N/A</v>
      </c>
    </row>
    <row r="616" spans="1:16" x14ac:dyDescent="0.35">
      <c r="A616" s="24" t="str">
        <f t="shared" si="9"/>
        <v>2016</v>
      </c>
      <c r="B616" s="24"/>
      <c r="C616" s="24"/>
      <c r="D616" s="11" t="s">
        <v>12</v>
      </c>
      <c r="F616" s="11" t="s">
        <v>1127</v>
      </c>
      <c r="G616" s="10" t="str">
        <f>IF(ISNA(P616),H616,INDEX('Corrected-Titles'!A:B,MATCH(H616,'Corrected-Titles'!A:A,0),2))</f>
        <v>Leveraging declarative languages in web application development</v>
      </c>
      <c r="H616" s="10" t="s">
        <v>1128</v>
      </c>
      <c r="I616" s="13" t="s">
        <v>15</v>
      </c>
      <c r="J616" s="11" t="s">
        <v>16</v>
      </c>
      <c r="K616" s="11" t="s">
        <v>17</v>
      </c>
      <c r="O616" s="11" t="s">
        <v>18</v>
      </c>
      <c r="P616" s="10" t="e">
        <f>VLOOKUP(H616,'Corrected-Titles'!A:A,1,FALSE)</f>
        <v>#N/A</v>
      </c>
    </row>
    <row r="617" spans="1:16" x14ac:dyDescent="0.35">
      <c r="A617" s="24" t="str">
        <f t="shared" si="9"/>
        <v>2009</v>
      </c>
      <c r="B617" s="24"/>
      <c r="C617" s="24"/>
      <c r="D617" s="11" t="s">
        <v>12</v>
      </c>
      <c r="F617" s="11" t="s">
        <v>1129</v>
      </c>
      <c r="G617" s="10" t="str">
        <f>IF(ISNA(P617),H617,INDEX('Corrected-Titles'!A:B,MATCH(H617,'Corrected-Titles'!A:A,0),2))</f>
        <v>Software Engineering - Processes and tools</v>
      </c>
      <c r="H617" s="10" t="s">
        <v>1130</v>
      </c>
      <c r="I617" s="13" t="s">
        <v>15</v>
      </c>
      <c r="J617" s="11" t="s">
        <v>16</v>
      </c>
      <c r="K617" s="11" t="s">
        <v>17</v>
      </c>
      <c r="O617" s="11" t="s">
        <v>58</v>
      </c>
      <c r="P617" s="10" t="e">
        <f>VLOOKUP(H617,'Corrected-Titles'!A:A,1,FALSE)</f>
        <v>#N/A</v>
      </c>
    </row>
    <row r="618" spans="1:16" x14ac:dyDescent="0.35">
      <c r="A618" s="24" t="str">
        <f t="shared" si="9"/>
        <v>2006</v>
      </c>
      <c r="B618" s="24"/>
      <c r="C618" s="24"/>
      <c r="D618" s="11" t="s">
        <v>12</v>
      </c>
      <c r="F618" s="11" t="s">
        <v>1131</v>
      </c>
      <c r="G618" s="10" t="str">
        <f>IF(ISNA(P618),H618,INDEX('Corrected-Titles'!A:B,MATCH(H618,'Corrected-Titles'!A:A,0),2))</f>
        <v>Model-Driven Ontology Engineering</v>
      </c>
      <c r="H618" s="10" t="s">
        <v>1132</v>
      </c>
      <c r="I618" s="13" t="s">
        <v>15</v>
      </c>
      <c r="J618" s="11" t="s">
        <v>16</v>
      </c>
      <c r="K618" s="11" t="s">
        <v>17</v>
      </c>
      <c r="O618" s="11" t="s">
        <v>18</v>
      </c>
      <c r="P618" s="10" t="e">
        <f>VLOOKUP(H618,'Corrected-Titles'!A:A,1,FALSE)</f>
        <v>#N/A</v>
      </c>
    </row>
    <row r="619" spans="1:16" x14ac:dyDescent="0.35">
      <c r="A619" s="24" t="str">
        <f t="shared" si="9"/>
        <v>2012</v>
      </c>
      <c r="B619" s="24"/>
      <c r="C619" s="24"/>
      <c r="D619" s="11" t="s">
        <v>12</v>
      </c>
      <c r="F619" s="11" t="s">
        <v>1133</v>
      </c>
      <c r="G619" s="10" t="str">
        <f>IF(ISNA(P619),H619,INDEX('Corrected-Titles'!A:B,MATCH(H619,'Corrected-Titles'!A:A,0),2))</f>
        <v>rCOS: a formal model-driven engineering method for component-based software</v>
      </c>
      <c r="H619" s="10" t="s">
        <v>1134</v>
      </c>
      <c r="I619" s="13" t="s">
        <v>15</v>
      </c>
      <c r="J619" s="11" t="s">
        <v>16</v>
      </c>
      <c r="K619" s="11" t="s">
        <v>17</v>
      </c>
      <c r="O619" s="11" t="s">
        <v>18</v>
      </c>
      <c r="P619" s="10" t="e">
        <f>VLOOKUP(H619,'Corrected-Titles'!A:A,1,FALSE)</f>
        <v>#N/A</v>
      </c>
    </row>
    <row r="620" spans="1:16" x14ac:dyDescent="0.35">
      <c r="A620" s="24" t="str">
        <f t="shared" si="9"/>
        <v>2008</v>
      </c>
      <c r="B620" s="24"/>
      <c r="C620" s="24"/>
      <c r="D620" s="11" t="s">
        <v>12</v>
      </c>
      <c r="F620" s="11" t="s">
        <v>1135</v>
      </c>
      <c r="G620" s="10" t="str">
        <f>IF(ISNA(P620),H620,INDEX('Corrected-Titles'!A:B,MATCH(H620,'Corrected-Titles'!A:A,0),2))</f>
        <v>A Model-Driven Engineering Approach for the Usability of Plastic User Interfaces</v>
      </c>
      <c r="H620" s="10" t="s">
        <v>1136</v>
      </c>
      <c r="I620" s="13" t="s">
        <v>15</v>
      </c>
      <c r="J620" s="11" t="s">
        <v>16</v>
      </c>
      <c r="K620" s="11" t="s">
        <v>17</v>
      </c>
      <c r="O620" s="11" t="s">
        <v>18</v>
      </c>
      <c r="P620" s="10" t="e">
        <f>VLOOKUP(H620,'Corrected-Titles'!A:A,1,FALSE)</f>
        <v>#N/A</v>
      </c>
    </row>
    <row r="621" spans="1:16" ht="29" x14ac:dyDescent="0.35">
      <c r="A621" s="24" t="str">
        <f t="shared" si="9"/>
        <v>2009</v>
      </c>
      <c r="B621" s="24"/>
      <c r="C621" s="24"/>
      <c r="D621" s="11" t="s">
        <v>12</v>
      </c>
      <c r="F621" s="11" t="s">
        <v>1137</v>
      </c>
      <c r="G621" s="10" t="str">
        <f>IF(ISNA(P621),H621,INDEX('Corrected-Titles'!A:B,MATCH(H621,'Corrected-Titles'!A:A,0),2))</f>
        <v>Semantics of trace relations in requirements models for consistency checking and inferencing</v>
      </c>
      <c r="H621" s="10" t="s">
        <v>1138</v>
      </c>
      <c r="I621" s="13" t="s">
        <v>15</v>
      </c>
      <c r="J621" s="11" t="s">
        <v>16</v>
      </c>
      <c r="K621" s="11" t="s">
        <v>16</v>
      </c>
      <c r="L621" s="11" t="s">
        <v>17</v>
      </c>
      <c r="O621" s="11" t="s">
        <v>69</v>
      </c>
      <c r="P621" s="10" t="e">
        <f>VLOOKUP(H621,'Corrected-Titles'!A:A,1,FALSE)</f>
        <v>#N/A</v>
      </c>
    </row>
    <row r="622" spans="1:16" ht="29" x14ac:dyDescent="0.35">
      <c r="A622" s="24" t="str">
        <f t="shared" si="9"/>
        <v>2006</v>
      </c>
      <c r="B622" s="24"/>
      <c r="C622" s="24"/>
      <c r="D622" s="11" t="s">
        <v>12</v>
      </c>
      <c r="F622" s="11" t="s">
        <v>1139</v>
      </c>
      <c r="G622" s="10" t="str">
        <f>IF(ISNA(P622),H622,INDEX('Corrected-Titles'!A:B,MATCH(H622,'Corrected-Titles'!A:A,0),2))</f>
        <v>A Model Driven Approach to Engineering of Flexible Manufactoring System Control Software</v>
      </c>
      <c r="H622" s="10" t="s">
        <v>1140</v>
      </c>
      <c r="I622" s="13" t="s">
        <v>15</v>
      </c>
      <c r="J622" s="11" t="s">
        <v>16</v>
      </c>
      <c r="K622" s="11" t="s">
        <v>17</v>
      </c>
      <c r="O622" s="11" t="s">
        <v>18</v>
      </c>
      <c r="P622" s="10" t="e">
        <f>VLOOKUP(H622,'Corrected-Titles'!A:A,1,FALSE)</f>
        <v>#N/A</v>
      </c>
    </row>
    <row r="623" spans="1:16" ht="29" x14ac:dyDescent="0.35">
      <c r="A623" s="24" t="str">
        <f t="shared" si="9"/>
        <v>2016</v>
      </c>
      <c r="B623" s="24"/>
      <c r="C623" s="24"/>
      <c r="D623" s="11" t="s">
        <v>12</v>
      </c>
      <c r="F623" s="11" t="s">
        <v>1141</v>
      </c>
      <c r="G623" s="10" t="str">
        <f>IF(ISNA(P623),H623,INDEX('Corrected-Titles'!A:B,MATCH(H623,'Corrected-Titles'!A:A,0),2))</f>
        <v>The Goals Approach: Enterprise Model-Driven Agile Human-Centered Software Engineering</v>
      </c>
      <c r="H623" s="10" t="s">
        <v>1142</v>
      </c>
      <c r="I623" s="13" t="s">
        <v>15</v>
      </c>
      <c r="J623" s="11" t="s">
        <v>16</v>
      </c>
      <c r="K623" s="11" t="s">
        <v>17</v>
      </c>
      <c r="O623" s="11" t="s">
        <v>18</v>
      </c>
      <c r="P623" s="10" t="e">
        <f>VLOOKUP(H623,'Corrected-Titles'!A:A,1,FALSE)</f>
        <v>#N/A</v>
      </c>
    </row>
    <row r="624" spans="1:16" x14ac:dyDescent="0.35">
      <c r="A624" s="24" t="str">
        <f t="shared" si="9"/>
        <v>2013</v>
      </c>
      <c r="B624" s="24"/>
      <c r="C624" s="24"/>
      <c r="D624" s="11" t="s">
        <v>12</v>
      </c>
      <c r="F624" s="11" t="s">
        <v>1143</v>
      </c>
      <c r="G624" s="10" t="str">
        <f>IF(ISNA(P624),H624,INDEX('Corrected-Titles'!A:B,MATCH(H624,'Corrected-Titles'!A:A,0),2))</f>
        <v>Usability Inspection in Model-Driven Web Development: Empirical Validation in WebML</v>
      </c>
      <c r="H624" s="10" t="s">
        <v>1144</v>
      </c>
      <c r="I624" s="13" t="s">
        <v>15</v>
      </c>
      <c r="J624" s="11" t="s">
        <v>16</v>
      </c>
      <c r="K624" s="11" t="s">
        <v>17</v>
      </c>
      <c r="O624" s="11" t="s">
        <v>69</v>
      </c>
      <c r="P624" s="10" t="e">
        <f>VLOOKUP(H624,'Corrected-Titles'!A:A,1,FALSE)</f>
        <v>#N/A</v>
      </c>
    </row>
    <row r="625" spans="1:16" ht="29" x14ac:dyDescent="0.35">
      <c r="A625" s="24" t="str">
        <f t="shared" si="9"/>
        <v>2006</v>
      </c>
      <c r="B625" s="24"/>
      <c r="C625" s="24"/>
      <c r="D625" s="11" t="s">
        <v>12</v>
      </c>
      <c r="F625" s="11" t="s">
        <v>1145</v>
      </c>
      <c r="G625" s="10" t="str">
        <f>IF(ISNA(P625),H625,INDEX('Corrected-Titles'!A:B,MATCH(H625,'Corrected-Titles'!A:A,0),2))</f>
        <v>Integrating Support for Usability Evaluation into High Level Interaction Descriptions with NiMMiT</v>
      </c>
      <c r="H625" s="10" t="s">
        <v>1146</v>
      </c>
      <c r="I625" s="13" t="s">
        <v>15</v>
      </c>
      <c r="J625" s="11" t="s">
        <v>16</v>
      </c>
      <c r="K625" s="11" t="s">
        <v>17</v>
      </c>
      <c r="O625" s="11" t="s">
        <v>69</v>
      </c>
      <c r="P625" s="10" t="e">
        <f>VLOOKUP(H625,'Corrected-Titles'!A:A,1,FALSE)</f>
        <v>#N/A</v>
      </c>
    </row>
    <row r="626" spans="1:16" x14ac:dyDescent="0.35">
      <c r="A626" s="24" t="str">
        <f t="shared" si="9"/>
        <v>2010</v>
      </c>
      <c r="B626" s="24"/>
      <c r="C626" s="24"/>
      <c r="D626" s="11" t="s">
        <v>12</v>
      </c>
      <c r="F626" s="11" t="s">
        <v>1147</v>
      </c>
      <c r="G626" s="10" t="str">
        <f>IF(ISNA(P626),H626,INDEX('Corrected-Titles'!A:B,MATCH(H626,'Corrected-Titles'!A:A,0),2))</f>
        <v>Application of Advanced Model-Driven Techniques in Performance Engineering</v>
      </c>
      <c r="H626" s="10" t="s">
        <v>1148</v>
      </c>
      <c r="I626" s="13" t="s">
        <v>15</v>
      </c>
      <c r="J626" s="11" t="s">
        <v>16</v>
      </c>
      <c r="K626" s="11" t="s">
        <v>17</v>
      </c>
      <c r="O626" s="11" t="s">
        <v>18</v>
      </c>
      <c r="P626" s="10" t="e">
        <f>VLOOKUP(H626,'Corrected-Titles'!A:A,1,FALSE)</f>
        <v>#N/A</v>
      </c>
    </row>
    <row r="627" spans="1:16" x14ac:dyDescent="0.35">
      <c r="A627" s="24" t="str">
        <f t="shared" si="9"/>
        <v>2006</v>
      </c>
      <c r="B627" s="24"/>
      <c r="C627" s="24"/>
      <c r="D627" s="11" t="s">
        <v>12</v>
      </c>
      <c r="F627" s="11" t="s">
        <v>1149</v>
      </c>
      <c r="G627" s="10" t="str">
        <f>IF(ISNA(P627),H627,INDEX('Corrected-Titles'!A:B,MATCH(H627,'Corrected-Titles'!A:A,0),2))</f>
        <v>Towards Model Driven Engineering of Plastic User Interfaces</v>
      </c>
      <c r="H627" s="10" t="s">
        <v>1150</v>
      </c>
      <c r="I627" s="13" t="s">
        <v>15</v>
      </c>
      <c r="J627" s="11" t="s">
        <v>16</v>
      </c>
      <c r="K627" s="11" t="s">
        <v>17</v>
      </c>
      <c r="O627" s="11" t="s">
        <v>18</v>
      </c>
      <c r="P627" s="10" t="e">
        <f>VLOOKUP(H627,'Corrected-Titles'!A:A,1,FALSE)</f>
        <v>#N/A</v>
      </c>
    </row>
    <row r="628" spans="1:16" x14ac:dyDescent="0.35">
      <c r="A628" s="24" t="str">
        <f t="shared" si="9"/>
        <v>2004</v>
      </c>
      <c r="B628" s="24"/>
      <c r="C628" s="24"/>
      <c r="D628" s="11" t="s">
        <v>12</v>
      </c>
      <c r="F628" s="11" t="s">
        <v>1151</v>
      </c>
      <c r="G628" s="10" t="str">
        <f>IF(ISNA(P628),H628,INDEX('Corrected-Titles'!A:B,MATCH(H628,'Corrected-Titles'!A:A,0),2))</f>
        <v>Two-Hemisphere Model Driven Approach: Engineering Based Software Development</v>
      </c>
      <c r="H628" s="10" t="s">
        <v>1152</v>
      </c>
      <c r="I628" s="13" t="s">
        <v>15</v>
      </c>
      <c r="J628" s="11" t="s">
        <v>16</v>
      </c>
      <c r="K628" s="11" t="s">
        <v>17</v>
      </c>
      <c r="O628" s="11" t="s">
        <v>18</v>
      </c>
      <c r="P628" s="10" t="e">
        <f>VLOOKUP(H628,'Corrected-Titles'!A:A,1,FALSE)</f>
        <v>#N/A</v>
      </c>
    </row>
    <row r="629" spans="1:16" x14ac:dyDescent="0.35">
      <c r="A629" s="24" t="str">
        <f t="shared" si="9"/>
        <v>2009</v>
      </c>
      <c r="B629" s="24"/>
      <c r="C629" s="24"/>
      <c r="D629" s="11" t="s">
        <v>12</v>
      </c>
      <c r="F629" s="11" t="s">
        <v>1153</v>
      </c>
      <c r="G629" s="10" t="str">
        <f>IF(ISNA(P629),H629,INDEX('Corrected-Titles'!A:B,MATCH(H629,'Corrected-Titles'!A:A,0),2))</f>
        <v>Software Verification - A scalable, Model-driven, empirically grounded approach</v>
      </c>
      <c r="H629" s="10" t="s">
        <v>1154</v>
      </c>
      <c r="I629" s="13" t="s">
        <v>15</v>
      </c>
      <c r="J629" s="11" t="s">
        <v>16</v>
      </c>
      <c r="K629" s="11" t="s">
        <v>17</v>
      </c>
      <c r="O629" s="11" t="s">
        <v>18</v>
      </c>
      <c r="P629" s="10" t="e">
        <f>VLOOKUP(H629,'Corrected-Titles'!A:A,1,FALSE)</f>
        <v>#N/A</v>
      </c>
    </row>
    <row r="630" spans="1:16" x14ac:dyDescent="0.35">
      <c r="A630" s="24" t="str">
        <f t="shared" si="9"/>
        <v>2013</v>
      </c>
      <c r="B630" s="24"/>
      <c r="C630" s="24"/>
      <c r="D630" s="11" t="s">
        <v>12</v>
      </c>
      <c r="F630" s="11" t="s">
        <v>1155</v>
      </c>
      <c r="G630" s="10" t="str">
        <f>IF(ISNA(P630),H630,INDEX('Corrected-Titles'!A:B,MATCH(H630,'Corrected-Titles'!A:A,0),2))</f>
        <v xml:space="preserve">Industrial Adoption of Model-Driven Engineering: Are the tools Really the Problem? </v>
      </c>
      <c r="H630" s="10" t="s">
        <v>1156</v>
      </c>
      <c r="I630" s="13" t="s">
        <v>15</v>
      </c>
      <c r="J630" s="11" t="s">
        <v>16</v>
      </c>
      <c r="K630" s="11" t="s">
        <v>17</v>
      </c>
      <c r="O630" s="11" t="s">
        <v>58</v>
      </c>
      <c r="P630" s="10" t="e">
        <f>VLOOKUP(H630,'Corrected-Titles'!A:A,1,FALSE)</f>
        <v>#N/A</v>
      </c>
    </row>
    <row r="631" spans="1:16" x14ac:dyDescent="0.35">
      <c r="A631" s="24" t="str">
        <f t="shared" si="9"/>
        <v>2008</v>
      </c>
      <c r="B631" s="24"/>
      <c r="C631" s="24"/>
      <c r="D631" s="11" t="s">
        <v>12</v>
      </c>
      <c r="F631" s="11" t="s">
        <v>1157</v>
      </c>
      <c r="G631" s="10" t="str">
        <f>IF(ISNA(P631),H631,INDEX('Corrected-Titles'!A:B,MATCH(H631,'Corrected-Titles'!A:A,0),2))</f>
        <v>An Overview of Model-Driven Web Engineering and the Mda</v>
      </c>
      <c r="H631" s="10" t="s">
        <v>1158</v>
      </c>
      <c r="I631" s="13" t="s">
        <v>15</v>
      </c>
      <c r="J631" s="11" t="s">
        <v>17</v>
      </c>
      <c r="O631" s="11" t="s">
        <v>58</v>
      </c>
      <c r="P631" s="10" t="e">
        <f>VLOOKUP(H631,'Corrected-Titles'!A:A,1,FALSE)</f>
        <v>#N/A</v>
      </c>
    </row>
    <row r="632" spans="1:16" x14ac:dyDescent="0.35">
      <c r="A632" s="24" t="str">
        <f t="shared" si="9"/>
        <v>2014</v>
      </c>
      <c r="B632" s="24"/>
      <c r="C632" s="24"/>
      <c r="D632" s="11" t="s">
        <v>12</v>
      </c>
      <c r="F632" s="11" t="s">
        <v>1159</v>
      </c>
      <c r="G632" s="10" t="str">
        <f>IF(ISNA(P632),H632,INDEX('Corrected-Titles'!A:B,MATCH(H632,'Corrected-Titles'!A:A,0),2))</f>
        <v>Agile Model-Driven Engineering in Mechatronic Systems - An Industrial Case Study</v>
      </c>
      <c r="H632" s="10" t="s">
        <v>1160</v>
      </c>
      <c r="I632" s="13" t="s">
        <v>15</v>
      </c>
      <c r="J632" s="11" t="s">
        <v>16</v>
      </c>
      <c r="K632" s="11" t="s">
        <v>17</v>
      </c>
      <c r="O632" s="11" t="s">
        <v>18</v>
      </c>
      <c r="P632" s="10" t="e">
        <f>VLOOKUP(H632,'Corrected-Titles'!A:A,1,FALSE)</f>
        <v>#N/A</v>
      </c>
    </row>
    <row r="633" spans="1:16" ht="29" x14ac:dyDescent="0.35">
      <c r="A633" s="24" t="str">
        <f t="shared" si="9"/>
        <v>2010</v>
      </c>
      <c r="B633" s="24"/>
      <c r="C633" s="24"/>
      <c r="D633" s="11" t="s">
        <v>12</v>
      </c>
      <c r="F633" s="11" t="s">
        <v>1161</v>
      </c>
      <c r="G633" s="10" t="str">
        <f>IF(ISNA(P633),H633,INDEX('Corrected-Titles'!A:B,MATCH(H633,'Corrected-Titles'!A:A,0),2))</f>
        <v>Model Driven Engineering in Operative Industrial Process Control Environments - Overview</v>
      </c>
      <c r="H633" s="10" t="s">
        <v>1162</v>
      </c>
      <c r="I633" s="13" t="s">
        <v>15</v>
      </c>
      <c r="J633" s="11" t="s">
        <v>16</v>
      </c>
      <c r="K633" s="11" t="s">
        <v>17</v>
      </c>
      <c r="O633" s="11" t="s">
        <v>18</v>
      </c>
      <c r="P633" s="10" t="e">
        <f>VLOOKUP(H633,'Corrected-Titles'!A:A,1,FALSE)</f>
        <v>#N/A</v>
      </c>
    </row>
    <row r="634" spans="1:16" x14ac:dyDescent="0.35">
      <c r="A634" s="24" t="str">
        <f t="shared" si="9"/>
        <v>2017</v>
      </c>
      <c r="B634" s="24"/>
      <c r="C634" s="24"/>
      <c r="D634" s="11" t="s">
        <v>12</v>
      </c>
      <c r="F634" s="11" t="s">
        <v>1163</v>
      </c>
      <c r="G634" s="10" t="str">
        <f>IF(ISNA(P634),H634,INDEX('Corrected-Titles'!A:B,MATCH(H634,'Corrected-Titles'!A:A,0),2))</f>
        <v>A taxonomy of tool-related issues affecting the adoption of model-driven engineering</v>
      </c>
      <c r="H634" s="10" t="s">
        <v>1164</v>
      </c>
      <c r="I634" s="13" t="s">
        <v>15</v>
      </c>
      <c r="J634" s="11" t="s">
        <v>16</v>
      </c>
      <c r="K634" s="11" t="s">
        <v>17</v>
      </c>
      <c r="O634" s="11" t="s">
        <v>58</v>
      </c>
      <c r="P634" s="10" t="e">
        <f>VLOOKUP(H634,'Corrected-Titles'!A:A,1,FALSE)</f>
        <v>#N/A</v>
      </c>
    </row>
    <row r="635" spans="1:16" x14ac:dyDescent="0.35">
      <c r="A635" s="24" t="str">
        <f t="shared" si="9"/>
        <v>2009</v>
      </c>
      <c r="B635" s="24"/>
      <c r="C635" s="24"/>
      <c r="D635" s="11" t="s">
        <v>12</v>
      </c>
      <c r="F635" s="11" t="s">
        <v>1165</v>
      </c>
      <c r="G635" s="10" t="str">
        <f>IF(ISNA(P635),H635,INDEX('Corrected-Titles'!A:B,MATCH(H635,'Corrected-Titles'!A:A,0),2))</f>
        <v>Aspects across Software life Cycle: A Goal-Driven Approach</v>
      </c>
      <c r="H635" s="10" t="s">
        <v>1166</v>
      </c>
      <c r="I635" s="13" t="s">
        <v>15</v>
      </c>
      <c r="J635" s="11" t="s">
        <v>16</v>
      </c>
      <c r="K635" s="11" t="s">
        <v>17</v>
      </c>
      <c r="O635" s="11" t="s">
        <v>18</v>
      </c>
      <c r="P635" s="10" t="e">
        <f>VLOOKUP(H635,'Corrected-Titles'!A:A,1,FALSE)</f>
        <v>#N/A</v>
      </c>
    </row>
    <row r="636" spans="1:16" x14ac:dyDescent="0.35">
      <c r="A636" s="24" t="str">
        <f t="shared" si="9"/>
        <v>2004</v>
      </c>
      <c r="B636" s="24"/>
      <c r="C636" s="24"/>
      <c r="D636" s="11" t="s">
        <v>12</v>
      </c>
      <c r="F636" s="11" t="s">
        <v>1167</v>
      </c>
      <c r="G636" s="10" t="str">
        <f>IF(ISNA(P636),H636,INDEX('Corrected-Titles'!A:B,MATCH(H636,'Corrected-Titles'!A:A,0),2))</f>
        <v>Reliability Support for the Model Driven Architecture</v>
      </c>
      <c r="H636" s="10" t="s">
        <v>1168</v>
      </c>
      <c r="I636" s="13" t="s">
        <v>15</v>
      </c>
      <c r="J636" s="11" t="s">
        <v>16</v>
      </c>
      <c r="K636" s="11" t="s">
        <v>17</v>
      </c>
      <c r="O636" s="11" t="s">
        <v>18</v>
      </c>
      <c r="P636" s="10" t="e">
        <f>VLOOKUP(H636,'Corrected-Titles'!A:A,1,FALSE)</f>
        <v>#N/A</v>
      </c>
    </row>
    <row r="637" spans="1:16" x14ac:dyDescent="0.35">
      <c r="A637" s="24" t="str">
        <f t="shared" si="9"/>
        <v>2012</v>
      </c>
      <c r="B637" s="24"/>
      <c r="C637" s="24"/>
      <c r="D637" s="11" t="s">
        <v>12</v>
      </c>
      <c r="F637" s="11" t="s">
        <v>1169</v>
      </c>
      <c r="G637" s="10" t="str">
        <f>IF(ISNA(P637),H637,INDEX('Corrected-Titles'!A:B,MATCH(H637,'Corrected-Titles'!A:A,0),2))</f>
        <v>Legacy system user interface reengineering based on the agile model driven approach</v>
      </c>
      <c r="H637" s="10" t="s">
        <v>1170</v>
      </c>
      <c r="I637" s="13" t="s">
        <v>15</v>
      </c>
      <c r="J637" s="11" t="s">
        <v>16</v>
      </c>
      <c r="K637" s="11" t="s">
        <v>17</v>
      </c>
      <c r="O637" s="11" t="s">
        <v>69</v>
      </c>
      <c r="P637" s="10" t="e">
        <f>VLOOKUP(H637,'Corrected-Titles'!A:A,1,FALSE)</f>
        <v>#N/A</v>
      </c>
    </row>
    <row r="638" spans="1:16" x14ac:dyDescent="0.35">
      <c r="A638" s="24" t="str">
        <f t="shared" si="9"/>
        <v>2012</v>
      </c>
      <c r="B638" s="24"/>
      <c r="C638" s="24"/>
      <c r="D638" s="11" t="s">
        <v>12</v>
      </c>
      <c r="F638" s="11" t="s">
        <v>1171</v>
      </c>
      <c r="G638" s="10" t="str">
        <f>IF(ISNA(P638),H638,INDEX('Corrected-Titles'!A:B,MATCH(H638,'Corrected-Titles'!A:A,0),2))</f>
        <v>A Model-Driven approach to requirements engineering in Ubiquitous Systems</v>
      </c>
      <c r="H638" s="10" t="s">
        <v>1172</v>
      </c>
      <c r="I638" s="13" t="s">
        <v>15</v>
      </c>
      <c r="J638" s="11" t="s">
        <v>16</v>
      </c>
      <c r="K638" s="11" t="s">
        <v>17</v>
      </c>
      <c r="O638" s="11" t="s">
        <v>18</v>
      </c>
      <c r="P638" s="10" t="e">
        <f>VLOOKUP(H638,'Corrected-Titles'!A:A,1,FALSE)</f>
        <v>#N/A</v>
      </c>
    </row>
    <row r="639" spans="1:16" x14ac:dyDescent="0.35">
      <c r="A639" s="24" t="str">
        <f t="shared" si="9"/>
        <v>2006</v>
      </c>
      <c r="B639" s="24"/>
      <c r="C639" s="24"/>
      <c r="D639" s="11" t="s">
        <v>12</v>
      </c>
      <c r="F639" s="11" t="s">
        <v>1173</v>
      </c>
      <c r="G639" s="10" t="str">
        <f>IF(ISNA(P639),H639,INDEX('Corrected-Titles'!A:B,MATCH(H639,'Corrected-Titles'!A:A,0),2))</f>
        <v>Process Definition and Project Tracking in Model Driven Engineering</v>
      </c>
      <c r="H639" s="10" t="s">
        <v>1174</v>
      </c>
      <c r="I639" s="13" t="s">
        <v>15</v>
      </c>
      <c r="J639" s="11" t="s">
        <v>16</v>
      </c>
      <c r="K639" s="11" t="s">
        <v>17</v>
      </c>
      <c r="O639" s="11" t="s">
        <v>18</v>
      </c>
      <c r="P639" s="10" t="e">
        <f>VLOOKUP(H639,'Corrected-Titles'!A:A,1,FALSE)</f>
        <v>#N/A</v>
      </c>
    </row>
    <row r="640" spans="1:16" x14ac:dyDescent="0.35">
      <c r="A640" s="24" t="str">
        <f t="shared" si="9"/>
        <v>2015</v>
      </c>
      <c r="B640" s="24"/>
      <c r="C640" s="24"/>
      <c r="D640" s="11" t="s">
        <v>12</v>
      </c>
      <c r="F640" s="11" t="s">
        <v>1175</v>
      </c>
      <c r="G640" s="10" t="str">
        <f>IF(ISNA(P640),H640,INDEX('Corrected-Titles'!A:B,MATCH(H640,'Corrected-Titles'!A:A,0),2))</f>
        <v>HCI Design Patterns as a Building Block in Model-Driven Engineering</v>
      </c>
      <c r="H640" s="10" t="s">
        <v>1176</v>
      </c>
      <c r="I640" s="13" t="s">
        <v>15</v>
      </c>
      <c r="J640" s="11" t="s">
        <v>16</v>
      </c>
      <c r="K640" s="11" t="s">
        <v>17</v>
      </c>
      <c r="O640" s="11" t="s">
        <v>18</v>
      </c>
      <c r="P640" s="10" t="e">
        <f>VLOOKUP(H640,'Corrected-Titles'!A:A,1,FALSE)</f>
        <v>#N/A</v>
      </c>
    </row>
    <row r="641" spans="1:16" x14ac:dyDescent="0.35">
      <c r="A641" s="24" t="str">
        <f t="shared" si="9"/>
        <v>2019</v>
      </c>
      <c r="B641" s="24"/>
      <c r="C641" s="24"/>
      <c r="D641" s="11" t="s">
        <v>12</v>
      </c>
      <c r="F641" s="11" t="s">
        <v>1177</v>
      </c>
      <c r="G641" s="10" t="str">
        <f>IF(ISNA(P641),H641,INDEX('Corrected-Titles'!A:B,MATCH(H641,'Corrected-Titles'!A:A,0),2))</f>
        <v>Models@run.time: a guided tour of the state of the art and reserach challenges</v>
      </c>
      <c r="H641" s="21" t="s">
        <v>1178</v>
      </c>
      <c r="I641" s="13" t="s">
        <v>15</v>
      </c>
      <c r="J641" s="11" t="s">
        <v>16</v>
      </c>
      <c r="K641" s="11" t="s">
        <v>17</v>
      </c>
      <c r="O641" s="11" t="s">
        <v>58</v>
      </c>
      <c r="P641" s="10" t="e">
        <f>VLOOKUP(H641,'Corrected-Titles'!A:A,1,FALSE)</f>
        <v>#N/A</v>
      </c>
    </row>
    <row r="642" spans="1:16" x14ac:dyDescent="0.35">
      <c r="A642" s="24" t="str">
        <f t="shared" ref="A642:A705" si="10">RIGHT(F642, 4)</f>
        <v>2019</v>
      </c>
      <c r="B642" s="24"/>
      <c r="C642" s="24"/>
      <c r="D642" s="11" t="s">
        <v>12</v>
      </c>
      <c r="F642" s="11" t="s">
        <v>1179</v>
      </c>
      <c r="G642" s="10" t="str">
        <f>IF(ISNA(P642),H642,INDEX('Corrected-Titles'!A:B,MATCH(H642,'Corrected-Titles'!A:A,0),2))</f>
        <v>Survey and classification of model transformation tools</v>
      </c>
      <c r="H642" s="10" t="s">
        <v>1180</v>
      </c>
      <c r="I642" s="13" t="s">
        <v>15</v>
      </c>
      <c r="J642" s="11" t="s">
        <v>16</v>
      </c>
      <c r="K642" s="11" t="s">
        <v>17</v>
      </c>
      <c r="O642" s="11" t="s">
        <v>58</v>
      </c>
      <c r="P642" s="10" t="e">
        <f>VLOOKUP(H642,'Corrected-Titles'!A:A,1,FALSE)</f>
        <v>#N/A</v>
      </c>
    </row>
    <row r="643" spans="1:16" x14ac:dyDescent="0.35">
      <c r="A643" s="24" t="str">
        <f t="shared" si="10"/>
        <v>2014</v>
      </c>
      <c r="B643" s="24"/>
      <c r="C643" s="24"/>
      <c r="D643" s="11" t="s">
        <v>12</v>
      </c>
      <c r="F643" s="11" t="s">
        <v>1181</v>
      </c>
      <c r="G643" s="10" t="str">
        <f>IF(ISNA(P643),H643,INDEX('Corrected-Titles'!A:B,MATCH(H643,'Corrected-Titles'!A:A,0),2))</f>
        <v>A Model-Driven Methodology Approach for Developing a Repository of Models</v>
      </c>
      <c r="H643" s="10" t="s">
        <v>1182</v>
      </c>
      <c r="I643" s="13" t="s">
        <v>15</v>
      </c>
      <c r="J643" s="11" t="s">
        <v>16</v>
      </c>
      <c r="K643" s="11" t="s">
        <v>17</v>
      </c>
      <c r="O643" s="11" t="s">
        <v>69</v>
      </c>
      <c r="P643" s="10" t="e">
        <f>VLOOKUP(H643,'Corrected-Titles'!A:A,1,FALSE)</f>
        <v>#N/A</v>
      </c>
    </row>
    <row r="644" spans="1:16" x14ac:dyDescent="0.35">
      <c r="A644" s="24" t="str">
        <f t="shared" si="10"/>
        <v>2009</v>
      </c>
      <c r="B644" s="24"/>
      <c r="C644" s="24"/>
      <c r="D644" s="11" t="s">
        <v>12</v>
      </c>
      <c r="F644" s="11" t="s">
        <v>1183</v>
      </c>
      <c r="G644" s="10" t="str">
        <f>IF(ISNA(P644),H644,INDEX('Corrected-Titles'!A:B,MATCH(H644,'Corrected-Titles'!A:A,0),2))</f>
        <v>Model Driven Engineering</v>
      </c>
      <c r="H644" s="10" t="s">
        <v>1184</v>
      </c>
      <c r="I644" s="13" t="s">
        <v>15</v>
      </c>
      <c r="J644" s="11" t="s">
        <v>17</v>
      </c>
      <c r="O644" s="11" t="s">
        <v>58</v>
      </c>
      <c r="P644" s="10" t="e">
        <f>VLOOKUP(H644,'Corrected-Titles'!A:A,1,FALSE)</f>
        <v>#N/A</v>
      </c>
    </row>
    <row r="645" spans="1:16" x14ac:dyDescent="0.35">
      <c r="A645" s="24" t="str">
        <f t="shared" si="10"/>
        <v>2013</v>
      </c>
      <c r="B645" s="24"/>
      <c r="C645" s="24"/>
      <c r="D645" s="11" t="s">
        <v>12</v>
      </c>
      <c r="F645" s="11" t="s">
        <v>1185</v>
      </c>
      <c r="G645" s="10" t="str">
        <f>IF(ISNA(P645),H645,INDEX('Corrected-Titles'!A:B,MATCH(H645,'Corrected-Titles'!A:A,0),2))</f>
        <v>Model-Driven Test Code Generation</v>
      </c>
      <c r="H645" s="10" t="s">
        <v>1186</v>
      </c>
      <c r="I645" s="13" t="s">
        <v>15</v>
      </c>
      <c r="J645" s="11" t="s">
        <v>16</v>
      </c>
      <c r="K645" s="11" t="s">
        <v>17</v>
      </c>
      <c r="O645" s="11" t="s">
        <v>18</v>
      </c>
      <c r="P645" s="10" t="e">
        <f>VLOOKUP(H645,'Corrected-Titles'!A:A,1,FALSE)</f>
        <v>#N/A</v>
      </c>
    </row>
    <row r="646" spans="1:16" x14ac:dyDescent="0.35">
      <c r="A646" s="24" t="str">
        <f t="shared" si="10"/>
        <v>2010</v>
      </c>
      <c r="B646" s="24"/>
      <c r="C646" s="24"/>
      <c r="D646" s="11" t="s">
        <v>12</v>
      </c>
      <c r="F646" s="11" t="s">
        <v>1187</v>
      </c>
      <c r="G646" s="10" t="str">
        <f>IF(ISNA(P646),H646,INDEX('Corrected-Titles'!A:B,MATCH(H646,'Corrected-Titles'!A:A,0),2))</f>
        <v>Multi-level test for model driven web applications</v>
      </c>
      <c r="H646" s="10" t="s">
        <v>1188</v>
      </c>
      <c r="I646" s="13" t="s">
        <v>15</v>
      </c>
      <c r="J646" s="11" t="s">
        <v>16</v>
      </c>
      <c r="K646" s="11" t="s">
        <v>17</v>
      </c>
      <c r="O646" s="11" t="s">
        <v>69</v>
      </c>
      <c r="P646" s="10" t="e">
        <f>VLOOKUP(H646,'Corrected-Titles'!A:A,1,FALSE)</f>
        <v>#N/A</v>
      </c>
    </row>
    <row r="647" spans="1:16" x14ac:dyDescent="0.35">
      <c r="A647" s="24" t="str">
        <f t="shared" si="10"/>
        <v>2012</v>
      </c>
      <c r="B647" s="24"/>
      <c r="C647" s="24"/>
      <c r="D647" s="11" t="s">
        <v>12</v>
      </c>
      <c r="F647" s="11" t="s">
        <v>1189</v>
      </c>
      <c r="G647" s="10" t="str">
        <f>IF(ISNA(P647),H647,INDEX('Corrected-Titles'!A:B,MATCH(H647,'Corrected-Titles'!A:A,0),2))</f>
        <v>Graph Transformations for MDE, Adaptation, and Models at runtime</v>
      </c>
      <c r="H647" s="10" t="s">
        <v>1190</v>
      </c>
      <c r="I647" s="13" t="s">
        <v>15</v>
      </c>
      <c r="J647" s="11" t="s">
        <v>16</v>
      </c>
      <c r="K647" s="11" t="s">
        <v>17</v>
      </c>
      <c r="O647" s="11" t="s">
        <v>69</v>
      </c>
      <c r="P647" s="10" t="e">
        <f>VLOOKUP(H647,'Corrected-Titles'!A:A,1,FALSE)</f>
        <v>#N/A</v>
      </c>
    </row>
    <row r="648" spans="1:16" ht="29" x14ac:dyDescent="0.35">
      <c r="A648" s="24" t="str">
        <f t="shared" si="10"/>
        <v>2010</v>
      </c>
      <c r="B648" s="24"/>
      <c r="C648" s="24"/>
      <c r="D648" s="11" t="s">
        <v>12</v>
      </c>
      <c r="F648" s="11" t="s">
        <v>1191</v>
      </c>
      <c r="G648" s="10" t="str">
        <f>IF(ISNA(P648),H648,INDEX('Corrected-Titles'!A:B,MATCH(H648,'Corrected-Titles'!A:A,0),2))</f>
        <v>Dynamic hierarchical mega models: comprehensive traceability and its efficient maintanance</v>
      </c>
      <c r="H648" s="10" t="s">
        <v>1192</v>
      </c>
      <c r="I648" s="13" t="s">
        <v>15</v>
      </c>
      <c r="J648" s="11" t="s">
        <v>16</v>
      </c>
      <c r="K648" s="11" t="s">
        <v>17</v>
      </c>
      <c r="O648" s="11" t="s">
        <v>69</v>
      </c>
      <c r="P648" s="10" t="e">
        <f>VLOOKUP(H648,'Corrected-Titles'!A:A,1,FALSE)</f>
        <v>#N/A</v>
      </c>
    </row>
    <row r="649" spans="1:16" x14ac:dyDescent="0.35">
      <c r="A649" s="24" t="str">
        <f t="shared" si="10"/>
        <v>2012</v>
      </c>
      <c r="B649" s="24"/>
      <c r="C649" s="24"/>
      <c r="D649" s="11" t="s">
        <v>12</v>
      </c>
      <c r="F649" s="11" t="s">
        <v>1193</v>
      </c>
      <c r="G649" s="10" t="str">
        <f>IF(ISNA(P649),H649,INDEX('Corrected-Titles'!A:B,MATCH(H649,'Corrected-Titles'!A:A,0),2))</f>
        <v>Exploiting model driven technology: a tale of two startups</v>
      </c>
      <c r="H649" s="10" t="s">
        <v>1194</v>
      </c>
      <c r="I649" s="13" t="s">
        <v>15</v>
      </c>
      <c r="J649" s="11" t="s">
        <v>16</v>
      </c>
      <c r="K649" s="11" t="s">
        <v>17</v>
      </c>
      <c r="O649" s="11" t="s">
        <v>18</v>
      </c>
      <c r="P649" s="10" t="e">
        <f>VLOOKUP(H649,'Corrected-Titles'!A:A,1,FALSE)</f>
        <v>#N/A</v>
      </c>
    </row>
    <row r="650" spans="1:16" x14ac:dyDescent="0.35">
      <c r="A650" s="24" t="str">
        <f t="shared" si="10"/>
        <v>2007</v>
      </c>
      <c r="B650" s="24"/>
      <c r="C650" s="24"/>
      <c r="D650" s="11" t="s">
        <v>12</v>
      </c>
      <c r="F650" s="11" t="s">
        <v>1195</v>
      </c>
      <c r="G650" s="10" t="str">
        <f>IF(ISNA(P650),H650,INDEX('Corrected-Titles'!A:B,MATCH(H650,'Corrected-Titles'!A:A,0),2))</f>
        <v>A language perspective on the development of plastic multimodal user interfaces</v>
      </c>
      <c r="H650" s="10" t="s">
        <v>1196</v>
      </c>
      <c r="I650" s="13" t="s">
        <v>15</v>
      </c>
      <c r="J650" s="11" t="s">
        <v>16</v>
      </c>
      <c r="K650" s="11" t="s">
        <v>17</v>
      </c>
      <c r="O650" s="11" t="s">
        <v>18</v>
      </c>
      <c r="P650" s="10" t="e">
        <f>VLOOKUP(H650,'Corrected-Titles'!A:A,1,FALSE)</f>
        <v>#N/A</v>
      </c>
    </row>
    <row r="651" spans="1:16" ht="29" x14ac:dyDescent="0.35">
      <c r="A651" s="24" t="str">
        <f t="shared" si="10"/>
        <v>2008</v>
      </c>
      <c r="B651" s="24"/>
      <c r="C651" s="24"/>
      <c r="D651" s="11" t="s">
        <v>12</v>
      </c>
      <c r="F651" s="11" t="s">
        <v>1197</v>
      </c>
      <c r="G651" s="10" t="str">
        <f>IF(ISNA(P651),H651,INDEX('Corrected-Titles'!A:B,MATCH(H651,'Corrected-Titles'!A:A,0),2))</f>
        <v>Towards Integrated Model-Driven Verification and Empirical Validation of Reausable Software Frameworks for automotive Systems</v>
      </c>
      <c r="H651" s="10" t="s">
        <v>1198</v>
      </c>
      <c r="I651" s="13" t="s">
        <v>15</v>
      </c>
      <c r="J651" s="11" t="s">
        <v>16</v>
      </c>
      <c r="K651" s="11" t="s">
        <v>17</v>
      </c>
      <c r="O651" s="11" t="s">
        <v>18</v>
      </c>
      <c r="P651" s="10" t="e">
        <f>VLOOKUP(H651,'Corrected-Titles'!A:A,1,FALSE)</f>
        <v>#N/A</v>
      </c>
    </row>
    <row r="652" spans="1:16" ht="29" x14ac:dyDescent="0.35">
      <c r="A652" s="24" t="str">
        <f t="shared" si="10"/>
        <v>2013</v>
      </c>
      <c r="B652" s="24"/>
      <c r="C652" s="24"/>
      <c r="D652" s="11" t="s">
        <v>12</v>
      </c>
      <c r="F652" s="11" t="s">
        <v>1199</v>
      </c>
      <c r="G652" s="10" t="str">
        <f>IF(ISNA(P652),H652,INDEX('Corrected-Titles'!A:B,MATCH(H652,'Corrected-Titles'!A:A,0),2))</f>
        <v>How to Apply Model Driven Engineering to Develop Corporate Social Responsability Computer Systems</v>
      </c>
      <c r="H652" s="10" t="s">
        <v>1200</v>
      </c>
      <c r="I652" s="13" t="s">
        <v>15</v>
      </c>
      <c r="J652" s="11" t="s">
        <v>16</v>
      </c>
      <c r="K652" s="11" t="s">
        <v>17</v>
      </c>
      <c r="O652" s="11" t="s">
        <v>18</v>
      </c>
      <c r="P652" s="10" t="e">
        <f>VLOOKUP(H652,'Corrected-Titles'!A:A,1,FALSE)</f>
        <v>#N/A</v>
      </c>
    </row>
    <row r="653" spans="1:16" ht="29" x14ac:dyDescent="0.35">
      <c r="A653" s="24" t="str">
        <f t="shared" si="10"/>
        <v>2012</v>
      </c>
      <c r="B653" s="24"/>
      <c r="C653" s="24"/>
      <c r="D653" s="11" t="s">
        <v>12</v>
      </c>
      <c r="F653" s="11" t="s">
        <v>1201</v>
      </c>
      <c r="G653" s="10" t="str">
        <f>IF(ISNA(P653),H653,INDEX('Corrected-Titles'!A:B,MATCH(H653,'Corrected-Titles'!A:A,0),2))</f>
        <v>A Model-Driven Apporach to Support Engineering changes in industrail Robotics software</v>
      </c>
      <c r="H653" s="10" t="s">
        <v>1202</v>
      </c>
      <c r="I653" s="13" t="s">
        <v>15</v>
      </c>
      <c r="J653" s="11" t="s">
        <v>16</v>
      </c>
      <c r="K653" s="11" t="s">
        <v>17</v>
      </c>
      <c r="O653" s="11" t="s">
        <v>18</v>
      </c>
      <c r="P653" s="10" t="e">
        <f>VLOOKUP(H653,'Corrected-Titles'!A:A,1,FALSE)</f>
        <v>#N/A</v>
      </c>
    </row>
    <row r="654" spans="1:16" x14ac:dyDescent="0.35">
      <c r="A654" s="24" t="str">
        <f t="shared" si="10"/>
        <v>2012</v>
      </c>
      <c r="B654" s="24"/>
      <c r="C654" s="24"/>
      <c r="D654" s="11" t="s">
        <v>12</v>
      </c>
      <c r="F654" s="11" t="s">
        <v>1203</v>
      </c>
      <c r="G654" s="10" t="str">
        <f>IF(ISNA(P654),H654,INDEX('Corrected-Titles'!A:B,MATCH(H654,'Corrected-Titles'!A:A,0),2))</f>
        <v>Model-Driven Software Engineering</v>
      </c>
      <c r="H654" s="10" t="s">
        <v>1204</v>
      </c>
      <c r="I654" s="13" t="s">
        <v>15</v>
      </c>
      <c r="J654" s="11" t="s">
        <v>16</v>
      </c>
      <c r="K654" s="11" t="s">
        <v>17</v>
      </c>
      <c r="O654" s="11" t="s">
        <v>58</v>
      </c>
      <c r="P654" s="10" t="e">
        <f>VLOOKUP(H654,'Corrected-Titles'!A:A,1,FALSE)</f>
        <v>#N/A</v>
      </c>
    </row>
    <row r="655" spans="1:16" x14ac:dyDescent="0.35">
      <c r="A655" s="24" t="str">
        <f t="shared" si="10"/>
        <v>2008</v>
      </c>
      <c r="B655" s="24"/>
      <c r="C655" s="24"/>
      <c r="D655" s="11" t="s">
        <v>12</v>
      </c>
      <c r="F655" s="11" t="s">
        <v>1205</v>
      </c>
      <c r="G655" s="10" t="str">
        <f>IF(ISNA(P655),H655,INDEX('Corrected-Titles'!A:B,MATCH(H655,'Corrected-Titles'!A:A,0),2))</f>
        <v>Model-Driven Engineering Meets Generic Language Technology</v>
      </c>
      <c r="H655" s="10" t="s">
        <v>1206</v>
      </c>
      <c r="I655" s="13" t="s">
        <v>15</v>
      </c>
      <c r="J655" s="11" t="s">
        <v>16</v>
      </c>
      <c r="K655" s="11" t="s">
        <v>17</v>
      </c>
      <c r="O655" s="11" t="s">
        <v>69</v>
      </c>
      <c r="P655" s="10" t="e">
        <f>VLOOKUP(H655,'Corrected-Titles'!A:A,1,FALSE)</f>
        <v>#N/A</v>
      </c>
    </row>
    <row r="656" spans="1:16" ht="29" x14ac:dyDescent="0.35">
      <c r="A656" s="24" t="str">
        <f t="shared" si="10"/>
        <v>2021</v>
      </c>
      <c r="B656" s="24"/>
      <c r="C656" s="24"/>
      <c r="D656" s="11" t="s">
        <v>12</v>
      </c>
      <c r="F656" s="11" t="s">
        <v>1207</v>
      </c>
      <c r="G656" s="10" t="str">
        <f>IF(ISNA(P656),H656,INDEX('Corrected-Titles'!A:B,MATCH(H656,'Corrected-Titles'!A:A,0),2))</f>
        <v>Applying Model-Driven Engineering to Simulate the Adoption of DevOps processes in small and medium-sized development organizations</v>
      </c>
      <c r="H656" s="10" t="s">
        <v>1208</v>
      </c>
      <c r="I656" s="13" t="s">
        <v>15</v>
      </c>
      <c r="J656" s="11" t="s">
        <v>16</v>
      </c>
      <c r="K656" s="11" t="s">
        <v>17</v>
      </c>
      <c r="O656" s="11" t="s">
        <v>18</v>
      </c>
      <c r="P656" s="10" t="e">
        <f>VLOOKUP(H656,'Corrected-Titles'!A:A,1,FALSE)</f>
        <v>#N/A</v>
      </c>
    </row>
    <row r="657" spans="1:16" x14ac:dyDescent="0.35">
      <c r="A657" s="24" t="str">
        <f t="shared" si="10"/>
        <v>2011</v>
      </c>
      <c r="B657" s="24"/>
      <c r="C657" s="24"/>
      <c r="D657" s="11" t="s">
        <v>12</v>
      </c>
      <c r="F657" s="11" t="s">
        <v>1209</v>
      </c>
      <c r="G657" s="10" t="str">
        <f>IF(ISNA(P657),H657,INDEX('Corrected-Titles'!A:B,MATCH(H657,'Corrected-Titles'!A:A,0),2))</f>
        <v>T:XML: A Tool Supporting User Interface Model Transformation</v>
      </c>
      <c r="H657" s="10" t="s">
        <v>1210</v>
      </c>
      <c r="I657" s="13" t="s">
        <v>15</v>
      </c>
      <c r="J657" s="11" t="s">
        <v>16</v>
      </c>
      <c r="K657" s="11" t="s">
        <v>17</v>
      </c>
      <c r="O657" s="11" t="s">
        <v>69</v>
      </c>
      <c r="P657" s="10" t="e">
        <f>VLOOKUP(H657,'Corrected-Titles'!A:A,1,FALSE)</f>
        <v>#N/A</v>
      </c>
    </row>
    <row r="658" spans="1:16" x14ac:dyDescent="0.35">
      <c r="A658" s="24" t="str">
        <f t="shared" si="10"/>
        <v>2021</v>
      </c>
      <c r="B658" s="24"/>
      <c r="C658" s="24"/>
      <c r="D658" s="11" t="s">
        <v>12</v>
      </c>
      <c r="F658" s="11" t="s">
        <v>1211</v>
      </c>
      <c r="G658" s="10" t="str">
        <f>IF(ISNA(P658),H658,INDEX('Corrected-Titles'!A:B,MATCH(H658,'Corrected-Titles'!A:A,0),2))</f>
        <v>A Model-Driven Framework for the Development of MVC-Based (Web) Application</v>
      </c>
      <c r="H658" s="10" t="s">
        <v>1212</v>
      </c>
      <c r="I658" s="13" t="s">
        <v>15</v>
      </c>
      <c r="J658" s="11" t="s">
        <v>16</v>
      </c>
      <c r="K658" s="11" t="s">
        <v>17</v>
      </c>
      <c r="O658" s="11" t="s">
        <v>18</v>
      </c>
      <c r="P658" s="10" t="e">
        <f>VLOOKUP(H658,'Corrected-Titles'!A:A,1,FALSE)</f>
        <v>#N/A</v>
      </c>
    </row>
    <row r="659" spans="1:16" x14ac:dyDescent="0.35">
      <c r="A659" s="24" t="str">
        <f t="shared" si="10"/>
        <v>2021</v>
      </c>
      <c r="B659" s="24"/>
      <c r="C659" s="24"/>
      <c r="D659" s="11" t="s">
        <v>12</v>
      </c>
      <c r="F659" s="11" t="s">
        <v>1213</v>
      </c>
      <c r="G659" s="10" t="str">
        <f>IF(ISNA(P659),H659,INDEX('Corrected-Titles'!A:B,MATCH(H659,'Corrected-Titles'!A:A,0),2))</f>
        <v>A framework for model-driven engineering of resilient software-controlled systems</v>
      </c>
      <c r="H659" s="10" t="s">
        <v>1214</v>
      </c>
      <c r="I659" s="13" t="s">
        <v>15</v>
      </c>
      <c r="J659" s="11" t="s">
        <v>16</v>
      </c>
      <c r="K659" s="11" t="s">
        <v>17</v>
      </c>
      <c r="O659" s="11" t="s">
        <v>18</v>
      </c>
      <c r="P659" s="10" t="e">
        <f>VLOOKUP(H659,'Corrected-Titles'!A:A,1,FALSE)</f>
        <v>#N/A</v>
      </c>
    </row>
    <row r="660" spans="1:16" x14ac:dyDescent="0.35">
      <c r="A660" s="24" t="str">
        <f t="shared" si="10"/>
        <v>2011</v>
      </c>
      <c r="B660" s="24"/>
      <c r="C660" s="24"/>
      <c r="D660" s="11" t="s">
        <v>12</v>
      </c>
      <c r="F660" s="11" t="s">
        <v>1215</v>
      </c>
      <c r="G660" s="10" t="str">
        <f>IF(ISNA(P660),H660,INDEX('Corrected-Titles'!A:B,MATCH(H660,'Corrected-Titles'!A:A,0),2))</f>
        <v>Architecture Means (WITH WHAT)</v>
      </c>
      <c r="H660" s="10" t="s">
        <v>1216</v>
      </c>
      <c r="I660" s="13" t="s">
        <v>15</v>
      </c>
      <c r="J660" s="11" t="s">
        <v>16</v>
      </c>
      <c r="K660" s="11" t="s">
        <v>17</v>
      </c>
      <c r="O660" s="11" t="s">
        <v>58</v>
      </c>
      <c r="P660" s="10" t="e">
        <f>VLOOKUP(H660,'Corrected-Titles'!A:A,1,FALSE)</f>
        <v>#N/A</v>
      </c>
    </row>
    <row r="661" spans="1:16" ht="29" x14ac:dyDescent="0.35">
      <c r="A661" s="24" t="str">
        <f t="shared" si="10"/>
        <v>2020</v>
      </c>
      <c r="B661" s="24"/>
      <c r="C661" s="24"/>
      <c r="D661" s="11" t="s">
        <v>12</v>
      </c>
      <c r="F661" s="11" t="s">
        <v>1217</v>
      </c>
      <c r="G661" s="10" t="str">
        <f>IF(ISNA(P661),H661,INDEX('Corrected-Titles'!A:B,MATCH(H661,'Corrected-Titles'!A:A,0),2))</f>
        <v>Composition, Separation of roles and Model-driven approaches as enabler of a robotics software ecosystems</v>
      </c>
      <c r="H661" s="10" t="s">
        <v>1218</v>
      </c>
      <c r="I661" s="13" t="s">
        <v>15</v>
      </c>
      <c r="J661" s="11" t="s">
        <v>16</v>
      </c>
      <c r="K661" s="11" t="s">
        <v>17</v>
      </c>
      <c r="O661" s="11" t="s">
        <v>18</v>
      </c>
      <c r="P661" s="10" t="e">
        <f>VLOOKUP(H661,'Corrected-Titles'!A:A,1,FALSE)</f>
        <v>#N/A</v>
      </c>
    </row>
    <row r="662" spans="1:16" x14ac:dyDescent="0.35">
      <c r="A662" s="24" t="str">
        <f t="shared" si="10"/>
        <v>2012</v>
      </c>
      <c r="B662" s="24"/>
      <c r="C662" s="24"/>
      <c r="D662" s="11" t="s">
        <v>12</v>
      </c>
      <c r="F662" s="11" t="s">
        <v>1219</v>
      </c>
      <c r="G662" s="10" t="str">
        <f>IF(ISNA(P662),H662,INDEX('Corrected-Titles'!A:B,MATCH(H662,'Corrected-Titles'!A:A,0),2))</f>
        <v>The MOSKitt4ME Approach: Providing Process Support in a Method Engineering Context</v>
      </c>
      <c r="H662" s="10" t="s">
        <v>1220</v>
      </c>
      <c r="I662" s="13" t="s">
        <v>15</v>
      </c>
      <c r="J662" s="11" t="s">
        <v>16</v>
      </c>
      <c r="K662" s="11" t="s">
        <v>17</v>
      </c>
      <c r="O662" s="11" t="s">
        <v>18</v>
      </c>
      <c r="P662" s="10" t="e">
        <f>VLOOKUP(H662,'Corrected-Titles'!A:A,1,FALSE)</f>
        <v>#N/A</v>
      </c>
    </row>
    <row r="663" spans="1:16" x14ac:dyDescent="0.35">
      <c r="A663" s="24" t="str">
        <f t="shared" si="10"/>
        <v>2011</v>
      </c>
      <c r="B663" s="24"/>
      <c r="C663" s="24"/>
      <c r="D663" s="11" t="s">
        <v>12</v>
      </c>
      <c r="F663" s="11" t="s">
        <v>1221</v>
      </c>
      <c r="G663" s="10" t="str">
        <f>IF(ISNA(P663),H663,INDEX('Corrected-Titles'!A:B,MATCH(H663,'Corrected-Titles'!A:A,0),2))</f>
        <v>Ontology-driven service composition for end-users</v>
      </c>
      <c r="H663" s="10" t="s">
        <v>1222</v>
      </c>
      <c r="I663" s="13" t="s">
        <v>15</v>
      </c>
      <c r="J663" s="11" t="s">
        <v>16</v>
      </c>
      <c r="K663" s="11" t="s">
        <v>17</v>
      </c>
      <c r="O663" s="11" t="s">
        <v>69</v>
      </c>
      <c r="P663" s="10" t="e">
        <f>VLOOKUP(H663,'Corrected-Titles'!A:A,1,FALSE)</f>
        <v>#N/A</v>
      </c>
    </row>
    <row r="664" spans="1:16" x14ac:dyDescent="0.35">
      <c r="A664" s="24" t="str">
        <f t="shared" si="10"/>
        <v>2010</v>
      </c>
      <c r="B664" s="24"/>
      <c r="C664" s="24"/>
      <c r="D664" s="11" t="s">
        <v>12</v>
      </c>
      <c r="F664" s="11" t="s">
        <v>1223</v>
      </c>
      <c r="G664" s="10" t="str">
        <f>IF(ISNA(P664),H664,INDEX('Corrected-Titles'!A:B,MATCH(H664,'Corrected-Titles'!A:A,0),2))</f>
        <v>On tracing reactive systems</v>
      </c>
      <c r="H664" s="10" t="s">
        <v>1224</v>
      </c>
      <c r="I664" s="13" t="s">
        <v>15</v>
      </c>
      <c r="J664" s="11" t="s">
        <v>16</v>
      </c>
      <c r="K664" s="11" t="s">
        <v>17</v>
      </c>
      <c r="O664" s="11" t="s">
        <v>69</v>
      </c>
      <c r="P664" s="10" t="e">
        <f>VLOOKUP(H664,'Corrected-Titles'!A:A,1,FALSE)</f>
        <v>#N/A</v>
      </c>
    </row>
    <row r="665" spans="1:16" ht="29" x14ac:dyDescent="0.35">
      <c r="A665" s="24" t="str">
        <f t="shared" si="10"/>
        <v>2013</v>
      </c>
      <c r="B665" s="24"/>
      <c r="C665" s="24"/>
      <c r="D665" s="11" t="s">
        <v>12</v>
      </c>
      <c r="F665" s="11" t="s">
        <v>1225</v>
      </c>
      <c r="G665" s="10" t="str">
        <f>IF(ISNA(P665),H665,INDEX('Corrected-Titles'!A:B,MATCH(H665,'Corrected-Titles'!A:A,0),2))</f>
        <v>A Quantitative Analyisis of Model-Driven Code Generation Through software experimentation</v>
      </c>
      <c r="H665" s="10" t="s">
        <v>1226</v>
      </c>
      <c r="I665" s="13" t="s">
        <v>15</v>
      </c>
      <c r="J665" s="11" t="s">
        <v>16</v>
      </c>
      <c r="K665" s="11" t="s">
        <v>17</v>
      </c>
      <c r="O665" s="11" t="s">
        <v>69</v>
      </c>
      <c r="P665" s="10" t="e">
        <f>VLOOKUP(H665,'Corrected-Titles'!A:A,1,FALSE)</f>
        <v>#N/A</v>
      </c>
    </row>
    <row r="666" spans="1:16" x14ac:dyDescent="0.35">
      <c r="A666" s="24" t="str">
        <f t="shared" si="10"/>
        <v>2021</v>
      </c>
      <c r="B666" s="24"/>
      <c r="C666" s="24"/>
      <c r="D666" s="11" t="s">
        <v>12</v>
      </c>
      <c r="F666" s="11" t="s">
        <v>1227</v>
      </c>
      <c r="G666" s="10" t="str">
        <f>IF(ISNA(P666),H666,INDEX('Corrected-Titles'!A:B,MATCH(H666,'Corrected-Titles'!A:A,0),2))</f>
        <v>Language Family Engineering With Product Lines of Multi-level Models</v>
      </c>
      <c r="H666" s="10" t="s">
        <v>1228</v>
      </c>
      <c r="I666" s="13" t="s">
        <v>15</v>
      </c>
      <c r="J666" s="11" t="s">
        <v>16</v>
      </c>
      <c r="K666" s="11" t="s">
        <v>17</v>
      </c>
      <c r="O666" s="11" t="s">
        <v>69</v>
      </c>
      <c r="P666" s="10" t="e">
        <f>VLOOKUP(H666,'Corrected-Titles'!A:A,1,FALSE)</f>
        <v>#N/A</v>
      </c>
    </row>
    <row r="667" spans="1:16" x14ac:dyDescent="0.35">
      <c r="A667" s="24" t="str">
        <f t="shared" si="10"/>
        <v>2013</v>
      </c>
      <c r="B667" s="24"/>
      <c r="C667" s="24"/>
      <c r="D667" s="11" t="s">
        <v>12</v>
      </c>
      <c r="F667" s="11" t="s">
        <v>1229</v>
      </c>
      <c r="G667" s="10" t="str">
        <f>IF(ISNA(P667),H667,INDEX('Corrected-Titles'!A:B,MATCH(H667,'Corrected-Titles'!A:A,0),2))</f>
        <v>Model-driven software migration into service-oriented architectures</v>
      </c>
      <c r="H667" s="10" t="s">
        <v>1230</v>
      </c>
      <c r="I667" s="13" t="s">
        <v>15</v>
      </c>
      <c r="J667" s="11" t="s">
        <v>16</v>
      </c>
      <c r="K667" s="11" t="s">
        <v>17</v>
      </c>
      <c r="O667" s="11" t="s">
        <v>18</v>
      </c>
      <c r="P667" s="10" t="e">
        <f>VLOOKUP(H667,'Corrected-Titles'!A:A,1,FALSE)</f>
        <v>#N/A</v>
      </c>
    </row>
    <row r="668" spans="1:16" ht="29" x14ac:dyDescent="0.35">
      <c r="A668" s="24" t="str">
        <f t="shared" si="10"/>
        <v>2013</v>
      </c>
      <c r="B668" s="24"/>
      <c r="C668" s="24"/>
      <c r="D668" s="11" t="s">
        <v>12</v>
      </c>
      <c r="F668" s="11" t="s">
        <v>1231</v>
      </c>
      <c r="G668" s="10" t="str">
        <f>IF(ISNA(P668),H668,INDEX('Corrected-Titles'!A:B,MATCH(H668,'Corrected-Titles'!A:A,0),2))</f>
        <v>A Model-Driven Approach to Specifying and Monitoring Controlled Experiments in Software Engineering</v>
      </c>
      <c r="H668" s="10" t="s">
        <v>1232</v>
      </c>
      <c r="I668" s="13" t="s">
        <v>15</v>
      </c>
      <c r="J668" s="11" t="s">
        <v>16</v>
      </c>
      <c r="K668" s="11" t="s">
        <v>17</v>
      </c>
      <c r="O668" s="11" t="s">
        <v>18</v>
      </c>
      <c r="P668" s="10" t="e">
        <f>VLOOKUP(H668,'Corrected-Titles'!A:A,1,FALSE)</f>
        <v>#N/A</v>
      </c>
    </row>
    <row r="669" spans="1:16" ht="29" x14ac:dyDescent="0.35">
      <c r="A669" s="24" t="str">
        <f t="shared" si="10"/>
        <v>2009</v>
      </c>
      <c r="B669" s="24"/>
      <c r="C669" s="24"/>
      <c r="D669" s="11" t="s">
        <v>12</v>
      </c>
      <c r="F669" s="11" t="s">
        <v>657</v>
      </c>
      <c r="G669" s="10" t="str">
        <f>IF(ISNA(P669),H669,INDEX('Corrected-Titles'!A:B,MATCH(H669,'Corrected-Titles'!A:A,0),2))</f>
        <v>A model-driven approach for the derivation of architectural requirements of software product lines</v>
      </c>
      <c r="H669" s="10" t="s">
        <v>658</v>
      </c>
      <c r="I669" s="13" t="s">
        <v>100</v>
      </c>
      <c r="P669" s="10" t="e">
        <f>VLOOKUP(H669,'Corrected-Titles'!A:A,1,FALSE)</f>
        <v>#N/A</v>
      </c>
    </row>
    <row r="670" spans="1:16" ht="29" x14ac:dyDescent="0.35">
      <c r="A670" s="24" t="str">
        <f t="shared" si="10"/>
        <v>2010</v>
      </c>
      <c r="B670" s="24"/>
      <c r="C670" s="24"/>
      <c r="D670" s="11" t="s">
        <v>12</v>
      </c>
      <c r="F670" s="11" t="s">
        <v>1233</v>
      </c>
      <c r="G670" s="10" t="str">
        <f>IF(ISNA(P670),H670,INDEX('Corrected-Titles'!A:B,MATCH(H670,'Corrected-Titles'!A:A,0),2))</f>
        <v>Rapid UI Development for Enterprise Applications: Combininng Manual and Model-Driven Techniques</v>
      </c>
      <c r="H670" s="10" t="s">
        <v>1234</v>
      </c>
      <c r="I670" s="13" t="s">
        <v>15</v>
      </c>
      <c r="J670" s="11" t="s">
        <v>16</v>
      </c>
      <c r="K670" s="11" t="s">
        <v>16</v>
      </c>
      <c r="L670" s="11" t="s">
        <v>17</v>
      </c>
      <c r="O670" s="11" t="s">
        <v>18</v>
      </c>
      <c r="P670" s="10" t="e">
        <f>VLOOKUP(H670,'Corrected-Titles'!A:A,1,FALSE)</f>
        <v>#N/A</v>
      </c>
    </row>
    <row r="671" spans="1:16" x14ac:dyDescent="0.35">
      <c r="A671" s="24" t="str">
        <f t="shared" si="10"/>
        <v>2011</v>
      </c>
      <c r="B671" s="24"/>
      <c r="C671" s="24"/>
      <c r="D671" s="11" t="s">
        <v>12</v>
      </c>
      <c r="F671" s="11" t="s">
        <v>1235</v>
      </c>
      <c r="G671" s="10" t="str">
        <f>IF(ISNA(P671),H671,INDEX('Corrected-Titles'!A:B,MATCH(H671,'Corrected-Titles'!A:A,0),2))</f>
        <v>Aspect Oriented and Component Base Model Driven Architecture</v>
      </c>
      <c r="H671" s="10" t="s">
        <v>1236</v>
      </c>
      <c r="I671" s="13" t="s">
        <v>15</v>
      </c>
      <c r="J671" s="11" t="s">
        <v>16</v>
      </c>
      <c r="K671" s="11" t="s">
        <v>17</v>
      </c>
      <c r="O671" s="11" t="s">
        <v>18</v>
      </c>
      <c r="P671" s="10" t="e">
        <f>VLOOKUP(H671,'Corrected-Titles'!A:A,1,FALSE)</f>
        <v>#N/A</v>
      </c>
    </row>
    <row r="672" spans="1:16" ht="29" x14ac:dyDescent="0.35">
      <c r="A672" s="24" t="str">
        <f t="shared" si="10"/>
        <v>2009</v>
      </c>
      <c r="B672" s="24"/>
      <c r="C672" s="24"/>
      <c r="D672" s="11" t="s">
        <v>12</v>
      </c>
      <c r="F672" s="11" t="s">
        <v>1237</v>
      </c>
      <c r="G672" s="10" t="str">
        <f>IF(ISNA(P672),H672,INDEX('Corrected-Titles'!A:B,MATCH(H672,'Corrected-Titles'!A:A,0),2))</f>
        <v>VbTrace: using view-based and model-driven development to support traceability in process-driven SOAs</v>
      </c>
      <c r="H672" s="10" t="s">
        <v>1238</v>
      </c>
      <c r="I672" s="13" t="s">
        <v>15</v>
      </c>
      <c r="J672" s="11" t="s">
        <v>16</v>
      </c>
      <c r="K672" s="11" t="s">
        <v>17</v>
      </c>
      <c r="O672" s="11" t="s">
        <v>18</v>
      </c>
      <c r="P672" s="10" t="e">
        <f>VLOOKUP(H672,'Corrected-Titles'!A:A,1,FALSE)</f>
        <v>#N/A</v>
      </c>
    </row>
    <row r="673" spans="1:16" x14ac:dyDescent="0.35">
      <c r="A673" s="24" t="str">
        <f t="shared" si="10"/>
        <v>2015</v>
      </c>
      <c r="B673" s="24"/>
      <c r="C673" s="24"/>
      <c r="D673" s="11" t="s">
        <v>12</v>
      </c>
      <c r="F673" s="11" t="s">
        <v>309</v>
      </c>
      <c r="G673" s="10" t="str">
        <f>IF(ISNA(P673),H673,INDEX('Corrected-Titles'!A:B,MATCH(H673,'Corrected-Titles'!A:A,0),2))</f>
        <v>Model-driven interoperability: engineering heterogeneous IoT systems</v>
      </c>
      <c r="H673" s="10" t="s">
        <v>310</v>
      </c>
      <c r="I673" s="13" t="s">
        <v>100</v>
      </c>
      <c r="P673" s="10" t="e">
        <f>VLOOKUP(H673,'Corrected-Titles'!A:A,1,FALSE)</f>
        <v>#N/A</v>
      </c>
    </row>
    <row r="674" spans="1:16" x14ac:dyDescent="0.35">
      <c r="A674" s="24" t="str">
        <f t="shared" si="10"/>
        <v>2011</v>
      </c>
      <c r="B674" s="24"/>
      <c r="C674" s="24"/>
      <c r="D674" s="11" t="s">
        <v>12</v>
      </c>
      <c r="F674" s="11" t="s">
        <v>1239</v>
      </c>
      <c r="G674" s="10" t="str">
        <f>IF(ISNA(P674),H674,INDEX('Corrected-Titles'!A:B,MATCH(H674,'Corrected-Titles'!A:A,0),2))</f>
        <v>Enhancing the OPEN process framework with service-oriented method fragments</v>
      </c>
      <c r="H674" s="10" t="s">
        <v>1240</v>
      </c>
      <c r="I674" s="13" t="s">
        <v>15</v>
      </c>
      <c r="J674" s="11" t="s">
        <v>16</v>
      </c>
      <c r="K674" s="11" t="s">
        <v>17</v>
      </c>
      <c r="O674" s="11" t="s">
        <v>18</v>
      </c>
      <c r="P674" s="10" t="e">
        <f>VLOOKUP(H674,'Corrected-Titles'!A:A,1,FALSE)</f>
        <v>#N/A</v>
      </c>
    </row>
    <row r="675" spans="1:16" x14ac:dyDescent="0.35">
      <c r="A675" s="24" t="str">
        <f t="shared" si="10"/>
        <v>2014</v>
      </c>
      <c r="B675" s="24"/>
      <c r="C675" s="24"/>
      <c r="D675" s="11" t="s">
        <v>12</v>
      </c>
      <c r="F675" s="11" t="s">
        <v>1241</v>
      </c>
      <c r="G675" s="10" t="str">
        <f>IF(ISNA(P675),H675,INDEX('Corrected-Titles'!A:B,MATCH(H675,'Corrected-Titles'!A:A,0),2))</f>
        <v>Conciliating Model-Driven Engineering with Technical Debt Using a Quality Framework</v>
      </c>
      <c r="H675" s="10" t="s">
        <v>1242</v>
      </c>
      <c r="I675" s="13" t="s">
        <v>15</v>
      </c>
      <c r="J675" s="11" t="s">
        <v>16</v>
      </c>
      <c r="K675" s="11" t="s">
        <v>17</v>
      </c>
      <c r="O675" s="11" t="s">
        <v>69</v>
      </c>
      <c r="P675" s="10" t="e">
        <f>VLOOKUP(H675,'Corrected-Titles'!A:A,1,FALSE)</f>
        <v>#N/A</v>
      </c>
    </row>
    <row r="676" spans="1:16" x14ac:dyDescent="0.35">
      <c r="A676" s="24" t="str">
        <f t="shared" si="10"/>
        <v>2005</v>
      </c>
      <c r="B676" s="24"/>
      <c r="C676" s="24"/>
      <c r="D676" s="11" t="s">
        <v>12</v>
      </c>
      <c r="F676" s="11" t="s">
        <v>1243</v>
      </c>
      <c r="G676" s="10" t="str">
        <f>IF(ISNA(P676),H676,INDEX('Corrected-Titles'!A:B,MATCH(H676,'Corrected-Titles'!A:A,0),2))</f>
        <v>A model-driven runtime environment for Web applications</v>
      </c>
      <c r="H676" s="10" t="s">
        <v>1244</v>
      </c>
      <c r="I676" s="13" t="s">
        <v>15</v>
      </c>
      <c r="J676" s="11" t="s">
        <v>16</v>
      </c>
      <c r="K676" s="11" t="s">
        <v>17</v>
      </c>
      <c r="O676" s="11" t="s">
        <v>18</v>
      </c>
      <c r="P676" s="10" t="e">
        <f>VLOOKUP(H676,'Corrected-Titles'!A:A,1,FALSE)</f>
        <v>#N/A</v>
      </c>
    </row>
    <row r="677" spans="1:16" x14ac:dyDescent="0.35">
      <c r="A677" s="24" t="str">
        <f t="shared" si="10"/>
        <v>2010</v>
      </c>
      <c r="B677" s="24"/>
      <c r="C677" s="24"/>
      <c r="D677" s="11" t="s">
        <v>12</v>
      </c>
      <c r="F677" s="11" t="s">
        <v>1245</v>
      </c>
      <c r="G677" s="10" t="str">
        <f>IF(ISNA(P677),H677,INDEX('Corrected-Titles'!A:B,MATCH(H677,'Corrected-Titles'!A:A,0),2))</f>
        <v>Model-Driven development of adaptative service-based systems with aspects and rules</v>
      </c>
      <c r="H677" s="10" t="s">
        <v>1246</v>
      </c>
      <c r="I677" s="13" t="s">
        <v>15</v>
      </c>
      <c r="J677" s="11" t="s">
        <v>16</v>
      </c>
      <c r="K677" s="11" t="s">
        <v>17</v>
      </c>
      <c r="O677" s="11" t="s">
        <v>18</v>
      </c>
      <c r="P677" s="10" t="e">
        <f>VLOOKUP(H677,'Corrected-Titles'!A:A,1,FALSE)</f>
        <v>#N/A</v>
      </c>
    </row>
    <row r="678" spans="1:16" x14ac:dyDescent="0.35">
      <c r="A678" s="24" t="str">
        <f t="shared" si="10"/>
        <v>2009</v>
      </c>
      <c r="B678" s="24"/>
      <c r="C678" s="24"/>
      <c r="D678" s="11" t="s">
        <v>12</v>
      </c>
      <c r="F678" s="11" t="s">
        <v>1247</v>
      </c>
      <c r="G678" s="10" t="str">
        <f>IF(ISNA(P678),H678,INDEX('Corrected-Titles'!A:B,MATCH(H678,'Corrected-Titles'!A:A,0),2))</f>
        <v>Model-driven configuration of SELinux Policies</v>
      </c>
      <c r="H678" s="10" t="s">
        <v>1248</v>
      </c>
      <c r="I678" s="13" t="s">
        <v>15</v>
      </c>
      <c r="J678" s="11" t="s">
        <v>16</v>
      </c>
      <c r="K678" s="11" t="s">
        <v>17</v>
      </c>
      <c r="O678" s="11" t="s">
        <v>18</v>
      </c>
      <c r="P678" s="10" t="e">
        <f>VLOOKUP(H678,'Corrected-Titles'!A:A,1,FALSE)</f>
        <v>#N/A</v>
      </c>
    </row>
    <row r="679" spans="1:16" x14ac:dyDescent="0.35">
      <c r="A679" s="24" t="str">
        <f t="shared" si="10"/>
        <v>2017</v>
      </c>
      <c r="B679" s="24"/>
      <c r="C679" s="24"/>
      <c r="D679" s="11" t="s">
        <v>12</v>
      </c>
      <c r="F679" s="11" t="s">
        <v>1249</v>
      </c>
      <c r="G679" s="10" t="str">
        <f>IF(ISNA(P679),H679,INDEX('Corrected-Titles'!A:B,MATCH(H679,'Corrected-Titles'!A:A,0),2))</f>
        <v>Model-based development of distributable user interfaces</v>
      </c>
      <c r="H679" s="10" t="s">
        <v>1250</v>
      </c>
      <c r="I679" s="13" t="s">
        <v>15</v>
      </c>
      <c r="J679" s="11" t="s">
        <v>16</v>
      </c>
      <c r="K679" s="11" t="s">
        <v>17</v>
      </c>
      <c r="O679" s="11" t="s">
        <v>18</v>
      </c>
      <c r="P679" s="10" t="e">
        <f>VLOOKUP(H679,'Corrected-Titles'!A:A,1,FALSE)</f>
        <v>#N/A</v>
      </c>
    </row>
    <row r="680" spans="1:16" x14ac:dyDescent="0.35">
      <c r="A680" s="24" t="str">
        <f t="shared" si="10"/>
        <v>2004</v>
      </c>
      <c r="B680" s="24"/>
      <c r="C680" s="24"/>
      <c r="D680" s="11" t="s">
        <v>12</v>
      </c>
      <c r="F680" s="11" t="s">
        <v>1251</v>
      </c>
      <c r="G680" s="10" t="str">
        <f>IF(ISNA(P680),H680,INDEX('Corrected-Titles'!A:B,MATCH(H680,'Corrected-Titles'!A:A,0),2))</f>
        <v>ARCHWARE: Architecting Evolvable Software</v>
      </c>
      <c r="H680" s="10" t="s">
        <v>1252</v>
      </c>
      <c r="I680" s="13" t="s">
        <v>15</v>
      </c>
      <c r="J680" s="11" t="s">
        <v>16</v>
      </c>
      <c r="K680" s="11" t="s">
        <v>17</v>
      </c>
      <c r="O680" s="11" t="s">
        <v>18</v>
      </c>
      <c r="P680" s="10" t="e">
        <f>VLOOKUP(H680,'Corrected-Titles'!A:A,1,FALSE)</f>
        <v>#N/A</v>
      </c>
    </row>
    <row r="681" spans="1:16" ht="29" x14ac:dyDescent="0.35">
      <c r="A681" s="24" t="str">
        <f t="shared" si="10"/>
        <v>2015</v>
      </c>
      <c r="B681" s="24"/>
      <c r="C681" s="24"/>
      <c r="D681" s="11" t="s">
        <v>12</v>
      </c>
      <c r="F681" s="11" t="s">
        <v>1253</v>
      </c>
      <c r="G681" s="10" t="str">
        <f>IF(ISNA(P681),H681,INDEX('Corrected-Titles'!A:B,MATCH(H681,'Corrected-Titles'!A:A,0),2))</f>
        <v>Comparison of Architecture-Centric Model-Driven Web Engineering and Abstract Behavioural Sepcification in Constructing Software Product Line for Web applications</v>
      </c>
      <c r="H681" s="10" t="s">
        <v>1254</v>
      </c>
      <c r="I681" s="13" t="s">
        <v>15</v>
      </c>
      <c r="J681" s="11" t="s">
        <v>16</v>
      </c>
      <c r="K681" s="11" t="s">
        <v>17</v>
      </c>
      <c r="O681" s="11" t="s">
        <v>18</v>
      </c>
      <c r="P681" s="10" t="e">
        <f>VLOOKUP(H681,'Corrected-Titles'!A:A,1,FALSE)</f>
        <v>#N/A</v>
      </c>
    </row>
    <row r="682" spans="1:16" x14ac:dyDescent="0.35">
      <c r="A682" s="24" t="str">
        <f t="shared" si="10"/>
        <v>2013</v>
      </c>
      <c r="B682" s="24"/>
      <c r="C682" s="24"/>
      <c r="D682" s="11" t="s">
        <v>12</v>
      </c>
      <c r="F682" s="11" t="s">
        <v>1255</v>
      </c>
      <c r="G682" s="10" t="str">
        <f>IF(ISNA(P682),H682,INDEX('Corrected-Titles'!A:B,MATCH(H682,'Corrected-Titles'!A:A,0),2))</f>
        <v>Eclipse API usage: the good and the bad</v>
      </c>
      <c r="H682" s="10" t="s">
        <v>1256</v>
      </c>
      <c r="I682" s="13" t="s">
        <v>15</v>
      </c>
      <c r="J682" s="11" t="s">
        <v>16</v>
      </c>
      <c r="K682" s="11" t="s">
        <v>17</v>
      </c>
      <c r="O682" s="11" t="s">
        <v>69</v>
      </c>
      <c r="P682" s="10" t="e">
        <f>VLOOKUP(H682,'Corrected-Titles'!A:A,1,FALSE)</f>
        <v>#N/A</v>
      </c>
    </row>
    <row r="683" spans="1:16" x14ac:dyDescent="0.35">
      <c r="A683" s="24" t="str">
        <f t="shared" si="10"/>
        <v>2018</v>
      </c>
      <c r="B683" s="24"/>
      <c r="C683" s="24"/>
      <c r="D683" s="11" t="s">
        <v>12</v>
      </c>
      <c r="F683" s="11" t="s">
        <v>1257</v>
      </c>
      <c r="G683" s="10" t="str">
        <f>IF(ISNA(P683),H683,INDEX('Corrected-Titles'!A:B,MATCH(H683,'Corrected-Titles'!A:A,0),2))</f>
        <v>Model-Driven Re-engineering of a Pressure Sensing System: An Experience Report</v>
      </c>
      <c r="H683" s="10" t="s">
        <v>1258</v>
      </c>
      <c r="I683" s="13" t="s">
        <v>15</v>
      </c>
      <c r="J683" s="11" t="s">
        <v>16</v>
      </c>
      <c r="K683" s="11" t="s">
        <v>17</v>
      </c>
      <c r="O683" s="11" t="s">
        <v>58</v>
      </c>
      <c r="P683" s="10" t="e">
        <f>VLOOKUP(H683,'Corrected-Titles'!A:A,1,FALSE)</f>
        <v>#N/A</v>
      </c>
    </row>
    <row r="684" spans="1:16" ht="29" x14ac:dyDescent="0.35">
      <c r="A684" s="24" t="str">
        <f t="shared" si="10"/>
        <v>2016</v>
      </c>
      <c r="B684" s="24"/>
      <c r="C684" s="24"/>
      <c r="D684" s="11" t="s">
        <v>12</v>
      </c>
      <c r="F684" s="11" t="s">
        <v>1259</v>
      </c>
      <c r="G684" s="10" t="str">
        <f>IF(ISNA(P684),H684,INDEX('Corrected-Titles'!A:B,MATCH(H684,'Corrected-Titles'!A:A,0),2))</f>
        <v>Model Driven Architecture Software and Interaction Flow Modelling Language for Tourism Data Acquisition in Colombia</v>
      </c>
      <c r="H684" s="10" t="s">
        <v>1260</v>
      </c>
      <c r="I684" s="13" t="s">
        <v>15</v>
      </c>
      <c r="J684" s="11" t="s">
        <v>16</v>
      </c>
      <c r="K684" s="11" t="s">
        <v>17</v>
      </c>
      <c r="O684" s="11" t="s">
        <v>18</v>
      </c>
      <c r="P684" s="10" t="e">
        <f>VLOOKUP(H684,'Corrected-Titles'!A:A,1,FALSE)</f>
        <v>#N/A</v>
      </c>
    </row>
    <row r="685" spans="1:16" ht="29" x14ac:dyDescent="0.35">
      <c r="A685" s="24" t="str">
        <f t="shared" si="10"/>
        <v>2008</v>
      </c>
      <c r="B685" s="24"/>
      <c r="C685" s="24"/>
      <c r="D685" s="11" t="s">
        <v>12</v>
      </c>
      <c r="F685" s="11" t="s">
        <v>1261</v>
      </c>
      <c r="G685" s="10" t="str">
        <f>IF(ISNA(P685),H685,INDEX('Corrected-Titles'!A:B,MATCH(H685,'Corrected-Titles'!A:A,0),2))</f>
        <v>Towards Utilizing Model-Driven Engineering of Compiste Applications for business performance Analysis</v>
      </c>
      <c r="H685" s="10" t="s">
        <v>1262</v>
      </c>
      <c r="I685" s="13" t="s">
        <v>15</v>
      </c>
      <c r="J685" s="11" t="s">
        <v>16</v>
      </c>
      <c r="K685" s="11" t="s">
        <v>17</v>
      </c>
      <c r="O685" s="11" t="s">
        <v>18</v>
      </c>
      <c r="P685" s="10" t="e">
        <f>VLOOKUP(H685,'Corrected-Titles'!A:A,1,FALSE)</f>
        <v>#N/A</v>
      </c>
    </row>
    <row r="686" spans="1:16" x14ac:dyDescent="0.35">
      <c r="A686" s="24" t="str">
        <f t="shared" si="10"/>
        <v>2011</v>
      </c>
      <c r="B686" s="24"/>
      <c r="C686" s="24"/>
      <c r="D686" s="11" t="s">
        <v>12</v>
      </c>
      <c r="F686" s="11" t="s">
        <v>1263</v>
      </c>
      <c r="G686" s="10" t="str">
        <f>IF(ISNA(P686),H686,INDEX('Corrected-Titles'!A:B,MATCH(H686,'Corrected-Titles'!A:A,0),2))</f>
        <v>A framework for aspectual pervasive software service evaluation</v>
      </c>
      <c r="H686" s="10" t="s">
        <v>1264</v>
      </c>
      <c r="I686" s="13" t="s">
        <v>15</v>
      </c>
      <c r="J686" s="11" t="s">
        <v>16</v>
      </c>
      <c r="K686" s="11" t="s">
        <v>17</v>
      </c>
      <c r="O686" s="11" t="s">
        <v>18</v>
      </c>
      <c r="P686" s="10" t="e">
        <f>VLOOKUP(H686,'Corrected-Titles'!A:A,1,FALSE)</f>
        <v>#N/A</v>
      </c>
    </row>
    <row r="687" spans="1:16" x14ac:dyDescent="0.35">
      <c r="A687" s="24" t="str">
        <f t="shared" si="10"/>
        <v>2008</v>
      </c>
      <c r="B687" s="24"/>
      <c r="C687" s="24"/>
      <c r="D687" s="11" t="s">
        <v>12</v>
      </c>
      <c r="F687" s="11" t="s">
        <v>1265</v>
      </c>
      <c r="G687" s="10" t="str">
        <f>IF(ISNA(P687),H687,INDEX('Corrected-Titles'!A:B,MATCH(H687,'Corrected-Titles'!A:A,0),2))</f>
        <v>Rethinking the Use of Models in Software Architecture</v>
      </c>
      <c r="H687" s="10" t="s">
        <v>1266</v>
      </c>
      <c r="I687" s="13" t="s">
        <v>15</v>
      </c>
      <c r="J687" s="11" t="s">
        <v>16</v>
      </c>
      <c r="K687" s="11" t="s">
        <v>17</v>
      </c>
      <c r="O687" s="11" t="s">
        <v>69</v>
      </c>
      <c r="P687" s="10" t="e">
        <f>VLOOKUP(H687,'Corrected-Titles'!A:A,1,FALSE)</f>
        <v>#N/A</v>
      </c>
    </row>
    <row r="688" spans="1:16" ht="29" x14ac:dyDescent="0.35">
      <c r="A688" s="24" t="str">
        <f t="shared" si="10"/>
        <v>2009</v>
      </c>
      <c r="B688" s="24"/>
      <c r="C688" s="24"/>
      <c r="D688" s="11" t="s">
        <v>12</v>
      </c>
      <c r="F688" s="11" t="s">
        <v>1267</v>
      </c>
      <c r="G688" s="10" t="str">
        <f>IF(ISNA(P688),H688,INDEX('Corrected-Titles'!A:B,MATCH(H688,'Corrected-Titles'!A:A,0),2))</f>
        <v>Combining aspect and model-driven engineering approaches for software process modeling and execution</v>
      </c>
      <c r="H688" s="10" t="s">
        <v>1268</v>
      </c>
      <c r="I688" s="13" t="s">
        <v>15</v>
      </c>
      <c r="J688" s="11" t="s">
        <v>16</v>
      </c>
      <c r="K688" s="11" t="s">
        <v>17</v>
      </c>
      <c r="O688" s="11" t="s">
        <v>18</v>
      </c>
      <c r="P688" s="10" t="e">
        <f>VLOOKUP(H688,'Corrected-Titles'!A:A,1,FALSE)</f>
        <v>#N/A</v>
      </c>
    </row>
    <row r="689" spans="1:16" x14ac:dyDescent="0.35">
      <c r="A689" s="24" t="str">
        <f t="shared" si="10"/>
        <v>2014</v>
      </c>
      <c r="B689" s="24"/>
      <c r="C689" s="24"/>
      <c r="D689" s="11" t="s">
        <v>12</v>
      </c>
      <c r="F689" s="11" t="s">
        <v>1269</v>
      </c>
      <c r="G689" s="10" t="str">
        <f>IF(ISNA(P689),H689,INDEX('Corrected-Titles'!A:B,MATCH(H689,'Corrected-Titles'!A:A,0),2))</f>
        <v>Requirements model driven adaptation and evolution of Internetware</v>
      </c>
      <c r="H689" s="10" t="s">
        <v>1270</v>
      </c>
      <c r="I689" s="13" t="s">
        <v>15</v>
      </c>
      <c r="J689" s="11" t="s">
        <v>16</v>
      </c>
      <c r="K689" s="11" t="s">
        <v>17</v>
      </c>
      <c r="O689" s="11" t="s">
        <v>18</v>
      </c>
      <c r="P689" s="10" t="e">
        <f>VLOOKUP(H689,'Corrected-Titles'!A:A,1,FALSE)</f>
        <v>#N/A</v>
      </c>
    </row>
    <row r="690" spans="1:16" x14ac:dyDescent="0.35">
      <c r="A690" s="24" t="str">
        <f t="shared" si="10"/>
        <v>2008</v>
      </c>
      <c r="B690" s="24"/>
      <c r="C690" s="24"/>
      <c r="D690" s="11" t="s">
        <v>12</v>
      </c>
      <c r="F690" s="11" t="s">
        <v>1271</v>
      </c>
      <c r="G690" s="10" t="str">
        <f>IF(ISNA(P690),H690,INDEX('Corrected-Titles'!A:B,MATCH(H690,'Corrected-Titles'!A:A,0),2))</f>
        <v>An aspect-oriented and model-driven approach for managing dynamic variability</v>
      </c>
      <c r="H690" s="10" t="s">
        <v>1272</v>
      </c>
      <c r="I690" s="13" t="s">
        <v>15</v>
      </c>
      <c r="J690" s="11" t="s">
        <v>16</v>
      </c>
      <c r="K690" s="11" t="s">
        <v>17</v>
      </c>
      <c r="O690" s="11" t="s">
        <v>18</v>
      </c>
      <c r="P690" s="10" t="e">
        <f>VLOOKUP(H690,'Corrected-Titles'!A:A,1,FALSE)</f>
        <v>#N/A</v>
      </c>
    </row>
    <row r="691" spans="1:16" x14ac:dyDescent="0.35">
      <c r="A691" s="24" t="str">
        <f t="shared" si="10"/>
        <v>2010</v>
      </c>
      <c r="B691" s="24"/>
      <c r="C691" s="24"/>
      <c r="D691" s="11" t="s">
        <v>12</v>
      </c>
      <c r="F691" s="11" t="s">
        <v>1273</v>
      </c>
      <c r="G691" s="10" t="str">
        <f>IF(ISNA(P691),H691,INDEX('Corrected-Titles'!A:B,MATCH(H691,'Corrected-Titles'!A:A,0),2))</f>
        <v>Collaborative Software Engineering: Conepts and Techniques</v>
      </c>
      <c r="H691" s="10" t="s">
        <v>1274</v>
      </c>
      <c r="I691" s="13" t="s">
        <v>15</v>
      </c>
      <c r="J691" s="11" t="s">
        <v>16</v>
      </c>
      <c r="K691" s="11" t="s">
        <v>17</v>
      </c>
      <c r="O691" s="11" t="s">
        <v>58</v>
      </c>
      <c r="P691" s="10" t="e">
        <f>VLOOKUP(H691,'Corrected-Titles'!A:A,1,FALSE)</f>
        <v>#N/A</v>
      </c>
    </row>
    <row r="692" spans="1:16" ht="29" x14ac:dyDescent="0.35">
      <c r="A692" s="24" t="str">
        <f t="shared" si="10"/>
        <v>2018</v>
      </c>
      <c r="B692" s="24"/>
      <c r="C692" s="24"/>
      <c r="D692" s="11" t="s">
        <v>12</v>
      </c>
      <c r="F692" s="11" t="s">
        <v>1275</v>
      </c>
      <c r="G692" s="10" t="str">
        <f>IF(ISNA(P692),H692,INDEX('Corrected-Titles'!A:B,MATCH(H692,'Corrected-Titles'!A:A,0),2))</f>
        <v>Model-integrating development of software systems: a flexible component-based approach</v>
      </c>
      <c r="H692" s="10" t="s">
        <v>1276</v>
      </c>
      <c r="I692" s="13" t="s">
        <v>15</v>
      </c>
      <c r="J692" s="11" t="s">
        <v>16</v>
      </c>
      <c r="K692" s="11" t="s">
        <v>17</v>
      </c>
      <c r="O692" s="11" t="s">
        <v>18</v>
      </c>
      <c r="P692" s="10" t="e">
        <f>VLOOKUP(H692,'Corrected-Titles'!A:A,1,FALSE)</f>
        <v>#N/A</v>
      </c>
    </row>
    <row r="693" spans="1:16" ht="29" x14ac:dyDescent="0.35">
      <c r="A693" s="24" t="str">
        <f t="shared" si="10"/>
        <v>2010</v>
      </c>
      <c r="B693" s="24"/>
      <c r="C693" s="24"/>
      <c r="D693" s="11" t="s">
        <v>12</v>
      </c>
      <c r="F693" s="11" t="s">
        <v>1277</v>
      </c>
      <c r="G693" s="10" t="str">
        <f>IF(ISNA(P693),H693,INDEX('Corrected-Titles'!A:B,MATCH(H693,'Corrected-Titles'!A:A,0),2))</f>
        <v>Modeling safety and airworthiness (RTCA DO178B) information: conceptual model and UML profile</v>
      </c>
      <c r="H693" s="10" t="s">
        <v>1278</v>
      </c>
      <c r="I693" s="13" t="s">
        <v>15</v>
      </c>
      <c r="J693" s="11" t="s">
        <v>16</v>
      </c>
      <c r="K693" s="11" t="s">
        <v>17</v>
      </c>
      <c r="O693" s="11" t="s">
        <v>18</v>
      </c>
      <c r="P693" s="10" t="e">
        <f>VLOOKUP(H693,'Corrected-Titles'!A:A,1,FALSE)</f>
        <v>#N/A</v>
      </c>
    </row>
    <row r="694" spans="1:16" x14ac:dyDescent="0.35">
      <c r="A694" s="24" t="str">
        <f t="shared" si="10"/>
        <v>2014</v>
      </c>
      <c r="B694" s="24"/>
      <c r="C694" s="24"/>
      <c r="D694" s="11" t="s">
        <v>12</v>
      </c>
      <c r="F694" s="11" t="s">
        <v>935</v>
      </c>
      <c r="G694" s="10" t="str">
        <f>IF(ISNA(P694),H694,INDEX('Corrected-Titles'!A:B,MATCH(H694,'Corrected-Titles'!A:A,0),2))</f>
        <v>Case Study: DeAs</v>
      </c>
      <c r="H694" s="10" t="s">
        <v>1279</v>
      </c>
      <c r="I694" s="13" t="s">
        <v>15</v>
      </c>
      <c r="J694" s="11" t="s">
        <v>17</v>
      </c>
      <c r="O694" s="11" t="s">
        <v>58</v>
      </c>
      <c r="P694" s="10" t="e">
        <f>VLOOKUP(H694,'Corrected-Titles'!A:A,1,FALSE)</f>
        <v>#N/A</v>
      </c>
    </row>
    <row r="695" spans="1:16" ht="29" x14ac:dyDescent="0.35">
      <c r="A695" s="24" t="str">
        <f t="shared" si="10"/>
        <v>2017</v>
      </c>
      <c r="B695" s="24"/>
      <c r="C695" s="24"/>
      <c r="D695" s="11" t="s">
        <v>12</v>
      </c>
      <c r="F695" s="11" t="s">
        <v>1280</v>
      </c>
      <c r="G695" s="10" t="str">
        <f>IF(ISNA(P695),H695,INDEX('Corrected-Titles'!A:B,MATCH(H695,'Corrected-Titles'!A:A,0),2))</f>
        <v>Assessment of the SEMCO model-based repository approach for software system engineering</v>
      </c>
      <c r="H695" s="10" t="s">
        <v>1281</v>
      </c>
      <c r="I695" s="13" t="s">
        <v>15</v>
      </c>
      <c r="J695" s="11" t="s">
        <v>16</v>
      </c>
      <c r="K695" s="11" t="s">
        <v>17</v>
      </c>
      <c r="O695" s="11" t="s">
        <v>18</v>
      </c>
      <c r="P695" s="10" t="e">
        <f>VLOOKUP(H695,'Corrected-Titles'!A:A,1,FALSE)</f>
        <v>#N/A</v>
      </c>
    </row>
    <row r="696" spans="1:16" x14ac:dyDescent="0.35">
      <c r="A696" s="24" t="str">
        <f t="shared" si="10"/>
        <v>2005</v>
      </c>
      <c r="B696" s="24"/>
      <c r="C696" s="24"/>
      <c r="D696" s="11" t="s">
        <v>12</v>
      </c>
      <c r="F696" s="11" t="s">
        <v>759</v>
      </c>
      <c r="G696" s="10" t="str">
        <f>IF(ISNA(P696),H696,INDEX('Corrected-Titles'!A:B,MATCH(H696,'Corrected-Titles'!A:A,0),2))</f>
        <v>Model-driven engineering of middleware-mediated distributed systems</v>
      </c>
      <c r="H696" s="10" t="s">
        <v>760</v>
      </c>
      <c r="I696" s="13" t="s">
        <v>100</v>
      </c>
      <c r="P696" s="10" t="e">
        <f>VLOOKUP(H696,'Corrected-Titles'!A:A,1,FALSE)</f>
        <v>#N/A</v>
      </c>
    </row>
    <row r="697" spans="1:16" x14ac:dyDescent="0.35">
      <c r="A697" s="24" t="str">
        <f t="shared" si="10"/>
        <v>2009</v>
      </c>
      <c r="B697" s="24"/>
      <c r="C697" s="24"/>
      <c r="D697" s="11" t="s">
        <v>12</v>
      </c>
      <c r="F697" s="11" t="s">
        <v>1282</v>
      </c>
      <c r="G697" s="10" t="str">
        <f>IF(ISNA(P697),H697,INDEX('Corrected-Titles'!A:B,MATCH(H697,'Corrected-Titles'!A:A,0),2))</f>
        <v>Ontologies and software engineering</v>
      </c>
      <c r="H697" s="10" t="s">
        <v>1283</v>
      </c>
      <c r="I697" s="13" t="s">
        <v>15</v>
      </c>
      <c r="J697" s="11" t="s">
        <v>16</v>
      </c>
      <c r="K697" s="11" t="s">
        <v>17</v>
      </c>
      <c r="O697" s="11" t="s">
        <v>58</v>
      </c>
      <c r="P697" s="10" t="e">
        <f>VLOOKUP(H697,'Corrected-Titles'!A:A,1,FALSE)</f>
        <v>#N/A</v>
      </c>
    </row>
    <row r="698" spans="1:16" ht="29" x14ac:dyDescent="0.35">
      <c r="A698" s="24" t="str">
        <f t="shared" si="10"/>
        <v>2012</v>
      </c>
      <c r="B698" s="24"/>
      <c r="C698" s="24"/>
      <c r="D698" s="11" t="s">
        <v>12</v>
      </c>
      <c r="F698" s="11" t="s">
        <v>1284</v>
      </c>
      <c r="G698" s="10" t="str">
        <f>IF(ISNA(P698),H698,INDEX('Corrected-Titles'!A:B,MATCH(H698,'Corrected-Titles'!A:A,0),2))</f>
        <v>Service-oriented computing and model-driven development as enablers of port information systems: an integrated view</v>
      </c>
      <c r="H698" s="10" t="s">
        <v>1285</v>
      </c>
      <c r="I698" s="13" t="s">
        <v>15</v>
      </c>
      <c r="J698" s="11" t="s">
        <v>16</v>
      </c>
      <c r="K698" s="11" t="s">
        <v>17</v>
      </c>
      <c r="O698" s="11" t="s">
        <v>18</v>
      </c>
      <c r="P698" s="10" t="e">
        <f>VLOOKUP(H698,'Corrected-Titles'!A:A,1,FALSE)</f>
        <v>#N/A</v>
      </c>
    </row>
    <row r="699" spans="1:16" x14ac:dyDescent="0.35">
      <c r="A699" s="24" t="str">
        <f t="shared" si="10"/>
        <v>2019</v>
      </c>
      <c r="B699" s="24"/>
      <c r="C699" s="24"/>
      <c r="D699" s="11" t="s">
        <v>12</v>
      </c>
      <c r="F699" s="11" t="s">
        <v>1286</v>
      </c>
      <c r="G699" s="10" t="str">
        <f>IF(ISNA(P699),H699,INDEX('Corrected-Titles'!A:B,MATCH(H699,'Corrected-Titles'!A:A,0),2))</f>
        <v>Security and Software Engineering</v>
      </c>
      <c r="H699" s="10" t="s">
        <v>1287</v>
      </c>
      <c r="I699" s="13" t="s">
        <v>15</v>
      </c>
      <c r="J699" s="11" t="s">
        <v>16</v>
      </c>
      <c r="K699" s="11" t="s">
        <v>17</v>
      </c>
      <c r="O699" s="11" t="s">
        <v>58</v>
      </c>
      <c r="P699" s="10" t="e">
        <f>VLOOKUP(H699,'Corrected-Titles'!A:A,1,FALSE)</f>
        <v>#N/A</v>
      </c>
    </row>
    <row r="700" spans="1:16" ht="29" x14ac:dyDescent="0.35">
      <c r="A700" s="24" t="str">
        <f t="shared" si="10"/>
        <v>2005</v>
      </c>
      <c r="B700" s="24"/>
      <c r="C700" s="24"/>
      <c r="D700" s="11" t="s">
        <v>12</v>
      </c>
      <c r="F700" s="11" t="s">
        <v>1288</v>
      </c>
      <c r="G700" s="10" t="str">
        <f>IF(ISNA(P700),H700,INDEX('Corrected-Titles'!A:B,MATCH(H700,'Corrected-Titles'!A:A,0),2))</f>
        <v>Model-based a-posteriori integration of engineering tools for incremental development processes</v>
      </c>
      <c r="H700" s="10" t="s">
        <v>1289</v>
      </c>
      <c r="I700" s="13" t="s">
        <v>15</v>
      </c>
      <c r="J700" s="11" t="s">
        <v>16</v>
      </c>
      <c r="K700" s="11" t="s">
        <v>17</v>
      </c>
      <c r="O700" s="11" t="s">
        <v>69</v>
      </c>
      <c r="P700" s="10" t="e">
        <f>VLOOKUP(H700,'Corrected-Titles'!A:A,1,FALSE)</f>
        <v>#N/A</v>
      </c>
    </row>
    <row r="701" spans="1:16" x14ac:dyDescent="0.35">
      <c r="A701" s="24" t="str">
        <f t="shared" si="10"/>
        <v>2013</v>
      </c>
      <c r="B701" s="24"/>
      <c r="C701" s="24"/>
      <c r="D701" s="11" t="s">
        <v>12</v>
      </c>
      <c r="F701" s="11" t="s">
        <v>1347</v>
      </c>
      <c r="G701" s="10" t="str">
        <f>IF(ISNA(P701),H701,INDEX('Corrected-Titles'!A:B,MATCH(H701,'Corrected-Titles'!A:A,0),2))</f>
        <v>User interface patterns for multimodal interaction</v>
      </c>
      <c r="H701" s="10" t="s">
        <v>1290</v>
      </c>
      <c r="I701" s="13" t="s">
        <v>15</v>
      </c>
      <c r="J701" s="11" t="s">
        <v>16</v>
      </c>
      <c r="K701" s="11" t="s">
        <v>17</v>
      </c>
      <c r="O701" s="11" t="s">
        <v>58</v>
      </c>
      <c r="P701" s="10" t="e">
        <f>VLOOKUP(H701,'Corrected-Titles'!A:A,1,FALSE)</f>
        <v>#N/A</v>
      </c>
    </row>
    <row r="702" spans="1:16" x14ac:dyDescent="0.35">
      <c r="A702" s="24" t="str">
        <f t="shared" si="10"/>
        <v>2010</v>
      </c>
      <c r="B702" s="24"/>
      <c r="C702" s="24"/>
      <c r="D702" s="11" t="s">
        <v>12</v>
      </c>
      <c r="F702" s="11" t="s">
        <v>1291</v>
      </c>
      <c r="G702" s="10" t="str">
        <f>IF(ISNA(P702),H702,INDEX('Corrected-Titles'!A:B,MATCH(H702,'Corrected-Titles'!A:A,0),2))</f>
        <v>User modelling and cognitive user support: towards structured development</v>
      </c>
      <c r="H702" s="10" t="s">
        <v>1292</v>
      </c>
      <c r="I702" s="13" t="s">
        <v>15</v>
      </c>
      <c r="J702" s="11" t="s">
        <v>16</v>
      </c>
      <c r="K702" s="11" t="s">
        <v>16</v>
      </c>
      <c r="L702" s="11" t="s">
        <v>17</v>
      </c>
      <c r="O702" s="11" t="s">
        <v>18</v>
      </c>
      <c r="P702" s="10" t="e">
        <f>VLOOKUP(H702,'Corrected-Titles'!A:A,1,FALSE)</f>
        <v>#N/A</v>
      </c>
    </row>
    <row r="703" spans="1:16" x14ac:dyDescent="0.35">
      <c r="A703" s="24" t="str">
        <f t="shared" si="10"/>
        <v>2008</v>
      </c>
      <c r="B703" s="24"/>
      <c r="C703" s="24"/>
      <c r="D703" s="11" t="s">
        <v>12</v>
      </c>
      <c r="F703" s="11" t="s">
        <v>1293</v>
      </c>
      <c r="G703" s="10" t="str">
        <f>IF(ISNA(P703),H703,INDEX('Corrected-Titles'!A:B,MATCH(H703,'Corrected-Titles'!A:A,0),2))</f>
        <v>MDA-Based Methodologies: An Analythical survey</v>
      </c>
      <c r="H703" s="10" t="s">
        <v>1294</v>
      </c>
      <c r="I703" s="13" t="s">
        <v>15</v>
      </c>
      <c r="J703" s="11" t="s">
        <v>16</v>
      </c>
      <c r="K703" s="11" t="s">
        <v>17</v>
      </c>
      <c r="O703" s="11" t="s">
        <v>58</v>
      </c>
      <c r="P703" s="10" t="e">
        <f>VLOOKUP(H703,'Corrected-Titles'!A:A,1,FALSE)</f>
        <v>#N/A</v>
      </c>
    </row>
    <row r="704" spans="1:16" ht="29" x14ac:dyDescent="0.35">
      <c r="A704" s="24" t="str">
        <f t="shared" si="10"/>
        <v>2009</v>
      </c>
      <c r="B704" s="24"/>
      <c r="C704" s="24"/>
      <c r="D704" s="11" t="s">
        <v>12</v>
      </c>
      <c r="F704" s="11" t="s">
        <v>1295</v>
      </c>
      <c r="G704" s="10" t="str">
        <f>IF(ISNA(P704),H704,INDEX('Corrected-Titles'!A:B,MATCH(H704,'Corrected-Titles'!A:A,0),2))</f>
        <v>System Grokking - A Novel approach for Software Understanding, Validation, and Evolution</v>
      </c>
      <c r="H704" s="10" t="s">
        <v>1296</v>
      </c>
      <c r="I704" s="13" t="s">
        <v>15</v>
      </c>
      <c r="J704" s="11" t="s">
        <v>16</v>
      </c>
      <c r="K704" s="11" t="s">
        <v>16</v>
      </c>
      <c r="L704" s="11" t="s">
        <v>17</v>
      </c>
      <c r="O704" s="11" t="s">
        <v>18</v>
      </c>
      <c r="P704" s="10" t="e">
        <f>VLOOKUP(H704,'Corrected-Titles'!A:A,1,FALSE)</f>
        <v>#N/A</v>
      </c>
    </row>
    <row r="705" spans="1:16" ht="29" x14ac:dyDescent="0.35">
      <c r="A705" s="24" t="str">
        <f t="shared" si="10"/>
        <v>2016</v>
      </c>
      <c r="B705" s="24"/>
      <c r="C705" s="24"/>
      <c r="D705" s="11" t="s">
        <v>12</v>
      </c>
      <c r="F705" s="11" t="s">
        <v>1297</v>
      </c>
      <c r="G705" s="10" t="str">
        <f>IF(ISNA(P705),H705,INDEX('Corrected-Titles'!A:B,MATCH(H705,'Corrected-Titles'!A:A,0),2))</f>
        <v>HyperFlex: A model Driven Toolchain for designing and configuring software control systems for autonomous robots</v>
      </c>
      <c r="H705" s="10" t="s">
        <v>1298</v>
      </c>
      <c r="I705" s="13" t="s">
        <v>15</v>
      </c>
      <c r="J705" s="11" t="s">
        <v>16</v>
      </c>
      <c r="K705" s="11" t="s">
        <v>17</v>
      </c>
      <c r="O705" s="11" t="s">
        <v>18</v>
      </c>
      <c r="P705" s="10" t="e">
        <f>VLOOKUP(H705,'Corrected-Titles'!A:A,1,FALSE)</f>
        <v>#N/A</v>
      </c>
    </row>
    <row r="706" spans="1:16" x14ac:dyDescent="0.35">
      <c r="A706" s="24" t="str">
        <f t="shared" ref="A706:A769" si="11">RIGHT(F706, 4)</f>
        <v>2009</v>
      </c>
      <c r="B706" s="24"/>
      <c r="C706" s="24"/>
      <c r="D706" s="11" t="s">
        <v>12</v>
      </c>
      <c r="F706" s="11" t="s">
        <v>1299</v>
      </c>
      <c r="G706" s="10" t="str">
        <f>IF(ISNA(P706),H706,INDEX('Corrected-Titles'!A:B,MATCH(H706,'Corrected-Titles'!A:A,0),2))</f>
        <v>rCOS: Theory and tool for component-base model driven development</v>
      </c>
      <c r="H706" s="10" t="s">
        <v>1300</v>
      </c>
      <c r="I706" s="13" t="s">
        <v>15</v>
      </c>
      <c r="J706" s="11" t="s">
        <v>16</v>
      </c>
      <c r="K706" s="11" t="s">
        <v>17</v>
      </c>
      <c r="O706" s="11" t="s">
        <v>18</v>
      </c>
      <c r="P706" s="10" t="e">
        <f>VLOOKUP(H706,'Corrected-Titles'!A:A,1,FALSE)</f>
        <v>#N/A</v>
      </c>
    </row>
    <row r="707" spans="1:16" x14ac:dyDescent="0.35">
      <c r="A707" s="24" t="str">
        <f t="shared" si="11"/>
        <v>2009</v>
      </c>
      <c r="B707" s="24"/>
      <c r="C707" s="24"/>
      <c r="D707" s="11" t="s">
        <v>12</v>
      </c>
      <c r="F707" s="11" t="s">
        <v>1301</v>
      </c>
      <c r="G707" s="10" t="str">
        <f>IF(ISNA(P707),H707,INDEX('Corrected-Titles'!A:B,MATCH(H707,'Corrected-Titles'!A:A,0),2))</f>
        <v>Model Driven Performance Measurement and Assessment with MoDePeMART</v>
      </c>
      <c r="H707" s="10" t="s">
        <v>1302</v>
      </c>
      <c r="I707" s="13" t="s">
        <v>15</v>
      </c>
      <c r="J707" s="11" t="s">
        <v>16</v>
      </c>
      <c r="K707" s="11" t="s">
        <v>17</v>
      </c>
      <c r="O707" s="11" t="s">
        <v>69</v>
      </c>
      <c r="P707" s="10" t="e">
        <f>VLOOKUP(H707,'Corrected-Titles'!A:A,1,FALSE)</f>
        <v>#N/A</v>
      </c>
    </row>
    <row r="708" spans="1:16" ht="29" x14ac:dyDescent="0.35">
      <c r="A708" s="24" t="str">
        <f t="shared" si="11"/>
        <v>2005</v>
      </c>
      <c r="B708" s="24"/>
      <c r="C708" s="24"/>
      <c r="D708" s="11" t="s">
        <v>12</v>
      </c>
      <c r="F708" s="11" t="s">
        <v>1303</v>
      </c>
      <c r="G708" s="10" t="str">
        <f>IF(ISNA(P708),H708,INDEX('Corrected-Titles'!A:B,MATCH(H708,'Corrected-Titles'!A:A,0),2))</f>
        <v>Model Driven Software Development in the Context of Embedded component infrastructures</v>
      </c>
      <c r="H708" s="10" t="s">
        <v>1304</v>
      </c>
      <c r="I708" s="13" t="s">
        <v>15</v>
      </c>
      <c r="J708" s="11" t="s">
        <v>16</v>
      </c>
      <c r="K708" s="11" t="s">
        <v>17</v>
      </c>
      <c r="O708" s="11" t="s">
        <v>18</v>
      </c>
      <c r="P708" s="10" t="e">
        <f>VLOOKUP(H708,'Corrected-Titles'!A:A,1,FALSE)</f>
        <v>#N/A</v>
      </c>
    </row>
    <row r="709" spans="1:16" ht="29" x14ac:dyDescent="0.35">
      <c r="A709" s="24" t="str">
        <f t="shared" si="11"/>
        <v>2012</v>
      </c>
      <c r="B709" s="24"/>
      <c r="C709" s="24"/>
      <c r="D709" s="11" t="s">
        <v>12</v>
      </c>
      <c r="F709" s="11" t="s">
        <v>1305</v>
      </c>
      <c r="G709" s="10" t="str">
        <f>IF(ISNA(P709),H709,INDEX('Corrected-Titles'!A:B,MATCH(H709,'Corrected-Titles'!A:A,0),2))</f>
        <v>Model Driven Configuration of Fault Tolerance Solutions for Component-Based Software System</v>
      </c>
      <c r="H709" s="10" t="s">
        <v>1306</v>
      </c>
      <c r="I709" s="13" t="s">
        <v>15</v>
      </c>
      <c r="J709" s="11" t="s">
        <v>16</v>
      </c>
      <c r="K709" s="11" t="s">
        <v>17</v>
      </c>
      <c r="O709" s="11" t="s">
        <v>18</v>
      </c>
      <c r="P709" s="10" t="e">
        <f>VLOOKUP(H709,'Corrected-Titles'!A:A,1,FALSE)</f>
        <v>#N/A</v>
      </c>
    </row>
    <row r="710" spans="1:16" x14ac:dyDescent="0.35">
      <c r="A710" s="24" t="str">
        <f t="shared" si="11"/>
        <v>2010</v>
      </c>
      <c r="B710" s="24"/>
      <c r="C710" s="24"/>
      <c r="D710" s="11" t="s">
        <v>12</v>
      </c>
      <c r="F710" s="11" t="s">
        <v>1307</v>
      </c>
      <c r="G710" s="10" t="str">
        <f>IF(ISNA(P710),H710,INDEX('Corrected-Titles'!A:B,MATCH(H710,'Corrected-Titles'!A:A,0),2))</f>
        <v>A Meta-Method for Defining Software Engineering Methods</v>
      </c>
      <c r="H710" s="10" t="s">
        <v>1308</v>
      </c>
      <c r="I710" s="13" t="s">
        <v>15</v>
      </c>
      <c r="J710" s="11" t="s">
        <v>16</v>
      </c>
      <c r="K710" s="11" t="s">
        <v>17</v>
      </c>
      <c r="O710" s="11" t="s">
        <v>69</v>
      </c>
      <c r="P710" s="10" t="e">
        <f>VLOOKUP(H710,'Corrected-Titles'!A:A,1,FALSE)</f>
        <v>#N/A</v>
      </c>
    </row>
    <row r="711" spans="1:16" ht="29" x14ac:dyDescent="0.35">
      <c r="A711" s="24" t="str">
        <f t="shared" si="11"/>
        <v>2010</v>
      </c>
      <c r="B711" s="24"/>
      <c r="C711" s="24"/>
      <c r="D711" s="11" t="s">
        <v>12</v>
      </c>
      <c r="F711" s="11" t="s">
        <v>1309</v>
      </c>
      <c r="G711" s="10" t="str">
        <f>IF(ISNA(P711),H711,INDEX('Corrected-Titles'!A:B,MATCH(H711,'Corrected-Titles'!A:A,0),2))</f>
        <v>MATURE: A Model Driven bAsed Tool to Automatically Generate a Language that Supports CMMI Process Areas Specification</v>
      </c>
      <c r="H711" s="10" t="s">
        <v>1310</v>
      </c>
      <c r="I711" s="13" t="s">
        <v>15</v>
      </c>
      <c r="J711" s="11" t="s">
        <v>16</v>
      </c>
      <c r="K711" s="11" t="s">
        <v>17</v>
      </c>
      <c r="O711" s="11" t="s">
        <v>18</v>
      </c>
      <c r="P711" s="10" t="e">
        <f>VLOOKUP(H711,'Corrected-Titles'!A:A,1,FALSE)</f>
        <v>#N/A</v>
      </c>
    </row>
    <row r="712" spans="1:16" x14ac:dyDescent="0.35">
      <c r="A712" s="24" t="str">
        <f t="shared" si="11"/>
        <v>2008</v>
      </c>
      <c r="B712" s="24"/>
      <c r="C712" s="24"/>
      <c r="D712" s="11" t="s">
        <v>12</v>
      </c>
      <c r="F712" s="11" t="s">
        <v>1311</v>
      </c>
      <c r="G712" s="10" t="str">
        <f>IF(ISNA(P712),H712,INDEX('Corrected-Titles'!A:B,MATCH(H712,'Corrected-Titles'!A:A,0),2))</f>
        <v>Model-based generation of interlocking Controller Software from Control tAbles</v>
      </c>
      <c r="H712" s="10" t="s">
        <v>1312</v>
      </c>
      <c r="I712" s="13" t="s">
        <v>15</v>
      </c>
      <c r="J712" s="11" t="s">
        <v>16</v>
      </c>
      <c r="K712" s="11" t="s">
        <v>17</v>
      </c>
      <c r="O712" s="11" t="s">
        <v>18</v>
      </c>
      <c r="P712" s="10" t="e">
        <f>VLOOKUP(H712,'Corrected-Titles'!A:A,1,FALSE)</f>
        <v>#N/A</v>
      </c>
    </row>
    <row r="713" spans="1:16" x14ac:dyDescent="0.35">
      <c r="A713" s="24" t="str">
        <f t="shared" si="11"/>
        <v>2018</v>
      </c>
      <c r="B713" s="24"/>
      <c r="C713" s="24"/>
      <c r="D713" s="11" t="s">
        <v>12</v>
      </c>
      <c r="F713" s="11" t="s">
        <v>1313</v>
      </c>
      <c r="G713" s="10" t="str">
        <f>IF(ISNA(P713),H713,INDEX('Corrected-Titles'!A:B,MATCH(H713,'Corrected-Titles'!A:A,0),2))</f>
        <v>MBSAP Methodology Overview</v>
      </c>
      <c r="H713" s="10" t="s">
        <v>1314</v>
      </c>
      <c r="I713" s="13" t="s">
        <v>15</v>
      </c>
      <c r="J713" s="11" t="s">
        <v>16</v>
      </c>
      <c r="K713" s="11" t="s">
        <v>17</v>
      </c>
      <c r="O713" s="11" t="s">
        <v>18</v>
      </c>
      <c r="P713" s="10" t="e">
        <f>VLOOKUP(H713,'Corrected-Titles'!A:A,1,FALSE)</f>
        <v>#N/A</v>
      </c>
    </row>
    <row r="714" spans="1:16" ht="29" x14ac:dyDescent="0.35">
      <c r="A714" s="24" t="str">
        <f t="shared" si="11"/>
        <v>2009</v>
      </c>
      <c r="B714" s="24"/>
      <c r="C714" s="24"/>
      <c r="D714" s="11" t="s">
        <v>12</v>
      </c>
      <c r="F714" s="11" t="s">
        <v>1315</v>
      </c>
      <c r="G714" s="10" t="str">
        <f>IF(ISNA(P714),H714,INDEX('Corrected-Titles'!A:B,MATCH(H714,'Corrected-Titles'!A:A,0),2))</f>
        <v>A Software Engineering Approach based on WebML and BPMN to the Mediation Scenario of the SWS challenge</v>
      </c>
      <c r="H714" s="10" t="s">
        <v>1316</v>
      </c>
      <c r="I714" s="13" t="s">
        <v>15</v>
      </c>
      <c r="J714" s="11" t="s">
        <v>16</v>
      </c>
      <c r="K714" s="11" t="s">
        <v>17</v>
      </c>
      <c r="O714" s="11" t="s">
        <v>18</v>
      </c>
      <c r="P714" s="10" t="e">
        <f>VLOOKUP(H714,'Corrected-Titles'!A:A,1,FALSE)</f>
        <v>#N/A</v>
      </c>
    </row>
    <row r="715" spans="1:16" x14ac:dyDescent="0.35">
      <c r="A715" s="24" t="str">
        <f t="shared" si="11"/>
        <v>2016</v>
      </c>
      <c r="B715" s="24"/>
      <c r="C715" s="24"/>
      <c r="D715" s="11" t="s">
        <v>12</v>
      </c>
      <c r="F715" s="11" t="s">
        <v>1317</v>
      </c>
      <c r="G715" s="10" t="str">
        <f>IF(ISNA(P715),H715,INDEX('Corrected-Titles'!A:B,MATCH(H715,'Corrected-Titles'!A:A,0),2))</f>
        <v>Supporting the Development of User-Driven Service Composition Applications</v>
      </c>
      <c r="H715" s="10" t="s">
        <v>1318</v>
      </c>
      <c r="I715" s="13" t="s">
        <v>15</v>
      </c>
      <c r="J715" s="11" t="s">
        <v>16</v>
      </c>
      <c r="K715" s="11" t="s">
        <v>16</v>
      </c>
      <c r="L715" s="11" t="s">
        <v>17</v>
      </c>
      <c r="O715" s="11" t="s">
        <v>18</v>
      </c>
      <c r="P715" s="10" t="e">
        <f>VLOOKUP(H715,'Corrected-Titles'!A:A,1,FALSE)</f>
        <v>#N/A</v>
      </c>
    </row>
    <row r="716" spans="1:16" x14ac:dyDescent="0.35">
      <c r="A716" s="24" t="str">
        <f t="shared" si="11"/>
        <v>2010</v>
      </c>
      <c r="B716" s="24"/>
      <c r="C716" s="24"/>
      <c r="D716" s="11" t="s">
        <v>12</v>
      </c>
      <c r="F716" s="11" t="s">
        <v>1319</v>
      </c>
      <c r="G716" s="10" t="str">
        <f>IF(ISNA(P716),H716,INDEX('Corrected-Titles'!A:B,MATCH(H716,'Corrected-Titles'!A:A,0),2))</f>
        <v>Weaving variability into domain metamodels</v>
      </c>
      <c r="H716" s="10" t="s">
        <v>1320</v>
      </c>
      <c r="I716" s="13" t="s">
        <v>15</v>
      </c>
      <c r="J716" s="11" t="s">
        <v>16</v>
      </c>
      <c r="K716" s="11" t="s">
        <v>17</v>
      </c>
      <c r="O716" s="11" t="s">
        <v>69</v>
      </c>
      <c r="P716" s="10" t="e">
        <f>VLOOKUP(H716,'Corrected-Titles'!A:A,1,FALSE)</f>
        <v>#N/A</v>
      </c>
    </row>
    <row r="717" spans="1:16" x14ac:dyDescent="0.35">
      <c r="A717" s="24" t="str">
        <f t="shared" si="11"/>
        <v>2013</v>
      </c>
      <c r="B717" s="24"/>
      <c r="C717" s="24"/>
      <c r="D717" s="11" t="s">
        <v>12</v>
      </c>
      <c r="F717" s="11" t="s">
        <v>1321</v>
      </c>
      <c r="G717" s="10" t="str">
        <f>IF(ISNA(P717),H717,INDEX('Corrected-Titles'!A:B,MATCH(H717,'Corrected-Titles'!A:A,0),2))</f>
        <v>Software Engineering Processes for Self-Adaptive Systems</v>
      </c>
      <c r="H717" s="10" t="s">
        <v>1322</v>
      </c>
      <c r="I717" s="13" t="s">
        <v>15</v>
      </c>
      <c r="J717" s="11" t="s">
        <v>16</v>
      </c>
      <c r="K717" s="11" t="s">
        <v>17</v>
      </c>
      <c r="O717" s="11" t="s">
        <v>18</v>
      </c>
      <c r="P717" s="10" t="e">
        <f>VLOOKUP(H717,'Corrected-Titles'!A:A,1,FALSE)</f>
        <v>#N/A</v>
      </c>
    </row>
    <row r="718" spans="1:16" ht="29" x14ac:dyDescent="0.35">
      <c r="A718" s="24" t="str">
        <f t="shared" si="11"/>
        <v>2021</v>
      </c>
      <c r="B718" s="24"/>
      <c r="C718" s="24"/>
      <c r="D718" s="11" t="s">
        <v>12</v>
      </c>
      <c r="F718" s="11" t="s">
        <v>1323</v>
      </c>
      <c r="G718" s="10" t="str">
        <f>IF(ISNA(P718),H718,INDEX('Corrected-Titles'!A:B,MATCH(H718,'Corrected-Titles'!A:A,0),2))</f>
        <v>A Mechanism for blind-friendly user interface adaptation of mobile apps: a case study for improving the user experience of blind people</v>
      </c>
      <c r="H718" s="10" t="s">
        <v>1324</v>
      </c>
      <c r="I718" s="13" t="s">
        <v>15</v>
      </c>
      <c r="J718" s="11" t="s">
        <v>16</v>
      </c>
      <c r="K718" s="11" t="s">
        <v>17</v>
      </c>
      <c r="O718" s="11" t="s">
        <v>18</v>
      </c>
      <c r="P718" s="10" t="e">
        <f>VLOOKUP(H718,'Corrected-Titles'!A:A,1,FALSE)</f>
        <v>#N/A</v>
      </c>
    </row>
    <row r="719" spans="1:16" ht="29" x14ac:dyDescent="0.35">
      <c r="A719" s="24" t="str">
        <f t="shared" si="11"/>
        <v>2011</v>
      </c>
      <c r="B719" s="24"/>
      <c r="C719" s="24"/>
      <c r="D719" s="11" t="s">
        <v>12</v>
      </c>
      <c r="F719" s="11" t="s">
        <v>1325</v>
      </c>
      <c r="G719" s="10" t="str">
        <f>IF(ISNA(P719),H719,INDEX('Corrected-Titles'!A:B,MATCH(H719,'Corrected-Titles'!A:A,0),2))</f>
        <v>An Enhanced Architectural Knowledge Metamodel Linking Archtectural Design Decisions to other Artifacts in the Software Engineering Lifecycle</v>
      </c>
      <c r="H719" s="10" t="s">
        <v>1326</v>
      </c>
      <c r="I719" s="13" t="s">
        <v>15</v>
      </c>
      <c r="J719" s="11" t="s">
        <v>16</v>
      </c>
      <c r="K719" s="11" t="s">
        <v>17</v>
      </c>
      <c r="O719" s="11" t="s">
        <v>69</v>
      </c>
      <c r="P719" s="10" t="e">
        <f>VLOOKUP(H719,'Corrected-Titles'!A:A,1,FALSE)</f>
        <v>#N/A</v>
      </c>
    </row>
    <row r="720" spans="1:16" x14ac:dyDescent="0.35">
      <c r="A720" s="24" t="str">
        <f t="shared" si="11"/>
        <v>2010</v>
      </c>
      <c r="B720" s="24"/>
      <c r="C720" s="24"/>
      <c r="D720" s="11" t="s">
        <v>12</v>
      </c>
      <c r="F720" s="11" t="s">
        <v>1327</v>
      </c>
      <c r="G720" s="10" t="str">
        <f>IF(ISNA(P720),H720,INDEX('Corrected-Titles'!A:B,MATCH(H720,'Corrected-Titles'!A:A,0),2))</f>
        <v>A Framework for flexible and dependable service-oriented embedded systems</v>
      </c>
      <c r="H720" s="10" t="s">
        <v>1328</v>
      </c>
      <c r="I720" s="13" t="s">
        <v>15</v>
      </c>
      <c r="J720" s="11" t="s">
        <v>16</v>
      </c>
      <c r="K720" s="11" t="s">
        <v>17</v>
      </c>
      <c r="O720" s="11" t="s">
        <v>18</v>
      </c>
      <c r="P720" s="10" t="e">
        <f>VLOOKUP(H720,'Corrected-Titles'!A:A,1,FALSE)</f>
        <v>#N/A</v>
      </c>
    </row>
    <row r="721" spans="1:16" x14ac:dyDescent="0.35">
      <c r="A721" s="24" t="str">
        <f t="shared" si="11"/>
        <v>2006</v>
      </c>
      <c r="B721" s="24"/>
      <c r="C721" s="24"/>
      <c r="D721" s="11" t="s">
        <v>12</v>
      </c>
      <c r="F721" s="11" t="s">
        <v>1329</v>
      </c>
      <c r="G721" s="10" t="str">
        <f>IF(ISNA(P721),H721,INDEX('Corrected-Titles'!A:B,MATCH(H721,'Corrected-Titles'!A:A,0),2))</f>
        <v>Model-Driven Development with the jABC</v>
      </c>
      <c r="H721" s="10" t="s">
        <v>1330</v>
      </c>
      <c r="I721" s="13" t="s">
        <v>15</v>
      </c>
      <c r="J721" s="11" t="s">
        <v>16</v>
      </c>
      <c r="K721" s="11" t="s">
        <v>17</v>
      </c>
      <c r="O721" s="11" t="s">
        <v>18</v>
      </c>
      <c r="P721" s="10" t="e">
        <f>VLOOKUP(H721,'Corrected-Titles'!A:A,1,FALSE)</f>
        <v>#N/A</v>
      </c>
    </row>
    <row r="722" spans="1:16" x14ac:dyDescent="0.35">
      <c r="A722" s="24" t="str">
        <f t="shared" si="11"/>
        <v>2012</v>
      </c>
      <c r="B722" s="24"/>
      <c r="C722" s="24"/>
      <c r="D722" s="11" t="s">
        <v>12</v>
      </c>
      <c r="F722" s="11" t="s">
        <v>1331</v>
      </c>
      <c r="G722" s="10" t="str">
        <f>IF(ISNA(P722),H722,INDEX('Corrected-Titles'!A:B,MATCH(H722,'Corrected-Titles'!A:A,0),2))</f>
        <v>Toolsupport</v>
      </c>
      <c r="H722" s="10" t="s">
        <v>1332</v>
      </c>
      <c r="I722" s="13" t="s">
        <v>15</v>
      </c>
      <c r="J722" s="11" t="s">
        <v>16</v>
      </c>
      <c r="K722" s="11" t="s">
        <v>17</v>
      </c>
      <c r="O722" s="11" t="s">
        <v>18</v>
      </c>
      <c r="P722" s="10" t="e">
        <f>VLOOKUP(H722,'Corrected-Titles'!A:A,1,FALSE)</f>
        <v>#N/A</v>
      </c>
    </row>
    <row r="723" spans="1:16" x14ac:dyDescent="0.35">
      <c r="A723" s="24" t="str">
        <f t="shared" si="11"/>
        <v>2015</v>
      </c>
      <c r="B723" s="24"/>
      <c r="C723" s="24"/>
      <c r="D723" s="11" t="s">
        <v>12</v>
      </c>
      <c r="F723" s="11" t="s">
        <v>1333</v>
      </c>
      <c r="G723" s="10" t="str">
        <f>IF(ISNA(P723),H723,INDEX('Corrected-Titles'!A:B,MATCH(H723,'Corrected-Titles'!A:A,0),2))</f>
        <v>A Model-Driven Approach to generate external DSLs from Object-Oriented APIs</v>
      </c>
      <c r="H723" s="10" t="s">
        <v>1334</v>
      </c>
      <c r="I723" s="13" t="s">
        <v>15</v>
      </c>
      <c r="J723" s="11" t="s">
        <v>16</v>
      </c>
      <c r="K723" s="11" t="s">
        <v>17</v>
      </c>
      <c r="O723" s="11" t="s">
        <v>69</v>
      </c>
      <c r="P723" s="10" t="e">
        <f>VLOOKUP(H723,'Corrected-Titles'!A:A,1,FALSE)</f>
        <v>#N/A</v>
      </c>
    </row>
    <row r="724" spans="1:16" x14ac:dyDescent="0.35">
      <c r="A724" s="24" t="str">
        <f t="shared" si="11"/>
        <v>2005</v>
      </c>
      <c r="B724" s="24"/>
      <c r="C724" s="24"/>
      <c r="D724" s="11" t="s">
        <v>12</v>
      </c>
      <c r="F724" s="11" t="s">
        <v>1335</v>
      </c>
      <c r="G724" s="10" t="str">
        <f>IF(ISNA(P724),H724,INDEX('Corrected-Titles'!A:B,MATCH(H724,'Corrected-Titles'!A:A,0),2))</f>
        <v>Reliability prediction in Model-Driven Development</v>
      </c>
      <c r="H724" s="10" t="s">
        <v>1336</v>
      </c>
      <c r="I724" s="13" t="s">
        <v>15</v>
      </c>
      <c r="J724" s="11" t="s">
        <v>16</v>
      </c>
      <c r="K724" s="11" t="s">
        <v>17</v>
      </c>
      <c r="O724" s="11" t="s">
        <v>18</v>
      </c>
      <c r="P724" s="10" t="e">
        <f>VLOOKUP(H724,'Corrected-Titles'!A:A,1,FALSE)</f>
        <v>#N/A</v>
      </c>
    </row>
    <row r="725" spans="1:16" x14ac:dyDescent="0.35">
      <c r="A725" s="24" t="str">
        <f t="shared" si="11"/>
        <v>2014</v>
      </c>
      <c r="B725" s="24"/>
      <c r="C725" s="24"/>
      <c r="D725" s="11" t="s">
        <v>12</v>
      </c>
      <c r="F725" s="11" t="s">
        <v>1337</v>
      </c>
      <c r="G725" s="10" t="str">
        <f>IF(ISNA(P725),H725,INDEX('Corrected-Titles'!A:B,MATCH(H725,'Corrected-Titles'!A:A,0),2))</f>
        <v>Model Driven Testing for Cloud Computing</v>
      </c>
      <c r="H725" s="10" t="s">
        <v>1338</v>
      </c>
      <c r="I725" s="13" t="s">
        <v>15</v>
      </c>
      <c r="J725" s="11" t="s">
        <v>16</v>
      </c>
      <c r="K725" s="11" t="s">
        <v>17</v>
      </c>
      <c r="O725" s="11" t="s">
        <v>18</v>
      </c>
      <c r="P725" s="10" t="e">
        <f>VLOOKUP(H725,'Corrected-Titles'!A:A,1,FALSE)</f>
        <v>#N/A</v>
      </c>
    </row>
    <row r="726" spans="1:16" x14ac:dyDescent="0.35">
      <c r="A726" s="24" t="str">
        <f t="shared" si="11"/>
        <v>2010</v>
      </c>
      <c r="B726" s="24"/>
      <c r="C726" s="24"/>
      <c r="D726" s="11" t="s">
        <v>12</v>
      </c>
      <c r="F726" s="11" t="s">
        <v>1339</v>
      </c>
      <c r="G726" s="10" t="str">
        <f>IF(ISNA(P726),H726,INDEX('Corrected-Titles'!A:B,MATCH(H726,'Corrected-Titles'!A:A,0),2))</f>
        <v>A Case for new directions in agent-oriented software engineering</v>
      </c>
      <c r="H726" s="10" t="s">
        <v>1340</v>
      </c>
      <c r="I726" s="13" t="s">
        <v>15</v>
      </c>
      <c r="J726" s="11" t="s">
        <v>16</v>
      </c>
      <c r="K726" s="11" t="s">
        <v>17</v>
      </c>
      <c r="O726" s="11" t="s">
        <v>58</v>
      </c>
      <c r="P726" s="10" t="e">
        <f>VLOOKUP(H726,'Corrected-Titles'!A:A,1,FALSE)</f>
        <v>#N/A</v>
      </c>
    </row>
    <row r="727" spans="1:16" x14ac:dyDescent="0.35">
      <c r="A727" s="24" t="str">
        <f t="shared" si="11"/>
        <v>2008</v>
      </c>
      <c r="B727" s="24"/>
      <c r="C727" s="24"/>
      <c r="D727" s="11" t="s">
        <v>12</v>
      </c>
      <c r="F727" s="11" t="s">
        <v>1341</v>
      </c>
      <c r="G727" s="10" t="str">
        <f>IF(ISNA(P727),H727,INDEX('Corrected-Titles'!A:B,MATCH(H727,'Corrected-Titles'!A:A,0),2))</f>
        <v>UML-Based Web Engineering</v>
      </c>
      <c r="H727" s="10" t="s">
        <v>1342</v>
      </c>
      <c r="I727" s="13" t="s">
        <v>15</v>
      </c>
      <c r="J727" s="11" t="s">
        <v>16</v>
      </c>
      <c r="K727" s="11" t="s">
        <v>17</v>
      </c>
      <c r="O727" s="11" t="s">
        <v>18</v>
      </c>
      <c r="P727" s="10" t="e">
        <f>VLOOKUP(H727,'Corrected-Titles'!A:A,1,FALSE)</f>
        <v>#N/A</v>
      </c>
    </row>
    <row r="728" spans="1:16" x14ac:dyDescent="0.35">
      <c r="A728" s="11" t="str">
        <f t="shared" si="11"/>
        <v>2007</v>
      </c>
      <c r="D728" s="11" t="s">
        <v>12</v>
      </c>
      <c r="F728" s="11" t="s">
        <v>1348</v>
      </c>
      <c r="G728" s="10" t="str">
        <f>IF(ISNA(P728),H728,INDEX('Corrected-Titles'!A:B,MATCH(H728,'Corrected-Titles'!A:A,0),2))</f>
        <v>WebDSL: A Case Study in Domain-Specific Language Engineering</v>
      </c>
      <c r="H728" s="10" t="s">
        <v>1349</v>
      </c>
      <c r="I728" s="13" t="s">
        <v>15</v>
      </c>
      <c r="J728" s="11" t="s">
        <v>16</v>
      </c>
      <c r="K728" s="11" t="s">
        <v>17</v>
      </c>
      <c r="O728" s="11" t="s">
        <v>18</v>
      </c>
      <c r="P728" s="10" t="e">
        <f>VLOOKUP(H728,'Corrected-Titles'!A:A,1,FALSE)</f>
        <v>#N/A</v>
      </c>
    </row>
    <row r="729" spans="1:16" ht="29" x14ac:dyDescent="0.35">
      <c r="A729" s="11" t="str">
        <f t="shared" si="11"/>
        <v>2016</v>
      </c>
      <c r="D729" s="11" t="s">
        <v>12</v>
      </c>
      <c r="F729" s="11" t="s">
        <v>1350</v>
      </c>
      <c r="G729" s="10" t="str">
        <f>IF(ISNA(P729),H729,INDEX('Corrected-Titles'!A:B,MATCH(H729,'Corrected-Titles'!A:A,0),2))</f>
        <v>Accelerated Development for Accessible Apps - Model Driven Development of Transportation Apps for Visually Imparied People</v>
      </c>
      <c r="H729" s="10" t="s">
        <v>1351</v>
      </c>
      <c r="I729" s="13" t="s">
        <v>15</v>
      </c>
      <c r="J729" s="11" t="s">
        <v>16</v>
      </c>
      <c r="K729" s="11" t="s">
        <v>17</v>
      </c>
      <c r="O729" s="11" t="s">
        <v>18</v>
      </c>
      <c r="P729" s="10" t="e">
        <f>VLOOKUP(H729,'Corrected-Titles'!A:A,1,FALSE)</f>
        <v>#N/A</v>
      </c>
    </row>
    <row r="730" spans="1:16" x14ac:dyDescent="0.35">
      <c r="A730" s="11" t="str">
        <f t="shared" si="11"/>
        <v>2014</v>
      </c>
      <c r="D730" s="11" t="s">
        <v>12</v>
      </c>
      <c r="F730" s="11" t="s">
        <v>1352</v>
      </c>
      <c r="G730" s="10" t="str">
        <f>IF(ISNA(P730),H730,INDEX('Corrected-Titles'!A:B,MATCH(H730,'Corrected-Titles'!A:A,0),2))</f>
        <v>Model-Driven Development of a Secure eHealth Application</v>
      </c>
      <c r="H730" s="10" t="s">
        <v>1353</v>
      </c>
      <c r="I730" s="13" t="s">
        <v>15</v>
      </c>
      <c r="J730" s="11" t="s">
        <v>16</v>
      </c>
      <c r="K730" s="11" t="s">
        <v>17</v>
      </c>
      <c r="O730" s="11" t="s">
        <v>18</v>
      </c>
      <c r="P730" s="10" t="e">
        <f>VLOOKUP(H730,'Corrected-Titles'!A:A,1,FALSE)</f>
        <v>#N/A</v>
      </c>
    </row>
    <row r="731" spans="1:16" ht="29" x14ac:dyDescent="0.35">
      <c r="A731" s="11" t="str">
        <f t="shared" si="11"/>
        <v>2016</v>
      </c>
      <c r="D731" s="11" t="s">
        <v>12</v>
      </c>
      <c r="F731" s="11" t="s">
        <v>1354</v>
      </c>
      <c r="G731" s="10" t="str">
        <f>IF(ISNA(P731),H731,INDEX('Corrected-Titles'!A:B,MATCH(H731,'Corrected-Titles'!A:A,0),2))</f>
        <v>Towards OntoUML for Software Engineering: Introduction to the transformation of OntoUML into Relational Databases</v>
      </c>
      <c r="H731" s="10" t="s">
        <v>1355</v>
      </c>
      <c r="I731" s="13" t="s">
        <v>15</v>
      </c>
      <c r="J731" s="11" t="s">
        <v>16</v>
      </c>
      <c r="K731" s="11" t="s">
        <v>17</v>
      </c>
      <c r="O731" s="11" t="s">
        <v>18</v>
      </c>
      <c r="P731" s="10" t="e">
        <f>VLOOKUP(H731,'Corrected-Titles'!A:A,1,FALSE)</f>
        <v>#N/A</v>
      </c>
    </row>
    <row r="732" spans="1:16" x14ac:dyDescent="0.35">
      <c r="A732" s="11" t="str">
        <f t="shared" si="11"/>
        <v>2013</v>
      </c>
      <c r="D732" s="11" t="s">
        <v>12</v>
      </c>
      <c r="F732" s="11" t="s">
        <v>1356</v>
      </c>
      <c r="G732" s="10" t="str">
        <f>IF(ISNA(P732),H732,INDEX('Corrected-Titles'!A:B,MATCH(H732,'Corrected-Titles'!A:A,0),2))</f>
        <v>Spreadsheet Engineering</v>
      </c>
      <c r="H732" s="10" t="s">
        <v>1357</v>
      </c>
      <c r="I732" s="13" t="s">
        <v>15</v>
      </c>
      <c r="J732" s="11" t="s">
        <v>16</v>
      </c>
      <c r="K732" s="11" t="s">
        <v>17</v>
      </c>
      <c r="O732" s="11" t="s">
        <v>69</v>
      </c>
      <c r="P732" s="10" t="e">
        <f>VLOOKUP(H732,'Corrected-Titles'!A:A,1,FALSE)</f>
        <v>#N/A</v>
      </c>
    </row>
    <row r="733" spans="1:16" x14ac:dyDescent="0.35">
      <c r="A733" s="11" t="str">
        <f t="shared" si="11"/>
        <v>2012</v>
      </c>
      <c r="D733" s="11" t="s">
        <v>12</v>
      </c>
      <c r="F733" s="11" t="s">
        <v>1358</v>
      </c>
      <c r="G733" s="10" t="str">
        <f>IF(ISNA(P733),H733,INDEX('Corrected-Titles'!A:B,MATCH(H733,'Corrected-Titles'!A:A,0),2))</f>
        <v>Domain-Driven Discovery Of stable Abstractions for Pointcut Interfaces</v>
      </c>
      <c r="H733" s="10" t="s">
        <v>1359</v>
      </c>
      <c r="I733" s="13" t="s">
        <v>15</v>
      </c>
      <c r="J733" s="11" t="s">
        <v>16</v>
      </c>
      <c r="K733" s="11" t="s">
        <v>17</v>
      </c>
      <c r="O733" s="11" t="s">
        <v>69</v>
      </c>
      <c r="P733" s="10" t="e">
        <f>VLOOKUP(H733,'Corrected-Titles'!A:A,1,FALSE)</f>
        <v>#N/A</v>
      </c>
    </row>
    <row r="734" spans="1:16" x14ac:dyDescent="0.35">
      <c r="A734" s="11" t="str">
        <f t="shared" si="11"/>
        <v>2008</v>
      </c>
      <c r="D734" s="11" t="s">
        <v>12</v>
      </c>
      <c r="F734" s="11" t="s">
        <v>1360</v>
      </c>
      <c r="G734" s="10" t="str">
        <f>IF(ISNA(P734),H734,INDEX('Corrected-Titles'!A:B,MATCH(H734,'Corrected-Titles'!A:A,0),2))</f>
        <v>Reusable Architectural Decision Model for Model and Metadata repositories</v>
      </c>
      <c r="H734" s="10" t="s">
        <v>1361</v>
      </c>
      <c r="I734" s="13" t="s">
        <v>15</v>
      </c>
      <c r="J734" s="11" t="s">
        <v>16</v>
      </c>
      <c r="K734" s="11" t="s">
        <v>17</v>
      </c>
      <c r="O734" s="11" t="s">
        <v>69</v>
      </c>
      <c r="P734" s="10" t="e">
        <f>VLOOKUP(H734,'Corrected-Titles'!A:A,1,FALSE)</f>
        <v>#N/A</v>
      </c>
    </row>
    <row r="735" spans="1:16" x14ac:dyDescent="0.35">
      <c r="A735" s="11" t="str">
        <f t="shared" si="11"/>
        <v>2010</v>
      </c>
      <c r="D735" s="11" t="s">
        <v>12</v>
      </c>
      <c r="F735" s="11" t="s">
        <v>1362</v>
      </c>
      <c r="G735" s="10" t="str">
        <f>IF(ISNA(P735),H735,INDEX('Corrected-Titles'!A:B,MATCH(H735,'Corrected-Titles'!A:A,0),2))</f>
        <v>Revisting the similar process to engineer the contemporary systems</v>
      </c>
      <c r="H735" s="10" t="s">
        <v>1363</v>
      </c>
      <c r="I735" s="13" t="s">
        <v>15</v>
      </c>
      <c r="J735" s="11" t="s">
        <v>16</v>
      </c>
      <c r="K735" s="11" t="s">
        <v>17</v>
      </c>
      <c r="O735" s="11" t="s">
        <v>58</v>
      </c>
      <c r="P735" s="10" t="e">
        <f>VLOOKUP(H735,'Corrected-Titles'!A:A,1,FALSE)</f>
        <v>#N/A</v>
      </c>
    </row>
    <row r="736" spans="1:16" ht="29" x14ac:dyDescent="0.35">
      <c r="A736" s="11" t="str">
        <f t="shared" si="11"/>
        <v>2006</v>
      </c>
      <c r="D736" s="11" t="s">
        <v>12</v>
      </c>
      <c r="F736" s="11" t="s">
        <v>1364</v>
      </c>
      <c r="G736" s="10" t="str">
        <f>IF(ISNA(P736),H736,INDEX('Corrected-Titles'!A:B,MATCH(H736,'Corrected-Titles'!A:A,0),2))</f>
        <v>Modeling the interaction between semantic agents and semantic web services using MDA approach</v>
      </c>
      <c r="H736" s="10" t="s">
        <v>1365</v>
      </c>
      <c r="I736" s="13" t="s">
        <v>15</v>
      </c>
      <c r="J736" s="11" t="s">
        <v>16</v>
      </c>
      <c r="K736" s="11" t="s">
        <v>17</v>
      </c>
      <c r="O736" s="11" t="s">
        <v>18</v>
      </c>
      <c r="P736" s="10" t="e">
        <f>VLOOKUP(H736,'Corrected-Titles'!A:A,1,FALSE)</f>
        <v>#N/A</v>
      </c>
    </row>
    <row r="737" spans="1:16" ht="29" x14ac:dyDescent="0.35">
      <c r="A737" s="11" t="str">
        <f t="shared" si="11"/>
        <v>2004</v>
      </c>
      <c r="D737" s="11" t="s">
        <v>12</v>
      </c>
      <c r="F737" s="11" t="s">
        <v>1366</v>
      </c>
      <c r="G737" s="10" t="str">
        <f>IF(ISNA(P737),H737,INDEX('Corrected-Titles'!A:B,MATCH(H737,'Corrected-Titles'!A:A,0),2))</f>
        <v>Model-driven development for non-functional properties: refinement through model transformation</v>
      </c>
      <c r="H737" s="10" t="s">
        <v>1367</v>
      </c>
      <c r="I737" s="13" t="s">
        <v>15</v>
      </c>
      <c r="J737" s="11" t="s">
        <v>16</v>
      </c>
      <c r="K737" s="11" t="s">
        <v>17</v>
      </c>
      <c r="O737" s="11" t="s">
        <v>18</v>
      </c>
      <c r="P737" s="10" t="e">
        <f>VLOOKUP(H737,'Corrected-Titles'!A:A,1,FALSE)</f>
        <v>#N/A</v>
      </c>
    </row>
    <row r="738" spans="1:16" ht="29" x14ac:dyDescent="0.35">
      <c r="A738" s="11" t="str">
        <f t="shared" si="11"/>
        <v>2011</v>
      </c>
      <c r="D738" s="11" t="s">
        <v>12</v>
      </c>
      <c r="F738" s="11" t="s">
        <v>1368</v>
      </c>
      <c r="G738" s="10" t="str">
        <f>IF(ISNA(P738),H738,INDEX('Corrected-Titles'!A:B,MATCH(H738,'Corrected-Titles'!A:A,0),2))</f>
        <v>Fundamental Aspects Concerning the Usability Evaluation of Model-Driven Object Oriented Programming Approaches in Machine and Plant Automation</v>
      </c>
      <c r="H738" s="10" t="s">
        <v>1369</v>
      </c>
      <c r="I738" s="13" t="s">
        <v>15</v>
      </c>
      <c r="J738" s="11" t="s">
        <v>16</v>
      </c>
      <c r="K738" s="11" t="s">
        <v>17</v>
      </c>
      <c r="O738" s="11" t="s">
        <v>18</v>
      </c>
      <c r="P738" s="10" t="e">
        <f>VLOOKUP(H738,'Corrected-Titles'!A:A,1,FALSE)</f>
        <v>#N/A</v>
      </c>
    </row>
    <row r="739" spans="1:16" x14ac:dyDescent="0.35">
      <c r="A739" s="11" t="str">
        <f t="shared" si="11"/>
        <v>2010</v>
      </c>
      <c r="D739" s="11" t="s">
        <v>12</v>
      </c>
      <c r="F739" s="11" t="s">
        <v>1370</v>
      </c>
      <c r="G739" s="10" t="str">
        <f>IF(ISNA(P739),H739,INDEX('Corrected-Titles'!A:B,MATCH(H739,'Corrected-Titles'!A:A,0),2))</f>
        <v>Graph-based traceability: a comprehensive approach</v>
      </c>
      <c r="H739" s="10" t="s">
        <v>1371</v>
      </c>
      <c r="I739" s="13" t="s">
        <v>15</v>
      </c>
      <c r="J739" s="11" t="s">
        <v>16</v>
      </c>
      <c r="K739" s="11" t="s">
        <v>17</v>
      </c>
      <c r="O739" s="11" t="s">
        <v>69</v>
      </c>
      <c r="P739" s="10" t="e">
        <f>VLOOKUP(H739,'Corrected-Titles'!A:A,1,FALSE)</f>
        <v>#N/A</v>
      </c>
    </row>
    <row r="740" spans="1:16" x14ac:dyDescent="0.35">
      <c r="A740" s="11" t="str">
        <f t="shared" si="11"/>
        <v>2012</v>
      </c>
      <c r="D740" s="11" t="s">
        <v>12</v>
      </c>
      <c r="F740" s="11" t="s">
        <v>1372</v>
      </c>
      <c r="G740" s="10" t="str">
        <f>IF(ISNA(P740),H740,INDEX('Corrected-Titles'!A:B,MATCH(H740,'Corrected-Titles'!A:A,0),2))</f>
        <v>Model Transformations in Non-functional Analysis</v>
      </c>
      <c r="H740" s="10" t="s">
        <v>1373</v>
      </c>
      <c r="I740" s="13" t="s">
        <v>15</v>
      </c>
      <c r="J740" s="11" t="s">
        <v>16</v>
      </c>
      <c r="K740" s="11" t="s">
        <v>17</v>
      </c>
      <c r="O740" s="11" t="s">
        <v>18</v>
      </c>
      <c r="P740" s="10" t="e">
        <f>VLOOKUP(H740,'Corrected-Titles'!A:A,1,FALSE)</f>
        <v>#N/A</v>
      </c>
    </row>
    <row r="741" spans="1:16" x14ac:dyDescent="0.35">
      <c r="A741" s="11" t="str">
        <f t="shared" si="11"/>
        <v>2013</v>
      </c>
      <c r="D741" s="11" t="s">
        <v>12</v>
      </c>
      <c r="F741" s="11" t="s">
        <v>1376</v>
      </c>
      <c r="G741" s="10" t="str">
        <f>IF(ISNA(P741),H741,INDEX('Corrected-Titles'!A:B,MATCH(H741,'Corrected-Titles'!A:A,0),2))</f>
        <v>Prototype Implementation of an EIdM Decision Support System</v>
      </c>
      <c r="H741" s="10" t="s">
        <v>1377</v>
      </c>
      <c r="I741" s="13" t="s">
        <v>15</v>
      </c>
      <c r="J741" s="11" t="s">
        <v>16</v>
      </c>
      <c r="K741" s="11" t="s">
        <v>17</v>
      </c>
      <c r="O741" s="11" t="s">
        <v>18</v>
      </c>
      <c r="P741" s="10" t="e">
        <f>VLOOKUP(H741,'Corrected-Titles'!A:A,1,FALSE)</f>
        <v>#N/A</v>
      </c>
    </row>
    <row r="742" spans="1:16" x14ac:dyDescent="0.35">
      <c r="A742" s="11" t="str">
        <f t="shared" si="11"/>
        <v>2018</v>
      </c>
      <c r="D742" s="11" t="s">
        <v>12</v>
      </c>
      <c r="F742" s="11" t="s">
        <v>1378</v>
      </c>
      <c r="G742" s="10" t="str">
        <f>IF(ISNA(P742),H742,INDEX('Corrected-Titles'!A:B,MATCH(H742,'Corrected-Titles'!A:A,0),2))</f>
        <v>The Notion of A Software Language</v>
      </c>
      <c r="H742" s="10" t="s">
        <v>1379</v>
      </c>
      <c r="I742" s="13" t="s">
        <v>15</v>
      </c>
      <c r="J742" s="11" t="s">
        <v>16</v>
      </c>
      <c r="K742" s="11" t="s">
        <v>17</v>
      </c>
      <c r="O742" s="11" t="s">
        <v>58</v>
      </c>
      <c r="P742" s="10" t="e">
        <f>VLOOKUP(H742,'Corrected-Titles'!A:A,1,FALSE)</f>
        <v>#N/A</v>
      </c>
    </row>
    <row r="743" spans="1:16" ht="29" x14ac:dyDescent="0.35">
      <c r="A743" s="11" t="str">
        <f t="shared" si="11"/>
        <v>2011</v>
      </c>
      <c r="D743" s="11" t="s">
        <v>12</v>
      </c>
      <c r="F743" s="11" t="s">
        <v>1380</v>
      </c>
      <c r="G743" s="10" t="str">
        <f>IF(ISNA(P743),H743,INDEX('Corrected-Titles'!A:B,MATCH(H743,'Corrected-Titles'!A:A,0),2))</f>
        <v>Ontology Engineering Based on Domain Specific Languages and the Application of Ontology Design Patterns</v>
      </c>
      <c r="H743" s="10" t="s">
        <v>1381</v>
      </c>
      <c r="I743" s="13" t="s">
        <v>15</v>
      </c>
      <c r="J743" s="11" t="s">
        <v>16</v>
      </c>
      <c r="K743" s="11" t="s">
        <v>17</v>
      </c>
      <c r="O743" s="11" t="s">
        <v>18</v>
      </c>
      <c r="P743" s="10" t="e">
        <f>VLOOKUP(H743,'Corrected-Titles'!A:A,1,FALSE)</f>
        <v>#N/A</v>
      </c>
    </row>
    <row r="744" spans="1:16" x14ac:dyDescent="0.35">
      <c r="A744" s="11" t="str">
        <f t="shared" si="11"/>
        <v>2010</v>
      </c>
      <c r="D744" s="11" t="s">
        <v>12</v>
      </c>
      <c r="F744" s="11" t="s">
        <v>1382</v>
      </c>
      <c r="G744" s="10" t="str">
        <f>IF(ISNA(P744),H744,INDEX('Corrected-Titles'!A:B,MATCH(H744,'Corrected-Titles'!A:A,0),2))</f>
        <v>A Decision Support System for Design for Privacy</v>
      </c>
      <c r="H744" s="10" t="s">
        <v>1383</v>
      </c>
      <c r="I744" s="13" t="s">
        <v>15</v>
      </c>
      <c r="J744" s="11" t="s">
        <v>16</v>
      </c>
      <c r="K744" s="11" t="s">
        <v>17</v>
      </c>
      <c r="O744" s="11" t="s">
        <v>18</v>
      </c>
      <c r="P744" s="10" t="e">
        <f>VLOOKUP(H744,'Corrected-Titles'!A:A,1,FALSE)</f>
        <v>#N/A</v>
      </c>
    </row>
    <row r="745" spans="1:16" x14ac:dyDescent="0.35">
      <c r="A745" s="11" t="str">
        <f t="shared" si="11"/>
        <v>2015</v>
      </c>
      <c r="D745" s="11" t="s">
        <v>12</v>
      </c>
      <c r="F745" s="11" t="s">
        <v>1384</v>
      </c>
      <c r="G745" s="10" t="str">
        <f>IF(ISNA(P745),H745,INDEX('Corrected-Titles'!A:B,MATCH(H745,'Corrected-Titles'!A:A,0),2))</f>
        <v>Resolving Interoperability in Concurrent Engineering</v>
      </c>
      <c r="H745" s="10" t="s">
        <v>1385</v>
      </c>
      <c r="I745" s="13" t="s">
        <v>15</v>
      </c>
      <c r="J745" s="11" t="s">
        <v>16</v>
      </c>
      <c r="K745" s="11" t="s">
        <v>17</v>
      </c>
      <c r="O745" s="11" t="s">
        <v>18</v>
      </c>
      <c r="P745" s="10" t="e">
        <f>VLOOKUP(H745,'Corrected-Titles'!A:A,1,FALSE)</f>
        <v>#N/A</v>
      </c>
    </row>
    <row r="746" spans="1:16" x14ac:dyDescent="0.35">
      <c r="A746" s="11" t="str">
        <f t="shared" si="11"/>
        <v>2009</v>
      </c>
      <c r="D746" s="11" t="s">
        <v>12</v>
      </c>
      <c r="F746" s="11" t="s">
        <v>1386</v>
      </c>
      <c r="G746" s="10" t="str">
        <f>IF(ISNA(P746),H746,INDEX('Corrected-Titles'!A:B,MATCH(H746,'Corrected-Titles'!A:A,0),2))</f>
        <v>Process Engineering and AOSE</v>
      </c>
      <c r="H746" s="10" t="s">
        <v>1387</v>
      </c>
      <c r="I746" s="13" t="s">
        <v>15</v>
      </c>
      <c r="J746" s="11" t="s">
        <v>16</v>
      </c>
      <c r="K746" s="11" t="s">
        <v>17</v>
      </c>
      <c r="O746" s="11" t="s">
        <v>18</v>
      </c>
      <c r="P746" s="10" t="e">
        <f>VLOOKUP(H746,'Corrected-Titles'!A:A,1,FALSE)</f>
        <v>#N/A</v>
      </c>
    </row>
    <row r="747" spans="1:16" x14ac:dyDescent="0.35">
      <c r="A747" s="11" t="str">
        <f t="shared" si="11"/>
        <v>2017</v>
      </c>
      <c r="D747" s="11" t="s">
        <v>12</v>
      </c>
      <c r="F747" s="11" t="s">
        <v>1388</v>
      </c>
      <c r="G747" s="10" t="str">
        <f>IF(ISNA(P747),H747,INDEX('Corrected-Titles'!A:B,MATCH(H747,'Corrected-Titles'!A:A,0),2))</f>
        <v>What Software Engineering Has to Offer to Agent-Based Social Simulation</v>
      </c>
      <c r="H747" s="10" t="s">
        <v>1389</v>
      </c>
      <c r="I747" s="13" t="s">
        <v>15</v>
      </c>
      <c r="J747" s="11" t="s">
        <v>16</v>
      </c>
      <c r="K747" s="11" t="s">
        <v>17</v>
      </c>
      <c r="O747" s="11" t="s">
        <v>58</v>
      </c>
      <c r="P747" s="10" t="e">
        <f>VLOOKUP(H747,'Corrected-Titles'!A:A,1,FALSE)</f>
        <v>#N/A</v>
      </c>
    </row>
    <row r="748" spans="1:16" x14ac:dyDescent="0.35">
      <c r="A748" s="11" t="str">
        <f t="shared" si="11"/>
        <v>2014</v>
      </c>
      <c r="D748" s="11" t="s">
        <v>12</v>
      </c>
      <c r="F748" s="11" t="s">
        <v>1390</v>
      </c>
      <c r="G748" s="10" t="str">
        <f>IF(ISNA(P748),H748,INDEX('Corrected-Titles'!A:B,MATCH(H748,'Corrected-Titles'!A:A,0),2))</f>
        <v>A privacy Engineering Lifecycle Methodology</v>
      </c>
      <c r="H748" s="10" t="s">
        <v>1391</v>
      </c>
      <c r="I748" s="13" t="s">
        <v>15</v>
      </c>
      <c r="J748" s="11" t="s">
        <v>16</v>
      </c>
      <c r="K748" s="11" t="s">
        <v>17</v>
      </c>
      <c r="O748" s="11" t="s">
        <v>18</v>
      </c>
      <c r="P748" s="10" t="e">
        <f>VLOOKUP(H748,'Corrected-Titles'!A:A,1,FALSE)</f>
        <v>#N/A</v>
      </c>
    </row>
    <row r="749" spans="1:16" ht="29" x14ac:dyDescent="0.35">
      <c r="A749" s="11" t="str">
        <f t="shared" si="11"/>
        <v>2005</v>
      </c>
      <c r="D749" s="11" t="s">
        <v>12</v>
      </c>
      <c r="F749" s="11" t="s">
        <v>1392</v>
      </c>
      <c r="G749" s="10" t="str">
        <f>IF(ISNA(P749),H749,INDEX('Corrected-Titles'!A:B,MATCH(H749,'Corrected-Titles'!A:A,0),2))</f>
        <v>Composing Domain-Specific Languages for Wide-Scope Software Engineering applications</v>
      </c>
      <c r="H749" s="10" t="s">
        <v>1393</v>
      </c>
      <c r="I749" s="13" t="s">
        <v>15</v>
      </c>
      <c r="J749" s="11" t="s">
        <v>16</v>
      </c>
      <c r="K749" s="11" t="s">
        <v>17</v>
      </c>
      <c r="O749" s="11" t="s">
        <v>69</v>
      </c>
      <c r="P749" s="10" t="e">
        <f>VLOOKUP(H749,'Corrected-Titles'!A:A,1,FALSE)</f>
        <v>#N/A</v>
      </c>
    </row>
    <row r="750" spans="1:16" ht="29" x14ac:dyDescent="0.35">
      <c r="A750" s="11" t="str">
        <f t="shared" si="11"/>
        <v>2008</v>
      </c>
      <c r="D750" s="11" t="s">
        <v>12</v>
      </c>
      <c r="F750" s="11" t="s">
        <v>1394</v>
      </c>
      <c r="G750" s="10" t="str">
        <f>IF(ISNA(P750),H750,INDEX('Corrected-Titles'!A:B,MATCH(H750,'Corrected-Titles'!A:A,0),2))</f>
        <v>Ontology Guided Evolution of Complex Embedded Systems Projects in the Direction of MDA</v>
      </c>
      <c r="H750" s="10" t="s">
        <v>1395</v>
      </c>
      <c r="I750" s="13" t="s">
        <v>15</v>
      </c>
      <c r="J750" s="11" t="s">
        <v>16</v>
      </c>
      <c r="K750" s="11" t="s">
        <v>17</v>
      </c>
      <c r="O750" s="11" t="s">
        <v>69</v>
      </c>
      <c r="P750" s="10" t="e">
        <f>VLOOKUP(H750,'Corrected-Titles'!A:A,1,FALSE)</f>
        <v>#N/A</v>
      </c>
    </row>
    <row r="751" spans="1:16" ht="29" x14ac:dyDescent="0.35">
      <c r="A751" s="11" t="str">
        <f t="shared" si="11"/>
        <v>2009</v>
      </c>
      <c r="D751" s="11" t="s">
        <v>12</v>
      </c>
      <c r="F751" s="11" t="s">
        <v>1396</v>
      </c>
      <c r="G751" s="10" t="str">
        <f>IF(ISNA(P751),H751,INDEX('Corrected-Titles'!A:B,MATCH(H751,'Corrected-Titles'!A:A,0),2))</f>
        <v>Multipath Transformational Development of User Interfaces with Graph Transformations</v>
      </c>
      <c r="H751" s="10" t="s">
        <v>1397</v>
      </c>
      <c r="I751" s="13" t="s">
        <v>15</v>
      </c>
      <c r="J751" s="11" t="s">
        <v>16</v>
      </c>
      <c r="K751" s="11" t="s">
        <v>17</v>
      </c>
      <c r="O751" s="11" t="s">
        <v>69</v>
      </c>
      <c r="P751" s="10" t="e">
        <f>VLOOKUP(H751,'Corrected-Titles'!A:A,1,FALSE)</f>
        <v>#N/A</v>
      </c>
    </row>
    <row r="752" spans="1:16" ht="29" x14ac:dyDescent="0.35">
      <c r="A752" s="11" t="str">
        <f t="shared" si="11"/>
        <v>2007</v>
      </c>
      <c r="D752" s="11" t="s">
        <v>12</v>
      </c>
      <c r="F752" s="11" t="s">
        <v>1398</v>
      </c>
      <c r="G752" s="10" t="str">
        <f>IF(ISNA(P752),H752,INDEX('Corrected-Titles'!A:B,MATCH(H752,'Corrected-Titles'!A:A,0),2))</f>
        <v>Model-Driven Software Development with Graph Transformations: A Comparative Case Study</v>
      </c>
      <c r="H752" s="10" t="s">
        <v>1399</v>
      </c>
      <c r="I752" s="13" t="s">
        <v>15</v>
      </c>
      <c r="J752" s="11" t="s">
        <v>16</v>
      </c>
      <c r="K752" s="11" t="s">
        <v>17</v>
      </c>
      <c r="O752" s="11" t="s">
        <v>58</v>
      </c>
      <c r="P752" s="10" t="e">
        <f>VLOOKUP(H752,'Corrected-Titles'!A:A,1,FALSE)</f>
        <v>#N/A</v>
      </c>
    </row>
    <row r="753" spans="1:16" ht="29" x14ac:dyDescent="0.35">
      <c r="A753" s="11" t="str">
        <f t="shared" si="11"/>
        <v>2021</v>
      </c>
      <c r="D753" s="11" t="s">
        <v>12</v>
      </c>
      <c r="F753" s="11" t="s">
        <v>1400</v>
      </c>
      <c r="G753" s="10" t="str">
        <f>IF(ISNA(P753),H753,INDEX('Corrected-Titles'!A:B,MATCH(H753,'Corrected-Titles'!A:A,0),2))</f>
        <v>Human-centred design in industry 4.0: case study review and opportunities for future research</v>
      </c>
      <c r="H753" s="10" t="s">
        <v>1401</v>
      </c>
      <c r="I753" s="13" t="s">
        <v>15</v>
      </c>
      <c r="J753" s="11" t="s">
        <v>16</v>
      </c>
      <c r="K753" s="11" t="s">
        <v>17</v>
      </c>
      <c r="O753" s="11" t="s">
        <v>58</v>
      </c>
      <c r="P753" s="10" t="e">
        <f>VLOOKUP(H753,'Corrected-Titles'!A:A,1,FALSE)</f>
        <v>#N/A</v>
      </c>
    </row>
    <row r="754" spans="1:16" x14ac:dyDescent="0.35">
      <c r="A754" s="11" t="str">
        <f t="shared" si="11"/>
        <v>2008</v>
      </c>
      <c r="D754" s="11" t="s">
        <v>12</v>
      </c>
      <c r="F754" s="11" t="s">
        <v>1402</v>
      </c>
      <c r="G754" s="10" t="str">
        <f>IF(ISNA(P754),H754,INDEX('Corrected-Titles'!A:B,MATCH(H754,'Corrected-Titles'!A:A,0),2))</f>
        <v>MDE Adoption in Industry: Challenges and Success Criteria</v>
      </c>
      <c r="H754" s="10" t="s">
        <v>1403</v>
      </c>
      <c r="I754" s="13" t="s">
        <v>15</v>
      </c>
      <c r="J754" s="11" t="s">
        <v>16</v>
      </c>
      <c r="K754" s="11" t="s">
        <v>17</v>
      </c>
      <c r="O754" s="11" t="s">
        <v>58</v>
      </c>
      <c r="P754" s="10" t="e">
        <f>VLOOKUP(H754,'Corrected-Titles'!A:A,1,FALSE)</f>
        <v>#N/A</v>
      </c>
    </row>
    <row r="755" spans="1:16" ht="29" x14ac:dyDescent="0.35">
      <c r="A755" s="11" t="str">
        <f t="shared" si="11"/>
        <v>2009</v>
      </c>
      <c r="D755" s="11" t="s">
        <v>12</v>
      </c>
      <c r="F755" s="11" t="s">
        <v>1404</v>
      </c>
      <c r="G755" s="10" t="str">
        <f>IF(ISNA(P755),H755,INDEX('Corrected-Titles'!A:B,MATCH(H755,'Corrected-Titles'!A:A,0),2))</f>
        <v>Human-Centered Software Engineering: Software Engineering aRchuitectures, Patterns, and Sodels for Human Computer Interaction</v>
      </c>
      <c r="H755" s="10" t="s">
        <v>1405</v>
      </c>
      <c r="I755" s="13" t="s">
        <v>15</v>
      </c>
      <c r="J755" s="11" t="s">
        <v>16</v>
      </c>
      <c r="K755" s="11" t="s">
        <v>17</v>
      </c>
      <c r="O755" s="11" t="s">
        <v>18</v>
      </c>
      <c r="P755" s="10" t="e">
        <f>VLOOKUP(H755,'Corrected-Titles'!A:A,1,FALSE)</f>
        <v>#N/A</v>
      </c>
    </row>
    <row r="756" spans="1:16" ht="29" x14ac:dyDescent="0.35">
      <c r="A756" s="11" t="str">
        <f t="shared" si="11"/>
        <v>2014</v>
      </c>
      <c r="D756" s="11" t="s">
        <v>12</v>
      </c>
      <c r="F756" s="11" t="s">
        <v>1406</v>
      </c>
      <c r="G756" s="10" t="str">
        <f>IF(ISNA(P756),H756,INDEX('Corrected-Titles'!A:B,MATCH(H756,'Corrected-Titles'!A:A,0),2))</f>
        <v>Mechanisms for Leveraging Models at Runtime in Self-Adaptive Software</v>
      </c>
      <c r="H756" s="10" t="s">
        <v>1407</v>
      </c>
      <c r="I756" s="13" t="s">
        <v>15</v>
      </c>
      <c r="J756" s="11" t="s">
        <v>16</v>
      </c>
      <c r="K756" s="11" t="s">
        <v>17</v>
      </c>
      <c r="O756" s="11" t="s">
        <v>58</v>
      </c>
      <c r="P756" s="10" t="e">
        <f>VLOOKUP(H756,'Corrected-Titles'!A:A,1,FALSE)</f>
        <v>#N/A</v>
      </c>
    </row>
    <row r="757" spans="1:16" x14ac:dyDescent="0.35">
      <c r="A757" s="11" t="str">
        <f t="shared" si="11"/>
        <v>2009</v>
      </c>
      <c r="D757" s="11" t="s">
        <v>12</v>
      </c>
      <c r="F757" s="11" t="s">
        <v>1408</v>
      </c>
      <c r="G757" s="10" t="str">
        <f>IF(ISNA(P757),H757,INDEX('Corrected-Titles'!A:B,MATCH(H757,'Corrected-Titles'!A:A,0),2))</f>
        <v>Simulation Model Driven Engineering for Manufacturing Cell</v>
      </c>
      <c r="H757" s="10" t="s">
        <v>1409</v>
      </c>
      <c r="I757" s="13" t="s">
        <v>15</v>
      </c>
      <c r="J757" s="11" t="s">
        <v>16</v>
      </c>
      <c r="K757" s="11" t="s">
        <v>17</v>
      </c>
      <c r="O757" s="11" t="s">
        <v>18</v>
      </c>
      <c r="P757" s="10" t="e">
        <f>VLOOKUP(H757,'Corrected-Titles'!A:A,1,FALSE)</f>
        <v>#N/A</v>
      </c>
    </row>
    <row r="758" spans="1:16" ht="29" x14ac:dyDescent="0.35">
      <c r="A758" s="11" t="str">
        <f t="shared" si="11"/>
        <v>2010</v>
      </c>
      <c r="D758" s="11" t="s">
        <v>12</v>
      </c>
      <c r="F758" s="11" t="s">
        <v>1410</v>
      </c>
      <c r="G758" s="10" t="str">
        <f>IF(ISNA(P758),H758,INDEX('Corrected-Titles'!A:B,MATCH(H758,'Corrected-Titles'!A:A,0),2))</f>
        <v>Integration Tools for Consistency Management between Design Documents in Development Processes</v>
      </c>
      <c r="H758" s="10" t="s">
        <v>1411</v>
      </c>
      <c r="I758" s="13" t="s">
        <v>15</v>
      </c>
      <c r="J758" s="11" t="s">
        <v>16</v>
      </c>
      <c r="K758" s="11" t="s">
        <v>17</v>
      </c>
      <c r="O758" s="11" t="s">
        <v>69</v>
      </c>
      <c r="P758" s="10" t="e">
        <f>VLOOKUP(H758,'Corrected-Titles'!A:A,1,FALSE)</f>
        <v>#N/A</v>
      </c>
    </row>
    <row r="759" spans="1:16" x14ac:dyDescent="0.35">
      <c r="A759" s="11" t="str">
        <f t="shared" si="11"/>
        <v>2011</v>
      </c>
      <c r="D759" s="11" t="s">
        <v>12</v>
      </c>
      <c r="F759" s="11" t="s">
        <v>1412</v>
      </c>
      <c r="G759" s="10" t="str">
        <f>IF(ISNA(P759),H759,INDEX('Corrected-Titles'!A:B,MATCH(H759,'Corrected-Titles'!A:A,0),2))</f>
        <v>Towards a Model-Driven Infrastructre for Runtime Mointoring</v>
      </c>
      <c r="H759" s="10" t="s">
        <v>1413</v>
      </c>
      <c r="I759" s="13" t="s">
        <v>15</v>
      </c>
      <c r="J759" s="11" t="s">
        <v>16</v>
      </c>
      <c r="K759" s="11" t="s">
        <v>17</v>
      </c>
      <c r="O759" s="11" t="s">
        <v>18</v>
      </c>
      <c r="P759" s="10" t="e">
        <f>VLOOKUP(H759,'Corrected-Titles'!A:A,1,FALSE)</f>
        <v>#N/A</v>
      </c>
    </row>
    <row r="760" spans="1:16" x14ac:dyDescent="0.35">
      <c r="A760" s="11" t="str">
        <f t="shared" si="11"/>
        <v>2009</v>
      </c>
      <c r="D760" s="11" t="s">
        <v>64</v>
      </c>
      <c r="F760" s="11" t="s">
        <v>632</v>
      </c>
      <c r="G760" s="10" t="str">
        <f>IF(ISNA(P760),H760,INDEX('Corrected-Titles'!A:B,MATCH(H760,'Corrected-Titles'!A:A,0),2))</f>
        <v>Demystifying Model Transformations: An Approach Based on Automated Rule Inference</v>
      </c>
      <c r="H760" s="10" t="s">
        <v>1414</v>
      </c>
      <c r="I760" s="13" t="s">
        <v>100</v>
      </c>
      <c r="P760" s="10" t="e">
        <f>VLOOKUP(H760,'Corrected-Titles'!A:A,1,FALSE)</f>
        <v>#N/A</v>
      </c>
    </row>
    <row r="761" spans="1:16" x14ac:dyDescent="0.35">
      <c r="A761" s="11" t="str">
        <f t="shared" si="11"/>
        <v>2010</v>
      </c>
      <c r="D761" s="11" t="s">
        <v>64</v>
      </c>
      <c r="F761" s="11" t="s">
        <v>1415</v>
      </c>
      <c r="G761" s="10" t="str">
        <f>IF(ISNA(P761),H761,INDEX('Corrected-Titles'!A:B,MATCH(H761,'Corrected-Titles'!A:A,0),2))</f>
        <v>An MDE Modeling Framework for Measurable Goal-Oriented Requirements</v>
      </c>
      <c r="H761" s="10" t="s">
        <v>1416</v>
      </c>
      <c r="I761" s="13" t="s">
        <v>15</v>
      </c>
      <c r="J761" s="11" t="s">
        <v>16</v>
      </c>
      <c r="K761" s="11" t="s">
        <v>17</v>
      </c>
      <c r="O761" s="11" t="s">
        <v>69</v>
      </c>
      <c r="P761" s="10" t="e">
        <f>VLOOKUP(H761,'Corrected-Titles'!A:A,1,FALSE)</f>
        <v>#N/A</v>
      </c>
    </row>
    <row r="762" spans="1:16" x14ac:dyDescent="0.35">
      <c r="A762" s="11" t="str">
        <f t="shared" si="11"/>
        <v>2015</v>
      </c>
      <c r="D762" s="11" t="s">
        <v>64</v>
      </c>
      <c r="F762" s="11" t="s">
        <v>337</v>
      </c>
      <c r="G762" s="10" t="str">
        <f>IF(ISNA(P762),H762,INDEX('Corrected-Titles'!A:B,MATCH(H762,'Corrected-Titles'!A:A,0),2))</f>
        <v>Working with the HL7 metamodel in a Model Driven Engineering context</v>
      </c>
      <c r="H762" s="10" t="s">
        <v>338</v>
      </c>
      <c r="I762" s="13" t="s">
        <v>100</v>
      </c>
      <c r="P762" s="10" t="e">
        <f>VLOOKUP(H762,'Corrected-Titles'!A:A,1,FALSE)</f>
        <v>#N/A</v>
      </c>
    </row>
    <row r="763" spans="1:16" ht="29" x14ac:dyDescent="0.35">
      <c r="A763" s="11" t="str">
        <f t="shared" si="11"/>
        <v>2020</v>
      </c>
      <c r="D763" s="11" t="s">
        <v>64</v>
      </c>
      <c r="F763" s="11" t="s">
        <v>196</v>
      </c>
      <c r="G763" s="10" t="str">
        <f>IF(ISNA(P763),H763,INDEX('Corrected-Titles'!A:B,MATCH(H763,'Corrected-Titles'!A:A,0),2))</f>
        <v>Multi-view model-driven projection to facilitate the control of the evolution and quality of the architecture</v>
      </c>
      <c r="H763" s="10" t="s">
        <v>197</v>
      </c>
      <c r="I763" s="13" t="s">
        <v>100</v>
      </c>
      <c r="P763" s="10" t="e">
        <f>VLOOKUP(H763,'Corrected-Titles'!A:A,1,FALSE)</f>
        <v>#N/A</v>
      </c>
    </row>
    <row r="764" spans="1:16" ht="29" x14ac:dyDescent="0.35">
      <c r="A764" s="11" t="str">
        <f t="shared" si="11"/>
        <v>2013</v>
      </c>
      <c r="D764" s="11" t="s">
        <v>64</v>
      </c>
      <c r="F764" s="11" t="s">
        <v>451</v>
      </c>
      <c r="G764" s="10" t="str">
        <f>IF(ISNA(P764),H764,INDEX('Corrected-Titles'!A:B,MATCH(H764,'Corrected-Titles'!A:A,0),2))</f>
        <v>Applying model-driven engineering to a method for systematic treatment of NFRs in AML systems</v>
      </c>
      <c r="H764" s="10" t="s">
        <v>452</v>
      </c>
      <c r="I764" s="13" t="s">
        <v>100</v>
      </c>
      <c r="P764" s="19" t="str">
        <f>VLOOKUP(H764,'Corrected-Titles'!A:A,1,FALSE)</f>
        <v>Applying model-driven engineering to a method for systematic treatment of NFRs in Aml systems</v>
      </c>
    </row>
    <row r="765" spans="1:16" x14ac:dyDescent="0.35">
      <c r="A765" s="11" t="str">
        <f t="shared" si="11"/>
        <v>2007</v>
      </c>
      <c r="D765" s="11" t="s">
        <v>64</v>
      </c>
      <c r="F765" s="11" t="s">
        <v>1418</v>
      </c>
      <c r="G765" s="10" t="str">
        <f>IF(ISNA(P765),H765,INDEX('Corrected-Titles'!A:B,MATCH(H765,'Corrected-Titles'!A:A,0),2))</f>
        <v>Applying MDE to the development of flexible and reusable wireless sensor networks</v>
      </c>
      <c r="H765" s="10" t="s">
        <v>1417</v>
      </c>
      <c r="I765" s="13" t="s">
        <v>15</v>
      </c>
      <c r="J765" s="11" t="s">
        <v>16</v>
      </c>
      <c r="K765" s="11" t="s">
        <v>17</v>
      </c>
      <c r="O765" s="11" t="s">
        <v>18</v>
      </c>
      <c r="P765" s="10" t="e">
        <f>VLOOKUP(H765,'Corrected-Titles'!A:A,1,FALSE)</f>
        <v>#N/A</v>
      </c>
    </row>
    <row r="766" spans="1:16" ht="29" x14ac:dyDescent="0.35">
      <c r="A766" s="11" t="str">
        <f t="shared" si="11"/>
        <v>2014</v>
      </c>
      <c r="D766" s="11" t="s">
        <v>64</v>
      </c>
      <c r="F766" s="11" t="s">
        <v>377</v>
      </c>
      <c r="G766" s="10" t="str">
        <f>IF(ISNA(P766),H766,INDEX('Corrected-Titles'!A:B,MATCH(H766,'Corrected-Titles'!A:A,0),2))</f>
        <v>A framework to identify primitives that represent usability within Model-Driven Development methods</v>
      </c>
      <c r="H766" s="10" t="s">
        <v>378</v>
      </c>
      <c r="I766" s="13" t="s">
        <v>100</v>
      </c>
      <c r="P766" s="19" t="str">
        <f>VLOOKUP(H766,'Corrected-Titles'!A:A,1,FALSE)</f>
        <v>A framework to indetify primitives that represent usability within Model-Driven Development methods</v>
      </c>
    </row>
    <row r="767" spans="1:16" x14ac:dyDescent="0.35">
      <c r="A767" s="11" t="str">
        <f t="shared" si="11"/>
        <v>2005</v>
      </c>
      <c r="D767" s="11" t="s">
        <v>64</v>
      </c>
      <c r="F767" s="11" t="s">
        <v>759</v>
      </c>
      <c r="G767" s="10" t="str">
        <f>IF(ISNA(P767),H767,INDEX('Corrected-Titles'!A:B,MATCH(H767,'Corrected-Titles'!A:A,0),2))</f>
        <v>Model-driven engineering of middleware-mediated distributed systems</v>
      </c>
      <c r="H767" s="10" t="s">
        <v>760</v>
      </c>
      <c r="I767" s="13" t="s">
        <v>100</v>
      </c>
      <c r="P767" s="10" t="e">
        <f>VLOOKUP(H767,'Corrected-Titles'!A:A,1,FALSE)</f>
        <v>#N/A</v>
      </c>
    </row>
    <row r="768" spans="1:16" x14ac:dyDescent="0.35">
      <c r="A768" s="11" t="str">
        <f t="shared" si="11"/>
        <v>2007</v>
      </c>
      <c r="D768" s="11" t="s">
        <v>64</v>
      </c>
      <c r="F768" s="11" t="s">
        <v>654</v>
      </c>
      <c r="G768" s="10" t="str">
        <f>IF(ISNA(P768),H768,INDEX('Corrected-Titles'!A:B,MATCH(H768,'Corrected-Titles'!A:A,0),2))</f>
        <v>Qualifying input test data for model transformations</v>
      </c>
      <c r="H768" s="10" t="s">
        <v>655</v>
      </c>
      <c r="I768" s="13" t="s">
        <v>100</v>
      </c>
      <c r="P768" s="10" t="e">
        <f>VLOOKUP(H768,'Corrected-Titles'!A:A,1,FALSE)</f>
        <v>#N/A</v>
      </c>
    </row>
    <row r="769" spans="1:16" x14ac:dyDescent="0.35">
      <c r="A769" s="11" t="str">
        <f t="shared" si="11"/>
        <v>2019</v>
      </c>
      <c r="D769" s="11" t="s">
        <v>64</v>
      </c>
      <c r="F769" s="11" t="s">
        <v>1420</v>
      </c>
      <c r="G769" s="10" t="str">
        <f>IF(ISNA(P769),H769,INDEX('Corrected-Titles'!A:B,MATCH(H769,'Corrected-Titles'!A:A,0),2))</f>
        <v>Impact of model notations on the productivity of domain modelling: An empirical study</v>
      </c>
      <c r="H769" s="10" t="s">
        <v>1419</v>
      </c>
      <c r="I769" s="13" t="s">
        <v>15</v>
      </c>
      <c r="J769" s="11" t="s">
        <v>16</v>
      </c>
      <c r="K769" s="11" t="s">
        <v>17</v>
      </c>
      <c r="O769" s="11" t="s">
        <v>69</v>
      </c>
      <c r="P769" s="10" t="e">
        <f>VLOOKUP(H769,'Corrected-Titles'!A:A,1,FALSE)</f>
        <v>#N/A</v>
      </c>
    </row>
    <row r="770" spans="1:16" x14ac:dyDescent="0.35">
      <c r="A770" s="11" t="str">
        <f t="shared" ref="A770:A833" si="12">RIGHT(F770, 4)</f>
        <v>2013</v>
      </c>
      <c r="D770" s="11" t="s">
        <v>64</v>
      </c>
      <c r="F770" s="11" t="s">
        <v>1422</v>
      </c>
      <c r="G770" s="10" t="str">
        <f>IF(ISNA(P770),H770,INDEX('Corrected-Titles'!A:B,MATCH(H770,'Corrected-Titles'!A:A,0),2))</f>
        <v>Towards the development of agent-based organizations through mdd</v>
      </c>
      <c r="H770" s="10" t="s">
        <v>1421</v>
      </c>
      <c r="I770" s="13" t="s">
        <v>15</v>
      </c>
      <c r="J770" s="11" t="s">
        <v>16</v>
      </c>
      <c r="K770" s="11" t="s">
        <v>17</v>
      </c>
      <c r="O770" s="11" t="s">
        <v>18</v>
      </c>
      <c r="P770" s="10" t="e">
        <f>VLOOKUP(H770,'Corrected-Titles'!A:A,1,FALSE)</f>
        <v>#N/A</v>
      </c>
    </row>
    <row r="771" spans="1:16" x14ac:dyDescent="0.35">
      <c r="A771" s="11" t="str">
        <f t="shared" si="12"/>
        <v>2013</v>
      </c>
      <c r="D771" s="11" t="s">
        <v>64</v>
      </c>
      <c r="F771" s="11" t="s">
        <v>385</v>
      </c>
      <c r="G771" s="10" t="str">
        <f>IF(ISNA(P771),H771,INDEX('Corrected-Titles'!A:B,MATCH(H771,'Corrected-Titles'!A:A,0),2))</f>
        <v>A proposal for modeling usability in a holistic MDD method</v>
      </c>
      <c r="H771" s="10" t="s">
        <v>386</v>
      </c>
      <c r="I771" s="13" t="s">
        <v>100</v>
      </c>
      <c r="P771" s="19" t="str">
        <f>VLOOKUP(H771,'Corrected-Titles'!A:A,1,FALSE)</f>
        <v>A proposal for modelling usability in a hoslitic MDD method</v>
      </c>
    </row>
    <row r="772" spans="1:16" x14ac:dyDescent="0.35">
      <c r="A772" s="11" t="str">
        <f t="shared" si="12"/>
        <v>2006</v>
      </c>
      <c r="D772" s="11" t="s">
        <v>64</v>
      </c>
      <c r="F772" s="11" t="s">
        <v>712</v>
      </c>
      <c r="G772" s="10" t="str">
        <f>IF(ISNA(P772),H772,INDEX('Corrected-Titles'!A:B,MATCH(H772,'Corrected-Titles'!A:A,0),2))</f>
        <v>Using UML to model realtional database operations</v>
      </c>
      <c r="H772" s="10" t="s">
        <v>713</v>
      </c>
      <c r="I772" s="13" t="s">
        <v>100</v>
      </c>
      <c r="P772" s="10" t="e">
        <f>VLOOKUP(H772,'Corrected-Titles'!A:A,1,FALSE)</f>
        <v>#N/A</v>
      </c>
    </row>
    <row r="773" spans="1:16" ht="29" x14ac:dyDescent="0.35">
      <c r="A773" s="11" t="str">
        <f t="shared" si="12"/>
        <v>2017</v>
      </c>
      <c r="D773" s="11" t="s">
        <v>64</v>
      </c>
      <c r="F773" s="11" t="s">
        <v>282</v>
      </c>
      <c r="G773" s="10" t="str">
        <f>IF(ISNA(P773),H773,INDEX('Corrected-Titles'!A:B,MATCH(H773,'Corrected-Titles'!A:A,0),2))</f>
        <v>A service-oriented application creation process in ubiquitous environments: Travel assistant mobile application</v>
      </c>
      <c r="H773" s="10" t="s">
        <v>283</v>
      </c>
      <c r="I773" s="13" t="s">
        <v>100</v>
      </c>
      <c r="P773" s="10" t="e">
        <f>VLOOKUP(H773,'Corrected-Titles'!A:A,1,FALSE)</f>
        <v>#N/A</v>
      </c>
    </row>
    <row r="774" spans="1:16" x14ac:dyDescent="0.35">
      <c r="A774" s="11" t="str">
        <f t="shared" si="12"/>
        <v>2010</v>
      </c>
      <c r="D774" s="11" t="s">
        <v>64</v>
      </c>
      <c r="F774" s="11" t="s">
        <v>616</v>
      </c>
      <c r="G774" s="10" t="str">
        <f>IF(ISNA(P774),H774,INDEX('Corrected-Titles'!A:B,MATCH(H774,'Corrected-Titles'!A:A,0),2))</f>
        <v>Sharing, finding and reusing end-user code for reformatting and validating data</v>
      </c>
      <c r="H774" s="10" t="s">
        <v>617</v>
      </c>
      <c r="I774" s="13" t="s">
        <v>100</v>
      </c>
      <c r="P774" s="10" t="e">
        <f>VLOOKUP(H774,'Corrected-Titles'!A:A,1,FALSE)</f>
        <v>#N/A</v>
      </c>
    </row>
    <row r="775" spans="1:16" ht="29" x14ac:dyDescent="0.35">
      <c r="A775" s="11" t="str">
        <f t="shared" si="12"/>
        <v>2014</v>
      </c>
      <c r="D775" s="11" t="s">
        <v>64</v>
      </c>
      <c r="F775" s="11" t="s">
        <v>1424</v>
      </c>
      <c r="G775" s="10" t="str">
        <f>IF(ISNA(P775),H775,INDEX('Corrected-Titles'!A:B,MATCH(H775,'Corrected-Titles'!A:A,0),2))</f>
        <v>Empirical study on the maintainability of Web applications: Model-driven Engineering vs Code-centric</v>
      </c>
      <c r="H775" s="10" t="s">
        <v>1423</v>
      </c>
      <c r="I775" s="13" t="s">
        <v>15</v>
      </c>
      <c r="J775" s="11" t="s">
        <v>16</v>
      </c>
      <c r="K775" s="11" t="s">
        <v>17</v>
      </c>
      <c r="O775" s="11" t="s">
        <v>69</v>
      </c>
      <c r="P775" s="10" t="e">
        <f>VLOOKUP(H775,'Corrected-Titles'!A:A,1,FALSE)</f>
        <v>#N/A</v>
      </c>
    </row>
    <row r="776" spans="1:16" x14ac:dyDescent="0.35">
      <c r="A776" s="11" t="str">
        <f t="shared" si="12"/>
        <v>2013</v>
      </c>
      <c r="D776" s="11" t="s">
        <v>64</v>
      </c>
      <c r="F776" s="11" t="s">
        <v>345</v>
      </c>
      <c r="G776" s="10" t="str">
        <f>IF(ISNA(P776),H776,INDEX('Corrected-Titles'!A:B,MATCH(H776,'Corrected-Titles'!A:A,0),2))</f>
        <v>Model-driven engineering with domain-specific meta-modeling languages</v>
      </c>
      <c r="H776" s="10" t="s">
        <v>346</v>
      </c>
      <c r="I776" s="13" t="s">
        <v>100</v>
      </c>
      <c r="P776" s="10" t="e">
        <f>VLOOKUP(H776,'Corrected-Titles'!A:A,1,FALSE)</f>
        <v>#N/A</v>
      </c>
    </row>
    <row r="777" spans="1:16" x14ac:dyDescent="0.35">
      <c r="A777" s="11" t="str">
        <f t="shared" si="12"/>
        <v>2012</v>
      </c>
      <c r="D777" s="11" t="s">
        <v>64</v>
      </c>
      <c r="F777" s="11" t="s">
        <v>440</v>
      </c>
      <c r="G777" s="10" t="str">
        <f>IF(ISNA(P777),H777,INDEX('Corrected-Titles'!A:B,MATCH(H777,'Corrected-Titles'!A:A,0),2))</f>
        <v>An empirical approach for evaluating the usability of model-driven tools</v>
      </c>
      <c r="H777" s="10" t="s">
        <v>441</v>
      </c>
      <c r="I777" s="13" t="s">
        <v>100</v>
      </c>
      <c r="P777" s="10" t="e">
        <f>VLOOKUP(H777,'Corrected-Titles'!A:A,1,FALSE)</f>
        <v>#N/A</v>
      </c>
    </row>
    <row r="778" spans="1:16" ht="29" x14ac:dyDescent="0.35">
      <c r="A778" s="11" t="str">
        <f t="shared" si="12"/>
        <v>2009</v>
      </c>
      <c r="D778" s="11" t="s">
        <v>64</v>
      </c>
      <c r="F778" s="11" t="s">
        <v>3246</v>
      </c>
      <c r="G778" s="10" t="str">
        <f>IF(ISNA(P778),H778,INDEX('Corrected-Titles'!A:B,MATCH(H778,'Corrected-Titles'!A:A,0),2))</f>
        <v>A Flexible Strategy-Based Model Comparison Approach: Bridging the Syntactic and Semantic Gap</v>
      </c>
      <c r="H778" s="10" t="s">
        <v>1427</v>
      </c>
      <c r="I778" s="13" t="s">
        <v>15</v>
      </c>
      <c r="J778" s="11" t="s">
        <v>16</v>
      </c>
      <c r="K778" s="11" t="s">
        <v>17</v>
      </c>
      <c r="O778" s="11" t="s">
        <v>18</v>
      </c>
      <c r="P778" s="10" t="e">
        <f>VLOOKUP(H778,'Corrected-Titles'!A:A,1,FALSE)</f>
        <v>#N/A</v>
      </c>
    </row>
    <row r="779" spans="1:16" x14ac:dyDescent="0.35">
      <c r="A779" s="11" t="str">
        <f t="shared" si="12"/>
        <v>2013</v>
      </c>
      <c r="D779" s="11" t="s">
        <v>64</v>
      </c>
      <c r="F779" s="11" t="s">
        <v>603</v>
      </c>
      <c r="G779" s="10" t="str">
        <f>IF(ISNA(P779),H779,INDEX('Corrected-Titles'!A:B,MATCH(H779,'Corrected-Titles'!A:A,0),2))</f>
        <v>A Model-Driven Approach to Generate Schemas for Object-Document Mappers</v>
      </c>
      <c r="H779" s="10" t="s">
        <v>28</v>
      </c>
      <c r="I779" s="13" t="s">
        <v>100</v>
      </c>
      <c r="P779" s="10" t="e">
        <f>VLOOKUP(H779,'Corrected-Titles'!A:A,1,FALSE)</f>
        <v>#N/A</v>
      </c>
    </row>
    <row r="780" spans="1:16" ht="29" x14ac:dyDescent="0.35">
      <c r="A780" s="11" t="str">
        <f t="shared" si="12"/>
        <v>2019</v>
      </c>
      <c r="D780" s="11" t="s">
        <v>64</v>
      </c>
      <c r="F780" s="11" t="s">
        <v>1429</v>
      </c>
      <c r="G780" s="10" t="str">
        <f>IF(ISNA(P780),H780,INDEX('Corrected-Titles'!A:B,MATCH(H780,'Corrected-Titles'!A:A,0),2))</f>
        <v>Model driven transformation development (MDTD): An approach for developing model to model transformation</v>
      </c>
      <c r="H780" s="10" t="s">
        <v>1428</v>
      </c>
      <c r="I780" s="13" t="s">
        <v>15</v>
      </c>
      <c r="J780" s="11" t="s">
        <v>17</v>
      </c>
      <c r="O780" s="11" t="s">
        <v>69</v>
      </c>
      <c r="P780" s="10" t="e">
        <f>VLOOKUP(H780,'Corrected-Titles'!A:A,1,FALSE)</f>
        <v>#N/A</v>
      </c>
    </row>
    <row r="781" spans="1:16" ht="29" x14ac:dyDescent="0.35">
      <c r="A781" s="11" t="str">
        <f t="shared" si="12"/>
        <v>2021</v>
      </c>
      <c r="D781" s="11" t="s">
        <v>64</v>
      </c>
      <c r="F781" s="11" t="s">
        <v>157</v>
      </c>
      <c r="G781" s="10" t="str">
        <f>IF(ISNA(P781),H781,INDEX('Corrected-Titles'!A:B,MATCH(H781,'Corrected-Titles'!A:A,0),2))</f>
        <v>Developing Mobile Applications Via Model Driven Development: A Systematic Literature Review</v>
      </c>
      <c r="H781" s="10" t="s">
        <v>158</v>
      </c>
      <c r="I781" s="13" t="s">
        <v>100</v>
      </c>
      <c r="P781" s="10" t="e">
        <f>VLOOKUP(H781,'Corrected-Titles'!A:A,1,FALSE)</f>
        <v>#N/A</v>
      </c>
    </row>
    <row r="782" spans="1:16" x14ac:dyDescent="0.35">
      <c r="A782" s="11" t="str">
        <f t="shared" si="12"/>
        <v>2019</v>
      </c>
      <c r="D782" s="11" t="s">
        <v>64</v>
      </c>
      <c r="F782" s="11" t="s">
        <v>235</v>
      </c>
      <c r="G782" s="10" t="str">
        <f>IF(ISNA(P782),H782,INDEX('Corrected-Titles'!A:B,MATCH(H782,'Corrected-Titles'!A:A,0),2))</f>
        <v>Scaling-up domain-specific modelling languages through modularity services</v>
      </c>
      <c r="H782" s="10" t="s">
        <v>236</v>
      </c>
      <c r="I782" s="13" t="s">
        <v>100</v>
      </c>
      <c r="P782" s="10" t="e">
        <f>VLOOKUP(H782,'Corrected-Titles'!A:A,1,FALSE)</f>
        <v>#N/A</v>
      </c>
    </row>
    <row r="783" spans="1:16" x14ac:dyDescent="0.35">
      <c r="A783" s="11" t="str">
        <f t="shared" si="12"/>
        <v>2016</v>
      </c>
      <c r="D783" s="11" t="s">
        <v>64</v>
      </c>
      <c r="F783" s="11" t="s">
        <v>255</v>
      </c>
      <c r="G783" s="10" t="str">
        <f>IF(ISNA(P783),H783,INDEX('Corrected-Titles'!A:B,MATCH(H783,'Corrected-Titles'!A:A,0),2))</f>
        <v>Micro-differential evolution: Diversity enhancement and a comparative study</v>
      </c>
      <c r="H783" s="10" t="s">
        <v>256</v>
      </c>
      <c r="I783" s="13" t="s">
        <v>100</v>
      </c>
      <c r="P783" s="10" t="e">
        <f>VLOOKUP(H783,'Corrected-Titles'!A:A,1,FALSE)</f>
        <v>#N/A</v>
      </c>
    </row>
    <row r="784" spans="1:16" x14ac:dyDescent="0.35">
      <c r="A784" s="11" t="str">
        <f t="shared" si="12"/>
        <v>2006</v>
      </c>
      <c r="D784" s="11" t="s">
        <v>64</v>
      </c>
      <c r="F784" s="11" t="s">
        <v>1431</v>
      </c>
      <c r="G784" s="10" t="str">
        <f>IF(ISNA(P784),H784,INDEX('Corrected-Titles'!A:B,MATCH(H784,'Corrected-Titles'!A:A,0),2))</f>
        <v>Plant inspection tours with mobile data logging system</v>
      </c>
      <c r="H784" s="10" t="s">
        <v>1430</v>
      </c>
      <c r="I784" s="13" t="s">
        <v>15</v>
      </c>
      <c r="J784" s="11" t="s">
        <v>17</v>
      </c>
      <c r="O784" s="11" t="s">
        <v>101</v>
      </c>
      <c r="P784" s="10" t="e">
        <f>VLOOKUP(H784,'Corrected-Titles'!A:A,1,FALSE)</f>
        <v>#N/A</v>
      </c>
    </row>
    <row r="785" spans="1:16" ht="29" x14ac:dyDescent="0.35">
      <c r="A785" s="11" t="str">
        <f t="shared" si="12"/>
        <v>2005</v>
      </c>
      <c r="D785" s="11" t="s">
        <v>64</v>
      </c>
      <c r="F785" s="11" t="s">
        <v>1433</v>
      </c>
      <c r="G785" s="10" t="str">
        <f>IF(ISNA(P785),H785,INDEX('Corrected-Titles'!A:B,MATCH(H785,'Corrected-Titles'!A:A,0),2))</f>
        <v>An access control language for dynamic systems - Model-driven development and verification</v>
      </c>
      <c r="H785" s="10" t="s">
        <v>1432</v>
      </c>
      <c r="I785" s="13" t="s">
        <v>15</v>
      </c>
      <c r="J785" s="11" t="s">
        <v>16</v>
      </c>
      <c r="K785" s="11" t="s">
        <v>17</v>
      </c>
      <c r="O785" s="11" t="s">
        <v>18</v>
      </c>
      <c r="P785" s="10" t="e">
        <f>VLOOKUP(H785,'Corrected-Titles'!A:A,1,FALSE)</f>
        <v>#N/A</v>
      </c>
    </row>
    <row r="786" spans="1:16" ht="29" x14ac:dyDescent="0.35">
      <c r="A786" s="11" t="str">
        <f t="shared" si="12"/>
        <v>2006</v>
      </c>
      <c r="D786" s="11" t="s">
        <v>64</v>
      </c>
      <c r="F786" s="11" t="s">
        <v>746</v>
      </c>
      <c r="G786" s="10" t="str">
        <f>IF(ISNA(P786),H786,INDEX('Corrected-Titles'!A:B,MATCH(H786,'Corrected-Titles'!A:A,0),2))</f>
        <v>Designing distributed user interfaces for ambient intelligent enviornments using models and simulations</v>
      </c>
      <c r="H786" s="10" t="s">
        <v>747</v>
      </c>
      <c r="I786" s="13" t="s">
        <v>100</v>
      </c>
      <c r="P786" s="10" t="e">
        <f>VLOOKUP(H786,'Corrected-Titles'!A:A,1,FALSE)</f>
        <v>#N/A</v>
      </c>
    </row>
    <row r="787" spans="1:16" x14ac:dyDescent="0.35">
      <c r="A787" s="11" t="str">
        <f t="shared" si="12"/>
        <v>2017</v>
      </c>
      <c r="D787" s="11" t="s">
        <v>64</v>
      </c>
      <c r="F787" s="11" t="s">
        <v>1435</v>
      </c>
      <c r="G787" s="10" t="str">
        <f>IF(ISNA(P787),H787,INDEX('Corrected-Titles'!A:B,MATCH(H787,'Corrected-Titles'!A:A,0),2))</f>
        <v>A tool-supported development method for improved BDI plan selection</v>
      </c>
      <c r="H787" s="10" t="s">
        <v>1434</v>
      </c>
      <c r="I787" s="13" t="s">
        <v>15</v>
      </c>
      <c r="J787" s="11" t="s">
        <v>16</v>
      </c>
      <c r="K787" s="11" t="s">
        <v>17</v>
      </c>
      <c r="O787" s="11" t="s">
        <v>18</v>
      </c>
      <c r="P787" s="10" t="e">
        <f>VLOOKUP(H787,'Corrected-Titles'!A:A,1,FALSE)</f>
        <v>#N/A</v>
      </c>
    </row>
    <row r="788" spans="1:16" x14ac:dyDescent="0.35">
      <c r="A788" s="11" t="str">
        <f t="shared" si="12"/>
        <v>2010</v>
      </c>
      <c r="D788" s="11" t="s">
        <v>64</v>
      </c>
      <c r="F788" s="11" t="s">
        <v>1437</v>
      </c>
      <c r="G788" s="10" t="str">
        <f>IF(ISNA(P788),H788,INDEX('Corrected-Titles'!A:B,MATCH(H788,'Corrected-Titles'!A:A,0),2))</f>
        <v>Knowledge based quality-driven architecture design and evaluation</v>
      </c>
      <c r="H788" s="10" t="s">
        <v>1436</v>
      </c>
      <c r="I788" s="13" t="s">
        <v>15</v>
      </c>
      <c r="J788" s="11" t="s">
        <v>16</v>
      </c>
      <c r="K788" s="11" t="s">
        <v>16</v>
      </c>
      <c r="L788" s="11" t="s">
        <v>17</v>
      </c>
      <c r="O788" s="11" t="s">
        <v>18</v>
      </c>
      <c r="P788" s="10" t="e">
        <f>VLOOKUP(H788,'Corrected-Titles'!A:A,1,FALSE)</f>
        <v>#N/A</v>
      </c>
    </row>
    <row r="789" spans="1:16" ht="29" x14ac:dyDescent="0.35">
      <c r="A789" s="11" t="str">
        <f t="shared" si="12"/>
        <v>2015</v>
      </c>
      <c r="D789" s="11" t="s">
        <v>64</v>
      </c>
      <c r="F789" s="11" t="s">
        <v>1439</v>
      </c>
      <c r="G789" s="10" t="str">
        <f>IF(ISNA(P789),H789,INDEX('Corrected-Titles'!A:B,MATCH(H789,'Corrected-Titles'!A:A,0),2))</f>
        <v>Toward the tools selection in model based system engineering for embedded systems-A systematic literature review</v>
      </c>
      <c r="H789" s="10" t="s">
        <v>1438</v>
      </c>
      <c r="I789" s="13" t="s">
        <v>15</v>
      </c>
      <c r="J789" s="11" t="s">
        <v>17</v>
      </c>
      <c r="O789" s="11" t="s">
        <v>58</v>
      </c>
      <c r="P789" s="10" t="e">
        <f>VLOOKUP(H789,'Corrected-Titles'!A:A,1,FALSE)</f>
        <v>#N/A</v>
      </c>
    </row>
    <row r="790" spans="1:16" x14ac:dyDescent="0.35">
      <c r="A790" s="11" t="str">
        <f t="shared" si="12"/>
        <v>2010</v>
      </c>
      <c r="D790" s="11" t="s">
        <v>64</v>
      </c>
      <c r="F790" s="11" t="s">
        <v>1291</v>
      </c>
      <c r="G790" s="10" t="str">
        <f>IF(ISNA(P790),H790,INDEX('Corrected-Titles'!A:B,MATCH(H790,'Corrected-Titles'!A:A,0),2))</f>
        <v>User modelling and cognitive user support: towards structured development</v>
      </c>
      <c r="H790" s="10" t="s">
        <v>1292</v>
      </c>
      <c r="I790" s="13" t="s">
        <v>100</v>
      </c>
      <c r="P790" s="10" t="e">
        <f>VLOOKUP(H790,'Corrected-Titles'!A:A,1,FALSE)</f>
        <v>#N/A</v>
      </c>
    </row>
    <row r="791" spans="1:16" ht="29" x14ac:dyDescent="0.35">
      <c r="A791" s="11" t="str">
        <f t="shared" si="12"/>
        <v>2011</v>
      </c>
      <c r="D791" s="11" t="s">
        <v>64</v>
      </c>
      <c r="F791" s="11" t="s">
        <v>438</v>
      </c>
      <c r="G791" s="10" t="str">
        <f>IF(ISNA(P791),H791,INDEX('Corrected-Titles'!A:B,MATCH(H791,'Corrected-Titles'!A:A,0),2))</f>
        <v>Development and evaluation of SOA-based AAL services in real-life environments: A case study and lessons learned</v>
      </c>
      <c r="H791" s="10" t="s">
        <v>439</v>
      </c>
      <c r="I791" s="13" t="s">
        <v>100</v>
      </c>
      <c r="P791" s="10" t="e">
        <f>VLOOKUP(H791,'Corrected-Titles'!A:A,1,FALSE)</f>
        <v>#N/A</v>
      </c>
    </row>
    <row r="792" spans="1:16" ht="29" x14ac:dyDescent="0.35">
      <c r="A792" s="11" t="str">
        <f t="shared" si="12"/>
        <v>2011</v>
      </c>
      <c r="D792" s="11" t="s">
        <v>64</v>
      </c>
      <c r="F792" s="11" t="s">
        <v>1441</v>
      </c>
      <c r="G792" s="10" t="str">
        <f>IF(ISNA(P792),H792,INDEX('Corrected-Titles'!A:B,MATCH(H792,'Corrected-Titles'!A:A,0),2))</f>
        <v>Automated construction of the user interface for a CERIF-compliant research management system</v>
      </c>
      <c r="H792" s="10" t="s">
        <v>1440</v>
      </c>
      <c r="I792" s="13" t="s">
        <v>15</v>
      </c>
      <c r="J792" s="11" t="s">
        <v>16</v>
      </c>
      <c r="K792" s="11" t="s">
        <v>17</v>
      </c>
      <c r="O792" s="11" t="s">
        <v>18</v>
      </c>
      <c r="P792" s="10" t="e">
        <f>VLOOKUP(H792,'Corrected-Titles'!A:A,1,FALSE)</f>
        <v>#N/A</v>
      </c>
    </row>
    <row r="793" spans="1:16" ht="29" x14ac:dyDescent="0.35">
      <c r="A793" s="11" t="str">
        <f t="shared" si="12"/>
        <v>2020</v>
      </c>
      <c r="D793" s="11" t="s">
        <v>64</v>
      </c>
      <c r="F793" s="11" t="s">
        <v>1443</v>
      </c>
      <c r="G793" s="10" t="str">
        <f>IF(ISNA(P793),H793,INDEX('Corrected-Titles'!A:B,MATCH(H793,'Corrected-Titles'!A:A,0),2))</f>
        <v>A model-driven engineering approach for supporting questionnaire-based gap analysis processes through application lifecycle management systems</v>
      </c>
      <c r="H793" s="10" t="s">
        <v>1442</v>
      </c>
      <c r="I793" s="13" t="s">
        <v>15</v>
      </c>
      <c r="J793" s="11" t="s">
        <v>16</v>
      </c>
      <c r="K793" s="11" t="s">
        <v>17</v>
      </c>
      <c r="O793" s="11" t="s">
        <v>18</v>
      </c>
      <c r="P793" s="10" t="e">
        <f>VLOOKUP(H793,'Corrected-Titles'!A:A,1,FALSE)</f>
        <v>#N/A</v>
      </c>
    </row>
    <row r="794" spans="1:16" x14ac:dyDescent="0.35">
      <c r="A794" s="11" t="str">
        <f t="shared" si="12"/>
        <v>2017</v>
      </c>
      <c r="D794" s="11" t="s">
        <v>64</v>
      </c>
      <c r="F794" s="11" t="s">
        <v>1079</v>
      </c>
      <c r="G794" s="10" t="str">
        <f>IF(ISNA(P794),H794,INDEX('Corrected-Titles'!A:B,MATCH(H794,'Corrected-Titles'!A:A,0),2))</f>
        <v>Applying a model-based methodology to develop web-based systems of systems</v>
      </c>
      <c r="H794" s="10" t="s">
        <v>1078</v>
      </c>
      <c r="I794" s="13" t="s">
        <v>100</v>
      </c>
      <c r="P794" s="10" t="e">
        <f>VLOOKUP(H794,'Corrected-Titles'!A:A,1,FALSE)</f>
        <v>#N/A</v>
      </c>
    </row>
    <row r="795" spans="1:16" x14ac:dyDescent="0.35">
      <c r="A795" s="11" t="str">
        <f t="shared" si="12"/>
        <v>2013</v>
      </c>
      <c r="D795" s="11" t="s">
        <v>64</v>
      </c>
      <c r="F795" s="11" t="s">
        <v>1109</v>
      </c>
      <c r="G795" s="10" t="str">
        <f>IF(ISNA(P795),H795,INDEX('Corrected-Titles'!A:B,MATCH(H795,'Corrected-Titles'!A:A,0),2))</f>
        <v>Design and evaluation of the ModelHealth toolchain for continuity of care web services</v>
      </c>
      <c r="H795" s="10" t="s">
        <v>1110</v>
      </c>
      <c r="I795" s="13" t="s">
        <v>100</v>
      </c>
      <c r="P795" s="10" t="e">
        <f>VLOOKUP(H795,'Corrected-Titles'!A:A,1,FALSE)</f>
        <v>#N/A</v>
      </c>
    </row>
    <row r="796" spans="1:16" x14ac:dyDescent="0.35">
      <c r="A796" s="11" t="str">
        <f t="shared" si="12"/>
        <v>2008</v>
      </c>
      <c r="D796" s="11" t="s">
        <v>64</v>
      </c>
      <c r="F796" s="11" t="s">
        <v>1445</v>
      </c>
      <c r="G796" s="10" t="str">
        <f>IF(ISNA(P796),H796,INDEX('Corrected-Titles'!A:B,MATCH(H796,'Corrected-Titles'!A:A,0),2))</f>
        <v>Software engineering for web services workflow systems</v>
      </c>
      <c r="H796" s="10" t="s">
        <v>1444</v>
      </c>
      <c r="I796" s="13" t="s">
        <v>15</v>
      </c>
      <c r="J796" s="11" t="s">
        <v>17</v>
      </c>
      <c r="O796" s="11" t="s">
        <v>18</v>
      </c>
      <c r="P796" s="10" t="e">
        <f>VLOOKUP(H796,'Corrected-Titles'!A:A,1,FALSE)</f>
        <v>#N/A</v>
      </c>
    </row>
    <row r="797" spans="1:16" ht="29" x14ac:dyDescent="0.35">
      <c r="A797" s="11" t="str">
        <f t="shared" si="12"/>
        <v>2017</v>
      </c>
      <c r="D797" s="11" t="s">
        <v>64</v>
      </c>
      <c r="F797" s="11" t="s">
        <v>286</v>
      </c>
      <c r="G797" s="10" t="str">
        <f>IF(ISNA(P797),H797,INDEX('Corrected-Titles'!A:B,MATCH(H797,'Corrected-Titles'!A:A,0),2))</f>
        <v>Holistic framework for land settlement development project sustainability assessment: comparison of EL Hierro Island hydro wind project and Sivens dam project</v>
      </c>
      <c r="H797" s="10" t="s">
        <v>287</v>
      </c>
      <c r="I797" s="13" t="s">
        <v>100</v>
      </c>
      <c r="P797" s="10" t="e">
        <f>VLOOKUP(H797,'Corrected-Titles'!A:A,1,FALSE)</f>
        <v>#N/A</v>
      </c>
    </row>
    <row r="798" spans="1:16" ht="29" x14ac:dyDescent="0.35">
      <c r="A798" s="11" t="str">
        <f t="shared" si="12"/>
        <v>2011</v>
      </c>
      <c r="D798" s="11" t="s">
        <v>64</v>
      </c>
      <c r="F798" s="11" t="s">
        <v>1447</v>
      </c>
      <c r="G798" s="10" t="str">
        <f>IF(ISNA(P798),H798,INDEX('Corrected-Titles'!A:B,MATCH(H798,'Corrected-Titles'!A:A,0),2))</f>
        <v>API2MoL: Automating the building of bridges between APIs and Model-Driven Engineering</v>
      </c>
      <c r="H798" s="10" t="s">
        <v>1446</v>
      </c>
      <c r="I798" s="13" t="s">
        <v>15</v>
      </c>
      <c r="J798" s="11" t="s">
        <v>16</v>
      </c>
      <c r="K798" s="11" t="s">
        <v>17</v>
      </c>
      <c r="O798" s="11" t="s">
        <v>69</v>
      </c>
      <c r="P798" s="10" t="e">
        <f>VLOOKUP(H798,'Corrected-Titles'!A:A,1,FALSE)</f>
        <v>#N/A</v>
      </c>
    </row>
    <row r="799" spans="1:16" x14ac:dyDescent="0.35">
      <c r="A799" s="11" t="str">
        <f t="shared" si="12"/>
        <v>2013</v>
      </c>
      <c r="D799" s="11" t="s">
        <v>64</v>
      </c>
      <c r="F799" s="11" t="s">
        <v>449</v>
      </c>
      <c r="G799" s="10" t="str">
        <f>IF(ISNA(P799),H799,INDEX('Corrected-Titles'!A:B,MATCH(H799,'Corrected-Titles'!A:A,0),2))</f>
        <v xml:space="preserve">Finite satisfiability of UML class diagrams with constrained class hierarchy </v>
      </c>
      <c r="H799" s="10" t="s">
        <v>450</v>
      </c>
      <c r="I799" s="13" t="s">
        <v>100</v>
      </c>
      <c r="P799" s="10" t="e">
        <f>VLOOKUP(H799,'Corrected-Titles'!A:A,1,FALSE)</f>
        <v>#N/A</v>
      </c>
    </row>
    <row r="800" spans="1:16" x14ac:dyDescent="0.35">
      <c r="A800" s="11" t="str">
        <f t="shared" si="12"/>
        <v>2000</v>
      </c>
      <c r="D800" s="11" t="s">
        <v>64</v>
      </c>
      <c r="F800" s="11" t="s">
        <v>548</v>
      </c>
      <c r="G800" s="10" t="str">
        <f>IF(ISNA(P800),H800,INDEX('Corrected-Titles'!A:B,MATCH(H800,'Corrected-Titles'!A:A,0),2))</f>
        <v>TADEUS: Seamless Development of Task-Based and User-Oriented Interfaces</v>
      </c>
      <c r="H800" s="10" t="s">
        <v>549</v>
      </c>
      <c r="I800" s="13" t="s">
        <v>100</v>
      </c>
      <c r="P800" s="10" t="e">
        <f>VLOOKUP(H800,'Corrected-Titles'!A:A,1,FALSE)</f>
        <v>#N/A</v>
      </c>
    </row>
    <row r="801" spans="1:16" x14ac:dyDescent="0.35">
      <c r="A801" s="11" t="str">
        <f t="shared" si="12"/>
        <v>2018</v>
      </c>
      <c r="D801" s="11" t="s">
        <v>64</v>
      </c>
      <c r="F801" s="11" t="s">
        <v>788</v>
      </c>
      <c r="G801" s="10" t="str">
        <f>IF(ISNA(P801),H801,INDEX('Corrected-Titles'!A:B,MATCH(H801,'Corrected-Titles'!A:A,0),2))</f>
        <v>RESTsec: a low-code platform for generating secure by design enterprise services</v>
      </c>
      <c r="H801" s="10" t="s">
        <v>787</v>
      </c>
      <c r="I801" s="13" t="s">
        <v>100</v>
      </c>
      <c r="P801" s="10" t="e">
        <f>VLOOKUP(H801,'Corrected-Titles'!A:A,1,FALSE)</f>
        <v>#N/A</v>
      </c>
    </row>
    <row r="802" spans="1:16" x14ac:dyDescent="0.35">
      <c r="A802" s="11" t="str">
        <f t="shared" si="12"/>
        <v>2015</v>
      </c>
      <c r="D802" s="11" t="s">
        <v>64</v>
      </c>
      <c r="F802" s="11" t="s">
        <v>373</v>
      </c>
      <c r="G802" s="10" t="str">
        <f>IF(ISNA(P802),H802,INDEX('Corrected-Titles'!A:B,MATCH(H802,'Corrected-Titles'!A:A,0),2))</f>
        <v>A complete approach for CIM modelling and model formalising</v>
      </c>
      <c r="H802" s="10" t="s">
        <v>374</v>
      </c>
      <c r="I802" s="13" t="s">
        <v>100</v>
      </c>
      <c r="P802" s="10" t="e">
        <f>VLOOKUP(H802,'Corrected-Titles'!A:A,1,FALSE)</f>
        <v>#N/A</v>
      </c>
    </row>
    <row r="803" spans="1:16" x14ac:dyDescent="0.35">
      <c r="A803" s="11" t="str">
        <f t="shared" si="12"/>
        <v>2020</v>
      </c>
      <c r="D803" s="11" t="s">
        <v>64</v>
      </c>
      <c r="F803" s="11" t="s">
        <v>1449</v>
      </c>
      <c r="G803" s="10" t="str">
        <f>IF(ISNA(P803),H803,INDEX('Corrected-Titles'!A:B,MATCH(H803,'Corrected-Titles'!A:A,0),2))</f>
        <v>Rapid prototyping of cognitive agent simulations using C-BML transformations</v>
      </c>
      <c r="H803" s="10" t="s">
        <v>1448</v>
      </c>
      <c r="I803" s="13" t="s">
        <v>15</v>
      </c>
      <c r="J803" s="11" t="s">
        <v>16</v>
      </c>
      <c r="K803" s="11" t="s">
        <v>17</v>
      </c>
      <c r="O803" s="11" t="s">
        <v>18</v>
      </c>
      <c r="P803" s="10" t="e">
        <f>VLOOKUP(H803,'Corrected-Titles'!A:A,1,FALSE)</f>
        <v>#N/A</v>
      </c>
    </row>
    <row r="804" spans="1:16" ht="29" x14ac:dyDescent="0.35">
      <c r="A804" s="11" t="str">
        <f t="shared" si="12"/>
        <v>2015</v>
      </c>
      <c r="D804" s="11" t="s">
        <v>64</v>
      </c>
      <c r="F804" s="11" t="s">
        <v>343</v>
      </c>
      <c r="G804" s="10" t="str">
        <f>IF(ISNA(P804),H804,INDEX('Corrected-Titles'!A:B,MATCH(H804,'Corrected-Titles'!A:A,0),2))</f>
        <v>Specifying model transformations by direct manipulation using concrete visual notations and interactive recommendations</v>
      </c>
      <c r="H804" s="10" t="s">
        <v>344</v>
      </c>
      <c r="I804" s="13" t="s">
        <v>100</v>
      </c>
      <c r="P804" s="19" t="str">
        <f>VLOOKUP(H804,'Corrected-Titles'!A:A,1,FALSE)</f>
        <v>Specifying model transformations by direct manipulaton using concrete visual notations and interactive recommendations</v>
      </c>
    </row>
    <row r="805" spans="1:16" ht="29" x14ac:dyDescent="0.35">
      <c r="A805" s="11" t="str">
        <f t="shared" si="12"/>
        <v>2014</v>
      </c>
      <c r="D805" s="11" t="s">
        <v>64</v>
      </c>
      <c r="F805" s="11" t="s">
        <v>1451</v>
      </c>
      <c r="G805" s="10" t="str">
        <f>IF(ISNA(P805),H805,INDEX('Corrected-Titles'!A:B,MATCH(H805,'Corrected-Titles'!A:A,0),2))</f>
        <v>Implicit alcohol cognitions in risky drinking nicotine users with and without co-morbid major depressive disorder</v>
      </c>
      <c r="H805" s="10" t="s">
        <v>1450</v>
      </c>
      <c r="I805" s="13" t="s">
        <v>15</v>
      </c>
      <c r="J805" s="11" t="s">
        <v>17</v>
      </c>
      <c r="O805" s="11" t="s">
        <v>101</v>
      </c>
      <c r="P805" s="10" t="e">
        <f>VLOOKUP(H805,'Corrected-Titles'!A:A,1,FALSE)</f>
        <v>#N/A</v>
      </c>
    </row>
    <row r="806" spans="1:16" x14ac:dyDescent="0.35">
      <c r="A806" s="11" t="str">
        <f t="shared" si="12"/>
        <v>2015</v>
      </c>
      <c r="D806" s="11" t="s">
        <v>64</v>
      </c>
      <c r="F806" s="11" t="s">
        <v>1069</v>
      </c>
      <c r="G806" s="10" t="str">
        <f>IF(ISNA(P806),H806,INDEX('Corrected-Titles'!A:B,MATCH(H806,'Corrected-Titles'!A:A,0),2))</f>
        <v>An approach based on the domain perspective to develop WSAN applications</v>
      </c>
      <c r="H806" s="10" t="s">
        <v>1068</v>
      </c>
      <c r="I806" s="13" t="s">
        <v>100</v>
      </c>
      <c r="P806" s="10" t="e">
        <f>VLOOKUP(H806,'Corrected-Titles'!A:A,1,FALSE)</f>
        <v>#N/A</v>
      </c>
    </row>
    <row r="807" spans="1:16" ht="29" x14ac:dyDescent="0.35">
      <c r="A807" s="11" t="str">
        <f t="shared" si="12"/>
        <v>2006</v>
      </c>
      <c r="D807" s="11" t="s">
        <v>64</v>
      </c>
      <c r="F807" s="11" t="s">
        <v>1453</v>
      </c>
      <c r="G807" s="10" t="str">
        <f>IF(ISNA(P807),H807,INDEX('Corrected-Titles'!A:B,MATCH(H807,'Corrected-Titles'!A:A,0),2))</f>
        <v>Natural MDA: Controlled natural language for action specification on model driven development</v>
      </c>
      <c r="H807" s="10" t="s">
        <v>1452</v>
      </c>
      <c r="I807" s="13" t="s">
        <v>15</v>
      </c>
      <c r="J807" s="11" t="s">
        <v>16</v>
      </c>
      <c r="K807" s="11" t="s">
        <v>17</v>
      </c>
      <c r="O807" s="11" t="s">
        <v>69</v>
      </c>
      <c r="P807" s="10" t="e">
        <f>VLOOKUP(H807,'Corrected-Titles'!A:A,1,FALSE)</f>
        <v>#N/A</v>
      </c>
    </row>
    <row r="808" spans="1:16" ht="29" x14ac:dyDescent="0.35">
      <c r="A808" s="11" t="str">
        <f t="shared" si="12"/>
        <v>2012</v>
      </c>
      <c r="D808" s="11" t="s">
        <v>64</v>
      </c>
      <c r="F808" s="11" t="s">
        <v>1455</v>
      </c>
      <c r="G808" s="10" t="str">
        <f>IF(ISNA(P808),H808,INDEX('Corrected-Titles'!A:B,MATCH(H808,'Corrected-Titles'!A:A,0),2))</f>
        <v>Metamodel-driven definition of a visual modeling language for specifying interactive groupware applications: An empirical study</v>
      </c>
      <c r="H808" s="10" t="s">
        <v>1454</v>
      </c>
      <c r="I808" s="13" t="s">
        <v>15</v>
      </c>
      <c r="J808" s="11" t="s">
        <v>17</v>
      </c>
      <c r="O808" s="11" t="s">
        <v>18</v>
      </c>
      <c r="P808" s="10" t="e">
        <f>VLOOKUP(H808,'Corrected-Titles'!A:A,1,FALSE)</f>
        <v>#N/A</v>
      </c>
    </row>
    <row r="809" spans="1:16" ht="29" x14ac:dyDescent="0.35">
      <c r="A809" s="11" t="str">
        <f t="shared" si="12"/>
        <v>2006</v>
      </c>
      <c r="D809" s="11" t="s">
        <v>64</v>
      </c>
      <c r="F809" s="11" t="s">
        <v>3247</v>
      </c>
      <c r="G809" s="10" t="str">
        <f>IF(ISNA(P809),H809,INDEX('Corrected-Titles'!A:B,MATCH(H809,'Corrected-Titles'!A:A,0),2))</f>
        <v>Detecting and resolving model inconsistencies using transformation dependency analysis</v>
      </c>
      <c r="H809" s="10" t="s">
        <v>1456</v>
      </c>
      <c r="I809" s="13" t="s">
        <v>15</v>
      </c>
      <c r="J809" s="11" t="s">
        <v>16</v>
      </c>
      <c r="K809" s="11" t="s">
        <v>17</v>
      </c>
      <c r="O809" s="11" t="s">
        <v>18</v>
      </c>
      <c r="P809" s="10" t="e">
        <f>VLOOKUP(H809,'Corrected-Titles'!A:A,1,FALSE)</f>
        <v>#N/A</v>
      </c>
    </row>
    <row r="810" spans="1:16" ht="29" x14ac:dyDescent="0.35">
      <c r="A810" s="11" t="str">
        <f t="shared" si="12"/>
        <v>2019</v>
      </c>
      <c r="D810" s="11" t="s">
        <v>64</v>
      </c>
      <c r="F810" s="11" t="s">
        <v>217</v>
      </c>
      <c r="G810" s="10" t="str">
        <f>IF(ISNA(P810),H810,INDEX('Corrected-Titles'!A:B,MATCH(H810,'Corrected-Titles'!A:A,0),2))</f>
        <v>On the value of quality attributes for refactoring ATL model transformations: A multi-objective approach</v>
      </c>
      <c r="H810" s="10" t="s">
        <v>218</v>
      </c>
      <c r="I810" s="13" t="s">
        <v>100</v>
      </c>
      <c r="P810" s="19" t="str">
        <f>VLOOKUP(H810,'Corrected-Titles'!A:A,1,FALSE)</f>
        <v>On the value of quality attributes for refactoring ATL model transfomrations: a multi-objective approach</v>
      </c>
    </row>
    <row r="811" spans="1:16" ht="29" x14ac:dyDescent="0.35">
      <c r="A811" s="11" t="str">
        <f t="shared" si="12"/>
        <v>2011</v>
      </c>
      <c r="D811" s="11" t="s">
        <v>64</v>
      </c>
      <c r="F811" s="11" t="s">
        <v>524</v>
      </c>
      <c r="G811" s="10" t="str">
        <f>IF(ISNA(P811),H811,INDEX('Corrected-Titles'!A:B,MATCH(H811,'Corrected-Titles'!A:A,0),2))</f>
        <v>Using traceability links and higher-order transformations for easing regression testing of web applications</v>
      </c>
      <c r="H811" s="10" t="s">
        <v>525</v>
      </c>
      <c r="I811" s="13" t="s">
        <v>100</v>
      </c>
      <c r="P811" s="10" t="e">
        <f>VLOOKUP(H811,'Corrected-Titles'!A:A,1,FALSE)</f>
        <v>#N/A</v>
      </c>
    </row>
    <row r="812" spans="1:16" x14ac:dyDescent="0.35">
      <c r="A812" s="11" t="str">
        <f t="shared" si="12"/>
        <v>2012</v>
      </c>
      <c r="D812" s="11" t="s">
        <v>64</v>
      </c>
      <c r="F812" s="11" t="s">
        <v>1458</v>
      </c>
      <c r="G812" s="10" t="str">
        <f>IF(ISNA(P812),H812,INDEX('Corrected-Titles'!A:B,MATCH(H812,'Corrected-Titles'!A:A,0),2))</f>
        <v>Model-Driven Development of Aspect-Oriented Software Architectures</v>
      </c>
      <c r="H812" s="10" t="s">
        <v>1457</v>
      </c>
      <c r="I812" s="13" t="s">
        <v>15</v>
      </c>
      <c r="J812" s="11" t="s">
        <v>16</v>
      </c>
      <c r="K812" s="11" t="s">
        <v>16</v>
      </c>
      <c r="L812" s="11" t="s">
        <v>17</v>
      </c>
      <c r="O812" s="11" t="s">
        <v>18</v>
      </c>
      <c r="P812" s="10" t="e">
        <f>VLOOKUP(H812,'Corrected-Titles'!A:A,1,FALSE)</f>
        <v>#N/A</v>
      </c>
    </row>
    <row r="813" spans="1:16" x14ac:dyDescent="0.35">
      <c r="A813" s="11" t="str">
        <f t="shared" si="12"/>
        <v>2018</v>
      </c>
      <c r="D813" s="11" t="s">
        <v>64</v>
      </c>
      <c r="F813" s="11" t="s">
        <v>861</v>
      </c>
      <c r="G813" s="10" t="str">
        <f>IF(ISNA(P813),H813,INDEX('Corrected-Titles'!A:B,MATCH(H813,'Corrected-Titles'!A:A,0),2))</f>
        <v>Methodology for the model-driven development of service oriented IoT applications</v>
      </c>
      <c r="H813" s="10" t="s">
        <v>858</v>
      </c>
      <c r="I813" s="13" t="s">
        <v>100</v>
      </c>
      <c r="P813" s="10" t="e">
        <f>VLOOKUP(H813,'Corrected-Titles'!A:A,1,FALSE)</f>
        <v>#N/A</v>
      </c>
    </row>
    <row r="814" spans="1:16" ht="29" x14ac:dyDescent="0.35">
      <c r="A814" s="11" t="str">
        <f t="shared" si="12"/>
        <v>2012</v>
      </c>
      <c r="D814" s="11" t="s">
        <v>64</v>
      </c>
      <c r="F814" s="11" t="s">
        <v>495</v>
      </c>
      <c r="G814" s="10" t="str">
        <f>IF(ISNA(P814),H814,INDEX('Corrected-Titles'!A:B,MATCH(H814,'Corrected-Titles'!A:A,0),2))</f>
        <v>CIAT-GUI: A MDE-compliant environment for developing Graphical User Interfaces of information systems</v>
      </c>
      <c r="H814" s="10" t="s">
        <v>496</v>
      </c>
      <c r="I814" s="13" t="s">
        <v>100</v>
      </c>
      <c r="P814" s="10" t="e">
        <f>VLOOKUP(H814,'Corrected-Titles'!A:A,1,FALSE)</f>
        <v>#N/A</v>
      </c>
    </row>
    <row r="815" spans="1:16" ht="29" x14ac:dyDescent="0.35">
      <c r="A815" s="11" t="str">
        <f t="shared" si="12"/>
        <v>2010</v>
      </c>
      <c r="D815" s="11" t="s">
        <v>64</v>
      </c>
      <c r="F815" s="11" t="s">
        <v>554</v>
      </c>
      <c r="G815" s="10" t="str">
        <f>IF(ISNA(P815),H815,INDEX('Corrected-Titles'!A:B,MATCH(H815,'Corrected-Titles'!A:A,0),2))</f>
        <v>Applying CIM-to-PIM model transformations for the service-oriented development of information systems</v>
      </c>
      <c r="H815" s="10" t="s">
        <v>555</v>
      </c>
      <c r="I815" s="13" t="s">
        <v>100</v>
      </c>
      <c r="P815" s="10" t="e">
        <f>VLOOKUP(H815,'Corrected-Titles'!A:A,1,FALSE)</f>
        <v>#N/A</v>
      </c>
    </row>
    <row r="816" spans="1:16" x14ac:dyDescent="0.35">
      <c r="A816" s="11" t="str">
        <f t="shared" si="12"/>
        <v>2010</v>
      </c>
      <c r="D816" s="11" t="s">
        <v>64</v>
      </c>
      <c r="F816" s="11" t="s">
        <v>522</v>
      </c>
      <c r="G816" s="10" t="str">
        <f>IF(ISNA(P816),H816,INDEX('Corrected-Titles'!A:B,MATCH(H816,'Corrected-Titles'!A:A,0),2))</f>
        <v>Example-based model-transformation testing</v>
      </c>
      <c r="H816" s="10" t="s">
        <v>523</v>
      </c>
      <c r="I816" s="13" t="s">
        <v>100</v>
      </c>
      <c r="P816" s="10" t="e">
        <f>VLOOKUP(H816,'Corrected-Titles'!A:A,1,FALSE)</f>
        <v>#N/A</v>
      </c>
    </row>
    <row r="817" spans="1:16" ht="29" x14ac:dyDescent="0.35">
      <c r="A817" s="11" t="str">
        <f t="shared" si="12"/>
        <v>2013</v>
      </c>
      <c r="D817" s="11" t="s">
        <v>64</v>
      </c>
      <c r="F817" s="11" t="s">
        <v>3132</v>
      </c>
      <c r="G817" s="10" t="str">
        <f>IF(ISNA(P817),H817,INDEX('Corrected-Titles'!A:B,MATCH(H817,'Corrected-Titles'!A:A,0),2))</f>
        <v>ALEXANDRIA: A VISUAL TOOL FOR GENERATING MULTI-DEVICE RICH INTERNET APPLICATIONS</v>
      </c>
      <c r="H817" s="10" t="s">
        <v>1459</v>
      </c>
      <c r="I817" s="13" t="s">
        <v>15</v>
      </c>
      <c r="J817" s="11" t="s">
        <v>16</v>
      </c>
      <c r="K817" s="11" t="s">
        <v>17</v>
      </c>
      <c r="O817" s="11" t="s">
        <v>18</v>
      </c>
      <c r="P817" s="10" t="e">
        <f>VLOOKUP(H817,'Corrected-Titles'!A:A,1,FALSE)</f>
        <v>#N/A</v>
      </c>
    </row>
    <row r="818" spans="1:16" x14ac:dyDescent="0.35">
      <c r="A818" s="11" t="str">
        <f t="shared" si="12"/>
        <v>2002</v>
      </c>
      <c r="D818" s="11" t="s">
        <v>64</v>
      </c>
      <c r="F818" s="11" t="s">
        <v>1461</v>
      </c>
      <c r="G818" s="10" t="str">
        <f>IF(ISNA(P818),H818,INDEX('Corrected-Titles'!A:B,MATCH(H818,'Corrected-Titles'!A:A,0),2))</f>
        <v>Archtiecture specific models: Software design on abstract platforms - (The P2P Case)</v>
      </c>
      <c r="H818" s="10" t="s">
        <v>1460</v>
      </c>
      <c r="I818" s="13" t="s">
        <v>15</v>
      </c>
      <c r="J818" s="11" t="s">
        <v>16</v>
      </c>
      <c r="K818" s="11" t="s">
        <v>16</v>
      </c>
      <c r="L818" s="11" t="s">
        <v>17</v>
      </c>
      <c r="O818" s="11" t="s">
        <v>18</v>
      </c>
      <c r="P818" s="10" t="e">
        <f>VLOOKUP(H818,'Corrected-Titles'!A:A,1,FALSE)</f>
        <v>#N/A</v>
      </c>
    </row>
    <row r="819" spans="1:16" x14ac:dyDescent="0.35">
      <c r="A819" s="11" t="str">
        <f t="shared" si="12"/>
        <v>2018</v>
      </c>
      <c r="D819" s="11" t="s">
        <v>64</v>
      </c>
      <c r="F819" s="11" t="s">
        <v>1463</v>
      </c>
      <c r="G819" s="10" t="str">
        <f>IF(ISNA(P819),H819,INDEX('Corrected-Titles'!A:B,MATCH(H819,'Corrected-Titles'!A:A,0),2))</f>
        <v>Software Architecture and Framework to Develop NFC-Based Applications</v>
      </c>
      <c r="H819" s="10" t="s">
        <v>1462</v>
      </c>
      <c r="I819" s="13" t="s">
        <v>15</v>
      </c>
      <c r="J819" s="11" t="s">
        <v>17</v>
      </c>
      <c r="O819" s="11" t="s">
        <v>18</v>
      </c>
      <c r="P819" s="10" t="e">
        <f>VLOOKUP(H819,'Corrected-Titles'!A:A,1,FALSE)</f>
        <v>#N/A</v>
      </c>
    </row>
    <row r="820" spans="1:16" ht="29" x14ac:dyDescent="0.35">
      <c r="A820" s="11" t="str">
        <f t="shared" si="12"/>
        <v>2014</v>
      </c>
      <c r="D820" s="11" t="s">
        <v>64</v>
      </c>
      <c r="F820" s="11" t="s">
        <v>1465</v>
      </c>
      <c r="G820" s="10" t="str">
        <f>IF(ISNA(P820),H820,INDEX('Corrected-Titles'!A:B,MATCH(H820,'Corrected-Titles'!A:A,0),2))</f>
        <v>Modelling development process of skill-based system for human-like manipulation robot</v>
      </c>
      <c r="H820" s="10" t="s">
        <v>1464</v>
      </c>
      <c r="I820" s="13" t="s">
        <v>15</v>
      </c>
      <c r="J820" s="11" t="s">
        <v>16</v>
      </c>
      <c r="K820" s="11" t="s">
        <v>17</v>
      </c>
      <c r="O820" s="11" t="s">
        <v>18</v>
      </c>
      <c r="P820" s="10" t="e">
        <f>VLOOKUP(H820,'Corrected-Titles'!A:A,1,FALSE)</f>
        <v>#N/A</v>
      </c>
    </row>
    <row r="821" spans="1:16" ht="29" x14ac:dyDescent="0.35">
      <c r="A821" s="11" t="str">
        <f t="shared" si="12"/>
        <v>2018</v>
      </c>
      <c r="D821" s="11" t="s">
        <v>64</v>
      </c>
      <c r="F821" s="11" t="s">
        <v>786</v>
      </c>
      <c r="G821" s="10" t="str">
        <f>IF(ISNA(P821),H821,INDEX('Corrected-Titles'!A:B,MATCH(H821,'Corrected-Titles'!A:A,0),2))</f>
        <v>Model Driven Development Applied to Complex Event Processing for Near Real-Time Open Data</v>
      </c>
      <c r="H821" s="10" t="s">
        <v>785</v>
      </c>
      <c r="I821" s="13" t="s">
        <v>100</v>
      </c>
      <c r="P821" s="10" t="e">
        <f>VLOOKUP(H821,'Corrected-Titles'!A:A,1,FALSE)</f>
        <v>#N/A</v>
      </c>
    </row>
    <row r="822" spans="1:16" x14ac:dyDescent="0.35">
      <c r="A822" s="11" t="str">
        <f t="shared" si="12"/>
        <v>2019</v>
      </c>
      <c r="D822" s="11" t="s">
        <v>64</v>
      </c>
      <c r="F822" s="11" t="s">
        <v>1467</v>
      </c>
      <c r="G822" s="10" t="str">
        <f>IF(ISNA(P822),H822,INDEX('Corrected-Titles'!A:B,MATCH(H822,'Corrected-Titles'!A:A,0),2))</f>
        <v>Model-Driven Skills Assessment in Knowledge Management Systems</v>
      </c>
      <c r="H822" s="10" t="s">
        <v>1466</v>
      </c>
      <c r="I822" s="13" t="s">
        <v>15</v>
      </c>
      <c r="J822" s="11" t="s">
        <v>16</v>
      </c>
      <c r="K822" s="11" t="s">
        <v>17</v>
      </c>
      <c r="O822" s="11" t="s">
        <v>18</v>
      </c>
      <c r="P822" s="10" t="e">
        <f>VLOOKUP(H822,'Corrected-Titles'!A:A,1,FALSE)</f>
        <v>#N/A</v>
      </c>
    </row>
    <row r="823" spans="1:16" x14ac:dyDescent="0.35">
      <c r="A823" s="11" t="str">
        <f t="shared" si="12"/>
        <v>2011</v>
      </c>
      <c r="D823" s="11" t="s">
        <v>64</v>
      </c>
      <c r="F823" s="11" t="s">
        <v>475</v>
      </c>
      <c r="G823" s="10" t="str">
        <f>IF(ISNA(P823),H823,INDEX('Corrected-Titles'!A:B,MATCH(H823,'Corrected-Titles'!A:A,0),2))</f>
        <v>A generative tool for building health applications driven by ISO 13606 archetypes</v>
      </c>
      <c r="H823" s="10" t="s">
        <v>476</v>
      </c>
      <c r="I823" s="13" t="s">
        <v>100</v>
      </c>
      <c r="P823" s="10" t="e">
        <f>VLOOKUP(H823,'Corrected-Titles'!A:A,1,FALSE)</f>
        <v>#N/A</v>
      </c>
    </row>
    <row r="824" spans="1:16" x14ac:dyDescent="0.35">
      <c r="A824" s="11" t="str">
        <f t="shared" si="12"/>
        <v>2016</v>
      </c>
      <c r="D824" s="11" t="s">
        <v>64</v>
      </c>
      <c r="F824" s="11" t="s">
        <v>1469</v>
      </c>
      <c r="G824" s="10" t="str">
        <f>IF(ISNA(P824),H824,INDEX('Corrected-Titles'!A:B,MATCH(H824,'Corrected-Titles'!A:A,0),2))</f>
        <v>Pattern-based integration of system optimization in mechatronic system design</v>
      </c>
      <c r="H824" s="10" t="s">
        <v>1468</v>
      </c>
      <c r="I824" s="13" t="s">
        <v>15</v>
      </c>
      <c r="J824" s="11" t="s">
        <v>17</v>
      </c>
      <c r="O824" s="11" t="s">
        <v>101</v>
      </c>
      <c r="P824" s="10" t="e">
        <f>VLOOKUP(H824,'Corrected-Titles'!A:A,1,FALSE)</f>
        <v>#N/A</v>
      </c>
    </row>
    <row r="825" spans="1:16" x14ac:dyDescent="0.35">
      <c r="A825" s="11" t="str">
        <f t="shared" si="12"/>
        <v>2011</v>
      </c>
      <c r="D825" s="11" t="s">
        <v>64</v>
      </c>
      <c r="F825" s="11" t="s">
        <v>1471</v>
      </c>
      <c r="G825" s="10" t="str">
        <f>IF(ISNA(P825),H825,INDEX('Corrected-Titles'!A:B,MATCH(H825,'Corrected-Titles'!A:A,0),2))</f>
        <v>Harvesting models from web 2.0 databases</v>
      </c>
      <c r="H825" s="10" t="s">
        <v>1470</v>
      </c>
      <c r="I825" s="13" t="s">
        <v>15</v>
      </c>
      <c r="J825" s="11" t="s">
        <v>16</v>
      </c>
      <c r="K825" s="11" t="s">
        <v>17</v>
      </c>
      <c r="O825" s="11" t="s">
        <v>18</v>
      </c>
      <c r="P825" s="10" t="e">
        <f>VLOOKUP(H825,'Corrected-Titles'!A:A,1,FALSE)</f>
        <v>#N/A</v>
      </c>
    </row>
    <row r="826" spans="1:16" x14ac:dyDescent="0.35">
      <c r="A826" s="11" t="str">
        <f t="shared" si="12"/>
        <v>2021</v>
      </c>
      <c r="D826" s="11" t="s">
        <v>64</v>
      </c>
      <c r="F826" s="11" t="s">
        <v>1473</v>
      </c>
      <c r="G826" s="10" t="str">
        <f>IF(ISNA(P826),H826,INDEX('Corrected-Titles'!A:B,MATCH(H826,'Corrected-Titles'!A:A,0),2))</f>
        <v>Model-Driven Engineering for End-Users in the Loop in Smart Ambient Systems</v>
      </c>
      <c r="H826" s="10" t="s">
        <v>1472</v>
      </c>
      <c r="I826" s="13" t="s">
        <v>15</v>
      </c>
      <c r="J826" s="11" t="s">
        <v>17</v>
      </c>
      <c r="O826" s="11" t="s">
        <v>18</v>
      </c>
      <c r="P826" s="10" t="e">
        <f>VLOOKUP(H826,'Corrected-Titles'!A:A,1,FALSE)</f>
        <v>#N/A</v>
      </c>
    </row>
    <row r="827" spans="1:16" x14ac:dyDescent="0.35">
      <c r="A827" s="11" t="str">
        <f t="shared" si="12"/>
        <v>2016</v>
      </c>
      <c r="D827" s="11" t="s">
        <v>64</v>
      </c>
      <c r="F827" s="11" t="s">
        <v>1475</v>
      </c>
      <c r="G827" s="10" t="str">
        <f>IF(ISNA(P827),H827,INDEX('Corrected-Titles'!A:B,MATCH(H827,'Corrected-Titles'!A:A,0),2))</f>
        <v>A pattern-based model-driven approach for situational method engineering</v>
      </c>
      <c r="H827" s="10" t="s">
        <v>1474</v>
      </c>
      <c r="I827" s="13" t="s">
        <v>15</v>
      </c>
      <c r="J827" s="11" t="s">
        <v>16</v>
      </c>
      <c r="K827" s="11" t="s">
        <v>17</v>
      </c>
      <c r="O827" s="11" t="s">
        <v>18</v>
      </c>
      <c r="P827" s="10" t="e">
        <f>VLOOKUP(H827,'Corrected-Titles'!A:A,1,FALSE)</f>
        <v>#N/A</v>
      </c>
    </row>
    <row r="828" spans="1:16" x14ac:dyDescent="0.35">
      <c r="A828" s="11" t="str">
        <f t="shared" si="12"/>
        <v>2005</v>
      </c>
      <c r="D828" s="11" t="s">
        <v>64</v>
      </c>
      <c r="E828" s="11" t="s">
        <v>12</v>
      </c>
      <c r="F828" s="11" t="s">
        <v>1477</v>
      </c>
      <c r="G828" s="10" t="str">
        <f>IF(ISNA(P828),H828,INDEX('Corrected-Titles'!A:B,MATCH(H828,'Corrected-Titles'!A:A,0),2))</f>
        <v>A UML profile for OWL ontologies</v>
      </c>
      <c r="H828" s="10" t="s">
        <v>1476</v>
      </c>
      <c r="I828" s="13" t="s">
        <v>4282</v>
      </c>
      <c r="J828" s="11" t="s">
        <v>16</v>
      </c>
      <c r="K828" s="11" t="s">
        <v>16</v>
      </c>
      <c r="L828" s="11" t="s">
        <v>16</v>
      </c>
      <c r="M828" s="23" t="s">
        <v>17</v>
      </c>
      <c r="N828" s="23" t="s">
        <v>17</v>
      </c>
      <c r="O828" s="11" t="s">
        <v>18</v>
      </c>
      <c r="P828" s="10" t="e">
        <f>VLOOKUP(H828,'Corrected-Titles'!A:A,1,FALSE)</f>
        <v>#N/A</v>
      </c>
    </row>
    <row r="829" spans="1:16" ht="29" x14ac:dyDescent="0.35">
      <c r="A829" s="11" t="str">
        <f t="shared" si="12"/>
        <v>2020</v>
      </c>
      <c r="D829" s="11" t="s">
        <v>64</v>
      </c>
      <c r="F829" s="11" t="s">
        <v>1479</v>
      </c>
      <c r="G829" s="10" t="str">
        <f>IF(ISNA(P829),H829,INDEX('Corrected-Titles'!A:B,MATCH(H829,'Corrected-Titles'!A:A,0),2))</f>
        <v>Extending single- to multi-variant model transformations by trace-based propagation of variability annotations</v>
      </c>
      <c r="H829" s="10" t="s">
        <v>1478</v>
      </c>
      <c r="I829" s="13" t="s">
        <v>15</v>
      </c>
      <c r="J829" s="11" t="s">
        <v>16</v>
      </c>
      <c r="K829" s="11" t="s">
        <v>17</v>
      </c>
      <c r="O829" s="11" t="s">
        <v>18</v>
      </c>
      <c r="P829" s="10" t="e">
        <f>VLOOKUP(H829,'Corrected-Titles'!A:A,1,FALSE)</f>
        <v>#N/A</v>
      </c>
    </row>
    <row r="830" spans="1:16" x14ac:dyDescent="0.35">
      <c r="A830" s="11" t="str">
        <f t="shared" si="12"/>
        <v>2006</v>
      </c>
      <c r="D830" s="11" t="s">
        <v>64</v>
      </c>
      <c r="F830" s="11" t="s">
        <v>744</v>
      </c>
      <c r="G830" s="10" t="str">
        <f>IF(ISNA(P830),H830,INDEX('Corrected-Titles'!A:B,MATCH(H830,'Corrected-Titles'!A:A,0),2))</f>
        <v>Challenging the interoperability between computers in industry with MDA and SOA</v>
      </c>
      <c r="H830" s="10" t="s">
        <v>745</v>
      </c>
      <c r="I830" s="13" t="s">
        <v>100</v>
      </c>
      <c r="P830" s="10" t="e">
        <f>VLOOKUP(H830,'Corrected-Titles'!A:A,1,FALSE)</f>
        <v>#N/A</v>
      </c>
    </row>
    <row r="831" spans="1:16" x14ac:dyDescent="0.35">
      <c r="A831" s="11" t="str">
        <f t="shared" si="12"/>
        <v>2014</v>
      </c>
      <c r="D831" s="11" t="s">
        <v>64</v>
      </c>
      <c r="F831" s="11" t="s">
        <v>1483</v>
      </c>
      <c r="G831" s="10" t="str">
        <f>IF(ISNA(P831),H831,INDEX('Corrected-Titles'!A:B,MATCH(H831,'Corrected-Titles'!A:A,0),2))</f>
        <v xml:space="preserve">A Model-Driven Approach on Object-Oriented PLC Programming for </v>
      </c>
      <c r="H831" s="10" t="s">
        <v>1482</v>
      </c>
      <c r="I831" s="13" t="s">
        <v>15</v>
      </c>
      <c r="J831" s="11" t="s">
        <v>16</v>
      </c>
      <c r="K831" s="11" t="s">
        <v>17</v>
      </c>
      <c r="O831" s="11" t="s">
        <v>18</v>
      </c>
      <c r="P831" s="10" t="e">
        <f>VLOOKUP(H831,'Corrected-Titles'!A:A,1,FALSE)</f>
        <v>#N/A</v>
      </c>
    </row>
    <row r="832" spans="1:16" x14ac:dyDescent="0.35">
      <c r="A832" s="11" t="str">
        <f t="shared" si="12"/>
        <v>2020</v>
      </c>
      <c r="D832" s="11" t="s">
        <v>64</v>
      </c>
      <c r="F832" s="11" t="s">
        <v>1485</v>
      </c>
      <c r="G832" s="10" t="str">
        <f>IF(ISNA(P832),H832,INDEX('Corrected-Titles'!A:B,MATCH(H832,'Corrected-Titles'!A:A,0),2))</f>
        <v>Converting OCL and CGMES Rules to SHACL in Smart Grids</v>
      </c>
      <c r="H832" s="10" t="s">
        <v>1484</v>
      </c>
      <c r="I832" s="13" t="s">
        <v>15</v>
      </c>
      <c r="J832" s="11" t="s">
        <v>16</v>
      </c>
      <c r="K832" s="11" t="s">
        <v>17</v>
      </c>
      <c r="O832" s="11" t="s">
        <v>18</v>
      </c>
      <c r="P832" s="10" t="e">
        <f>VLOOKUP(H832,'Corrected-Titles'!A:A,1,FALSE)</f>
        <v>#N/A</v>
      </c>
    </row>
    <row r="833" spans="1:16" x14ac:dyDescent="0.35">
      <c r="A833" s="11" t="str">
        <f t="shared" si="12"/>
        <v>2008</v>
      </c>
      <c r="D833" s="11" t="s">
        <v>64</v>
      </c>
      <c r="F833" s="11" t="s">
        <v>684</v>
      </c>
      <c r="G833" s="10" t="str">
        <f>IF(ISNA(P833),H833,INDEX('Corrected-Titles'!A:B,MATCH(H833,'Corrected-Titles'!A:A,0),2))</f>
        <v>Language support for model-driven software development</v>
      </c>
      <c r="H833" s="10" t="s">
        <v>685</v>
      </c>
      <c r="I833" s="13" t="s">
        <v>100</v>
      </c>
      <c r="P833" s="10" t="e">
        <f>VLOOKUP(H833,'Corrected-Titles'!A:A,1,FALSE)</f>
        <v>#N/A</v>
      </c>
    </row>
    <row r="834" spans="1:16" ht="29" x14ac:dyDescent="0.35">
      <c r="A834" s="11" t="str">
        <f t="shared" ref="A834:A897" si="13">RIGHT(F834, 4)</f>
        <v>2017</v>
      </c>
      <c r="D834" s="11" t="s">
        <v>64</v>
      </c>
      <c r="F834" s="11" t="s">
        <v>1487</v>
      </c>
      <c r="G834" s="10" t="str">
        <f>IF(ISNA(P834),H834,INDEX('Corrected-Titles'!A:B,MATCH(H834,'Corrected-Titles'!A:A,0),2))</f>
        <v>CIM-Compliant Power System Dynamic Model-to-Model Transformation and Modelica Simulation</v>
      </c>
      <c r="H834" s="10" t="s">
        <v>1486</v>
      </c>
      <c r="I834" s="13" t="s">
        <v>15</v>
      </c>
      <c r="J834" s="11" t="s">
        <v>16</v>
      </c>
      <c r="K834" s="11" t="s">
        <v>17</v>
      </c>
      <c r="O834" s="11" t="s">
        <v>18</v>
      </c>
      <c r="P834" s="10" t="e">
        <f>VLOOKUP(H834,'Corrected-Titles'!A:A,1,FALSE)</f>
        <v>#N/A</v>
      </c>
    </row>
    <row r="835" spans="1:16" ht="29" x14ac:dyDescent="0.35">
      <c r="A835" s="11" t="str">
        <f t="shared" si="13"/>
        <v>2021</v>
      </c>
      <c r="D835" s="11" t="s">
        <v>64</v>
      </c>
      <c r="F835" s="11" t="s">
        <v>1488</v>
      </c>
      <c r="G835" s="10" t="str">
        <f>IF(ISNA(P835),H835,INDEX('Corrected-Titles'!A:B,MATCH(H835,'Corrected-Titles'!A:A,0),2))</f>
        <v>Synthesized fault-tolerant supervisory controllers, with an application to a rotating bridge*</v>
      </c>
      <c r="H835" s="10" t="s">
        <v>1489</v>
      </c>
      <c r="I835" s="13" t="s">
        <v>15</v>
      </c>
      <c r="J835" s="11" t="s">
        <v>16</v>
      </c>
      <c r="K835" s="11" t="s">
        <v>17</v>
      </c>
      <c r="O835" s="11" t="s">
        <v>18</v>
      </c>
      <c r="P835" s="10" t="e">
        <f>VLOOKUP(H835,'Corrected-Titles'!A:A,1,FALSE)</f>
        <v>#N/A</v>
      </c>
    </row>
    <row r="836" spans="1:16" ht="29" x14ac:dyDescent="0.35">
      <c r="A836" s="11" t="str">
        <f t="shared" si="13"/>
        <v>2011</v>
      </c>
      <c r="D836" s="11" t="s">
        <v>64</v>
      </c>
      <c r="F836" s="11" t="s">
        <v>1491</v>
      </c>
      <c r="G836" s="10" t="str">
        <f>IF(ISNA(P836),H836,INDEX('Corrected-Titles'!A:B,MATCH(H836,'Corrected-Titles'!A:A,0),2))</f>
        <v>Taking context into account in conceptual models using a Model Driven Engineering approach</v>
      </c>
      <c r="H836" s="10" t="s">
        <v>1490</v>
      </c>
      <c r="I836" s="13" t="s">
        <v>15</v>
      </c>
      <c r="J836" s="11" t="s">
        <v>16</v>
      </c>
      <c r="K836" s="11" t="s">
        <v>17</v>
      </c>
      <c r="O836" s="11" t="s">
        <v>18</v>
      </c>
      <c r="P836" s="10" t="e">
        <f>VLOOKUP(H836,'Corrected-Titles'!A:A,1,FALSE)</f>
        <v>#N/A</v>
      </c>
    </row>
    <row r="837" spans="1:16" x14ac:dyDescent="0.35">
      <c r="A837" s="11" t="str">
        <f t="shared" si="13"/>
        <v>2005</v>
      </c>
      <c r="D837" s="11" t="s">
        <v>64</v>
      </c>
      <c r="F837" s="11" t="s">
        <v>1335</v>
      </c>
      <c r="G837" s="10" t="str">
        <f>IF(ISNA(P837),H837,INDEX('Corrected-Titles'!A:B,MATCH(H837,'Corrected-Titles'!A:A,0),2))</f>
        <v>Reliability prediction in Model-Driven Development</v>
      </c>
      <c r="H837" s="10" t="s">
        <v>1336</v>
      </c>
      <c r="I837" s="13" t="s">
        <v>100</v>
      </c>
      <c r="P837" s="10" t="e">
        <f>VLOOKUP(H837,'Corrected-Titles'!A:A,1,FALSE)</f>
        <v>#N/A</v>
      </c>
    </row>
    <row r="838" spans="1:16" x14ac:dyDescent="0.35">
      <c r="A838" s="11" t="str">
        <f t="shared" si="13"/>
        <v>2020</v>
      </c>
      <c r="D838" s="11" t="s">
        <v>64</v>
      </c>
      <c r="F838" s="11" t="s">
        <v>213</v>
      </c>
      <c r="G838" s="10" t="str">
        <f>IF(ISNA(P838),H838,INDEX('Corrected-Titles'!A:B,MATCH(H838,'Corrected-Titles'!A:A,0),2))</f>
        <v>A lightweight modeling approach based on functional decomposition</v>
      </c>
      <c r="H838" s="10" t="s">
        <v>214</v>
      </c>
      <c r="I838" s="13" t="s">
        <v>100</v>
      </c>
      <c r="P838" s="10" t="e">
        <f>VLOOKUP(H838,'Corrected-Titles'!A:A,1,FALSE)</f>
        <v>#N/A</v>
      </c>
    </row>
    <row r="839" spans="1:16" x14ac:dyDescent="0.35">
      <c r="A839" s="11" t="str">
        <f t="shared" si="13"/>
        <v>2020</v>
      </c>
      <c r="D839" s="11" t="s">
        <v>64</v>
      </c>
      <c r="F839" s="11" t="s">
        <v>1493</v>
      </c>
      <c r="G839" s="10" t="str">
        <f>IF(ISNA(P839),H839,INDEX('Corrected-Titles'!A:B,MATCH(H839,'Corrected-Titles'!A:A,0),2))</f>
        <v>On developing and validating dynamic systems: simulation engineering</v>
      </c>
      <c r="H839" s="10" t="s">
        <v>1492</v>
      </c>
      <c r="I839" s="13" t="s">
        <v>15</v>
      </c>
      <c r="J839" s="11" t="s">
        <v>16</v>
      </c>
      <c r="K839" s="11" t="s">
        <v>17</v>
      </c>
      <c r="O839" s="11" t="s">
        <v>18</v>
      </c>
      <c r="P839" s="10" t="e">
        <f>VLOOKUP(H839,'Corrected-Titles'!A:A,1,FALSE)</f>
        <v>#N/A</v>
      </c>
    </row>
    <row r="840" spans="1:16" ht="29" x14ac:dyDescent="0.35">
      <c r="A840" s="11" t="str">
        <f t="shared" si="13"/>
        <v>2006</v>
      </c>
      <c r="D840" s="11" t="s">
        <v>64</v>
      </c>
      <c r="F840" s="11" t="s">
        <v>1046</v>
      </c>
      <c r="G840" s="10" t="str">
        <f>IF(ISNA(P840),H840,INDEX('Corrected-Titles'!A:B,MATCH(H840,'Corrected-Titles'!A:A,0),2))</f>
        <v>Workshop on Models for Non-functional Properties of Component-Based Software â€“ NfC</v>
      </c>
      <c r="H840" s="10" t="s">
        <v>1047</v>
      </c>
      <c r="I840" s="13" t="s">
        <v>100</v>
      </c>
      <c r="P840" s="10" t="e">
        <f>VLOOKUP(H840,'Corrected-Titles'!A:A,1,FALSE)</f>
        <v>#N/A</v>
      </c>
    </row>
    <row r="841" spans="1:16" x14ac:dyDescent="0.35">
      <c r="A841" s="11" t="str">
        <f t="shared" si="13"/>
        <v>2003</v>
      </c>
      <c r="D841" s="11" t="s">
        <v>64</v>
      </c>
      <c r="F841" s="11" t="s">
        <v>774</v>
      </c>
      <c r="G841" s="10" t="str">
        <f>IF(ISNA(P841),H841,INDEX('Corrected-Titles'!A:B,MATCH(H841,'Corrected-Titles'!A:A,0),2))</f>
        <v>Towards automating source-consistent UML refactorings</v>
      </c>
      <c r="H841" s="10" t="s">
        <v>775</v>
      </c>
      <c r="I841" s="13" t="s">
        <v>100</v>
      </c>
      <c r="P841" s="10" t="e">
        <f>VLOOKUP(H841,'Corrected-Titles'!A:A,1,FALSE)</f>
        <v>#N/A</v>
      </c>
    </row>
    <row r="842" spans="1:16" x14ac:dyDescent="0.35">
      <c r="A842" s="11" t="str">
        <f t="shared" si="13"/>
        <v>2006</v>
      </c>
      <c r="D842" s="11" t="s">
        <v>64</v>
      </c>
      <c r="F842" s="11" t="s">
        <v>1131</v>
      </c>
      <c r="G842" s="10" t="str">
        <f>IF(ISNA(P842),H842,INDEX('Corrected-Titles'!A:B,MATCH(H842,'Corrected-Titles'!A:A,0),2))</f>
        <v>Model-Driven Ontology Engineering</v>
      </c>
      <c r="H842" s="10" t="s">
        <v>1132</v>
      </c>
      <c r="I842" s="13" t="s">
        <v>100</v>
      </c>
      <c r="P842" s="10" t="e">
        <f>VLOOKUP(H842,'Corrected-Titles'!A:A,1,FALSE)</f>
        <v>#N/A</v>
      </c>
    </row>
    <row r="843" spans="1:16" x14ac:dyDescent="0.35">
      <c r="A843" s="11" t="str">
        <f t="shared" si="13"/>
        <v>2011</v>
      </c>
      <c r="D843" s="11" t="s">
        <v>64</v>
      </c>
      <c r="F843" s="11" t="s">
        <v>1495</v>
      </c>
      <c r="G843" s="10" t="str">
        <f>IF(ISNA(P843),H843,INDEX('Corrected-Titles'!A:B,MATCH(H843,'Corrected-Titles'!A:A,0),2))</f>
        <v>Model Based Systems Engineering with Department of Defense Archtectural Framework</v>
      </c>
      <c r="H843" s="10" t="s">
        <v>1494</v>
      </c>
      <c r="I843" s="13" t="s">
        <v>15</v>
      </c>
      <c r="J843" s="11" t="s">
        <v>16</v>
      </c>
      <c r="K843" s="11" t="s">
        <v>17</v>
      </c>
      <c r="O843" s="11" t="s">
        <v>18</v>
      </c>
      <c r="P843" s="10" t="e">
        <f>VLOOKUP(H843,'Corrected-Titles'!A:A,1,FALSE)</f>
        <v>#N/A</v>
      </c>
    </row>
    <row r="844" spans="1:16" x14ac:dyDescent="0.35">
      <c r="A844" s="11" t="str">
        <f t="shared" si="13"/>
        <v>2020</v>
      </c>
      <c r="D844" s="11" t="s">
        <v>64</v>
      </c>
      <c r="F844" s="11" t="s">
        <v>3248</v>
      </c>
      <c r="G844" s="10" t="str">
        <f>IF(ISNA(P844),H844,INDEX('Corrected-Titles'!A:B,MATCH(H844,'Corrected-Titles'!A:A,0),2))</f>
        <v>EUD-MARS: End-user development of model-driven adaptive robotics software systems</v>
      </c>
      <c r="H844" s="10" t="s">
        <v>1496</v>
      </c>
      <c r="I844" s="13" t="s">
        <v>15</v>
      </c>
      <c r="J844" s="11" t="s">
        <v>17</v>
      </c>
      <c r="O844" s="11" t="s">
        <v>18</v>
      </c>
      <c r="P844" s="10" t="e">
        <f>VLOOKUP(H844,'Corrected-Titles'!A:A,1,FALSE)</f>
        <v>#N/A</v>
      </c>
    </row>
    <row r="845" spans="1:16" ht="29" x14ac:dyDescent="0.35">
      <c r="A845" s="11" t="str">
        <f t="shared" si="13"/>
        <v>2009</v>
      </c>
      <c r="D845" s="11" t="s">
        <v>64</v>
      </c>
      <c r="F845" s="11" t="s">
        <v>566</v>
      </c>
      <c r="G845" s="10" t="str">
        <f>IF(ISNA(P845),H845,INDEX('Corrected-Titles'!A:B,MATCH(H845,'Corrected-Titles'!A:A,0),2))</f>
        <v>Experience from introducing Unified Modeling Language/Systems Modeling Language at Saab Aerosystems</v>
      </c>
      <c r="H845" s="10" t="s">
        <v>567</v>
      </c>
      <c r="I845" s="13" t="s">
        <v>100</v>
      </c>
      <c r="P845" s="19" t="str">
        <f>VLOOKUP(H845,'Corrected-Titles'!A:A,1,FALSE)</f>
        <v>Experience from introducing Unified Modeling Language/Systems Modeling Langauge at Saab Aerosystems</v>
      </c>
    </row>
    <row r="846" spans="1:16" ht="29" x14ac:dyDescent="0.35">
      <c r="A846" s="11" t="str">
        <f t="shared" si="13"/>
        <v>2013</v>
      </c>
      <c r="D846" s="11" t="s">
        <v>64</v>
      </c>
      <c r="F846" s="11" t="s">
        <v>387</v>
      </c>
      <c r="G846" s="10" t="str">
        <f>IF(ISNA(P846),H846,INDEX('Corrected-Titles'!A:B,MATCH(H846,'Corrected-Titles'!A:A,0),2))</f>
        <v>Developing a model driven approach for engineering applications based on mOSAIC: Towards sharing elastic components in the cloud</v>
      </c>
      <c r="H846" s="10" t="s">
        <v>388</v>
      </c>
      <c r="I846" s="13" t="s">
        <v>100</v>
      </c>
      <c r="P846" s="10" t="e">
        <f>VLOOKUP(H846,'Corrected-Titles'!A:A,1,FALSE)</f>
        <v>#N/A</v>
      </c>
    </row>
    <row r="847" spans="1:16" ht="29" x14ac:dyDescent="0.35">
      <c r="A847" s="11" t="str">
        <f t="shared" si="13"/>
        <v>2005</v>
      </c>
      <c r="D847" s="11" t="s">
        <v>64</v>
      </c>
      <c r="F847" s="11" t="s">
        <v>3242</v>
      </c>
      <c r="G847" s="10" t="str">
        <f>IF(ISNA(P847),H847,INDEX('Corrected-Titles'!A:B,MATCH(H847,'Corrected-Titles'!A:A,0),2))</f>
        <v>Model-driven performance analysis of UML design models based on stochastic process algebra</v>
      </c>
      <c r="H847" s="10" t="s">
        <v>1497</v>
      </c>
      <c r="I847" s="13" t="s">
        <v>15</v>
      </c>
      <c r="J847" s="11" t="s">
        <v>16</v>
      </c>
      <c r="K847" s="11" t="s">
        <v>17</v>
      </c>
      <c r="O847" s="11" t="s">
        <v>18</v>
      </c>
      <c r="P847" s="10" t="e">
        <f>VLOOKUP(H847,'Corrected-Titles'!A:A,1,FALSE)</f>
        <v>#N/A</v>
      </c>
    </row>
    <row r="848" spans="1:16" x14ac:dyDescent="0.35">
      <c r="A848" s="11" t="str">
        <f t="shared" si="13"/>
        <v>2018</v>
      </c>
      <c r="D848" s="11" t="s">
        <v>64</v>
      </c>
      <c r="F848" s="11" t="s">
        <v>585</v>
      </c>
      <c r="G848" s="10" t="str">
        <f>IF(ISNA(P848),H848,INDEX('Corrected-Titles'!A:B,MATCH(H848,'Corrected-Titles'!A:A,0),2))</f>
        <v>SMArDT modeling for automotive software testing</v>
      </c>
      <c r="H848" s="10" t="s">
        <v>586</v>
      </c>
      <c r="I848" s="13" t="s">
        <v>100</v>
      </c>
      <c r="P848" s="10" t="e">
        <f>VLOOKUP(H848,'Corrected-Titles'!A:A,1,FALSE)</f>
        <v>#N/A</v>
      </c>
    </row>
    <row r="849" spans="1:16" ht="29" x14ac:dyDescent="0.35">
      <c r="A849" s="11" t="str">
        <f t="shared" si="13"/>
        <v>2021</v>
      </c>
      <c r="D849" s="11" t="s">
        <v>64</v>
      </c>
      <c r="F849" s="11" t="s">
        <v>1499</v>
      </c>
      <c r="G849" s="10" t="str">
        <f>IF(ISNA(P849),H849,INDEX('Corrected-Titles'!A:B,MATCH(H849,'Corrected-Titles'!A:A,0),2))</f>
        <v>Managing the use of simulation in systems engineering: An industral state of practice and a prioritization method</v>
      </c>
      <c r="H849" s="10" t="s">
        <v>1498</v>
      </c>
      <c r="I849" s="13" t="s">
        <v>15</v>
      </c>
      <c r="J849" s="11" t="s">
        <v>16</v>
      </c>
      <c r="K849" s="11" t="s">
        <v>17</v>
      </c>
      <c r="O849" s="11" t="s">
        <v>18</v>
      </c>
      <c r="P849" s="10" t="e">
        <f>VLOOKUP(H849,'Corrected-Titles'!A:A,1,FALSE)</f>
        <v>#N/A</v>
      </c>
    </row>
    <row r="850" spans="1:16" x14ac:dyDescent="0.35">
      <c r="A850" s="11" t="str">
        <f t="shared" si="13"/>
        <v>2012</v>
      </c>
      <c r="D850" s="11" t="s">
        <v>64</v>
      </c>
      <c r="F850" s="11" t="s">
        <v>1501</v>
      </c>
      <c r="G850" s="10" t="str">
        <f>IF(ISNA(P850),H850,INDEX('Corrected-Titles'!A:B,MATCH(H850,'Corrected-Titles'!A:A,0),2))</f>
        <v xml:space="preserve">Visual modeling for Web 2.0 applications using model driven architecture approach </v>
      </c>
      <c r="H850" s="10" t="s">
        <v>1500</v>
      </c>
      <c r="I850" s="13" t="s">
        <v>15</v>
      </c>
      <c r="J850" s="11" t="s">
        <v>17</v>
      </c>
      <c r="O850" s="11" t="s">
        <v>18</v>
      </c>
      <c r="P850" s="10" t="e">
        <f>VLOOKUP(H850,'Corrected-Titles'!A:A,1,FALSE)</f>
        <v>#N/A</v>
      </c>
    </row>
    <row r="851" spans="1:16" x14ac:dyDescent="0.35">
      <c r="A851" s="11" t="str">
        <f t="shared" si="13"/>
        <v>2021</v>
      </c>
      <c r="D851" s="11" t="s">
        <v>64</v>
      </c>
      <c r="F851" s="11" t="s">
        <v>167</v>
      </c>
      <c r="G851" s="10" t="str">
        <f>IF(ISNA(P851),H851,INDEX('Corrected-Titles'!A:B,MATCH(H851,'Corrected-Titles'!A:A,0),2))</f>
        <v>History-based Model Repair Recommendations</v>
      </c>
      <c r="H851" s="10" t="s">
        <v>168</v>
      </c>
      <c r="I851" s="13" t="s">
        <v>100</v>
      </c>
      <c r="P851" s="10" t="e">
        <f>VLOOKUP(H851,'Corrected-Titles'!A:A,1,FALSE)</f>
        <v>#N/A</v>
      </c>
    </row>
    <row r="852" spans="1:16" x14ac:dyDescent="0.35">
      <c r="A852" s="11" t="str">
        <f t="shared" si="13"/>
        <v>2012</v>
      </c>
      <c r="D852" s="11" t="s">
        <v>64</v>
      </c>
      <c r="F852" s="11" t="s">
        <v>1503</v>
      </c>
      <c r="G852" s="10" t="str">
        <f>IF(ISNA(P852),H852,INDEX('Corrected-Titles'!A:B,MATCH(H852,'Corrected-Titles'!A:A,0),2))</f>
        <v>Formal analysis of model transformations based on triple graph grammars</v>
      </c>
      <c r="H852" s="10" t="s">
        <v>1502</v>
      </c>
      <c r="I852" s="13" t="s">
        <v>15</v>
      </c>
      <c r="J852" s="11" t="s">
        <v>16</v>
      </c>
      <c r="K852" s="11" t="s">
        <v>17</v>
      </c>
      <c r="O852" s="11" t="s">
        <v>18</v>
      </c>
      <c r="P852" s="10" t="e">
        <f>VLOOKUP(H852,'Corrected-Titles'!A:A,1,FALSE)</f>
        <v>#N/A</v>
      </c>
    </row>
    <row r="853" spans="1:16" ht="29" x14ac:dyDescent="0.35">
      <c r="A853" s="11" t="str">
        <f t="shared" si="13"/>
        <v>2010</v>
      </c>
      <c r="D853" s="11" t="s">
        <v>64</v>
      </c>
      <c r="F853" s="11" t="s">
        <v>1504</v>
      </c>
      <c r="G853" s="10" t="str">
        <f>IF(ISNA(P853),H853,INDEX('Corrected-Titles'!A:B,MATCH(H853,'Corrected-Titles'!A:A,0),2))</f>
        <v>Evolution of XML schemas and documents from stereotyped UML class models: A traceable approach</v>
      </c>
      <c r="H853" s="10" t="s">
        <v>1505</v>
      </c>
      <c r="I853" s="13" t="s">
        <v>15</v>
      </c>
      <c r="J853" s="11" t="s">
        <v>16</v>
      </c>
      <c r="K853" s="11" t="s">
        <v>17</v>
      </c>
      <c r="O853" s="11" t="s">
        <v>18</v>
      </c>
      <c r="P853" s="10" t="e">
        <f>VLOOKUP(H853,'Corrected-Titles'!A:A,1,FALSE)</f>
        <v>#N/A</v>
      </c>
    </row>
    <row r="854" spans="1:16" x14ac:dyDescent="0.35">
      <c r="A854" s="11" t="str">
        <f t="shared" si="13"/>
        <v>2015</v>
      </c>
      <c r="D854" s="11" t="s">
        <v>64</v>
      </c>
      <c r="F854" s="11" t="s">
        <v>1507</v>
      </c>
      <c r="G854" s="10" t="str">
        <f>IF(ISNA(P854),H854,INDEX('Corrected-Titles'!A:B,MATCH(H854,'Corrected-Titles'!A:A,0),2))</f>
        <v>On the usefulness and ease of use of a model-driven Method Engineering approach</v>
      </c>
      <c r="H854" s="10" t="s">
        <v>1506</v>
      </c>
      <c r="I854" s="13" t="s">
        <v>15</v>
      </c>
      <c r="J854" s="11" t="s">
        <v>16</v>
      </c>
      <c r="K854" s="11" t="s">
        <v>17</v>
      </c>
      <c r="O854" s="11" t="s">
        <v>18</v>
      </c>
      <c r="P854" s="10" t="e">
        <f>VLOOKUP(H854,'Corrected-Titles'!A:A,1,FALSE)</f>
        <v>#N/A</v>
      </c>
    </row>
    <row r="855" spans="1:16" x14ac:dyDescent="0.35">
      <c r="A855" s="11" t="str">
        <f t="shared" si="13"/>
        <v>2020</v>
      </c>
      <c r="D855" s="11" t="s">
        <v>64</v>
      </c>
      <c r="F855" s="11" t="s">
        <v>207</v>
      </c>
      <c r="G855" s="10" t="str">
        <f>IF(ISNA(P855),H855,INDEX('Corrected-Titles'!A:B,MATCH(H855,'Corrected-Titles'!A:A,0),2))</f>
        <v>Psc2code: Denoising Code Extraction from Programming Screencasts</v>
      </c>
      <c r="H855" s="10" t="s">
        <v>208</v>
      </c>
      <c r="I855" s="13" t="s">
        <v>100</v>
      </c>
      <c r="P855" s="10" t="e">
        <f>VLOOKUP(H855,'Corrected-Titles'!A:A,1,FALSE)</f>
        <v>#N/A</v>
      </c>
    </row>
    <row r="856" spans="1:16" x14ac:dyDescent="0.35">
      <c r="A856" s="11" t="str">
        <f t="shared" si="13"/>
        <v>2019</v>
      </c>
      <c r="D856" s="11" t="s">
        <v>64</v>
      </c>
      <c r="F856" s="11" t="s">
        <v>3243</v>
      </c>
      <c r="G856" s="10" t="str">
        <f>IF(ISNA(P856),H856,INDEX('Corrected-Titles'!A:B,MATCH(H856,'Corrected-Titles'!A:A,0),2))</f>
        <v>IFVM Bridge: A Model Driven IFML Execution</v>
      </c>
      <c r="H856" s="10" t="s">
        <v>1508</v>
      </c>
      <c r="I856" s="13" t="s">
        <v>15</v>
      </c>
      <c r="J856" s="11" t="s">
        <v>17</v>
      </c>
      <c r="O856" s="11" t="s">
        <v>18</v>
      </c>
      <c r="P856" s="10" t="e">
        <f>VLOOKUP(H856,'Corrected-Titles'!A:A,1,FALSE)</f>
        <v>#N/A</v>
      </c>
    </row>
    <row r="857" spans="1:16" x14ac:dyDescent="0.35">
      <c r="A857" s="11" t="str">
        <f t="shared" si="13"/>
        <v>2009</v>
      </c>
      <c r="D857" s="11" t="s">
        <v>64</v>
      </c>
      <c r="F857" s="11" t="s">
        <v>1510</v>
      </c>
      <c r="G857" s="10" t="str">
        <f>IF(ISNA(P857),H857,INDEX('Corrected-Titles'!A:B,MATCH(H857,'Corrected-Titles'!A:A,0),2))</f>
        <v>Refinement and verification in component-based-model-driven design</v>
      </c>
      <c r="H857" s="10" t="s">
        <v>1509</v>
      </c>
      <c r="I857" s="13" t="s">
        <v>15</v>
      </c>
      <c r="J857" s="11" t="s">
        <v>16</v>
      </c>
      <c r="K857" s="11" t="s">
        <v>17</v>
      </c>
      <c r="O857" s="11" t="s">
        <v>18</v>
      </c>
      <c r="P857" s="10" t="e">
        <f>VLOOKUP(H857,'Corrected-Titles'!A:A,1,FALSE)</f>
        <v>#N/A</v>
      </c>
    </row>
    <row r="858" spans="1:16" x14ac:dyDescent="0.35">
      <c r="A858" s="11" t="str">
        <f t="shared" si="13"/>
        <v>2015</v>
      </c>
      <c r="D858" s="11" t="s">
        <v>64</v>
      </c>
      <c r="F858" s="11" t="s">
        <v>1512</v>
      </c>
      <c r="G858" s="10" t="str">
        <f>IF(ISNA(P858),H858,INDEX('Corrected-Titles'!A:B,MATCH(H858,'Corrected-Titles'!A:A,0),2))</f>
        <v>Model driven development of user-centred context aware services</v>
      </c>
      <c r="H858" s="10" t="s">
        <v>1511</v>
      </c>
      <c r="I858" s="13" t="s">
        <v>15</v>
      </c>
      <c r="J858" s="11" t="s">
        <v>16</v>
      </c>
      <c r="K858" s="11" t="s">
        <v>17</v>
      </c>
      <c r="O858" s="11" t="s">
        <v>18</v>
      </c>
      <c r="P858" s="10" t="e">
        <f>VLOOKUP(H858,'Corrected-Titles'!A:A,1,FALSE)</f>
        <v>#N/A</v>
      </c>
    </row>
    <row r="859" spans="1:16" ht="29" x14ac:dyDescent="0.35">
      <c r="A859" s="11" t="str">
        <f t="shared" si="13"/>
        <v>2015</v>
      </c>
      <c r="D859" s="11" t="s">
        <v>64</v>
      </c>
      <c r="F859" s="11" t="s">
        <v>1514</v>
      </c>
      <c r="G859" s="10" t="str">
        <f>IF(ISNA(P859),H859,INDEX('Corrected-Titles'!A:B,MATCH(H859,'Corrected-Titles'!A:A,0),2))</f>
        <v>Structured development of 3D applications: round-trip engineering in interdisciplinary teams</v>
      </c>
      <c r="H859" s="10" t="s">
        <v>1513</v>
      </c>
      <c r="I859" s="13" t="s">
        <v>15</v>
      </c>
      <c r="J859" s="11" t="s">
        <v>17</v>
      </c>
      <c r="O859" s="11" t="s">
        <v>18</v>
      </c>
      <c r="P859" s="10" t="e">
        <f>VLOOKUP(H859,'Corrected-Titles'!A:A,1,FALSE)</f>
        <v>#N/A</v>
      </c>
    </row>
    <row r="860" spans="1:16" x14ac:dyDescent="0.35">
      <c r="A860" s="11" t="str">
        <f t="shared" si="13"/>
        <v>2019</v>
      </c>
      <c r="D860" s="11" t="s">
        <v>64</v>
      </c>
      <c r="F860" s="11" t="s">
        <v>1516</v>
      </c>
      <c r="G860" s="10" t="str">
        <f>IF(ISNA(P860),H860,INDEX('Corrected-Titles'!A:B,MATCH(H860,'Corrected-Titles'!A:A,0),2))</f>
        <v>INDIeAuthor: A Metamodel-Based Textual Language for Authoring Educational Courses</v>
      </c>
      <c r="H860" s="10" t="s">
        <v>1515</v>
      </c>
      <c r="I860" s="13" t="s">
        <v>15</v>
      </c>
      <c r="J860" s="11" t="s">
        <v>17</v>
      </c>
      <c r="O860" s="11" t="s">
        <v>18</v>
      </c>
      <c r="P860" s="10" t="e">
        <f>VLOOKUP(H860,'Corrected-Titles'!A:A,1,FALSE)</f>
        <v>#N/A</v>
      </c>
    </row>
    <row r="861" spans="1:16" x14ac:dyDescent="0.35">
      <c r="A861" s="11" t="str">
        <f t="shared" si="13"/>
        <v>2012</v>
      </c>
      <c r="D861" s="11" t="s">
        <v>64</v>
      </c>
      <c r="F861" s="11" t="s">
        <v>1518</v>
      </c>
      <c r="G861" s="10" t="str">
        <f>IF(ISNA(P861),H861,INDEX('Corrected-Titles'!A:B,MATCH(H861,'Corrected-Titles'!A:A,0),2))</f>
        <v>Federated ontology-based queries over cancer data</v>
      </c>
      <c r="H861" s="10" t="s">
        <v>1517</v>
      </c>
      <c r="I861" s="13" t="s">
        <v>15</v>
      </c>
      <c r="J861" s="11" t="s">
        <v>17</v>
      </c>
      <c r="O861" s="11" t="s">
        <v>101</v>
      </c>
      <c r="P861" s="10" t="e">
        <f>VLOOKUP(H861,'Corrected-Titles'!A:A,1,FALSE)</f>
        <v>#N/A</v>
      </c>
    </row>
    <row r="862" spans="1:16" ht="29" x14ac:dyDescent="0.35">
      <c r="A862" s="11" t="str">
        <f t="shared" si="13"/>
        <v>2019</v>
      </c>
      <c r="D862" s="11" t="s">
        <v>64</v>
      </c>
      <c r="F862" s="11" t="s">
        <v>1520</v>
      </c>
      <c r="G862" s="10" t="str">
        <f>IF(ISNA(P862),H862,INDEX('Corrected-Titles'!A:B,MATCH(H862,'Corrected-Titles'!A:A,0),2))</f>
        <v>Design and validation of a C plus plus code generator from Abstract State Machines specifications</v>
      </c>
      <c r="H862" s="10" t="s">
        <v>1519</v>
      </c>
      <c r="I862" s="13" t="s">
        <v>15</v>
      </c>
      <c r="J862" s="11" t="s">
        <v>16</v>
      </c>
      <c r="K862" s="11" t="s">
        <v>16</v>
      </c>
      <c r="L862" s="11" t="s">
        <v>17</v>
      </c>
      <c r="O862" s="11" t="s">
        <v>18</v>
      </c>
      <c r="P862" s="10" t="e">
        <f>VLOOKUP(H862,'Corrected-Titles'!A:A,1,FALSE)</f>
        <v>#N/A</v>
      </c>
    </row>
    <row r="863" spans="1:16" ht="29" x14ac:dyDescent="0.35">
      <c r="A863" s="11" t="str">
        <f t="shared" si="13"/>
        <v>2010</v>
      </c>
      <c r="D863" s="11" t="s">
        <v>64</v>
      </c>
      <c r="F863" s="11" t="s">
        <v>610</v>
      </c>
      <c r="G863" s="10" t="str">
        <f>IF(ISNA(P863),H863,INDEX('Corrected-Titles'!A:B,MATCH(H863,'Corrected-Titles'!A:A,0),2))</f>
        <v>Improving device-aware Web services and their mobile clients through an aspect-oriented, model-driven approach</v>
      </c>
      <c r="H863" s="10" t="s">
        <v>611</v>
      </c>
      <c r="I863" s="13" t="s">
        <v>100</v>
      </c>
      <c r="P863" s="10" t="e">
        <f>VLOOKUP(H863,'Corrected-Titles'!A:A,1,FALSE)</f>
        <v>#N/A</v>
      </c>
    </row>
    <row r="864" spans="1:16" ht="29" x14ac:dyDescent="0.35">
      <c r="A864" s="11" t="str">
        <f t="shared" si="13"/>
        <v>2010</v>
      </c>
      <c r="D864" s="11" t="s">
        <v>64</v>
      </c>
      <c r="F864" s="11" t="s">
        <v>526</v>
      </c>
      <c r="G864" s="10" t="str">
        <f>IF(ISNA(P864),H864,INDEX('Corrected-Titles'!A:B,MATCH(H864,'Corrected-Titles'!A:A,0),2))</f>
        <v>An evaluation and decision method for ICT architectures for cross-organizational business process coordination</v>
      </c>
      <c r="H864" s="10" t="s">
        <v>527</v>
      </c>
      <c r="I864" s="13" t="s">
        <v>100</v>
      </c>
      <c r="P864" s="10" t="e">
        <f>VLOOKUP(H864,'Corrected-Titles'!A:A,1,FALSE)</f>
        <v>#N/A</v>
      </c>
    </row>
    <row r="865" spans="1:16" ht="29" x14ac:dyDescent="0.35">
      <c r="A865" s="11" t="str">
        <f t="shared" si="13"/>
        <v>2015</v>
      </c>
      <c r="D865" s="11" t="s">
        <v>64</v>
      </c>
      <c r="F865" s="11" t="s">
        <v>1522</v>
      </c>
      <c r="G865" s="10" t="str">
        <f>IF(ISNA(P865),H865,INDEX('Corrected-Titles'!A:B,MATCH(H865,'Corrected-Titles'!A:A,0),2))</f>
        <v>Activity Monitoring Process based on Model Driven Engineering Application to Ambient Assisted Living</v>
      </c>
      <c r="H865" s="10" t="s">
        <v>1521</v>
      </c>
      <c r="I865" s="13" t="s">
        <v>15</v>
      </c>
      <c r="J865" s="11" t="s">
        <v>17</v>
      </c>
      <c r="O865" s="11" t="s">
        <v>18</v>
      </c>
      <c r="P865" s="10" t="e">
        <f>VLOOKUP(H865,'Corrected-Titles'!A:A,1,FALSE)</f>
        <v>#N/A</v>
      </c>
    </row>
    <row r="866" spans="1:16" ht="43.5" x14ac:dyDescent="0.35">
      <c r="A866" s="11" t="str">
        <f t="shared" si="13"/>
        <v>2015</v>
      </c>
      <c r="D866" s="11" t="s">
        <v>64</v>
      </c>
      <c r="F866" s="11" t="s">
        <v>1523</v>
      </c>
      <c r="G866" s="10" t="str">
        <f>IF(ISNA(P866),H866,INDEX('Corrected-Titles'!A:B,MATCH(H866,'Corrected-Titles'!A:A,0),2))</f>
        <v>Randomized Proof of Concept Trial of GLYX-13, an N-Methyl-D-Aspartate Receptor Glycine Site Partial Agonist, in Major Depressive Disorder Nonresponsive to a Previous Antidepressant Agent</v>
      </c>
      <c r="H866" s="10" t="s">
        <v>1524</v>
      </c>
      <c r="I866" s="13" t="s">
        <v>15</v>
      </c>
      <c r="J866" s="11" t="s">
        <v>17</v>
      </c>
      <c r="O866" s="11" t="s">
        <v>101</v>
      </c>
      <c r="P866" s="10" t="e">
        <f>VLOOKUP(H866,'Corrected-Titles'!A:A,1,FALSE)</f>
        <v>#N/A</v>
      </c>
    </row>
    <row r="867" spans="1:16" ht="29" x14ac:dyDescent="0.35">
      <c r="A867" s="11" t="str">
        <f t="shared" si="13"/>
        <v>2018</v>
      </c>
      <c r="D867" s="11" t="s">
        <v>64</v>
      </c>
      <c r="F867" s="11" t="s">
        <v>1526</v>
      </c>
      <c r="G867" s="10" t="str">
        <f>IF(ISNA(P867),H867,INDEX('Corrected-Titles'!A:B,MATCH(H867,'Corrected-Titles'!A:A,0),2))</f>
        <v>An Adaptable Engineering Support Framework for Multi-Functional Energy Storage System Applications</v>
      </c>
      <c r="H867" s="10" t="s">
        <v>1525</v>
      </c>
      <c r="I867" s="13" t="s">
        <v>15</v>
      </c>
      <c r="J867" s="11" t="s">
        <v>16</v>
      </c>
      <c r="K867" s="11" t="s">
        <v>17</v>
      </c>
      <c r="O867" s="11" t="s">
        <v>18</v>
      </c>
      <c r="P867" s="10" t="e">
        <f>VLOOKUP(H867,'Corrected-Titles'!A:A,1,FALSE)</f>
        <v>#N/A</v>
      </c>
    </row>
    <row r="868" spans="1:16" ht="29" x14ac:dyDescent="0.35">
      <c r="A868" s="11" t="str">
        <f t="shared" si="13"/>
        <v>2011</v>
      </c>
      <c r="D868" s="11" t="s">
        <v>64</v>
      </c>
      <c r="F868" s="11" t="s">
        <v>1528</v>
      </c>
      <c r="G868" s="10" t="str">
        <f>IF(ISNA(P868),H868,INDEX('Corrected-Titles'!A:B,MATCH(H868,'Corrected-Titles'!A:A,0),2))</f>
        <v>View-based model-driven architecture for enhancing maintainability of data access services</v>
      </c>
      <c r="H868" s="10" t="s">
        <v>1527</v>
      </c>
      <c r="I868" s="13" t="s">
        <v>15</v>
      </c>
      <c r="J868" s="11" t="s">
        <v>16</v>
      </c>
      <c r="K868" s="11" t="s">
        <v>17</v>
      </c>
      <c r="O868" s="11" t="s">
        <v>18</v>
      </c>
      <c r="P868" s="10" t="e">
        <f>VLOOKUP(H868,'Corrected-Titles'!A:A,1,FALSE)</f>
        <v>#N/A</v>
      </c>
    </row>
    <row r="869" spans="1:16" x14ac:dyDescent="0.35">
      <c r="A869" s="11" t="str">
        <f t="shared" si="13"/>
        <v>2002</v>
      </c>
      <c r="D869" s="11" t="s">
        <v>64</v>
      </c>
      <c r="F869" s="11" t="s">
        <v>1530</v>
      </c>
      <c r="G869" s="10" t="str">
        <f>IF(ISNA(P869),H869,INDEX('Corrected-Titles'!A:B,MATCH(H869,'Corrected-Titles'!A:A,0),2))</f>
        <v>Component-based product-line engineering with the UML</v>
      </c>
      <c r="H869" s="10" t="s">
        <v>1529</v>
      </c>
      <c r="I869" s="13" t="s">
        <v>15</v>
      </c>
      <c r="J869" s="11" t="s">
        <v>16</v>
      </c>
      <c r="K869" s="11" t="s">
        <v>16</v>
      </c>
      <c r="L869" s="11" t="s">
        <v>17</v>
      </c>
      <c r="O869" s="11" t="s">
        <v>198</v>
      </c>
      <c r="P869" s="10" t="e">
        <f>VLOOKUP(H869,'Corrected-Titles'!A:A,1,FALSE)</f>
        <v>#N/A</v>
      </c>
    </row>
    <row r="870" spans="1:16" ht="29" x14ac:dyDescent="0.35">
      <c r="A870" s="11" t="str">
        <f t="shared" si="13"/>
        <v>2017</v>
      </c>
      <c r="D870" s="11" t="s">
        <v>64</v>
      </c>
      <c r="F870" s="11" t="s">
        <v>3244</v>
      </c>
      <c r="G870" s="10" t="str">
        <f>IF(ISNA(P870),H870,INDEX('Corrected-Titles'!A:B,MATCH(H870,'Corrected-Titles'!A:A,0),2))</f>
        <v>Engineering Support for Handling Controller Conflicts in Energy Storage Systems Applications</v>
      </c>
      <c r="H870" s="10" t="s">
        <v>1531</v>
      </c>
      <c r="I870" s="13" t="s">
        <v>15</v>
      </c>
      <c r="J870" s="11" t="s">
        <v>17</v>
      </c>
      <c r="O870" s="11" t="s">
        <v>18</v>
      </c>
      <c r="P870" s="10" t="e">
        <f>VLOOKUP(H870,'Corrected-Titles'!A:A,1,FALSE)</f>
        <v>#N/A</v>
      </c>
    </row>
    <row r="871" spans="1:16" x14ac:dyDescent="0.35">
      <c r="A871" s="11" t="str">
        <f t="shared" si="13"/>
        <v>2013</v>
      </c>
      <c r="D871" s="11" t="s">
        <v>64</v>
      </c>
      <c r="F871" s="11" t="s">
        <v>1533</v>
      </c>
      <c r="G871" s="10" t="str">
        <f>IF(ISNA(P871),H871,INDEX('Corrected-Titles'!A:B,MATCH(H871,'Corrected-Titles'!A:A,0),2))</f>
        <v>Reliability analysis of real-time fault-tolerant task models</v>
      </c>
      <c r="H871" s="10" t="s">
        <v>1532</v>
      </c>
      <c r="I871" s="13" t="s">
        <v>15</v>
      </c>
      <c r="J871" s="11" t="s">
        <v>16</v>
      </c>
      <c r="K871" s="11" t="s">
        <v>17</v>
      </c>
      <c r="O871" s="11" t="s">
        <v>18</v>
      </c>
      <c r="P871" s="10" t="e">
        <f>VLOOKUP(H871,'Corrected-Titles'!A:A,1,FALSE)</f>
        <v>#N/A</v>
      </c>
    </row>
    <row r="872" spans="1:16" x14ac:dyDescent="0.35">
      <c r="A872" s="11" t="str">
        <f t="shared" si="13"/>
        <v>2021</v>
      </c>
      <c r="D872" s="11" t="s">
        <v>64</v>
      </c>
      <c r="F872" s="11" t="s">
        <v>1211</v>
      </c>
      <c r="G872" s="10" t="str">
        <f>IF(ISNA(P872),H872,INDEX('Corrected-Titles'!A:B,MATCH(H872,'Corrected-Titles'!A:A,0),2))</f>
        <v>A Model-Driven Framework for the Development of MVC-Based (Web) Application</v>
      </c>
      <c r="H872" s="10" t="s">
        <v>1212</v>
      </c>
      <c r="I872" s="13" t="s">
        <v>100</v>
      </c>
      <c r="P872" s="10" t="e">
        <f>VLOOKUP(H872,'Corrected-Titles'!A:A,1,FALSE)</f>
        <v>#N/A</v>
      </c>
    </row>
    <row r="873" spans="1:16" x14ac:dyDescent="0.35">
      <c r="A873" s="11" t="str">
        <f t="shared" si="13"/>
        <v>2019</v>
      </c>
      <c r="D873" s="11" t="s">
        <v>64</v>
      </c>
      <c r="F873" s="11" t="s">
        <v>595</v>
      </c>
      <c r="G873" s="10" t="str">
        <f>IF(ISNA(P873),H873,INDEX('Corrected-Titles'!A:B,MATCH(H873,'Corrected-Titles'!A:A,0),2))</f>
        <v>Design patterns formal composition and analysis</v>
      </c>
      <c r="H873" s="10" t="s">
        <v>596</v>
      </c>
      <c r="I873" s="13" t="s">
        <v>100</v>
      </c>
      <c r="P873" s="10" t="e">
        <f>VLOOKUP(H873,'Corrected-Titles'!A:A,1,FALSE)</f>
        <v>#N/A</v>
      </c>
    </row>
    <row r="874" spans="1:16" x14ac:dyDescent="0.35">
      <c r="A874" s="11" t="str">
        <f t="shared" si="13"/>
        <v>2013</v>
      </c>
      <c r="D874" s="11" t="s">
        <v>64</v>
      </c>
      <c r="F874" s="11" t="s">
        <v>1537</v>
      </c>
      <c r="G874" s="10" t="str">
        <f>IF(ISNA(P874),H874,INDEX('Corrected-Titles'!A:B,MATCH(H874,'Corrected-Titles'!A:A,0),2))</f>
        <v>Mobile Optimized Digital Identity (MODI): A framework for easier digital certificate use</v>
      </c>
      <c r="H874" s="10" t="s">
        <v>1536</v>
      </c>
      <c r="I874" s="13" t="s">
        <v>15</v>
      </c>
      <c r="J874" s="11" t="s">
        <v>17</v>
      </c>
      <c r="O874" s="11" t="s">
        <v>18</v>
      </c>
      <c r="P874" s="10" t="e">
        <f>VLOOKUP(H874,'Corrected-Titles'!A:A,1,FALSE)</f>
        <v>#N/A</v>
      </c>
    </row>
    <row r="875" spans="1:16" x14ac:dyDescent="0.35">
      <c r="A875" s="11" t="str">
        <f t="shared" si="13"/>
        <v>2015</v>
      </c>
      <c r="D875" s="11" t="s">
        <v>64</v>
      </c>
      <c r="F875" s="11" t="s">
        <v>1539</v>
      </c>
      <c r="G875" s="10" t="str">
        <f>IF(ISNA(P875),H875,INDEX('Corrected-Titles'!A:B,MATCH(H875,'Corrected-Titles'!A:A,0),2))</f>
        <v>Model Querying with Query Models</v>
      </c>
      <c r="H875" s="10" t="s">
        <v>1538</v>
      </c>
      <c r="I875" s="13" t="s">
        <v>15</v>
      </c>
      <c r="J875" s="11" t="s">
        <v>16</v>
      </c>
      <c r="K875" s="11" t="s">
        <v>17</v>
      </c>
      <c r="O875" s="11" t="s">
        <v>18</v>
      </c>
      <c r="P875" s="10" t="e">
        <f>VLOOKUP(H875,'Corrected-Titles'!A:A,1,FALSE)</f>
        <v>#N/A</v>
      </c>
    </row>
    <row r="876" spans="1:16" ht="29" x14ac:dyDescent="0.35">
      <c r="A876" s="11" t="str">
        <f t="shared" si="13"/>
        <v>2019</v>
      </c>
      <c r="D876" s="11" t="s">
        <v>64</v>
      </c>
      <c r="F876" s="11" t="s">
        <v>247</v>
      </c>
      <c r="G876" s="10" t="str">
        <f>IF(ISNA(P876),H876,INDEX('Corrected-Titles'!A:B,MATCH(H876,'Corrected-Titles'!A:A,0),2))</f>
        <v>S3Mining: A model-driven engineering approach for supporting novice data miners in selecting suitable classifiers</v>
      </c>
      <c r="H876" s="10" t="s">
        <v>248</v>
      </c>
      <c r="I876" s="13" t="s">
        <v>100</v>
      </c>
      <c r="P876" s="10" t="e">
        <f>VLOOKUP(H876,'Corrected-Titles'!A:A,1,FALSE)</f>
        <v>#N/A</v>
      </c>
    </row>
    <row r="877" spans="1:16" x14ac:dyDescent="0.35">
      <c r="A877" s="11" t="str">
        <f t="shared" si="13"/>
        <v>2018</v>
      </c>
      <c r="D877" s="11" t="s">
        <v>64</v>
      </c>
      <c r="F877" s="11" t="s">
        <v>1541</v>
      </c>
      <c r="G877" s="10" t="str">
        <f>IF(ISNA(P877),H877,INDEX('Corrected-Titles'!A:B,MATCH(H877,'Corrected-Titles'!A:A,0),2))</f>
        <v>Usability evaluation of the domain specific language for spatial simulation scenarios</v>
      </c>
      <c r="H877" s="10" t="s">
        <v>1540</v>
      </c>
      <c r="I877" s="13" t="s">
        <v>15</v>
      </c>
      <c r="J877" s="11" t="s">
        <v>16</v>
      </c>
      <c r="K877" s="11" t="s">
        <v>17</v>
      </c>
      <c r="O877" s="11" t="s">
        <v>101</v>
      </c>
      <c r="P877" s="10" t="e">
        <f>VLOOKUP(H877,'Corrected-Titles'!A:A,1,FALSE)</f>
        <v>#N/A</v>
      </c>
    </row>
    <row r="878" spans="1:16" ht="29" x14ac:dyDescent="0.35">
      <c r="A878" s="11" t="str">
        <f t="shared" si="13"/>
        <v>2017</v>
      </c>
      <c r="D878" s="11" t="s">
        <v>64</v>
      </c>
      <c r="F878" s="11" t="s">
        <v>1543</v>
      </c>
      <c r="G878" s="10" t="str">
        <f>IF(ISNA(P878),H878,INDEX('Corrected-Titles'!A:B,MATCH(H878,'Corrected-Titles'!A:A,0),2))</f>
        <v>AN SMIL-TIMESHEETS BASED TEMPORAL BEHAVIOR MODEL FOR THE VISUAL DEVELOPMENT OF WEB USER INTERFACES</v>
      </c>
      <c r="H878" s="10" t="s">
        <v>1542</v>
      </c>
      <c r="I878" s="13" t="s">
        <v>15</v>
      </c>
      <c r="J878" s="11" t="s">
        <v>16</v>
      </c>
      <c r="K878" s="11" t="s">
        <v>17</v>
      </c>
      <c r="O878" s="11" t="s">
        <v>18</v>
      </c>
      <c r="P878" s="10" t="e">
        <f>VLOOKUP(H878,'Corrected-Titles'!A:A,1,FALSE)</f>
        <v>#N/A</v>
      </c>
    </row>
    <row r="879" spans="1:16" x14ac:dyDescent="0.35">
      <c r="A879" s="11" t="str">
        <f t="shared" si="13"/>
        <v>2011</v>
      </c>
      <c r="D879" s="11" t="s">
        <v>64</v>
      </c>
      <c r="F879" s="11" t="s">
        <v>1545</v>
      </c>
      <c r="G879" s="10" t="str">
        <f>IF(ISNA(P879),H879,INDEX('Corrected-Titles'!A:B,MATCH(H879,'Corrected-Titles'!A:A,0),2))</f>
        <v>A novel strategy for NMR resonance assignment and protein structure determination</v>
      </c>
      <c r="H879" s="10" t="s">
        <v>1544</v>
      </c>
      <c r="I879" s="13" t="s">
        <v>15</v>
      </c>
      <c r="J879" s="11" t="s">
        <v>17</v>
      </c>
      <c r="O879" s="11" t="s">
        <v>101</v>
      </c>
      <c r="P879" s="10" t="e">
        <f>VLOOKUP(H879,'Corrected-Titles'!A:A,1,FALSE)</f>
        <v>#N/A</v>
      </c>
    </row>
    <row r="880" spans="1:16" ht="29" x14ac:dyDescent="0.35">
      <c r="A880" s="11" t="str">
        <f t="shared" si="13"/>
        <v>2016</v>
      </c>
      <c r="D880" s="11" t="s">
        <v>64</v>
      </c>
      <c r="F880" s="11" t="s">
        <v>1547</v>
      </c>
      <c r="G880" s="10" t="str">
        <f>IF(ISNA(P880),H880,INDEX('Corrected-Titles'!A:B,MATCH(H880,'Corrected-Titles'!A:A,0),2))</f>
        <v>Analysis of barriers to medical device development in India: an interpretive structural modelling approach</v>
      </c>
      <c r="H880" s="10" t="s">
        <v>1546</v>
      </c>
      <c r="I880" s="13" t="s">
        <v>15</v>
      </c>
      <c r="J880" s="11" t="s">
        <v>17</v>
      </c>
      <c r="O880" s="11" t="s">
        <v>18</v>
      </c>
      <c r="P880" s="10" t="e">
        <f>VLOOKUP(H880,'Corrected-Titles'!A:A,1,FALSE)</f>
        <v>#N/A</v>
      </c>
    </row>
    <row r="881" spans="1:16" ht="29" x14ac:dyDescent="0.35">
      <c r="A881" s="11" t="str">
        <f t="shared" si="13"/>
        <v>2016</v>
      </c>
      <c r="D881" s="11" t="s">
        <v>64</v>
      </c>
      <c r="F881" s="11" t="s">
        <v>1549</v>
      </c>
      <c r="G881" s="10" t="str">
        <f>IF(ISNA(P881),H881,INDEX('Corrected-Titles'!A:B,MATCH(H881,'Corrected-Titles'!A:A,0),2))</f>
        <v>Model-based M2M transformations based on drag-and-drop actions: Approach and implementation</v>
      </c>
      <c r="H881" s="10" t="s">
        <v>1548</v>
      </c>
      <c r="I881" s="13" t="s">
        <v>15</v>
      </c>
      <c r="J881" s="11" t="s">
        <v>16</v>
      </c>
      <c r="K881" s="11" t="s">
        <v>17</v>
      </c>
      <c r="O881" s="11" t="s">
        <v>18</v>
      </c>
      <c r="P881" s="10" t="e">
        <f>VLOOKUP(H881,'Corrected-Titles'!A:A,1,FALSE)</f>
        <v>#N/A</v>
      </c>
    </row>
    <row r="882" spans="1:16" x14ac:dyDescent="0.35">
      <c r="A882" s="11" t="str">
        <f t="shared" si="13"/>
        <v>2012</v>
      </c>
      <c r="D882" s="11" t="s">
        <v>64</v>
      </c>
      <c r="F882" s="11" t="s">
        <v>1551</v>
      </c>
      <c r="G882" s="10" t="str">
        <f>IF(ISNA(P882),H882,INDEX('Corrected-Titles'!A:B,MATCH(H882,'Corrected-Titles'!A:A,0),2))</f>
        <v>Enriching UsiXML language to support awareness requirements</v>
      </c>
      <c r="H882" s="10" t="s">
        <v>1550</v>
      </c>
      <c r="I882" s="13" t="s">
        <v>15</v>
      </c>
      <c r="J882" s="11" t="s">
        <v>16</v>
      </c>
      <c r="K882" s="11" t="s">
        <v>17</v>
      </c>
      <c r="O882" s="11" t="s">
        <v>18</v>
      </c>
      <c r="P882" s="10" t="e">
        <f>VLOOKUP(H882,'Corrected-Titles'!A:A,1,FALSE)</f>
        <v>#N/A</v>
      </c>
    </row>
    <row r="883" spans="1:16" x14ac:dyDescent="0.35">
      <c r="A883" s="11" t="str">
        <f t="shared" si="13"/>
        <v>2018</v>
      </c>
      <c r="D883" s="11" t="s">
        <v>64</v>
      </c>
      <c r="F883" s="11" t="s">
        <v>1553</v>
      </c>
      <c r="G883" s="10" t="str">
        <f>IF(ISNA(P883),H883,INDEX('Corrected-Titles'!A:B,MATCH(H883,'Corrected-Titles'!A:A,0),2))</f>
        <v>System-of-Systems modelling using a comprehensive viewpoint-based SysML profile</v>
      </c>
      <c r="H883" s="10" t="s">
        <v>1552</v>
      </c>
      <c r="I883" s="13" t="s">
        <v>15</v>
      </c>
      <c r="J883" s="11" t="s">
        <v>16</v>
      </c>
      <c r="K883" s="11" t="s">
        <v>17</v>
      </c>
      <c r="O883" s="11" t="s">
        <v>18</v>
      </c>
      <c r="P883" s="10" t="e">
        <f>VLOOKUP(H883,'Corrected-Titles'!A:A,1,FALSE)</f>
        <v>#N/A</v>
      </c>
    </row>
    <row r="884" spans="1:16" ht="29" x14ac:dyDescent="0.35">
      <c r="A884" s="11" t="str">
        <f t="shared" si="13"/>
        <v>2018</v>
      </c>
      <c r="D884" s="11" t="s">
        <v>64</v>
      </c>
      <c r="F884" s="11" t="s">
        <v>580</v>
      </c>
      <c r="G884" s="10" t="str">
        <f>IF(ISNA(P884),H884,INDEX('Corrected-Titles'!A:B,MATCH(H884,'Corrected-Titles'!A:A,0),2))</f>
        <v>An empirical comparative evaluation of gestUI to include gesture-based interaction in user interfaces</v>
      </c>
      <c r="H884" s="10" t="s">
        <v>1554</v>
      </c>
      <c r="I884" s="13" t="s">
        <v>100</v>
      </c>
      <c r="P884" s="10" t="e">
        <f>VLOOKUP(H884,'Corrected-Titles'!A:A,1,FALSE)</f>
        <v>#N/A</v>
      </c>
    </row>
    <row r="885" spans="1:16" x14ac:dyDescent="0.35">
      <c r="A885" s="11" t="str">
        <f t="shared" si="13"/>
        <v>2012</v>
      </c>
      <c r="D885" s="11" t="s">
        <v>64</v>
      </c>
      <c r="F885" s="11" t="s">
        <v>1556</v>
      </c>
      <c r="G885" s="10" t="str">
        <f>IF(ISNA(P885),H885,INDEX('Corrected-Titles'!A:B,MATCH(H885,'Corrected-Titles'!A:A,0),2))</f>
        <v>Empowering citizens with access control mechanism to their personal health resources</v>
      </c>
      <c r="H885" s="10" t="s">
        <v>1555</v>
      </c>
      <c r="I885" s="13" t="s">
        <v>15</v>
      </c>
      <c r="J885" s="11" t="s">
        <v>17</v>
      </c>
      <c r="O885" s="11" t="s">
        <v>18</v>
      </c>
      <c r="P885" s="10" t="e">
        <f>VLOOKUP(H885,'Corrected-Titles'!A:A,1,FALSE)</f>
        <v>#N/A</v>
      </c>
    </row>
    <row r="886" spans="1:16" x14ac:dyDescent="0.35">
      <c r="A886" s="11" t="str">
        <f t="shared" si="13"/>
        <v>2016</v>
      </c>
      <c r="D886" s="11" t="s">
        <v>64</v>
      </c>
      <c r="F886" s="11" t="s">
        <v>1558</v>
      </c>
      <c r="G886" s="10" t="str">
        <f>IF(ISNA(P886),H886,INDEX('Corrected-Titles'!A:B,MATCH(H886,'Corrected-Titles'!A:A,0),2))</f>
        <v>Automated reasoning based user interface</v>
      </c>
      <c r="H886" s="10" t="s">
        <v>1557</v>
      </c>
      <c r="I886" s="13" t="s">
        <v>15</v>
      </c>
      <c r="J886" s="11" t="s">
        <v>16</v>
      </c>
      <c r="K886" s="11" t="s">
        <v>17</v>
      </c>
      <c r="O886" s="11" t="s">
        <v>18</v>
      </c>
      <c r="P886" s="10" t="e">
        <f>VLOOKUP(H886,'Corrected-Titles'!A:A,1,FALSE)</f>
        <v>#N/A</v>
      </c>
    </row>
    <row r="887" spans="1:16" x14ac:dyDescent="0.35">
      <c r="A887" s="11" t="str">
        <f t="shared" si="13"/>
        <v>2004</v>
      </c>
      <c r="D887" s="11" t="s">
        <v>64</v>
      </c>
      <c r="F887" s="11" t="s">
        <v>1560</v>
      </c>
      <c r="G887" s="10" t="str">
        <f>IF(ISNA(P887),H887,INDEX('Corrected-Titles'!A:B,MATCH(H887,'Corrected-Titles'!A:A,0),2))</f>
        <v>Abstracting and enforcing Web service protocols</v>
      </c>
      <c r="H887" s="10" t="s">
        <v>1559</v>
      </c>
      <c r="I887" s="13" t="s">
        <v>15</v>
      </c>
      <c r="J887" s="11" t="s">
        <v>16</v>
      </c>
      <c r="K887" s="11" t="s">
        <v>17</v>
      </c>
      <c r="O887" s="11" t="s">
        <v>18</v>
      </c>
      <c r="P887" s="10" t="e">
        <f>VLOOKUP(H887,'Corrected-Titles'!A:A,1,FALSE)</f>
        <v>#N/A</v>
      </c>
    </row>
    <row r="888" spans="1:16" x14ac:dyDescent="0.35">
      <c r="A888" s="11" t="str">
        <f t="shared" si="13"/>
        <v>2020</v>
      </c>
      <c r="D888" s="11" t="s">
        <v>64</v>
      </c>
      <c r="F888" s="11" t="s">
        <v>1562</v>
      </c>
      <c r="G888" s="10" t="str">
        <f>IF(ISNA(P888),H888,INDEX('Corrected-Titles'!A:B,MATCH(H888,'Corrected-Titles'!A:A,0),2))</f>
        <v>A model-driven approach to automate data visualization in big data analytics</v>
      </c>
      <c r="H888" s="10" t="s">
        <v>1561</v>
      </c>
      <c r="I888" s="13" t="s">
        <v>15</v>
      </c>
      <c r="J888" s="11" t="s">
        <v>16</v>
      </c>
      <c r="K888" s="11" t="s">
        <v>17</v>
      </c>
      <c r="O888" s="11" t="s">
        <v>18</v>
      </c>
      <c r="P888" s="10" t="e">
        <f>VLOOKUP(H888,'Corrected-Titles'!A:A,1,FALSE)</f>
        <v>#N/A</v>
      </c>
    </row>
    <row r="889" spans="1:16" x14ac:dyDescent="0.35">
      <c r="A889" s="11" t="str">
        <f t="shared" si="13"/>
        <v>2012</v>
      </c>
      <c r="D889" s="11" t="s">
        <v>64</v>
      </c>
      <c r="F889" s="11" t="s">
        <v>1563</v>
      </c>
      <c r="G889" s="10" t="str">
        <f>IF(ISNA(P889),H889,INDEX('Corrected-Titles'!A:B,MATCH(H889,'Corrected-Titles'!A:A,0),2))</f>
        <v>MDD vs. traditional software development: A practitioner's subjective perspective</v>
      </c>
      <c r="H889" s="10" t="s">
        <v>1564</v>
      </c>
      <c r="I889" s="13" t="s">
        <v>15</v>
      </c>
      <c r="J889" s="11" t="s">
        <v>16</v>
      </c>
      <c r="K889" s="11" t="s">
        <v>17</v>
      </c>
      <c r="O889" s="11" t="s">
        <v>69</v>
      </c>
      <c r="P889" s="10" t="e">
        <f>VLOOKUP(H889,'Corrected-Titles'!A:A,1,FALSE)</f>
        <v>#N/A</v>
      </c>
    </row>
    <row r="890" spans="1:16" ht="29" x14ac:dyDescent="0.35">
      <c r="A890" s="11" t="str">
        <f t="shared" si="13"/>
        <v>2006</v>
      </c>
      <c r="D890" s="11" t="s">
        <v>64</v>
      </c>
      <c r="F890" s="11" t="s">
        <v>1566</v>
      </c>
      <c r="G890" s="10" t="str">
        <f>IF(ISNA(P890),H890,INDEX('Corrected-Titles'!A:B,MATCH(H890,'Corrected-Titles'!A:A,0),2))</f>
        <v>A high-throughput urinalysis of abused drugs based on a SPE-LC-MS/MS method coupled with an in-house developed post-analysis data treatment system</v>
      </c>
      <c r="H890" s="10" t="s">
        <v>1565</v>
      </c>
      <c r="I890" s="13" t="s">
        <v>15</v>
      </c>
      <c r="J890" s="11" t="s">
        <v>17</v>
      </c>
      <c r="O890" s="11" t="s">
        <v>101</v>
      </c>
      <c r="P890" s="10" t="e">
        <f>VLOOKUP(H890,'Corrected-Titles'!A:A,1,FALSE)</f>
        <v>#N/A</v>
      </c>
    </row>
    <row r="891" spans="1:16" x14ac:dyDescent="0.35">
      <c r="A891" s="11" t="str">
        <f t="shared" si="13"/>
        <v>2021</v>
      </c>
      <c r="D891" s="11" t="s">
        <v>64</v>
      </c>
      <c r="F891" s="11" t="s">
        <v>1567</v>
      </c>
      <c r="G891" s="10" t="str">
        <f>IF(ISNA(P891),H891,INDEX('Corrected-Titles'!A:B,MATCH(H891,'Corrected-Titles'!A:A,0),2))</f>
        <v>Neuroprotective flavonoids of the leaf of Antiaris africana Englea against cyanide toxicity</v>
      </c>
      <c r="H891" s="10" t="s">
        <v>156</v>
      </c>
      <c r="I891" s="13" t="s">
        <v>100</v>
      </c>
      <c r="P891" s="10" t="e">
        <f>VLOOKUP(H891,'Corrected-Titles'!A:A,1,FALSE)</f>
        <v>#N/A</v>
      </c>
    </row>
    <row r="892" spans="1:16" ht="29" x14ac:dyDescent="0.35">
      <c r="A892" s="11" t="str">
        <f t="shared" si="13"/>
        <v>2003</v>
      </c>
      <c r="D892" s="11" t="s">
        <v>64</v>
      </c>
      <c r="F892" s="11" t="s">
        <v>1569</v>
      </c>
      <c r="G892" s="10" t="str">
        <f>IF(ISNA(P892),H892,INDEX('Corrected-Titles'!A:B,MATCH(H892,'Corrected-Titles'!A:A,0),2))</f>
        <v>Statistical assessment of a paired-site approach for verification of carbon and nitrogen sequestration on Wisconsin Conservation Reserve Program land</v>
      </c>
      <c r="H892" s="10" t="s">
        <v>1568</v>
      </c>
      <c r="I892" s="13" t="s">
        <v>15</v>
      </c>
      <c r="J892" s="11" t="s">
        <v>17</v>
      </c>
      <c r="O892" s="11" t="s">
        <v>101</v>
      </c>
      <c r="P892" s="10" t="e">
        <f>VLOOKUP(H892,'Corrected-Titles'!A:A,1,FALSE)</f>
        <v>#N/A</v>
      </c>
    </row>
    <row r="893" spans="1:16" ht="29" x14ac:dyDescent="0.35">
      <c r="A893" s="11" t="str">
        <f t="shared" si="13"/>
        <v>2011</v>
      </c>
      <c r="D893" s="11" t="s">
        <v>64</v>
      </c>
      <c r="F893" s="11" t="s">
        <v>1571</v>
      </c>
      <c r="G893" s="10" t="str">
        <f>IF(ISNA(P893),H893,INDEX('Corrected-Titles'!A:B,MATCH(H893,'Corrected-Titles'!A:A,0),2))</f>
        <v>Parallel stochastic simulations with rigorous distribution of pseudo-random numbers with DistMe: Application to life science simulations</v>
      </c>
      <c r="H893" s="10" t="s">
        <v>1570</v>
      </c>
      <c r="I893" s="13" t="s">
        <v>15</v>
      </c>
      <c r="J893" s="11" t="s">
        <v>17</v>
      </c>
      <c r="O893" s="11" t="s">
        <v>101</v>
      </c>
      <c r="P893" s="10" t="e">
        <f>VLOOKUP(H893,'Corrected-Titles'!A:A,1,FALSE)</f>
        <v>#N/A</v>
      </c>
    </row>
    <row r="894" spans="1:16" ht="43.5" x14ac:dyDescent="0.35">
      <c r="A894" s="11" t="str">
        <f t="shared" si="13"/>
        <v>2016</v>
      </c>
      <c r="D894" s="11" t="s">
        <v>64</v>
      </c>
      <c r="F894" s="11" t="s">
        <v>325</v>
      </c>
      <c r="G894" s="10" t="str">
        <f>IF(ISNA(P894),H894,INDEX('Corrected-Titles'!A:B,MATCH(H894,'Corrected-Titles'!A:A,0),2))</f>
        <v>Whole genome amplification effect on segmental copy-number changes and copy-number neutral loss of heterozygosity analysis by oligonucleotide-based array-comparative genomic hybridization in human myeloma cell line</v>
      </c>
      <c r="H894" s="10" t="s">
        <v>326</v>
      </c>
      <c r="I894" s="13" t="s">
        <v>100</v>
      </c>
      <c r="P894" s="10" t="e">
        <f>VLOOKUP(H894,'Corrected-Titles'!A:A,1,FALSE)</f>
        <v>#N/A</v>
      </c>
    </row>
    <row r="895" spans="1:16" ht="29" x14ac:dyDescent="0.35">
      <c r="A895" s="11" t="str">
        <f t="shared" si="13"/>
        <v>2019</v>
      </c>
      <c r="D895" s="11" t="s">
        <v>64</v>
      </c>
      <c r="F895" s="11" t="s">
        <v>237</v>
      </c>
      <c r="G895" s="10" t="str">
        <f>IF(ISNA(P895),H895,INDEX('Corrected-Titles'!A:B,MATCH(H895,'Corrected-Titles'!A:A,0),2))</f>
        <v>Improvement of chemotherapy through reducing cachexia using Citrus unshiu peel extract</v>
      </c>
      <c r="H895" s="10" t="s">
        <v>238</v>
      </c>
      <c r="I895" s="13" t="s">
        <v>100</v>
      </c>
      <c r="P895" s="19" t="str">
        <f>VLOOKUP(H895,'Corrected-Titles'!A:A,1,FALSE)</f>
        <v>Improvement of chemotherapy thorugh reducing of cachexia by using Citrus unshiu peel extract</v>
      </c>
    </row>
    <row r="896" spans="1:16" x14ac:dyDescent="0.35">
      <c r="A896" s="11" t="str">
        <f t="shared" si="13"/>
        <v>2011</v>
      </c>
      <c r="D896" s="11" t="s">
        <v>64</v>
      </c>
      <c r="F896" s="11" t="s">
        <v>1573</v>
      </c>
      <c r="G896" s="10" t="str">
        <f>IF(ISNA(P896),H896,INDEX('Corrected-Titles'!A:B,MATCH(H896,'Corrected-Titles'!A:A,0),2))</f>
        <v>Antioxidant, antinociceptive, and anti-inflammatory activities of Xanthii Fructus extract</v>
      </c>
      <c r="H896" s="10" t="s">
        <v>1572</v>
      </c>
      <c r="I896" s="13" t="s">
        <v>15</v>
      </c>
      <c r="J896" s="11" t="s">
        <v>17</v>
      </c>
      <c r="O896" s="11" t="s">
        <v>101</v>
      </c>
      <c r="P896" s="10" t="e">
        <f>VLOOKUP(H896,'Corrected-Titles'!A:A,1,FALSE)</f>
        <v>#N/A</v>
      </c>
    </row>
    <row r="897" spans="1:16" ht="29" x14ac:dyDescent="0.35">
      <c r="A897" s="11" t="str">
        <f t="shared" si="13"/>
        <v>2020</v>
      </c>
      <c r="D897" s="11" t="s">
        <v>64</v>
      </c>
      <c r="F897" s="11" t="s">
        <v>1575</v>
      </c>
      <c r="G897" s="10" t="str">
        <f>IF(ISNA(P897),H897,INDEX('Corrected-Titles'!A:B,MATCH(H897,'Corrected-Titles'!A:A,0),2))</f>
        <v>An Efficient and Secure Multidimensional Data Aggregation for Fog-Computing-Based Smart Grid</v>
      </c>
      <c r="H897" s="10" t="s">
        <v>1574</v>
      </c>
      <c r="I897" s="13" t="s">
        <v>15</v>
      </c>
      <c r="J897" s="11" t="s">
        <v>16</v>
      </c>
      <c r="K897" s="11" t="s">
        <v>17</v>
      </c>
      <c r="O897" s="11" t="s">
        <v>18</v>
      </c>
      <c r="P897" s="10" t="e">
        <f>VLOOKUP(H897,'Corrected-Titles'!A:A,1,FALSE)</f>
        <v>#N/A</v>
      </c>
    </row>
    <row r="898" spans="1:16" ht="29" x14ac:dyDescent="0.35">
      <c r="A898" s="11" t="str">
        <f t="shared" ref="A898:A961" si="14">RIGHT(F898, 4)</f>
        <v>2016</v>
      </c>
      <c r="D898" s="11" t="s">
        <v>64</v>
      </c>
      <c r="F898" s="11" t="s">
        <v>1579</v>
      </c>
      <c r="G898" s="10" t="str">
        <f>IF(ISNA(P898),H898,INDEX('Corrected-Titles'!A:B,MATCH(H898,'Corrected-Titles'!A:A,0),2))</f>
        <v>An experimental study of the intrinsic stability of random forest variable importance measires</v>
      </c>
      <c r="H898" s="10" t="s">
        <v>1578</v>
      </c>
      <c r="I898" s="13" t="s">
        <v>15</v>
      </c>
      <c r="J898" s="11" t="s">
        <v>17</v>
      </c>
      <c r="O898" s="11" t="s">
        <v>18</v>
      </c>
      <c r="P898" s="10" t="e">
        <f>VLOOKUP(H898,'Corrected-Titles'!A:A,1,FALSE)</f>
        <v>#N/A</v>
      </c>
    </row>
    <row r="899" spans="1:16" ht="29" x14ac:dyDescent="0.35">
      <c r="A899" s="11" t="str">
        <f t="shared" si="14"/>
        <v>2005</v>
      </c>
      <c r="D899" s="11" t="s">
        <v>64</v>
      </c>
      <c r="F899" s="11" t="s">
        <v>1581</v>
      </c>
      <c r="G899" s="10" t="str">
        <f>IF(ISNA(P899),H899,INDEX('Corrected-Titles'!A:B,MATCH(H899,'Corrected-Titles'!A:A,0),2))</f>
        <v>Positive and negative transcriptional regulation of aromatase expression in human breast cancer tissue</v>
      </c>
      <c r="H899" s="10" t="s">
        <v>1580</v>
      </c>
      <c r="I899" s="13" t="s">
        <v>15</v>
      </c>
      <c r="J899" s="11" t="s">
        <v>17</v>
      </c>
      <c r="O899" s="11" t="s">
        <v>101</v>
      </c>
      <c r="P899" s="10" t="e">
        <f>VLOOKUP(H899,'Corrected-Titles'!A:A,1,FALSE)</f>
        <v>#N/A</v>
      </c>
    </row>
    <row r="900" spans="1:16" x14ac:dyDescent="0.35">
      <c r="A900" s="11" t="str">
        <f t="shared" si="14"/>
        <v>2010</v>
      </c>
      <c r="D900" s="11" t="s">
        <v>64</v>
      </c>
      <c r="F900" s="11" t="s">
        <v>1582</v>
      </c>
      <c r="G900" s="10" t="str">
        <f>IF(ISNA(P900),H900,INDEX('Corrected-Titles'!A:B,MATCH(H900,'Corrected-Titles'!A:A,0),2))</f>
        <v>Interactive model driven graphical user interface generation</v>
      </c>
      <c r="H900" s="10" t="s">
        <v>1583</v>
      </c>
      <c r="I900" s="13" t="s">
        <v>15</v>
      </c>
      <c r="J900" s="11" t="s">
        <v>16</v>
      </c>
      <c r="K900" s="11" t="s">
        <v>17</v>
      </c>
      <c r="O900" s="11" t="s">
        <v>18</v>
      </c>
      <c r="P900" s="10" t="e">
        <f>VLOOKUP(H900,'Corrected-Titles'!A:A,1,FALSE)</f>
        <v>#N/A</v>
      </c>
    </row>
    <row r="901" spans="1:16" x14ac:dyDescent="0.35">
      <c r="A901" s="11" t="str">
        <f t="shared" si="14"/>
        <v>2019</v>
      </c>
      <c r="D901" s="11" t="s">
        <v>64</v>
      </c>
      <c r="F901" s="11" t="s">
        <v>241</v>
      </c>
      <c r="G901" s="10" t="str">
        <f>IF(ISNA(P901),H901,INDEX('Corrected-Titles'!A:B,MATCH(H901,'Corrected-Titles'!A:A,0),2))</f>
        <v>Usability of development tools: A CASE-Study</v>
      </c>
      <c r="H901" s="10" t="s">
        <v>242</v>
      </c>
      <c r="I901" s="13" t="s">
        <v>100</v>
      </c>
      <c r="P901" s="10" t="e">
        <f>VLOOKUP(H901,'Corrected-Titles'!A:A,1,FALSE)</f>
        <v>#N/A</v>
      </c>
    </row>
    <row r="902" spans="1:16" x14ac:dyDescent="0.35">
      <c r="A902" s="11" t="str">
        <f t="shared" si="14"/>
        <v>2019</v>
      </c>
      <c r="D902" s="11" t="s">
        <v>64</v>
      </c>
      <c r="F902" s="11" t="s">
        <v>1584</v>
      </c>
      <c r="G902" s="10" t="str">
        <f>IF(ISNA(P902),H902,INDEX('Corrected-Titles'!A:B,MATCH(H902,'Corrected-Titles'!A:A,0),2))</f>
        <v>Compnent-based development of adaptive user interfaces</v>
      </c>
      <c r="H902" s="10" t="s">
        <v>1585</v>
      </c>
      <c r="I902" s="13" t="s">
        <v>15</v>
      </c>
      <c r="J902" s="11" t="s">
        <v>16</v>
      </c>
      <c r="K902" s="11" t="s">
        <v>17</v>
      </c>
      <c r="O902" s="11" t="s">
        <v>18</v>
      </c>
      <c r="P902" s="10" t="e">
        <f>VLOOKUP(H902,'Corrected-Titles'!A:A,1,FALSE)</f>
        <v>#N/A</v>
      </c>
    </row>
    <row r="903" spans="1:16" x14ac:dyDescent="0.35">
      <c r="A903" s="11" t="str">
        <f t="shared" si="14"/>
        <v>2010</v>
      </c>
      <c r="D903" s="11" t="s">
        <v>64</v>
      </c>
      <c r="F903" s="11" t="s">
        <v>1291</v>
      </c>
      <c r="G903" s="10" t="str">
        <f>IF(ISNA(P903),H903,INDEX('Corrected-Titles'!A:B,MATCH(H903,'Corrected-Titles'!A:A,0),2))</f>
        <v>User modelling and cognitive user support: towards structured development</v>
      </c>
      <c r="H903" s="10" t="s">
        <v>1292</v>
      </c>
      <c r="I903" s="13" t="s">
        <v>100</v>
      </c>
      <c r="P903" s="10" t="e">
        <f>VLOOKUP(H903,'Corrected-Titles'!A:A,1,FALSE)</f>
        <v>#N/A</v>
      </c>
    </row>
    <row r="904" spans="1:16" ht="29" x14ac:dyDescent="0.35">
      <c r="A904" s="11" t="str">
        <f t="shared" si="14"/>
        <v>2007</v>
      </c>
      <c r="D904" s="11" t="s">
        <v>64</v>
      </c>
      <c r="F904" s="11" t="s">
        <v>709</v>
      </c>
      <c r="G904" s="10" t="str">
        <f>IF(ISNA(P904),H904,INDEX('Corrected-Titles'!A:B,MATCH(H904,'Corrected-Titles'!A:A,0),2))</f>
        <v>From MDD to full industrial process: Building distributed real-time embedded systems for the high-integrity domain</v>
      </c>
      <c r="H904" s="10" t="s">
        <v>710</v>
      </c>
      <c r="I904" s="13" t="s">
        <v>100</v>
      </c>
      <c r="P904" s="19" t="str">
        <f>VLOOKUP(H904,'Corrected-Titles'!A:A,1,FALSE)</f>
        <v>From MDD to full industrail process: Building distributed real-time embedded systems for the high-integrity domain</v>
      </c>
    </row>
    <row r="905" spans="1:16" ht="29" x14ac:dyDescent="0.35">
      <c r="A905" s="11" t="str">
        <f t="shared" si="14"/>
        <v>2007</v>
      </c>
      <c r="D905" s="11" t="s">
        <v>64</v>
      </c>
      <c r="F905" s="11" t="s">
        <v>709</v>
      </c>
      <c r="G905" s="10" t="str">
        <f>IF(ISNA(P905),H905,INDEX('Corrected-Titles'!A:B,MATCH(H905,'Corrected-Titles'!A:A,0),2))</f>
        <v>From MDD to full industrial process: Building distributed real-time embedded systems for the high-integrity domain</v>
      </c>
      <c r="H905" s="10" t="s">
        <v>710</v>
      </c>
      <c r="I905" s="13" t="s">
        <v>100</v>
      </c>
      <c r="P905" s="19" t="str">
        <f>VLOOKUP(H905,'Corrected-Titles'!A:A,1,FALSE)</f>
        <v>From MDD to full industrail process: Building distributed real-time embedded systems for the high-integrity domain</v>
      </c>
    </row>
    <row r="906" spans="1:16" ht="29" x14ac:dyDescent="0.35">
      <c r="A906" s="11" t="str">
        <f t="shared" si="14"/>
        <v>2015</v>
      </c>
      <c r="D906" s="11" t="s">
        <v>64</v>
      </c>
      <c r="F906" s="11" t="s">
        <v>363</v>
      </c>
      <c r="G906" s="10" t="str">
        <f>IF(ISNA(P906),H906,INDEX('Corrected-Titles'!A:B,MATCH(H906,'Corrected-Titles'!A:A,0),2))</f>
        <v>Towards the integration of model-driven engineering, software product line engineering, and software configuration management</v>
      </c>
      <c r="H906" s="10" t="s">
        <v>364</v>
      </c>
      <c r="I906" s="13" t="s">
        <v>100</v>
      </c>
      <c r="P906" s="10" t="e">
        <f>VLOOKUP(H906,'Corrected-Titles'!A:A,1,FALSE)</f>
        <v>#N/A</v>
      </c>
    </row>
    <row r="907" spans="1:16" ht="29" x14ac:dyDescent="0.35">
      <c r="A907" s="11" t="str">
        <f t="shared" si="14"/>
        <v>2003</v>
      </c>
      <c r="D907" s="11" t="s">
        <v>64</v>
      </c>
      <c r="F907" s="11" t="s">
        <v>1586</v>
      </c>
      <c r="G907" s="10" t="str">
        <f>IF(ISNA(P907),H907,INDEX('Corrected-Titles'!A:B,MATCH(H907,'Corrected-Titles'!A:A,0),2))</f>
        <v>Enterprise Patterns and MDA: Building Better Software with Archetype Patterns and UML</v>
      </c>
      <c r="H907" s="10" t="s">
        <v>1587</v>
      </c>
      <c r="I907" s="13" t="s">
        <v>15</v>
      </c>
      <c r="J907" s="11" t="s">
        <v>16</v>
      </c>
      <c r="K907" s="11" t="s">
        <v>16</v>
      </c>
      <c r="L907" s="11" t="s">
        <v>17</v>
      </c>
      <c r="O907" s="11" t="s">
        <v>198</v>
      </c>
      <c r="P907" s="10" t="e">
        <f>VLOOKUP(H907,'Corrected-Titles'!A:A,1,FALSE)</f>
        <v>#N/A</v>
      </c>
    </row>
    <row r="908" spans="1:16" x14ac:dyDescent="0.35">
      <c r="A908" s="11" t="str">
        <f t="shared" si="14"/>
        <v>2009</v>
      </c>
      <c r="D908" s="11" t="s">
        <v>64</v>
      </c>
      <c r="F908" s="11" t="s">
        <v>25</v>
      </c>
      <c r="G908" s="10" t="str">
        <f>IF(ISNA(P908),H908,INDEX('Corrected-Titles'!A:B,MATCH(H908,'Corrected-Titles'!A:A,0),2))</f>
        <v>A Model-Based Approach to Families of Embedded Domain-Specific Languages</v>
      </c>
      <c r="H908" s="10" t="s">
        <v>26</v>
      </c>
      <c r="I908" s="13" t="s">
        <v>100</v>
      </c>
      <c r="P908" s="10" t="e">
        <f>VLOOKUP(H908,'Corrected-Titles'!A:A,1,FALSE)</f>
        <v>#N/A</v>
      </c>
    </row>
    <row r="909" spans="1:16" x14ac:dyDescent="0.35">
      <c r="A909" s="11" t="str">
        <f t="shared" si="14"/>
        <v>2006</v>
      </c>
      <c r="D909" s="11" t="s">
        <v>64</v>
      </c>
      <c r="F909" s="11" t="s">
        <v>1588</v>
      </c>
      <c r="G909" s="10" t="str">
        <f>IF(ISNA(P909),H909,INDEX('Corrected-Titles'!A:B,MATCH(H909,'Corrected-Titles'!A:A,0),2))</f>
        <v>A model driven to agent-based service oriented architectures</v>
      </c>
      <c r="H909" s="10" t="s">
        <v>1589</v>
      </c>
      <c r="I909" s="13" t="s">
        <v>15</v>
      </c>
      <c r="J909" s="11" t="s">
        <v>16</v>
      </c>
      <c r="K909" s="11" t="s">
        <v>17</v>
      </c>
      <c r="O909" s="11" t="s">
        <v>18</v>
      </c>
      <c r="P909" s="10" t="e">
        <f>VLOOKUP(H909,'Corrected-Titles'!A:A,1,FALSE)</f>
        <v>#N/A</v>
      </c>
    </row>
    <row r="910" spans="1:16" x14ac:dyDescent="0.35">
      <c r="A910" s="11" t="str">
        <f t="shared" si="14"/>
        <v>2006</v>
      </c>
      <c r="D910" s="11" t="s">
        <v>64</v>
      </c>
      <c r="F910" s="11" t="s">
        <v>1590</v>
      </c>
      <c r="G910" s="10" t="str">
        <f>IF(ISNA(P910),H910,INDEX('Corrected-Titles'!A:B,MATCH(H910,'Corrected-Titles'!A:A,0),2))</f>
        <v>MDA-based Modelling and Transformation Approach for WEB Applications</v>
      </c>
      <c r="H910" s="10" t="s">
        <v>1591</v>
      </c>
      <c r="I910" s="13" t="s">
        <v>15</v>
      </c>
      <c r="J910" s="11" t="s">
        <v>16</v>
      </c>
      <c r="K910" s="11" t="s">
        <v>17</v>
      </c>
      <c r="O910" s="11" t="s">
        <v>18</v>
      </c>
      <c r="P910" s="10" t="e">
        <f>VLOOKUP(H910,'Corrected-Titles'!A:A,1,FALSE)</f>
        <v>#N/A</v>
      </c>
    </row>
    <row r="911" spans="1:16" ht="29" x14ac:dyDescent="0.35">
      <c r="A911" s="11" t="str">
        <f t="shared" si="14"/>
        <v>2014</v>
      </c>
      <c r="D911" s="11" t="s">
        <v>64</v>
      </c>
      <c r="F911" s="11" t="s">
        <v>82</v>
      </c>
      <c r="G911" s="10" t="str">
        <f>IF(ISNA(P911),H911,INDEX('Corrected-Titles'!A:B,MATCH(H911,'Corrected-Titles'!A:A,0),2))</f>
        <v>ChainTracker: Towards a Comprehensive Tool for Building Code-Generation Environments</v>
      </c>
      <c r="H911" s="10" t="s">
        <v>83</v>
      </c>
      <c r="I911" s="13" t="s">
        <v>100</v>
      </c>
      <c r="P911" s="10" t="e">
        <f>VLOOKUP(H911,'Corrected-Titles'!A:A,1,FALSE)</f>
        <v>#N/A</v>
      </c>
    </row>
    <row r="912" spans="1:16" x14ac:dyDescent="0.35">
      <c r="A912" s="11" t="str">
        <f t="shared" si="14"/>
        <v>2011</v>
      </c>
      <c r="D912" s="11" t="s">
        <v>64</v>
      </c>
      <c r="F912" s="11" t="s">
        <v>503</v>
      </c>
      <c r="G912" s="10" t="str">
        <f>IF(ISNA(P912),H912,INDEX('Corrected-Titles'!A:B,MATCH(H912,'Corrected-Titles'!A:A,0),2))</f>
        <v>Using component-oriented process models for multi-metamodel applications</v>
      </c>
      <c r="H912" s="10" t="s">
        <v>577</v>
      </c>
      <c r="I912" s="13" t="s">
        <v>100</v>
      </c>
      <c r="P912" s="10" t="e">
        <f>VLOOKUP(H912,'Corrected-Titles'!A:A,1,FALSE)</f>
        <v>#N/A</v>
      </c>
    </row>
    <row r="913" spans="1:16" x14ac:dyDescent="0.35">
      <c r="A913" s="11" t="str">
        <f t="shared" si="14"/>
        <v>2006</v>
      </c>
      <c r="D913" s="11" t="s">
        <v>64</v>
      </c>
      <c r="F913" s="11" t="s">
        <v>729</v>
      </c>
      <c r="G913" s="10" t="str">
        <f>IF(ISNA(P913),H913,INDEX('Corrected-Titles'!A:B,MATCH(H913,'Corrected-Titles'!A:A,0),2))</f>
        <v>Integrating dynamic views using model driven development</v>
      </c>
      <c r="H913" s="10" t="s">
        <v>730</v>
      </c>
      <c r="I913" s="13" t="s">
        <v>100</v>
      </c>
      <c r="P913" s="10" t="e">
        <f>VLOOKUP(H913,'Corrected-Titles'!A:A,1,FALSE)</f>
        <v>#N/A</v>
      </c>
    </row>
    <row r="914" spans="1:16" ht="29" x14ac:dyDescent="0.35">
      <c r="A914" s="11" t="str">
        <f t="shared" si="14"/>
        <v>2017</v>
      </c>
      <c r="D914" s="11" t="s">
        <v>64</v>
      </c>
      <c r="F914" s="11" t="s">
        <v>267</v>
      </c>
      <c r="G914" s="10" t="str">
        <f>IF(ISNA(P914),H914,INDEX('Corrected-Titles'!A:B,MATCH(H914,'Corrected-Titles'!A:A,0),2))</f>
        <v>Towards including layout properties for modeling graphical user interfaces: Generic properties for GUI metamodels</v>
      </c>
      <c r="H914" s="10" t="s">
        <v>268</v>
      </c>
      <c r="I914" s="13" t="s">
        <v>100</v>
      </c>
      <c r="P914" s="10" t="e">
        <f>VLOOKUP(H914,'Corrected-Titles'!A:A,1,FALSE)</f>
        <v>#N/A</v>
      </c>
    </row>
    <row r="915" spans="1:16" ht="29" x14ac:dyDescent="0.35">
      <c r="A915" s="11" t="str">
        <f t="shared" si="14"/>
        <v>2017</v>
      </c>
      <c r="D915" s="11" t="s">
        <v>64</v>
      </c>
      <c r="F915" s="11" t="s">
        <v>280</v>
      </c>
      <c r="G915" s="10" t="str">
        <f>IF(ISNA(P915),H915,INDEX('Corrected-Titles'!A:B,MATCH(H915,'Corrected-Titles'!A:A,0),2))</f>
        <v>An exploration of the 'it' in 'it depends': Generative versus interpretive model-driven development</v>
      </c>
      <c r="H915" s="10" t="s">
        <v>281</v>
      </c>
      <c r="I915" s="13" t="s">
        <v>100</v>
      </c>
      <c r="P915" s="19" t="str">
        <f>VLOOKUP(H915,'Corrected-Titles'!A:A,1,FALSE)</f>
        <v>An exploration of the 'it' in 'it' depends': Generative versis interpretive model-driven development</v>
      </c>
    </row>
    <row r="916" spans="1:16" x14ac:dyDescent="0.35">
      <c r="A916" s="11" t="str">
        <f t="shared" si="14"/>
        <v>2020</v>
      </c>
      <c r="D916" s="11" t="s">
        <v>64</v>
      </c>
      <c r="F916" s="11" t="s">
        <v>1592</v>
      </c>
      <c r="G916" s="10" t="str">
        <f>IF(ISNA(P916),H916,INDEX('Corrected-Titles'!A:B,MATCH(H916,'Corrected-Titles'!A:A,0),2))</f>
        <v>A profiler for the matching process of henshin</v>
      </c>
      <c r="H916" s="10" t="s">
        <v>1593</v>
      </c>
      <c r="I916" s="13" t="s">
        <v>15</v>
      </c>
      <c r="J916" s="11" t="s">
        <v>16</v>
      </c>
      <c r="K916" s="11" t="s">
        <v>17</v>
      </c>
      <c r="O916" s="11" t="s">
        <v>18</v>
      </c>
      <c r="P916" s="10" t="e">
        <f>VLOOKUP(H916,'Corrected-Titles'!A:A,1,FALSE)</f>
        <v>#N/A</v>
      </c>
    </row>
    <row r="917" spans="1:16" x14ac:dyDescent="0.35">
      <c r="A917" s="11" t="str">
        <f t="shared" si="14"/>
        <v>2012</v>
      </c>
      <c r="D917" s="11" t="s">
        <v>64</v>
      </c>
      <c r="F917" s="11" t="s">
        <v>1594</v>
      </c>
      <c r="G917" s="10" t="str">
        <f>IF(ISNA(P917),H917,INDEX('Corrected-Titles'!A:B,MATCH(H917,'Corrected-Titles'!A:A,0),2))</f>
        <v>Model Driven Architecture for Industrial Applications</v>
      </c>
      <c r="H917" s="10" t="s">
        <v>1595</v>
      </c>
      <c r="I917" s="13" t="s">
        <v>15</v>
      </c>
      <c r="J917" s="11" t="s">
        <v>16</v>
      </c>
      <c r="K917" s="11" t="s">
        <v>16</v>
      </c>
      <c r="L917" s="11" t="s">
        <v>17</v>
      </c>
      <c r="O917" s="11" t="s">
        <v>18</v>
      </c>
      <c r="P917" s="10" t="e">
        <f>VLOOKUP(H917,'Corrected-Titles'!A:A,1,FALSE)</f>
        <v>#N/A</v>
      </c>
    </row>
    <row r="918" spans="1:16" ht="29" x14ac:dyDescent="0.35">
      <c r="A918" s="11" t="str">
        <f t="shared" si="14"/>
        <v>2014</v>
      </c>
      <c r="D918" s="11" t="s">
        <v>64</v>
      </c>
      <c r="F918" s="11" t="s">
        <v>1596</v>
      </c>
      <c r="G918" s="10" t="str">
        <f>IF(ISNA(P918),H918,INDEX('Corrected-Titles'!A:B,MATCH(H918,'Corrected-Titles'!A:A,0),2))</f>
        <v>Early Experience with Model-Driven Development of MapReduce Based Big Data Application</v>
      </c>
      <c r="H918" s="10" t="s">
        <v>1597</v>
      </c>
      <c r="I918" s="13" t="s">
        <v>15</v>
      </c>
      <c r="J918" s="11" t="s">
        <v>16</v>
      </c>
      <c r="K918" s="11" t="s">
        <v>17</v>
      </c>
      <c r="O918" s="11" t="s">
        <v>18</v>
      </c>
      <c r="P918" s="10" t="e">
        <f>VLOOKUP(H918,'Corrected-Titles'!A:A,1,FALSE)</f>
        <v>#N/A</v>
      </c>
    </row>
    <row r="919" spans="1:16" x14ac:dyDescent="0.35">
      <c r="A919" s="11" t="str">
        <f t="shared" si="14"/>
        <v>2014</v>
      </c>
      <c r="D919" s="11" t="s">
        <v>64</v>
      </c>
      <c r="F919" s="11" t="s">
        <v>1598</v>
      </c>
      <c r="G919" s="10" t="str">
        <f>IF(ISNA(P919),H919,INDEX('Corrected-Titles'!A:B,MATCH(H919,'Corrected-Titles'!A:A,0),2))</f>
        <v>Manipulating models using internal domain-specific languages</v>
      </c>
      <c r="H919" s="10" t="s">
        <v>1599</v>
      </c>
      <c r="I919" s="13" t="s">
        <v>15</v>
      </c>
      <c r="J919" s="11" t="s">
        <v>16</v>
      </c>
      <c r="K919" s="11" t="s">
        <v>16</v>
      </c>
      <c r="L919" s="11" t="s">
        <v>17</v>
      </c>
      <c r="O919" s="11" t="s">
        <v>18</v>
      </c>
      <c r="P919" s="10" t="e">
        <f>VLOOKUP(H919,'Corrected-Titles'!A:A,1,FALSE)</f>
        <v>#N/A</v>
      </c>
    </row>
    <row r="920" spans="1:16" x14ac:dyDescent="0.35">
      <c r="A920" s="11" t="str">
        <f t="shared" si="14"/>
        <v>2011</v>
      </c>
      <c r="D920" s="11" t="s">
        <v>64</v>
      </c>
      <c r="F920" s="11" t="s">
        <v>1600</v>
      </c>
      <c r="G920" s="10" t="str">
        <f>IF(ISNA(P920),H920,INDEX('Corrected-Titles'!A:B,MATCH(H920,'Corrected-Titles'!A:A,0),2))</f>
        <v>MoDeVVa 2011 workshop summary</v>
      </c>
      <c r="H920" s="10" t="s">
        <v>1601</v>
      </c>
      <c r="I920" s="13" t="s">
        <v>15</v>
      </c>
      <c r="J920" s="11" t="s">
        <v>16</v>
      </c>
      <c r="K920" s="11" t="s">
        <v>16</v>
      </c>
      <c r="L920" s="11" t="s">
        <v>17</v>
      </c>
      <c r="O920" s="11" t="s">
        <v>58</v>
      </c>
      <c r="P920" s="10" t="e">
        <f>VLOOKUP(H920,'Corrected-Titles'!A:A,1,FALSE)</f>
        <v>#N/A</v>
      </c>
    </row>
    <row r="921" spans="1:16" x14ac:dyDescent="0.35">
      <c r="A921" s="11" t="str">
        <f t="shared" si="14"/>
        <v>2016</v>
      </c>
      <c r="D921" s="11" t="s">
        <v>64</v>
      </c>
      <c r="F921" s="11" t="s">
        <v>1602</v>
      </c>
      <c r="G921" s="10" t="str">
        <f>IF(ISNA(P921),H921,INDEX('Corrected-Titles'!A:B,MATCH(H921,'Corrected-Titles'!A:A,0),2))</f>
        <v>An Automated Model Based Approach to Mobile UI Specification and Development</v>
      </c>
      <c r="H921" s="10" t="s">
        <v>1603</v>
      </c>
      <c r="I921" s="13" t="s">
        <v>15</v>
      </c>
      <c r="J921" s="11" t="s">
        <v>16</v>
      </c>
      <c r="K921" s="11" t="s">
        <v>16</v>
      </c>
      <c r="L921" s="11" t="s">
        <v>17</v>
      </c>
      <c r="O921" s="11" t="s">
        <v>18</v>
      </c>
      <c r="P921" s="10" t="e">
        <f>VLOOKUP(H921,'Corrected-Titles'!A:A,1,FALSE)</f>
        <v>#N/A</v>
      </c>
    </row>
    <row r="922" spans="1:16" x14ac:dyDescent="0.35">
      <c r="A922" s="11" t="str">
        <f t="shared" si="14"/>
        <v>2009</v>
      </c>
      <c r="D922" s="11" t="s">
        <v>64</v>
      </c>
      <c r="F922" s="11" t="s">
        <v>1604</v>
      </c>
      <c r="G922" s="10" t="str">
        <f>IF(ISNA(P922),H922,INDEX('Corrected-Titles'!A:B,MATCH(H922,'Corrected-Titles'!A:A,0),2))</f>
        <v>Ontology Driven E-Government</v>
      </c>
      <c r="H922" s="10" t="s">
        <v>1605</v>
      </c>
      <c r="I922" s="13" t="s">
        <v>15</v>
      </c>
      <c r="J922" s="11" t="s">
        <v>16</v>
      </c>
      <c r="K922" s="11" t="s">
        <v>17</v>
      </c>
      <c r="O922" s="11" t="s">
        <v>18</v>
      </c>
      <c r="P922" s="10" t="e">
        <f>VLOOKUP(H922,'Corrected-Titles'!A:A,1,FALSE)</f>
        <v>#N/A</v>
      </c>
    </row>
    <row r="923" spans="1:16" ht="29" x14ac:dyDescent="0.35">
      <c r="A923" s="11" t="str">
        <f t="shared" si="14"/>
        <v>2012</v>
      </c>
      <c r="D923" s="11" t="s">
        <v>64</v>
      </c>
      <c r="F923" s="11" t="s">
        <v>45</v>
      </c>
      <c r="G923" s="10" t="str">
        <f>IF(ISNA(P923),H923,INDEX('Corrected-Titles'!A:B,MATCH(H923,'Corrected-Titles'!A:A,0),2))</f>
        <v>An Ontology-Matching based Proposal to Detect Potential Redundancies on Enterprise Architectures</v>
      </c>
      <c r="H923" s="10" t="s">
        <v>46</v>
      </c>
      <c r="I923" s="13" t="s">
        <v>100</v>
      </c>
      <c r="P923" s="10" t="e">
        <f>VLOOKUP(H923,'Corrected-Titles'!A:A,1,FALSE)</f>
        <v>#N/A</v>
      </c>
    </row>
    <row r="924" spans="1:16" x14ac:dyDescent="0.35">
      <c r="A924" s="11" t="str">
        <f t="shared" si="14"/>
        <v>2012</v>
      </c>
      <c r="D924" s="11" t="s">
        <v>64</v>
      </c>
      <c r="F924" s="11" t="s">
        <v>1606</v>
      </c>
      <c r="G924" s="10" t="str">
        <f>IF(ISNA(P924),H924,INDEX('Corrected-Titles'!A:B,MATCH(H924,'Corrected-Titles'!A:A,0),2))</f>
        <v>Detecting specification errors in declarative languages with constraints</v>
      </c>
      <c r="H924" s="10" t="s">
        <v>1607</v>
      </c>
      <c r="I924" s="13" t="s">
        <v>15</v>
      </c>
      <c r="J924" s="11" t="s">
        <v>16</v>
      </c>
      <c r="K924" s="11" t="s">
        <v>17</v>
      </c>
      <c r="O924" s="11" t="s">
        <v>18</v>
      </c>
      <c r="P924" s="10" t="e">
        <f>VLOOKUP(H924,'Corrected-Titles'!A:A,1,FALSE)</f>
        <v>#N/A</v>
      </c>
    </row>
    <row r="925" spans="1:16" x14ac:dyDescent="0.35">
      <c r="A925" s="11" t="str">
        <f t="shared" si="14"/>
        <v>2010</v>
      </c>
      <c r="D925" s="11" t="s">
        <v>64</v>
      </c>
      <c r="F925" s="11" t="s">
        <v>560</v>
      </c>
      <c r="G925" s="10" t="str">
        <f>IF(ISNA(P925),H925,INDEX('Corrected-Titles'!A:B,MATCH(H925,'Corrected-Titles'!A:A,0),2))</f>
        <v>An interaction meta-model for cooperative component-based user interfaces</v>
      </c>
      <c r="H925" s="10" t="s">
        <v>561</v>
      </c>
      <c r="I925" s="13" t="s">
        <v>100</v>
      </c>
      <c r="P925" s="10" t="e">
        <f>VLOOKUP(H925,'Corrected-Titles'!A:A,1,FALSE)</f>
        <v>#N/A</v>
      </c>
    </row>
    <row r="926" spans="1:16" ht="29" x14ac:dyDescent="0.35">
      <c r="A926" s="11" t="str">
        <f t="shared" si="14"/>
        <v>2016</v>
      </c>
      <c r="D926" s="11" t="s">
        <v>64</v>
      </c>
      <c r="F926" s="11" t="s">
        <v>1608</v>
      </c>
      <c r="G926" s="10" t="str">
        <f>IF(ISNA(P926),H926,INDEX('Corrected-Titles'!A:B,MATCH(H926,'Corrected-Titles'!A:A,0),2))</f>
        <v>A model-driven approach for construction ambient assisted-living multi-agent systems customized for Parkinson patients</v>
      </c>
      <c r="H926" s="10" t="s">
        <v>1609</v>
      </c>
      <c r="I926" s="13" t="s">
        <v>15</v>
      </c>
      <c r="J926" s="11" t="s">
        <v>16</v>
      </c>
      <c r="K926" s="11" t="s">
        <v>17</v>
      </c>
      <c r="O926" s="11" t="s">
        <v>18</v>
      </c>
      <c r="P926" s="10" t="e">
        <f>VLOOKUP(H926,'Corrected-Titles'!A:A,1,FALSE)</f>
        <v>#N/A</v>
      </c>
    </row>
    <row r="927" spans="1:16" x14ac:dyDescent="0.35">
      <c r="A927" s="11" t="str">
        <f t="shared" si="14"/>
        <v>2006</v>
      </c>
      <c r="D927" s="11" t="s">
        <v>64</v>
      </c>
      <c r="F927" s="11" t="s">
        <v>150</v>
      </c>
      <c r="G927" s="10" t="str">
        <f>IF(ISNA(P927),H927,INDEX('Corrected-Titles'!A:B,MATCH(H927,'Corrected-Titles'!A:A,0),2))</f>
        <v>Verifying Metamodel Coverage of Model Transformations</v>
      </c>
      <c r="H927" s="10" t="s">
        <v>151</v>
      </c>
      <c r="I927" s="13" t="s">
        <v>100</v>
      </c>
      <c r="P927" s="10" t="e">
        <f>VLOOKUP(H927,'Corrected-Titles'!A:A,1,FALSE)</f>
        <v>#N/A</v>
      </c>
    </row>
    <row r="928" spans="1:16" ht="29" x14ac:dyDescent="0.35">
      <c r="A928" s="11" t="str">
        <f t="shared" si="14"/>
        <v>2006</v>
      </c>
      <c r="D928" s="11" t="s">
        <v>64</v>
      </c>
      <c r="F928" s="11" t="s">
        <v>1453</v>
      </c>
      <c r="G928" s="10" t="str">
        <f>IF(ISNA(P928),H928,INDEX('Corrected-Titles'!A:B,MATCH(H928,'Corrected-Titles'!A:A,0),2))</f>
        <v>Natural MDA: Controlled natural language for action specification on model driven development</v>
      </c>
      <c r="H928" s="10" t="s">
        <v>1452</v>
      </c>
      <c r="I928" s="13" t="s">
        <v>100</v>
      </c>
      <c r="P928" s="10" t="e">
        <f>VLOOKUP(H928,'Corrected-Titles'!A:A,1,FALSE)</f>
        <v>#N/A</v>
      </c>
    </row>
    <row r="929" spans="1:16" ht="29" x14ac:dyDescent="0.35">
      <c r="A929" s="11" t="str">
        <f t="shared" si="14"/>
        <v>2017</v>
      </c>
      <c r="D929" s="11" t="s">
        <v>64</v>
      </c>
      <c r="F929" s="11" t="s">
        <v>1543</v>
      </c>
      <c r="G929" s="10" t="str">
        <f>IF(ISNA(P929),H929,INDEX('Corrected-Titles'!A:B,MATCH(H929,'Corrected-Titles'!A:A,0),2))</f>
        <v>AN SMIL-TIMESHEETS BASED TEMPORAL BEHAVIOR MODEL FOR THE VISUAL DEVELOPMENT OF WEB USER INTERFACES</v>
      </c>
      <c r="H929" s="10" t="s">
        <v>1542</v>
      </c>
      <c r="I929" s="13" t="s">
        <v>100</v>
      </c>
      <c r="P929" s="10" t="e">
        <f>VLOOKUP(H929,'Corrected-Titles'!A:A,1,FALSE)</f>
        <v>#N/A</v>
      </c>
    </row>
    <row r="930" spans="1:16" x14ac:dyDescent="0.35">
      <c r="A930" s="11" t="str">
        <f t="shared" si="14"/>
        <v>2013</v>
      </c>
      <c r="D930" s="11" t="s">
        <v>64</v>
      </c>
      <c r="F930" s="11" t="s">
        <v>1614</v>
      </c>
      <c r="G930" s="10" t="str">
        <f>IF(ISNA(P930),H930,INDEX('Corrected-Titles'!A:B,MATCH(H930,'Corrected-Titles'!A:A,0),2))</f>
        <v>MockAPI: an agile approach supporting API-first web application development</v>
      </c>
      <c r="H930" s="10" t="s">
        <v>1615</v>
      </c>
      <c r="I930" s="13" t="s">
        <v>15</v>
      </c>
      <c r="J930" s="11" t="s">
        <v>16</v>
      </c>
      <c r="K930" s="11" t="s">
        <v>17</v>
      </c>
      <c r="O930" s="11" t="s">
        <v>18</v>
      </c>
      <c r="P930" s="10" t="e">
        <f>VLOOKUP(H930,'Corrected-Titles'!A:A,1,FALSE)</f>
        <v>#N/A</v>
      </c>
    </row>
    <row r="931" spans="1:16" x14ac:dyDescent="0.35">
      <c r="A931" s="11" t="str">
        <f t="shared" si="14"/>
        <v>2005</v>
      </c>
      <c r="D931" s="11" t="s">
        <v>64</v>
      </c>
      <c r="F931" s="11" t="s">
        <v>1477</v>
      </c>
      <c r="G931" s="10" t="str">
        <f>IF(ISNA(P931),H931,INDEX('Corrected-Titles'!A:B,MATCH(H931,'Corrected-Titles'!A:A,0),2))</f>
        <v>A UML profile for OWL ontologies</v>
      </c>
      <c r="H931" s="10" t="s">
        <v>1476</v>
      </c>
      <c r="I931" s="13" t="s">
        <v>100</v>
      </c>
      <c r="P931" s="10" t="e">
        <f>VLOOKUP(H931,'Corrected-Titles'!A:A,1,FALSE)</f>
        <v>#N/A</v>
      </c>
    </row>
    <row r="932" spans="1:16" x14ac:dyDescent="0.35">
      <c r="A932" s="11" t="str">
        <f t="shared" si="14"/>
        <v>2010</v>
      </c>
      <c r="D932" s="11" t="s">
        <v>64</v>
      </c>
      <c r="F932" s="11" t="s">
        <v>1616</v>
      </c>
      <c r="G932" s="10" t="str">
        <f>IF(ISNA(P932),H932,INDEX('Corrected-Titles'!A:B,MATCH(H932,'Corrected-Titles'!A:A,0),2))</f>
        <v>An integration testing approach based on test patterns and MDA techniques</v>
      </c>
      <c r="H932" s="10" t="s">
        <v>1617</v>
      </c>
      <c r="I932" s="13" t="s">
        <v>15</v>
      </c>
      <c r="J932" s="11" t="s">
        <v>16</v>
      </c>
      <c r="K932" s="11" t="s">
        <v>17</v>
      </c>
      <c r="O932" s="11" t="s">
        <v>18</v>
      </c>
      <c r="P932" s="10" t="e">
        <f>VLOOKUP(H932,'Corrected-Titles'!A:A,1,FALSE)</f>
        <v>#N/A</v>
      </c>
    </row>
    <row r="933" spans="1:16" x14ac:dyDescent="0.35">
      <c r="A933" s="11" t="str">
        <f t="shared" si="14"/>
        <v>2005</v>
      </c>
      <c r="D933" s="11" t="s">
        <v>64</v>
      </c>
      <c r="F933" s="11" t="s">
        <v>1618</v>
      </c>
      <c r="G933" s="10" t="str">
        <f>IF(ISNA(P933),H933,INDEX('Corrected-Titles'!A:B,MATCH(H933,'Corrected-Titles'!A:A,0),2))</f>
        <v>A Model-Driven Approach for Specyfing Semantic Wev Services</v>
      </c>
      <c r="H933" s="10" t="s">
        <v>1619</v>
      </c>
      <c r="I933" s="13" t="s">
        <v>15</v>
      </c>
      <c r="J933" s="11" t="s">
        <v>16</v>
      </c>
      <c r="K933" s="11" t="s">
        <v>16</v>
      </c>
      <c r="L933" s="11" t="s">
        <v>17</v>
      </c>
      <c r="O933" s="11" t="s">
        <v>69</v>
      </c>
      <c r="P933" s="10" t="e">
        <f>VLOOKUP(H933,'Corrected-Titles'!A:A,1,FALSE)</f>
        <v>#N/A</v>
      </c>
    </row>
    <row r="934" spans="1:16" ht="29" x14ac:dyDescent="0.35">
      <c r="A934" s="11" t="str">
        <f t="shared" si="14"/>
        <v>2018</v>
      </c>
      <c r="D934" s="11" t="s">
        <v>64</v>
      </c>
      <c r="F934" s="11" t="s">
        <v>1620</v>
      </c>
      <c r="G934" s="10" t="str">
        <f>IF(ISNA(P934),H934,INDEX('Corrected-Titles'!A:B,MATCH(H934,'Corrected-Titles'!A:A,0),2))</f>
        <v>MDE in support of visualization systems design, a multi-staged approach tailored for multiple roles</v>
      </c>
      <c r="H934" s="10" t="s">
        <v>875</v>
      </c>
      <c r="I934" s="13" t="s">
        <v>100</v>
      </c>
      <c r="P934" s="10" t="e">
        <f>VLOOKUP(H934,'Corrected-Titles'!A:A,1,FALSE)</f>
        <v>#N/A</v>
      </c>
    </row>
    <row r="935" spans="1:16" ht="29" x14ac:dyDescent="0.35">
      <c r="A935" s="11" t="str">
        <f t="shared" si="14"/>
        <v>2016</v>
      </c>
      <c r="D935" s="11" t="s">
        <v>64</v>
      </c>
      <c r="F935" s="11" t="s">
        <v>1621</v>
      </c>
      <c r="G935" s="10" t="str">
        <f>IF(ISNA(P935),H935,INDEX('Corrected-Titles'!A:B,MATCH(H935,'Corrected-Titles'!A:A,0),2))</f>
        <v>An Approach to Checking Consistency between UML Class Model and Its Java Implementation</v>
      </c>
      <c r="H935" s="10" t="s">
        <v>73</v>
      </c>
      <c r="I935" s="13" t="s">
        <v>100</v>
      </c>
      <c r="P935" s="10" t="e">
        <f>VLOOKUP(H935,'Corrected-Titles'!A:A,1,FALSE)</f>
        <v>#N/A</v>
      </c>
    </row>
    <row r="936" spans="1:16" x14ac:dyDescent="0.35">
      <c r="A936" s="11" t="str">
        <f t="shared" si="14"/>
        <v>2015</v>
      </c>
      <c r="D936" s="11" t="s">
        <v>64</v>
      </c>
      <c r="F936" s="11" t="s">
        <v>337</v>
      </c>
      <c r="G936" s="10" t="str">
        <f>IF(ISNA(P936),H936,INDEX('Corrected-Titles'!A:B,MATCH(H936,'Corrected-Titles'!A:A,0),2))</f>
        <v>Working with the HL7 metamodel in a Model Driven Engineering context</v>
      </c>
      <c r="H936" s="10" t="s">
        <v>338</v>
      </c>
      <c r="I936" s="13" t="s">
        <v>100</v>
      </c>
      <c r="P936" s="10" t="e">
        <f>VLOOKUP(H936,'Corrected-Titles'!A:A,1,FALSE)</f>
        <v>#N/A</v>
      </c>
    </row>
    <row r="937" spans="1:16" x14ac:dyDescent="0.35">
      <c r="A937" s="11" t="str">
        <f t="shared" si="14"/>
        <v>2012</v>
      </c>
      <c r="D937" s="11" t="s">
        <v>64</v>
      </c>
      <c r="F937" s="11" t="s">
        <v>1622</v>
      </c>
      <c r="G937" s="10" t="str">
        <f>IF(ISNA(P937),H937,INDEX('Corrected-Titles'!A:B,MATCH(H937,'Corrected-Titles'!A:A,0),2))</f>
        <v>Model driven resource usage simulation for critical embedded systems</v>
      </c>
      <c r="H937" s="10" t="s">
        <v>1623</v>
      </c>
      <c r="I937" s="13" t="s">
        <v>15</v>
      </c>
      <c r="J937" s="11" t="s">
        <v>16</v>
      </c>
      <c r="K937" s="11" t="s">
        <v>16</v>
      </c>
      <c r="L937" s="11" t="s">
        <v>17</v>
      </c>
      <c r="O937" s="11" t="s">
        <v>18</v>
      </c>
      <c r="P937" s="10" t="e">
        <f>VLOOKUP(H937,'Corrected-Titles'!A:A,1,FALSE)</f>
        <v>#N/A</v>
      </c>
    </row>
    <row r="938" spans="1:16" x14ac:dyDescent="0.35">
      <c r="A938" s="11" t="str">
        <f t="shared" si="14"/>
        <v>2009</v>
      </c>
      <c r="D938" s="11" t="s">
        <v>64</v>
      </c>
      <c r="F938" s="11" t="s">
        <v>642</v>
      </c>
      <c r="G938" s="10" t="str">
        <f>IF(ISNA(P938),H938,INDEX('Corrected-Titles'!A:B,MATCH(H938,'Corrected-Titles'!A:A,0),2))</f>
        <v>Web communication and interaction modeling using model-driven development</v>
      </c>
      <c r="H938" s="10" t="s">
        <v>643</v>
      </c>
      <c r="I938" s="13" t="s">
        <v>100</v>
      </c>
      <c r="P938" s="10" t="e">
        <f>VLOOKUP(H938,'Corrected-Titles'!A:A,1,FALSE)</f>
        <v>#N/A</v>
      </c>
    </row>
    <row r="939" spans="1:16" x14ac:dyDescent="0.35">
      <c r="A939" s="11" t="str">
        <f t="shared" si="14"/>
        <v>2016</v>
      </c>
      <c r="D939" s="11" t="s">
        <v>64</v>
      </c>
      <c r="F939" s="11" t="s">
        <v>1558</v>
      </c>
      <c r="G939" s="10" t="str">
        <f>IF(ISNA(P939),H939,INDEX('Corrected-Titles'!A:B,MATCH(H939,'Corrected-Titles'!A:A,0),2))</f>
        <v>Automated reasoning based user interface</v>
      </c>
      <c r="H939" s="10" t="s">
        <v>1557</v>
      </c>
      <c r="I939" s="13" t="s">
        <v>100</v>
      </c>
      <c r="P939" s="10" t="e">
        <f>VLOOKUP(H939,'Corrected-Titles'!A:A,1,FALSE)</f>
        <v>#N/A</v>
      </c>
    </row>
    <row r="940" spans="1:16" x14ac:dyDescent="0.35">
      <c r="A940" s="11" t="str">
        <f t="shared" si="14"/>
        <v>2016</v>
      </c>
      <c r="D940" s="11" t="s">
        <v>64</v>
      </c>
      <c r="F940" s="11" t="s">
        <v>1624</v>
      </c>
      <c r="G940" s="10" t="str">
        <f>IF(ISNA(P940),H940,INDEX('Corrected-Titles'!A:B,MATCH(H940,'Corrected-Titles'!A:A,0),2))</f>
        <v>Automated development of constraint-driven web applications</v>
      </c>
      <c r="H940" s="10" t="s">
        <v>1625</v>
      </c>
      <c r="I940" s="13" t="s">
        <v>15</v>
      </c>
      <c r="J940" s="11" t="s">
        <v>16</v>
      </c>
      <c r="K940" s="11" t="s">
        <v>17</v>
      </c>
      <c r="O940" s="11" t="s">
        <v>18</v>
      </c>
      <c r="P940" s="10" t="e">
        <f>VLOOKUP(H940,'Corrected-Titles'!A:A,1,FALSE)</f>
        <v>#N/A</v>
      </c>
    </row>
    <row r="941" spans="1:16" x14ac:dyDescent="0.35">
      <c r="A941" s="11" t="str">
        <f t="shared" si="14"/>
        <v>2011</v>
      </c>
      <c r="D941" s="11" t="s">
        <v>64</v>
      </c>
      <c r="F941" s="11" t="s">
        <v>1626</v>
      </c>
      <c r="G941" s="10" t="str">
        <f>IF(ISNA(P941),H941,INDEX('Corrected-Titles'!A:B,MATCH(H941,'Corrected-Titles'!A:A,0),2))</f>
        <v>Model-driven mashup personal learning environments</v>
      </c>
      <c r="H941" s="10" t="s">
        <v>1627</v>
      </c>
      <c r="I941" s="13" t="s">
        <v>15</v>
      </c>
      <c r="J941" s="11" t="s">
        <v>16</v>
      </c>
      <c r="K941" s="11" t="s">
        <v>17</v>
      </c>
      <c r="O941" s="11" t="s">
        <v>101</v>
      </c>
      <c r="P941" s="10" t="e">
        <f>VLOOKUP(H941,'Corrected-Titles'!A:A,1,FALSE)</f>
        <v>#N/A</v>
      </c>
    </row>
    <row r="942" spans="1:16" x14ac:dyDescent="0.35">
      <c r="A942" s="11" t="str">
        <f t="shared" si="14"/>
        <v>2014</v>
      </c>
      <c r="D942" s="11" t="s">
        <v>64</v>
      </c>
      <c r="F942" s="11" t="s">
        <v>1628</v>
      </c>
      <c r="G942" s="10" t="str">
        <f>IF(ISNA(P942),H942,INDEX('Corrected-Titles'!A:B,MATCH(H942,'Corrected-Titles'!A:A,0),2))</f>
        <v>And MDE-based framework to support the development of Mixed Interactive Systems</v>
      </c>
      <c r="H942" s="10" t="s">
        <v>1629</v>
      </c>
      <c r="I942" s="13" t="s">
        <v>15</v>
      </c>
      <c r="J942" s="11" t="s">
        <v>16</v>
      </c>
      <c r="K942" s="11" t="s">
        <v>17</v>
      </c>
      <c r="O942" s="11" t="s">
        <v>18</v>
      </c>
      <c r="P942" s="10" t="e">
        <f>VLOOKUP(H942,'Corrected-Titles'!A:A,1,FALSE)</f>
        <v>#N/A</v>
      </c>
    </row>
    <row r="943" spans="1:16" x14ac:dyDescent="0.35">
      <c r="A943" s="11" t="str">
        <f t="shared" si="14"/>
        <v>2017</v>
      </c>
      <c r="D943" s="11" t="s">
        <v>64</v>
      </c>
      <c r="F943" s="11" t="s">
        <v>1079</v>
      </c>
      <c r="G943" s="10" t="str">
        <f>IF(ISNA(P943),H943,INDEX('Corrected-Titles'!A:B,MATCH(H943,'Corrected-Titles'!A:A,0),2))</f>
        <v>Applying a model-based methodology to develop web-based systems of systems</v>
      </c>
      <c r="H943" s="10" t="s">
        <v>1078</v>
      </c>
      <c r="I943" s="13" t="s">
        <v>100</v>
      </c>
      <c r="P943" s="10" t="e">
        <f>VLOOKUP(H943,'Corrected-Titles'!A:A,1,FALSE)</f>
        <v>#N/A</v>
      </c>
    </row>
    <row r="944" spans="1:16" ht="29" x14ac:dyDescent="0.35">
      <c r="A944" s="11" t="str">
        <f t="shared" si="14"/>
        <v>2020</v>
      </c>
      <c r="D944" s="11" t="s">
        <v>64</v>
      </c>
      <c r="F944" s="11" t="s">
        <v>140</v>
      </c>
      <c r="G944" s="10" t="str">
        <f>IF(ISNA(P944),H944,INDEX('Corrected-Titles'!A:B,MATCH(H944,'Corrected-Titles'!A:A,0),2))</f>
        <v>Towards a Model-based Multi-objective optimization approach for safety-critical real-time systems</v>
      </c>
      <c r="H944" s="10" t="s">
        <v>141</v>
      </c>
      <c r="I944" s="13" t="s">
        <v>100</v>
      </c>
      <c r="P944" s="10" t="e">
        <f>VLOOKUP(H944,'Corrected-Titles'!A:A,1,FALSE)</f>
        <v>#N/A</v>
      </c>
    </row>
    <row r="945" spans="1:16" x14ac:dyDescent="0.35">
      <c r="A945" s="11" t="str">
        <f t="shared" si="14"/>
        <v>2009</v>
      </c>
      <c r="D945" s="11" t="s">
        <v>64</v>
      </c>
      <c r="F945" s="11" t="s">
        <v>1630</v>
      </c>
      <c r="G945" s="10" t="str">
        <f>IF(ISNA(P945),H945,INDEX('Corrected-Titles'!A:B,MATCH(H945,'Corrected-Titles'!A:A,0),2))</f>
        <v>Incremental model synchronization for efficient run-time monitoring</v>
      </c>
      <c r="H945" s="10" t="s">
        <v>1631</v>
      </c>
      <c r="I945" s="13" t="s">
        <v>15</v>
      </c>
      <c r="J945" s="11" t="s">
        <v>16</v>
      </c>
      <c r="K945" s="11" t="s">
        <v>16</v>
      </c>
      <c r="L945" s="11" t="s">
        <v>17</v>
      </c>
      <c r="O945" s="11" t="s">
        <v>18</v>
      </c>
      <c r="P945" s="10" t="e">
        <f>VLOOKUP(H945,'Corrected-Titles'!A:A,1,FALSE)</f>
        <v>#N/A</v>
      </c>
    </row>
    <row r="946" spans="1:16" ht="29" x14ac:dyDescent="0.35">
      <c r="A946" s="11" t="str">
        <f t="shared" si="14"/>
        <v>2015</v>
      </c>
      <c r="D946" s="11" t="s">
        <v>64</v>
      </c>
      <c r="F946" s="11" t="s">
        <v>1632</v>
      </c>
      <c r="G946" s="10" t="str">
        <f>IF(ISNA(P946),H946,INDEX('Corrected-Titles'!A:B,MATCH(H946,'Corrected-Titles'!A:A,0),2))</f>
        <v>Generating User Interface from Conceptual, Presentation and User models with Jmermaid in a learning approach</v>
      </c>
      <c r="H946" s="10" t="s">
        <v>1633</v>
      </c>
      <c r="I946" s="13" t="s">
        <v>15</v>
      </c>
      <c r="J946" s="11" t="s">
        <v>16</v>
      </c>
      <c r="K946" s="11" t="s">
        <v>17</v>
      </c>
      <c r="O946" s="11" t="s">
        <v>18</v>
      </c>
      <c r="P946" s="10" t="e">
        <f>VLOOKUP(H946,'Corrected-Titles'!A:A,1,FALSE)</f>
        <v>#N/A</v>
      </c>
    </row>
    <row r="947" spans="1:16" ht="29" x14ac:dyDescent="0.35">
      <c r="A947" s="11" t="str">
        <f t="shared" si="14"/>
        <v>2008</v>
      </c>
      <c r="D947" s="11" t="s">
        <v>64</v>
      </c>
      <c r="F947" s="11" t="s">
        <v>1635</v>
      </c>
      <c r="G947" s="10" t="str">
        <f>IF(ISNA(P947),H947,INDEX('Corrected-Titles'!A:B,MATCH(H947,'Corrected-Titles'!A:A,0),2))</f>
        <v>Uma abordagem de MDA para gerenciamento de handover ciente de contexto e embasado por feedback</v>
      </c>
      <c r="H947" s="10" t="s">
        <v>1634</v>
      </c>
      <c r="I947" s="13" t="s">
        <v>15</v>
      </c>
      <c r="J947" s="11" t="s">
        <v>17</v>
      </c>
      <c r="O947" s="11" t="s">
        <v>106</v>
      </c>
      <c r="P947" s="10" t="e">
        <f>VLOOKUP(H947,'Corrected-Titles'!A:A,1,FALSE)</f>
        <v>#N/A</v>
      </c>
    </row>
    <row r="948" spans="1:16" x14ac:dyDescent="0.35">
      <c r="A948" s="11" t="str">
        <f t="shared" si="14"/>
        <v>2017</v>
      </c>
      <c r="D948" s="11" t="s">
        <v>64</v>
      </c>
      <c r="F948" s="11" t="s">
        <v>1636</v>
      </c>
      <c r="G948" s="10" t="str">
        <f>IF(ISNA(P948),H948,INDEX('Corrected-Titles'!A:B,MATCH(H948,'Corrected-Titles'!A:A,0),2))</f>
        <v>Efficient and scalable omniscient debugging for model transformations</v>
      </c>
      <c r="H948" s="10" t="s">
        <v>1637</v>
      </c>
      <c r="I948" s="13" t="s">
        <v>15</v>
      </c>
      <c r="J948" s="11" t="s">
        <v>16</v>
      </c>
      <c r="K948" s="11" t="s">
        <v>17</v>
      </c>
      <c r="O948" s="11" t="s">
        <v>69</v>
      </c>
      <c r="P948" s="10" t="e">
        <f>VLOOKUP(H948,'Corrected-Titles'!A:A,1,FALSE)</f>
        <v>#N/A</v>
      </c>
    </row>
    <row r="949" spans="1:16" x14ac:dyDescent="0.35">
      <c r="A949" s="11" t="str">
        <f t="shared" si="14"/>
        <v>2008</v>
      </c>
      <c r="D949" s="11" t="s">
        <v>64</v>
      </c>
      <c r="F949" s="11" t="s">
        <v>1640</v>
      </c>
      <c r="G949" s="10" t="str">
        <f>IF(ISNA(P949),H949,INDEX('Corrected-Titles'!A:B,MATCH(H949,'Corrected-Titles'!A:A,0),2))</f>
        <v>Model-Driven Development of Mobile Applications</v>
      </c>
      <c r="H949" s="10" t="s">
        <v>1638</v>
      </c>
      <c r="I949" s="13" t="s">
        <v>15</v>
      </c>
      <c r="J949" s="11" t="s">
        <v>16</v>
      </c>
      <c r="K949" s="11" t="s">
        <v>17</v>
      </c>
      <c r="O949" s="11" t="s">
        <v>18</v>
      </c>
      <c r="P949" s="10" t="e">
        <f>VLOOKUP(H949,'Corrected-Titles'!A:A,1,FALSE)</f>
        <v>#N/A</v>
      </c>
    </row>
    <row r="950" spans="1:16" x14ac:dyDescent="0.35">
      <c r="A950" s="11" t="str">
        <f t="shared" si="14"/>
        <v>2011</v>
      </c>
      <c r="D950" s="11" t="s">
        <v>64</v>
      </c>
      <c r="F950" s="11" t="s">
        <v>1639</v>
      </c>
      <c r="G950" s="10" t="str">
        <f>IF(ISNA(P950),H950,INDEX('Corrected-Titles'!A:B,MATCH(H950,'Corrected-Titles'!A:A,0),2))</f>
        <v>Issues in model-driven behavioural product derivation</v>
      </c>
      <c r="H950" s="10" t="s">
        <v>1641</v>
      </c>
      <c r="I950" s="13" t="s">
        <v>15</v>
      </c>
      <c r="J950" s="11" t="s">
        <v>16</v>
      </c>
      <c r="K950" s="11" t="s">
        <v>17</v>
      </c>
      <c r="O950" s="11" t="s">
        <v>18</v>
      </c>
      <c r="P950" s="10" t="e">
        <f>VLOOKUP(H950,'Corrected-Titles'!A:A,1,FALSE)</f>
        <v>#N/A</v>
      </c>
    </row>
    <row r="951" spans="1:16" x14ac:dyDescent="0.35">
      <c r="A951" s="11" t="str">
        <f t="shared" si="14"/>
        <v>2010</v>
      </c>
      <c r="D951" s="11" t="s">
        <v>64</v>
      </c>
      <c r="F951" s="11" t="s">
        <v>1642</v>
      </c>
      <c r="G951" s="10" t="str">
        <f>IF(ISNA(P951),H951,INDEX('Corrected-Titles'!A:B,MATCH(H951,'Corrected-Titles'!A:A,0),2))</f>
        <v>Adaption of user views to business requirements: towards adaptive views models</v>
      </c>
      <c r="H951" s="10" t="s">
        <v>1643</v>
      </c>
      <c r="I951" s="13" t="s">
        <v>15</v>
      </c>
      <c r="J951" s="11" t="s">
        <v>16</v>
      </c>
      <c r="K951" s="11" t="s">
        <v>17</v>
      </c>
      <c r="O951" s="11" t="s">
        <v>18</v>
      </c>
      <c r="P951" s="10" t="e">
        <f>VLOOKUP(H951,'Corrected-Titles'!A:A,1,FALSE)</f>
        <v>#N/A</v>
      </c>
    </row>
    <row r="952" spans="1:16" ht="29" x14ac:dyDescent="0.35">
      <c r="A952" s="11" t="str">
        <f t="shared" si="14"/>
        <v>2007</v>
      </c>
      <c r="D952" s="11" t="s">
        <v>64</v>
      </c>
      <c r="F952" s="11" t="s">
        <v>718</v>
      </c>
      <c r="G952" s="10" t="str">
        <f>IF(ISNA(P952),H952,INDEX('Corrected-Titles'!A:B,MATCH(H952,'Corrected-Titles'!A:A,0),2))</f>
        <v>An MDA approach for generating web interfaces with UML ConcurTaskTrees and canonical abstract prototypes</v>
      </c>
      <c r="H952" s="10" t="s">
        <v>719</v>
      </c>
      <c r="I952" s="13" t="s">
        <v>100</v>
      </c>
      <c r="P952" s="10" t="e">
        <f>VLOOKUP(H952,'Corrected-Titles'!A:A,1,FALSE)</f>
        <v>#N/A</v>
      </c>
    </row>
    <row r="953" spans="1:16" x14ac:dyDescent="0.35">
      <c r="A953" s="11" t="str">
        <f t="shared" si="14"/>
        <v>2015</v>
      </c>
      <c r="D953" s="11" t="s">
        <v>64</v>
      </c>
      <c r="F953" s="11" t="s">
        <v>1646</v>
      </c>
      <c r="G953" s="10" t="str">
        <f>IF(ISNA(P953),H953,INDEX('Corrected-Titles'!A:B,MATCH(H953,'Corrected-Titles'!A:A,0),2))</f>
        <v>Change Propagation in an internal model transformation language</v>
      </c>
      <c r="H953" s="10" t="s">
        <v>1647</v>
      </c>
      <c r="I953" s="13" t="s">
        <v>15</v>
      </c>
      <c r="J953" s="11" t="s">
        <v>16</v>
      </c>
      <c r="K953" s="11" t="s">
        <v>17</v>
      </c>
      <c r="O953" s="11" t="s">
        <v>18</v>
      </c>
      <c r="P953" s="10" t="e">
        <f>VLOOKUP(H953,'Corrected-Titles'!A:A,1,FALSE)</f>
        <v>#N/A</v>
      </c>
    </row>
    <row r="954" spans="1:16" x14ac:dyDescent="0.35">
      <c r="A954" s="11" t="str">
        <f t="shared" si="14"/>
        <v>2015</v>
      </c>
      <c r="D954" s="11" t="s">
        <v>64</v>
      </c>
      <c r="F954" s="11" t="s">
        <v>1648</v>
      </c>
      <c r="G954" s="10" t="str">
        <f>IF(ISNA(P954),H954,INDEX('Corrected-Titles'!A:B,MATCH(H954,'Corrected-Titles'!A:A,0),2))</f>
        <v>Model-driven engineering with domain-specific meta-modeling languages</v>
      </c>
      <c r="H954" s="10" t="s">
        <v>346</v>
      </c>
      <c r="I954" s="13" t="s">
        <v>100</v>
      </c>
      <c r="P954" s="10" t="e">
        <f>VLOOKUP(H954,'Corrected-Titles'!A:A,1,FALSE)</f>
        <v>#N/A</v>
      </c>
    </row>
    <row r="955" spans="1:16" x14ac:dyDescent="0.35">
      <c r="A955" s="11" t="str">
        <f t="shared" si="14"/>
        <v>2014</v>
      </c>
      <c r="D955" s="11" t="s">
        <v>64</v>
      </c>
      <c r="F955" s="11" t="s">
        <v>1649</v>
      </c>
      <c r="G955" s="10" t="str">
        <f>IF(ISNA(P955),H955,INDEX('Corrected-Titles'!A:B,MATCH(H955,'Corrected-Titles'!A:A,0),2))</f>
        <v>Non-Functional Requirements for Distributable User Interfaces in Agile Processes</v>
      </c>
      <c r="H955" s="10" t="s">
        <v>1650</v>
      </c>
      <c r="I955" s="13" t="s">
        <v>15</v>
      </c>
      <c r="J955" s="11" t="s">
        <v>16</v>
      </c>
      <c r="K955" s="11" t="s">
        <v>17</v>
      </c>
      <c r="O955" s="11" t="s">
        <v>18</v>
      </c>
      <c r="P955" s="10" t="e">
        <f>VLOOKUP(H955,'Corrected-Titles'!A:A,1,FALSE)</f>
        <v>#N/A</v>
      </c>
    </row>
    <row r="956" spans="1:16" ht="29" x14ac:dyDescent="0.35">
      <c r="A956" s="11" t="str">
        <f t="shared" si="14"/>
        <v>2012</v>
      </c>
      <c r="D956" s="11" t="s">
        <v>64</v>
      </c>
      <c r="F956" s="11" t="s">
        <v>1651</v>
      </c>
      <c r="G956" s="10" t="str">
        <f>IF(ISNA(P956),H956,INDEX('Corrected-Titles'!A:B,MATCH(H956,'Corrected-Titles'!A:A,0),2))</f>
        <v>MIGROS: a model-driven transformation approach of the user experience of legacy applications</v>
      </c>
      <c r="H956" s="10" t="s">
        <v>1652</v>
      </c>
      <c r="I956" s="13" t="s">
        <v>15</v>
      </c>
      <c r="J956" s="11" t="s">
        <v>16</v>
      </c>
      <c r="K956" s="11" t="s">
        <v>17</v>
      </c>
      <c r="O956" s="11" t="s">
        <v>18</v>
      </c>
      <c r="P956" s="10" t="e">
        <f>VLOOKUP(H956,'Corrected-Titles'!A:A,1,FALSE)</f>
        <v>#N/A</v>
      </c>
    </row>
    <row r="957" spans="1:16" x14ac:dyDescent="0.35">
      <c r="A957" s="11" t="str">
        <f t="shared" si="14"/>
        <v>2014</v>
      </c>
      <c r="D957" s="11" t="s">
        <v>64</v>
      </c>
      <c r="F957" s="11" t="s">
        <v>1653</v>
      </c>
      <c r="G957" s="10" t="str">
        <f>IF(ISNA(P957),H957,INDEX('Corrected-Titles'!A:B,MATCH(H957,'Corrected-Titles'!A:A,0),2))</f>
        <v>Sketch-based gradual model-driven development</v>
      </c>
      <c r="H957" s="10" t="s">
        <v>1654</v>
      </c>
      <c r="I957" s="13" t="s">
        <v>15</v>
      </c>
      <c r="J957" s="11" t="s">
        <v>16</v>
      </c>
      <c r="K957" s="11" t="s">
        <v>17</v>
      </c>
      <c r="O957" s="11" t="s">
        <v>18</v>
      </c>
      <c r="P957" s="10" t="e">
        <f>VLOOKUP(H957,'Corrected-Titles'!A:A,1,FALSE)</f>
        <v>#N/A</v>
      </c>
    </row>
    <row r="958" spans="1:16" ht="29" x14ac:dyDescent="0.35">
      <c r="A958" s="11" t="str">
        <f t="shared" si="14"/>
        <v>2006</v>
      </c>
      <c r="D958" s="11" t="s">
        <v>64</v>
      </c>
      <c r="F958" s="11" t="s">
        <v>550</v>
      </c>
      <c r="G958" s="10" t="str">
        <f>IF(ISNA(P958),H958,INDEX('Corrected-Titles'!A:B,MATCH(H958,'Corrected-Titles'!A:A,0),2))</f>
        <v>Towards 2D Traceability in a Platform for Contract Aware Visual Transformation with Tolerated Inconsistencies</v>
      </c>
      <c r="H958" s="10" t="s">
        <v>551</v>
      </c>
      <c r="I958" s="13" t="s">
        <v>100</v>
      </c>
      <c r="P958" s="10" t="e">
        <f>VLOOKUP(H958,'Corrected-Titles'!A:A,1,FALSE)</f>
        <v>#N/A</v>
      </c>
    </row>
    <row r="959" spans="1:16" ht="29" x14ac:dyDescent="0.35">
      <c r="A959" s="11" t="str">
        <f t="shared" si="14"/>
        <v>2020</v>
      </c>
      <c r="D959" s="11" t="s">
        <v>64</v>
      </c>
      <c r="F959" s="11" t="s">
        <v>1655</v>
      </c>
      <c r="G959" s="10" t="str">
        <f>IF(ISNA(P959),H959,INDEX('Corrected-Titles'!A:B,MATCH(H959,'Corrected-Titles'!A:A,0),2))</f>
        <v>Formal Requirements Specification: Z Notation Meta Model Facilitating Model to Model Transformation</v>
      </c>
      <c r="H959" s="10" t="s">
        <v>1656</v>
      </c>
      <c r="I959" s="13" t="s">
        <v>15</v>
      </c>
      <c r="J959" s="11" t="s">
        <v>16</v>
      </c>
      <c r="K959" s="11" t="s">
        <v>17</v>
      </c>
      <c r="O959" s="11" t="s">
        <v>69</v>
      </c>
      <c r="P959" s="10" t="e">
        <f>VLOOKUP(H959,'Corrected-Titles'!A:A,1,FALSE)</f>
        <v>#N/A</v>
      </c>
    </row>
    <row r="960" spans="1:16" x14ac:dyDescent="0.35">
      <c r="A960" s="11" t="str">
        <f t="shared" si="14"/>
        <v>2013</v>
      </c>
      <c r="D960" s="11" t="s">
        <v>64</v>
      </c>
      <c r="F960" s="11" t="s">
        <v>1657</v>
      </c>
      <c r="G960" s="10" t="str">
        <f>IF(ISNA(P960),H960,INDEX('Corrected-Titles'!A:B,MATCH(H960,'Corrected-Titles'!A:A,0),2))</f>
        <v>Model-driven performance analysis of rule-based domain specific visual models</v>
      </c>
      <c r="H960" s="10" t="s">
        <v>1658</v>
      </c>
      <c r="I960" s="13" t="s">
        <v>15</v>
      </c>
      <c r="J960" s="11" t="s">
        <v>16</v>
      </c>
      <c r="K960" s="11" t="s">
        <v>17</v>
      </c>
      <c r="O960" s="11" t="s">
        <v>18</v>
      </c>
      <c r="P960" s="10" t="e">
        <f>VLOOKUP(H960,'Corrected-Titles'!A:A,1,FALSE)</f>
        <v>#N/A</v>
      </c>
    </row>
    <row r="961" spans="1:16" x14ac:dyDescent="0.35">
      <c r="A961" s="11" t="str">
        <f t="shared" si="14"/>
        <v>2008</v>
      </c>
      <c r="D961" s="11" t="s">
        <v>64</v>
      </c>
      <c r="F961" s="11" t="s">
        <v>538</v>
      </c>
      <c r="G961" s="10" t="str">
        <f>IF(ISNA(P961),H961,INDEX('Corrected-Titles'!A:B,MATCH(H961,'Corrected-Titles'!A:A,0),2))</f>
        <v>On Model-Driven Development of Mobile Business Processes</v>
      </c>
      <c r="H961" s="10" t="s">
        <v>539</v>
      </c>
      <c r="I961" s="13" t="s">
        <v>100</v>
      </c>
      <c r="P961" s="10" t="e">
        <f>VLOOKUP(H961,'Corrected-Titles'!A:A,1,FALSE)</f>
        <v>#N/A</v>
      </c>
    </row>
    <row r="962" spans="1:16" x14ac:dyDescent="0.35">
      <c r="A962" s="11" t="str">
        <f t="shared" ref="A962:A1025" si="15">RIGHT(F962, 4)</f>
        <v>2015</v>
      </c>
      <c r="D962" s="11" t="s">
        <v>64</v>
      </c>
      <c r="F962" s="11" t="s">
        <v>1659</v>
      </c>
      <c r="G962" s="10" t="str">
        <f>IF(ISNA(P962),H962,INDEX('Corrected-Titles'!A:B,MATCH(H962,'Corrected-Titles'!A:A,0),2))</f>
        <v>A megamodel for software process line modelling and evolution</v>
      </c>
      <c r="H962" s="10" t="s">
        <v>1660</v>
      </c>
      <c r="I962" s="13" t="s">
        <v>15</v>
      </c>
      <c r="J962" s="11" t="s">
        <v>16</v>
      </c>
      <c r="K962" s="11" t="s">
        <v>17</v>
      </c>
      <c r="O962" s="11" t="s">
        <v>18</v>
      </c>
      <c r="P962" s="10" t="e">
        <f>VLOOKUP(H962,'Corrected-Titles'!A:A,1,FALSE)</f>
        <v>#N/A</v>
      </c>
    </row>
    <row r="963" spans="1:16" x14ac:dyDescent="0.35">
      <c r="A963" s="11" t="str">
        <f t="shared" si="15"/>
        <v>2010</v>
      </c>
      <c r="D963" s="11" t="s">
        <v>64</v>
      </c>
      <c r="F963" s="11" t="s">
        <v>1661</v>
      </c>
      <c r="G963" s="10" t="str">
        <f>IF(ISNA(P963),H963,INDEX('Corrected-Titles'!A:B,MATCH(H963,'Corrected-Titles'!A:A,0),2))</f>
        <v>Tool support for transformation from an OWL ontology to an HLA Object Model</v>
      </c>
      <c r="H963" s="10" t="s">
        <v>1662</v>
      </c>
      <c r="I963" s="13" t="s">
        <v>15</v>
      </c>
      <c r="J963" s="11" t="s">
        <v>16</v>
      </c>
      <c r="K963" s="11" t="s">
        <v>16</v>
      </c>
      <c r="L963" s="11" t="s">
        <v>17</v>
      </c>
      <c r="O963" s="11" t="s">
        <v>18</v>
      </c>
      <c r="P963" s="10" t="e">
        <f>VLOOKUP(H963,'Corrected-Titles'!A:A,1,FALSE)</f>
        <v>#N/A</v>
      </c>
    </row>
    <row r="964" spans="1:16" ht="29" x14ac:dyDescent="0.35">
      <c r="A964" s="11" t="str">
        <f t="shared" si="15"/>
        <v>2010</v>
      </c>
      <c r="D964" s="11" t="s">
        <v>64</v>
      </c>
      <c r="F964" s="11" t="s">
        <v>612</v>
      </c>
      <c r="G964" s="10" t="str">
        <f>IF(ISNA(P964),H964,INDEX('Corrected-Titles'!A:B,MATCH(H964,'Corrected-Titles'!A:A,0),2))</f>
        <v>Model-driven development with optimization of non-functional constraints in sensor network</v>
      </c>
      <c r="H964" s="10" t="s">
        <v>613</v>
      </c>
      <c r="I964" s="13" t="s">
        <v>100</v>
      </c>
      <c r="P964" s="10" t="e">
        <f>VLOOKUP(H964,'Corrected-Titles'!A:A,1,FALSE)</f>
        <v>#N/A</v>
      </c>
    </row>
    <row r="965" spans="1:16" ht="29" x14ac:dyDescent="0.35">
      <c r="A965" s="11" t="str">
        <f t="shared" si="15"/>
        <v>2005</v>
      </c>
      <c r="D965" s="11" t="s">
        <v>64</v>
      </c>
      <c r="F965" s="11" t="s">
        <v>1663</v>
      </c>
      <c r="G965" s="10" t="str">
        <f>IF(ISNA(P965),H965,INDEX('Corrected-Titles'!A:B,MATCH(H965,'Corrected-Titles'!A:A,0),2))</f>
        <v>Using model-driven and aspect-oriented development to support end-user quality of service</v>
      </c>
      <c r="H965" s="10" t="s">
        <v>1664</v>
      </c>
      <c r="I965" s="13" t="s">
        <v>15</v>
      </c>
      <c r="J965" s="11" t="s">
        <v>16</v>
      </c>
      <c r="K965" s="11" t="s">
        <v>17</v>
      </c>
      <c r="O965" s="11" t="s">
        <v>18</v>
      </c>
      <c r="P965" s="10" t="e">
        <f>VLOOKUP(H965,'Corrected-Titles'!A:A,1,FALSE)</f>
        <v>#N/A</v>
      </c>
    </row>
    <row r="966" spans="1:16" x14ac:dyDescent="0.35">
      <c r="A966" s="11" t="str">
        <f t="shared" si="15"/>
        <v>2019</v>
      </c>
      <c r="D966" s="11" t="s">
        <v>64</v>
      </c>
      <c r="F966" s="11" t="s">
        <v>607</v>
      </c>
      <c r="G966" s="10" t="str">
        <f>IF(ISNA(P966),H966,INDEX('Corrected-Titles'!A:B,MATCH(H966,'Corrected-Titles'!A:A,0),2))</f>
        <v>Application configuration via UML instance specifications</v>
      </c>
      <c r="H966" s="18" t="s">
        <v>606</v>
      </c>
      <c r="I966" s="13" t="s">
        <v>100</v>
      </c>
      <c r="P966" s="10" t="e">
        <f>VLOOKUP(H966,'Corrected-Titles'!A:A,1,FALSE)</f>
        <v>#N/A</v>
      </c>
    </row>
    <row r="967" spans="1:16" x14ac:dyDescent="0.35">
      <c r="A967" s="11" t="str">
        <f t="shared" si="15"/>
        <v>2009</v>
      </c>
      <c r="D967" s="11" t="s">
        <v>64</v>
      </c>
      <c r="F967" s="11" t="s">
        <v>650</v>
      </c>
      <c r="G967" s="10" t="str">
        <f>IF(ISNA(P967),H967,INDEX('Corrected-Titles'!A:B,MATCH(H967,'Corrected-Titles'!A:A,0),2))</f>
        <v>Towards an intelligent environment for programming multi-core computing systems</v>
      </c>
      <c r="H967" s="10" t="s">
        <v>651</v>
      </c>
      <c r="I967" s="13" t="s">
        <v>100</v>
      </c>
      <c r="P967" s="10" t="e">
        <f>VLOOKUP(H967,'Corrected-Titles'!A:A,1,FALSE)</f>
        <v>#N/A</v>
      </c>
    </row>
    <row r="968" spans="1:16" x14ac:dyDescent="0.35">
      <c r="A968" s="11" t="str">
        <f t="shared" si="15"/>
        <v>2017</v>
      </c>
      <c r="D968" s="11" t="s">
        <v>64</v>
      </c>
      <c r="F968" s="11" t="s">
        <v>1435</v>
      </c>
      <c r="G968" s="10" t="str">
        <f>IF(ISNA(P968),H968,INDEX('Corrected-Titles'!A:B,MATCH(H968,'Corrected-Titles'!A:A,0),2))</f>
        <v>A tool-supported development method for improved BDI plan selection</v>
      </c>
      <c r="H968" s="10" t="s">
        <v>1434</v>
      </c>
      <c r="I968" s="13" t="s">
        <v>100</v>
      </c>
      <c r="P968" s="10" t="e">
        <f>VLOOKUP(H968,'Corrected-Titles'!A:A,1,FALSE)</f>
        <v>#N/A</v>
      </c>
    </row>
    <row r="969" spans="1:16" ht="29" x14ac:dyDescent="0.35">
      <c r="A969" s="11" t="str">
        <f t="shared" si="15"/>
        <v>2010</v>
      </c>
      <c r="D969" s="11" t="s">
        <v>64</v>
      </c>
      <c r="F969" s="11" t="s">
        <v>1667</v>
      </c>
      <c r="G969" s="10" t="str">
        <f>IF(ISNA(P969),H969,INDEX('Corrected-Titles'!A:B,MATCH(H969,'Corrected-Titles'!A:A,0),2))</f>
        <v>Usability evaluation of multi-device/platform user interfaces generated by model-driven engineering</v>
      </c>
      <c r="H969" s="10" t="s">
        <v>1668</v>
      </c>
      <c r="I969" s="13" t="s">
        <v>15</v>
      </c>
      <c r="J969" s="11" t="s">
        <v>16</v>
      </c>
      <c r="K969" s="11" t="s">
        <v>17</v>
      </c>
      <c r="O969" s="11" t="s">
        <v>18</v>
      </c>
      <c r="P969" s="10" t="e">
        <f>VLOOKUP(H969,'Corrected-Titles'!A:A,1,FALSE)</f>
        <v>#N/A</v>
      </c>
    </row>
    <row r="970" spans="1:16" x14ac:dyDescent="0.35">
      <c r="A970" s="11" t="str">
        <f t="shared" si="15"/>
        <v>2010</v>
      </c>
      <c r="D970" s="11" t="s">
        <v>64</v>
      </c>
      <c r="F970" s="11" t="s">
        <v>1669</v>
      </c>
      <c r="G970" s="10" t="str">
        <f>IF(ISNA(P970),H970,INDEX('Corrected-Titles'!A:B,MATCH(H970,'Corrected-Titles'!A:A,0),2))</f>
        <v>Rapid development of composite applications using annotated web services</v>
      </c>
      <c r="H970" s="10" t="s">
        <v>1670</v>
      </c>
      <c r="I970" s="13" t="s">
        <v>15</v>
      </c>
      <c r="J970" s="11" t="s">
        <v>16</v>
      </c>
      <c r="K970" s="11" t="s">
        <v>17</v>
      </c>
      <c r="O970" s="11" t="s">
        <v>18</v>
      </c>
      <c r="P970" s="10" t="e">
        <f>VLOOKUP(H970,'Corrected-Titles'!A:A,1,FALSE)</f>
        <v>#N/A</v>
      </c>
    </row>
    <row r="971" spans="1:16" x14ac:dyDescent="0.35">
      <c r="A971" s="11" t="str">
        <f t="shared" si="15"/>
        <v>2011</v>
      </c>
      <c r="D971" s="11" t="s">
        <v>64</v>
      </c>
      <c r="F971" s="11" t="s">
        <v>475</v>
      </c>
      <c r="G971" s="10" t="str">
        <f>IF(ISNA(P971),H971,INDEX('Corrected-Titles'!A:B,MATCH(H971,'Corrected-Titles'!A:A,0),2))</f>
        <v>A generative tool for building health applications driven by ISO 13606 archetypes</v>
      </c>
      <c r="H971" s="10" t="s">
        <v>476</v>
      </c>
      <c r="I971" s="13" t="s">
        <v>100</v>
      </c>
      <c r="P971" s="10" t="e">
        <f>VLOOKUP(H971,'Corrected-Titles'!A:A,1,FALSE)</f>
        <v>#N/A</v>
      </c>
    </row>
    <row r="972" spans="1:16" x14ac:dyDescent="0.35">
      <c r="A972" s="11" t="str">
        <f t="shared" si="15"/>
        <v>2012</v>
      </c>
      <c r="D972" s="11" t="s">
        <v>64</v>
      </c>
      <c r="F972" s="11" t="s">
        <v>471</v>
      </c>
      <c r="G972" s="10" t="str">
        <f>IF(ISNA(P972),H972,INDEX('Corrected-Titles'!A:B,MATCH(H972,'Corrected-Titles'!A:A,0),2))</f>
        <v>Model-driven development of process-centric Web applications</v>
      </c>
      <c r="H972" s="17" t="s">
        <v>472</v>
      </c>
      <c r="I972" s="13" t="s">
        <v>100</v>
      </c>
      <c r="P972" s="19" t="str">
        <f>VLOOKUP(H972,'Corrected-Titles'!A:A,1,FALSE)</f>
        <v>Model driven development of process-centric Web Applications</v>
      </c>
    </row>
    <row r="973" spans="1:16" x14ac:dyDescent="0.35">
      <c r="A973" s="11" t="str">
        <f t="shared" si="15"/>
        <v>2006</v>
      </c>
      <c r="D973" s="11" t="s">
        <v>64</v>
      </c>
      <c r="F973" s="11" t="s">
        <v>1671</v>
      </c>
      <c r="G973" s="10" t="str">
        <f>IF(ISNA(P973),H973,INDEX('Corrected-Titles'!A:B,MATCH(H973,'Corrected-Titles'!A:A,0),2))</f>
        <v>SMS: Simplifying Mobile Services - for Users and Service Providers</v>
      </c>
      <c r="H973" s="10" t="s">
        <v>1672</v>
      </c>
      <c r="I973" s="13" t="s">
        <v>15</v>
      </c>
      <c r="J973" s="11" t="s">
        <v>16</v>
      </c>
      <c r="K973" s="11" t="s">
        <v>16</v>
      </c>
      <c r="L973" s="11" t="s">
        <v>17</v>
      </c>
      <c r="O973" s="11" t="s">
        <v>18</v>
      </c>
      <c r="P973" s="10" t="e">
        <f>VLOOKUP(H973,'Corrected-Titles'!A:A,1,FALSE)</f>
        <v>#N/A</v>
      </c>
    </row>
    <row r="974" spans="1:16" x14ac:dyDescent="0.35">
      <c r="A974" s="11" t="str">
        <f t="shared" si="15"/>
        <v>2007</v>
      </c>
      <c r="D974" s="11" t="s">
        <v>64</v>
      </c>
      <c r="F974" s="11" t="s">
        <v>575</v>
      </c>
      <c r="G974" s="10" t="str">
        <f>IF(ISNA(P974),H974,INDEX('Corrected-Titles'!A:B,MATCH(H974,'Corrected-Titles'!A:A,0),2))</f>
        <v>User Interface Design Model</v>
      </c>
      <c r="H974" s="10" t="s">
        <v>576</v>
      </c>
      <c r="I974" s="13" t="s">
        <v>100</v>
      </c>
      <c r="P974" s="10" t="e">
        <f>VLOOKUP(H974,'Corrected-Titles'!A:A,1,FALSE)</f>
        <v>#N/A</v>
      </c>
    </row>
    <row r="975" spans="1:16" x14ac:dyDescent="0.35">
      <c r="A975" s="11" t="str">
        <f t="shared" si="15"/>
        <v>2013</v>
      </c>
      <c r="D975" s="11" t="s">
        <v>64</v>
      </c>
      <c r="F975" s="11" t="s">
        <v>1673</v>
      </c>
      <c r="G975" s="10" t="str">
        <f>IF(ISNA(P975),H975,INDEX('Corrected-Titles'!A:B,MATCH(H975,'Corrected-Titles'!A:A,0),2))</f>
        <v>A DSM-based multi-paradigm simulation modeling approach for complex systems</v>
      </c>
      <c r="H975" s="10" t="s">
        <v>1674</v>
      </c>
      <c r="I975" s="13" t="s">
        <v>15</v>
      </c>
      <c r="J975" s="11" t="s">
        <v>17</v>
      </c>
      <c r="O975" s="11" t="s">
        <v>18</v>
      </c>
      <c r="P975" s="10" t="e">
        <f>VLOOKUP(H975,'Corrected-Titles'!A:A,1,FALSE)</f>
        <v>#N/A</v>
      </c>
    </row>
    <row r="976" spans="1:16" ht="29" x14ac:dyDescent="0.35">
      <c r="A976" s="11" t="str">
        <f t="shared" si="15"/>
        <v>2006</v>
      </c>
      <c r="D976" s="11" t="s">
        <v>64</v>
      </c>
      <c r="F976" s="11" t="s">
        <v>1675</v>
      </c>
      <c r="G976" s="10" t="str">
        <f>IF(ISNA(P976),H976,INDEX('Corrected-Titles'!A:B,MATCH(H976,'Corrected-Titles'!A:A,0),2))</f>
        <v>Model-driven development of self-adaptive applications for mobile devices: (research summary)</v>
      </c>
      <c r="H976" s="10" t="s">
        <v>1676</v>
      </c>
      <c r="I976" s="13" t="s">
        <v>15</v>
      </c>
      <c r="J976" s="11" t="s">
        <v>16</v>
      </c>
      <c r="K976" s="11" t="s">
        <v>17</v>
      </c>
      <c r="O976" s="11" t="s">
        <v>69</v>
      </c>
      <c r="P976" s="10" t="e">
        <f>VLOOKUP(H976,'Corrected-Titles'!A:A,1,FALSE)</f>
        <v>#N/A</v>
      </c>
    </row>
    <row r="977" spans="1:16" ht="29" x14ac:dyDescent="0.35">
      <c r="A977" s="11" t="str">
        <f t="shared" si="15"/>
        <v>2011</v>
      </c>
      <c r="D977" s="11" t="s">
        <v>64</v>
      </c>
      <c r="F977" s="11" t="s">
        <v>1677</v>
      </c>
      <c r="G977" s="10" t="str">
        <f>IF(ISNA(P977),H977,INDEX('Corrected-Titles'!A:B,MATCH(H977,'Corrected-Titles'!A:A,0),2))</f>
        <v>Mobile agents model and performance analysis of a wireless sensor network target tracking application</v>
      </c>
      <c r="H977" s="10" t="s">
        <v>1678</v>
      </c>
      <c r="I977" s="13" t="s">
        <v>15</v>
      </c>
      <c r="J977" s="11" t="s">
        <v>16</v>
      </c>
      <c r="K977" s="11" t="s">
        <v>17</v>
      </c>
      <c r="O977" s="11" t="s">
        <v>18</v>
      </c>
      <c r="P977" s="10" t="e">
        <f>VLOOKUP(H977,'Corrected-Titles'!A:A,1,FALSE)</f>
        <v>#N/A</v>
      </c>
    </row>
    <row r="978" spans="1:16" x14ac:dyDescent="0.35">
      <c r="A978" s="11" t="str">
        <f t="shared" si="15"/>
        <v>2008</v>
      </c>
      <c r="D978" s="11" t="s">
        <v>64</v>
      </c>
      <c r="F978" s="11" t="s">
        <v>684</v>
      </c>
      <c r="G978" s="10" t="str">
        <f>IF(ISNA(P978),H978,INDEX('Corrected-Titles'!A:B,MATCH(H978,'Corrected-Titles'!A:A,0),2))</f>
        <v>Language support for model-driven software development</v>
      </c>
      <c r="H978" s="10" t="s">
        <v>685</v>
      </c>
      <c r="I978" s="13" t="s">
        <v>100</v>
      </c>
      <c r="P978" s="10" t="e">
        <f>VLOOKUP(H978,'Corrected-Titles'!A:A,1,FALSE)</f>
        <v>#N/A</v>
      </c>
    </row>
    <row r="979" spans="1:16" x14ac:dyDescent="0.35">
      <c r="A979" s="11" t="str">
        <f t="shared" si="15"/>
        <v>2012</v>
      </c>
      <c r="D979" s="11" t="s">
        <v>64</v>
      </c>
      <c r="F979" s="11" t="s">
        <v>1679</v>
      </c>
      <c r="G979" s="10" t="str">
        <f>IF(ISNA(P979),H979,INDEX('Corrected-Titles'!A:B,MATCH(H979,'Corrected-Titles'!A:A,0),2))</f>
        <v>Users need your models!: exploiting design models for explanations</v>
      </c>
      <c r="H979" s="10" t="s">
        <v>1680</v>
      </c>
      <c r="I979" s="13" t="s">
        <v>15</v>
      </c>
      <c r="J979" s="11" t="s">
        <v>16</v>
      </c>
      <c r="K979" s="11" t="s">
        <v>17</v>
      </c>
      <c r="O979" s="11" t="s">
        <v>69</v>
      </c>
      <c r="P979" s="10" t="e">
        <f>VLOOKUP(H979,'Corrected-Titles'!A:A,1,FALSE)</f>
        <v>#N/A</v>
      </c>
    </row>
    <row r="980" spans="1:16" ht="29" x14ac:dyDescent="0.35">
      <c r="A980" s="11" t="str">
        <f t="shared" si="15"/>
        <v>2010</v>
      </c>
      <c r="D980" s="11" t="s">
        <v>64</v>
      </c>
      <c r="F980" s="11" t="s">
        <v>1681</v>
      </c>
      <c r="G980" s="10" t="str">
        <f>IF(ISNA(P980),H980,INDEX('Corrected-Titles'!A:B,MATCH(H980,'Corrected-Titles'!A:A,0),2))</f>
        <v>A proposal for model-based design and development of group work tasks in a shared context</v>
      </c>
      <c r="H980" s="10" t="s">
        <v>1682</v>
      </c>
      <c r="I980" s="13" t="s">
        <v>15</v>
      </c>
      <c r="J980" s="11" t="s">
        <v>17</v>
      </c>
      <c r="O980" s="11" t="s">
        <v>18</v>
      </c>
      <c r="P980" s="10" t="e">
        <f>VLOOKUP(H980,'Corrected-Titles'!A:A,1,FALSE)</f>
        <v>#N/A</v>
      </c>
    </row>
    <row r="981" spans="1:16" x14ac:dyDescent="0.35">
      <c r="A981" s="11" t="str">
        <f t="shared" si="15"/>
        <v>2019</v>
      </c>
      <c r="D981" s="11" t="s">
        <v>64</v>
      </c>
      <c r="F981" s="11" t="s">
        <v>123</v>
      </c>
      <c r="G981" s="10" t="str">
        <f>IF(ISNA(P981),H981,INDEX('Corrected-Titles'!A:B,MATCH(H981,'Corrected-Titles'!A:A,0),2))</f>
        <v>Improving MBSE Tools UX with AI-empowered software assistants</v>
      </c>
      <c r="H981" s="10" t="s">
        <v>124</v>
      </c>
      <c r="I981" s="13" t="s">
        <v>100</v>
      </c>
      <c r="P981" s="10" t="e">
        <f>VLOOKUP(H981,'Corrected-Titles'!A:A,1,FALSE)</f>
        <v>#N/A</v>
      </c>
    </row>
    <row r="982" spans="1:16" x14ac:dyDescent="0.35">
      <c r="A982" s="11" t="str">
        <f t="shared" si="15"/>
        <v>2012</v>
      </c>
      <c r="D982" s="11" t="s">
        <v>64</v>
      </c>
      <c r="F982" s="11" t="s">
        <v>1551</v>
      </c>
      <c r="G982" s="10" t="str">
        <f>IF(ISNA(P982),H982,INDEX('Corrected-Titles'!A:B,MATCH(H982,'Corrected-Titles'!A:A,0),2))</f>
        <v>Enriching UsiXML language to support awareness requirements</v>
      </c>
      <c r="H982" s="10" t="s">
        <v>1550</v>
      </c>
      <c r="I982" s="13" t="s">
        <v>100</v>
      </c>
      <c r="P982" s="10" t="e">
        <f>VLOOKUP(H982,'Corrected-Titles'!A:A,1,FALSE)</f>
        <v>#N/A</v>
      </c>
    </row>
    <row r="983" spans="1:16" x14ac:dyDescent="0.35">
      <c r="A983" s="11" t="str">
        <f t="shared" si="15"/>
        <v>2009</v>
      </c>
      <c r="D983" s="11" t="s">
        <v>64</v>
      </c>
      <c r="F983" s="11" t="s">
        <v>632</v>
      </c>
      <c r="G983" s="10" t="str">
        <f>IF(ISNA(P983),H983,INDEX('Corrected-Titles'!A:B,MATCH(H983,'Corrected-Titles'!A:A,0),2))</f>
        <v>Demystifying model transformations: An approach based on automated rule inference</v>
      </c>
      <c r="H983" s="10" t="s">
        <v>633</v>
      </c>
      <c r="I983" s="13" t="s">
        <v>100</v>
      </c>
      <c r="P983" s="10" t="e">
        <f>VLOOKUP(H983,'Corrected-Titles'!A:A,1,FALSE)</f>
        <v>#N/A</v>
      </c>
    </row>
    <row r="984" spans="1:16" x14ac:dyDescent="0.35">
      <c r="A984" s="11" t="str">
        <f t="shared" si="15"/>
        <v>2012</v>
      </c>
      <c r="D984" s="11" t="s">
        <v>64</v>
      </c>
      <c r="F984" s="11" t="s">
        <v>1563</v>
      </c>
      <c r="G984" s="10" t="str">
        <f>IF(ISNA(P984),H984,INDEX('Corrected-Titles'!A:B,MATCH(H984,'Corrected-Titles'!A:A,0),2))</f>
        <v>MDD vs. traditional software development: A practitioner's subjective perspective</v>
      </c>
      <c r="H984" s="10" t="s">
        <v>1564</v>
      </c>
      <c r="I984" s="13" t="s">
        <v>100</v>
      </c>
      <c r="P984" s="10" t="e">
        <f>VLOOKUP(H984,'Corrected-Titles'!A:A,1,FALSE)</f>
        <v>#N/A</v>
      </c>
    </row>
    <row r="985" spans="1:16" x14ac:dyDescent="0.35">
      <c r="A985" s="11" t="str">
        <f t="shared" si="15"/>
        <v>2014</v>
      </c>
      <c r="D985" s="11" t="s">
        <v>64</v>
      </c>
      <c r="F985" s="11" t="s">
        <v>1684</v>
      </c>
      <c r="G985" s="10" t="str">
        <f>IF(ISNA(P985),H985,INDEX('Corrected-Titles'!A:B,MATCH(H985,'Corrected-Titles'!A:A,0),2))</f>
        <v>An Integrated Eclipse Plug-In for Engineering and Implementing Self-Adaptive Systems</v>
      </c>
      <c r="H985" s="10" t="s">
        <v>1683</v>
      </c>
      <c r="I985" s="13" t="s">
        <v>15</v>
      </c>
      <c r="J985" s="11" t="s">
        <v>16</v>
      </c>
      <c r="K985" s="11" t="s">
        <v>17</v>
      </c>
      <c r="O985" s="11" t="s">
        <v>18</v>
      </c>
      <c r="P985" s="10" t="e">
        <f>VLOOKUP(H985,'Corrected-Titles'!A:A,1,FALSE)</f>
        <v>#N/A</v>
      </c>
    </row>
    <row r="986" spans="1:16" x14ac:dyDescent="0.35">
      <c r="A986" s="11" t="str">
        <f t="shared" si="15"/>
        <v>2018</v>
      </c>
      <c r="D986" s="11" t="s">
        <v>64</v>
      </c>
      <c r="F986" s="11" t="s">
        <v>1685</v>
      </c>
      <c r="G986" s="10" t="str">
        <f>IF(ISNA(P986),H986,INDEX('Corrected-Titles'!A:B,MATCH(H986,'Corrected-Titles'!A:A,0),2))</f>
        <v>Validating MAS Analysis Models with the ASEME Methodology</v>
      </c>
      <c r="H986" s="10" t="s">
        <v>1686</v>
      </c>
      <c r="I986" s="13" t="s">
        <v>15</v>
      </c>
      <c r="J986" s="11" t="s">
        <v>16</v>
      </c>
      <c r="K986" s="11" t="s">
        <v>16</v>
      </c>
      <c r="L986" s="11" t="s">
        <v>17</v>
      </c>
      <c r="O986" s="11" t="s">
        <v>69</v>
      </c>
      <c r="P986" s="10" t="e">
        <f>VLOOKUP(H986,'Corrected-Titles'!A:A,1,FALSE)</f>
        <v>#N/A</v>
      </c>
    </row>
    <row r="987" spans="1:16" x14ac:dyDescent="0.35">
      <c r="A987" s="11" t="str">
        <f t="shared" si="15"/>
        <v>2015</v>
      </c>
      <c r="D987" s="11" t="s">
        <v>64</v>
      </c>
      <c r="F987" s="11" t="s">
        <v>1687</v>
      </c>
      <c r="G987" s="10" t="str">
        <f>IF(ISNA(P987),H987,INDEX('Corrected-Titles'!A:B,MATCH(H987,'Corrected-Titles'!A:A,0),2))</f>
        <v>A seperation-based UI architecture with a DSL for role specialization</v>
      </c>
      <c r="H987" s="10" t="s">
        <v>1688</v>
      </c>
      <c r="I987" s="13" t="s">
        <v>15</v>
      </c>
      <c r="J987" s="11" t="s">
        <v>16</v>
      </c>
      <c r="K987" s="11" t="s">
        <v>17</v>
      </c>
      <c r="O987" s="11" t="s">
        <v>18</v>
      </c>
      <c r="P987" s="10" t="e">
        <f>VLOOKUP(H987,'Corrected-Titles'!A:A,1,FALSE)</f>
        <v>#N/A</v>
      </c>
    </row>
    <row r="988" spans="1:16" ht="29" x14ac:dyDescent="0.35">
      <c r="A988" s="11" t="str">
        <f t="shared" si="15"/>
        <v>2011</v>
      </c>
      <c r="D988" s="11" t="s">
        <v>64</v>
      </c>
      <c r="F988" s="11" t="s">
        <v>1689</v>
      </c>
      <c r="G988" s="10" t="str">
        <f>IF(ISNA(P988),H988,INDEX('Corrected-Titles'!A:B,MATCH(H988,'Corrected-Titles'!A:A,0),2))</f>
        <v>Improving formal verification practicability through user oriented models and context-awareness</v>
      </c>
      <c r="H988" s="10" t="s">
        <v>1690</v>
      </c>
      <c r="I988" s="13" t="s">
        <v>15</v>
      </c>
      <c r="J988" s="11" t="s">
        <v>16</v>
      </c>
      <c r="K988" s="11" t="s">
        <v>17</v>
      </c>
      <c r="O988" s="11" t="s">
        <v>18</v>
      </c>
      <c r="P988" s="10" t="e">
        <f>VLOOKUP(H988,'Corrected-Titles'!A:A,1,FALSE)</f>
        <v>#N/A</v>
      </c>
    </row>
    <row r="989" spans="1:16" x14ac:dyDescent="0.35">
      <c r="A989" s="11" t="str">
        <f t="shared" si="15"/>
        <v>2018</v>
      </c>
      <c r="D989" s="11" t="s">
        <v>64</v>
      </c>
      <c r="F989" s="11" t="s">
        <v>542</v>
      </c>
      <c r="G989" s="10" t="str">
        <f>IF(ISNA(P989),H989,INDEX('Corrected-Titles'!A:B,MATCH(H989,'Corrected-Titles'!A:A,0),2))</f>
        <v>REVISION: A Tool for History-based Model Repair Recommendations</v>
      </c>
      <c r="H989" s="10" t="s">
        <v>543</v>
      </c>
      <c r="I989" s="13" t="s">
        <v>100</v>
      </c>
      <c r="P989" s="10" t="e">
        <f>VLOOKUP(H989,'Corrected-Titles'!A:A,1,FALSE)</f>
        <v>#N/A</v>
      </c>
    </row>
    <row r="990" spans="1:16" x14ac:dyDescent="0.35">
      <c r="A990" s="11" t="str">
        <f t="shared" si="15"/>
        <v>2014</v>
      </c>
      <c r="D990" s="11" t="s">
        <v>64</v>
      </c>
      <c r="F990" s="11" t="s">
        <v>1691</v>
      </c>
      <c r="G990" s="10" t="str">
        <f>IF(ISNA(P990),H990,INDEX('Corrected-Titles'!A:B,MATCH(H990,'Corrected-Titles'!A:A,0),2))</f>
        <v>Picture-Driven User Interface Development for Applications on Multi-platforms</v>
      </c>
      <c r="H990" s="10" t="s">
        <v>1692</v>
      </c>
      <c r="I990" s="13" t="s">
        <v>15</v>
      </c>
      <c r="J990" s="11" t="s">
        <v>16</v>
      </c>
      <c r="K990" s="11" t="s">
        <v>17</v>
      </c>
      <c r="O990" s="11" t="s">
        <v>69</v>
      </c>
      <c r="P990" s="10" t="e">
        <f>VLOOKUP(H990,'Corrected-Titles'!A:A,1,FALSE)</f>
        <v>#N/A</v>
      </c>
    </row>
    <row r="991" spans="1:16" x14ac:dyDescent="0.35">
      <c r="A991" s="11" t="str">
        <f t="shared" si="15"/>
        <v>2005</v>
      </c>
      <c r="D991" s="11" t="s">
        <v>64</v>
      </c>
      <c r="F991" s="11" t="s">
        <v>1663</v>
      </c>
      <c r="G991" s="10" t="str">
        <f>IF(ISNA(P991),H991,INDEX('Corrected-Titles'!A:B,MATCH(H991,'Corrected-Titles'!A:A,0),2))</f>
        <v>End-User Specification of Quality of Service Applying the Model-Driven Approach</v>
      </c>
      <c r="H991" s="10" t="s">
        <v>1693</v>
      </c>
      <c r="I991" s="13" t="s">
        <v>15</v>
      </c>
      <c r="J991" s="11" t="s">
        <v>16</v>
      </c>
      <c r="K991" s="11" t="s">
        <v>17</v>
      </c>
      <c r="O991" s="11" t="s">
        <v>18</v>
      </c>
      <c r="P991" s="10" t="e">
        <f>VLOOKUP(H991,'Corrected-Titles'!A:A,1,FALSE)</f>
        <v>#N/A</v>
      </c>
    </row>
    <row r="992" spans="1:16" ht="29" x14ac:dyDescent="0.35">
      <c r="A992" s="11" t="str">
        <f t="shared" si="15"/>
        <v>2011</v>
      </c>
      <c r="D992" s="11" t="s">
        <v>64</v>
      </c>
      <c r="F992" s="11" t="s">
        <v>1694</v>
      </c>
      <c r="G992" s="10" t="str">
        <f>IF(ISNA(P992),H992,INDEX('Corrected-Titles'!A:B,MATCH(H992,'Corrected-Titles'!A:A,0),2))</f>
        <v>Model-driven development of interactive and integrated 2D and 3D user interfaces using MML</v>
      </c>
      <c r="H992" s="10" t="s">
        <v>1695</v>
      </c>
      <c r="I992" s="13" t="s">
        <v>15</v>
      </c>
      <c r="J992" s="11" t="s">
        <v>16</v>
      </c>
      <c r="K992" s="11" t="s">
        <v>17</v>
      </c>
      <c r="O992" s="11" t="s">
        <v>18</v>
      </c>
      <c r="P992" s="10" t="e">
        <f>VLOOKUP(H992,'Corrected-Titles'!A:A,1,FALSE)</f>
        <v>#N/A</v>
      </c>
    </row>
    <row r="993" spans="1:16" ht="29" x14ac:dyDescent="0.35">
      <c r="A993" s="11" t="str">
        <f t="shared" si="15"/>
        <v>2012</v>
      </c>
      <c r="D993" s="11" t="s">
        <v>64</v>
      </c>
      <c r="F993" s="11" t="s">
        <v>495</v>
      </c>
      <c r="G993" s="10" t="str">
        <f>IF(ISNA(P993),H993,INDEX('Corrected-Titles'!A:B,MATCH(H993,'Corrected-Titles'!A:A,0),2))</f>
        <v>CIAT-GUI: A MDE-compliant environment for developing Graphical User Interfaces of information systems</v>
      </c>
      <c r="H993" s="10" t="s">
        <v>496</v>
      </c>
      <c r="I993" s="13" t="s">
        <v>100</v>
      </c>
      <c r="P993" s="10" t="e">
        <f>VLOOKUP(H993,'Corrected-Titles'!A:A,1,FALSE)</f>
        <v>#N/A</v>
      </c>
    </row>
    <row r="994" spans="1:16" x14ac:dyDescent="0.35">
      <c r="A994" s="11" t="str">
        <f t="shared" si="15"/>
        <v>2020</v>
      </c>
      <c r="D994" s="11" t="s">
        <v>64</v>
      </c>
      <c r="F994" s="11" t="s">
        <v>1696</v>
      </c>
      <c r="G994" s="10" t="str">
        <f>IF(ISNA(P994),H994,INDEX('Corrected-Titles'!A:B,MATCH(H994,'Corrected-Titles'!A:A,0),2))</f>
        <v>A model-driven approach for cobotic cells based on Petri nets</v>
      </c>
      <c r="H994" s="10" t="s">
        <v>1697</v>
      </c>
      <c r="I994" s="13" t="s">
        <v>15</v>
      </c>
      <c r="J994" s="11" t="s">
        <v>16</v>
      </c>
      <c r="K994" s="11" t="s">
        <v>17</v>
      </c>
      <c r="O994" s="11" t="s">
        <v>18</v>
      </c>
      <c r="P994" s="10" t="e">
        <f>VLOOKUP(H994,'Corrected-Titles'!A:A,1,FALSE)</f>
        <v>#N/A</v>
      </c>
    </row>
    <row r="995" spans="1:16" x14ac:dyDescent="0.35">
      <c r="A995" s="11" t="str">
        <f t="shared" si="15"/>
        <v>2014</v>
      </c>
      <c r="D995" s="11" t="s">
        <v>64</v>
      </c>
      <c r="F995" s="11" t="s">
        <v>1698</v>
      </c>
      <c r="G995" s="10" t="str">
        <f>IF(ISNA(P995),H995,INDEX('Corrected-Titles'!A:B,MATCH(H995,'Corrected-Titles'!A:A,0),2))</f>
        <v>A data-model driven web application development framework</v>
      </c>
      <c r="H995" s="10" t="s">
        <v>1699</v>
      </c>
      <c r="I995" s="13" t="s">
        <v>15</v>
      </c>
      <c r="J995" s="11" t="s">
        <v>16</v>
      </c>
      <c r="K995" s="11" t="s">
        <v>16</v>
      </c>
      <c r="L995" s="11" t="s">
        <v>17</v>
      </c>
      <c r="O995" s="11" t="s">
        <v>18</v>
      </c>
      <c r="P995" s="10" t="e">
        <f>VLOOKUP(H995,'Corrected-Titles'!A:A,1,FALSE)</f>
        <v>#N/A</v>
      </c>
    </row>
    <row r="996" spans="1:16" ht="29" x14ac:dyDescent="0.35">
      <c r="A996" s="11" t="str">
        <f t="shared" si="15"/>
        <v>2016</v>
      </c>
      <c r="D996" s="11" t="s">
        <v>12</v>
      </c>
      <c r="F996" s="11" t="s">
        <v>979</v>
      </c>
      <c r="G996" s="10" t="str">
        <f>IF(ISNA(P996),H996,INDEX('Corrected-Titles'!A:B,MATCH(H996,'Corrected-Titles'!A:A,0),2))</f>
        <v>Critical Success Factors to Improve the Game Development Process from a Developer's Perspective</v>
      </c>
      <c r="H996" s="10" t="s">
        <v>1700</v>
      </c>
      <c r="I996" s="13" t="s">
        <v>15</v>
      </c>
      <c r="J996" s="11" t="s">
        <v>16</v>
      </c>
      <c r="K996" s="11" t="s">
        <v>17</v>
      </c>
      <c r="O996" s="11" t="s">
        <v>18</v>
      </c>
      <c r="P996" s="10" t="e">
        <f>VLOOKUP(H996,'Corrected-Titles'!A:A,1,FALSE)</f>
        <v>#N/A</v>
      </c>
    </row>
    <row r="997" spans="1:16" x14ac:dyDescent="0.35">
      <c r="A997" s="11" t="str">
        <f t="shared" si="15"/>
        <v>2018</v>
      </c>
      <c r="D997" s="11" t="s">
        <v>12</v>
      </c>
      <c r="F997" s="11" t="s">
        <v>1701</v>
      </c>
      <c r="G997" s="10" t="str">
        <f>IF(ISNA(P997),H997,INDEX('Corrected-Titles'!A:B,MATCH(H997,'Corrected-Titles'!A:A,0),2))</f>
        <v>Development of Knowledge-Based Systems Which Use Bayesian Networks</v>
      </c>
      <c r="H997" s="10" t="s">
        <v>1702</v>
      </c>
      <c r="I997" s="13" t="s">
        <v>15</v>
      </c>
      <c r="J997" s="11" t="s">
        <v>16</v>
      </c>
      <c r="K997" s="11" t="s">
        <v>17</v>
      </c>
      <c r="O997" s="11" t="s">
        <v>18</v>
      </c>
      <c r="P997" s="10" t="e">
        <f>VLOOKUP(H997,'Corrected-Titles'!A:A,1,FALSE)</f>
        <v>#N/A</v>
      </c>
    </row>
    <row r="998" spans="1:16" x14ac:dyDescent="0.35">
      <c r="A998" s="11" t="str">
        <f t="shared" si="15"/>
        <v>2015</v>
      </c>
      <c r="D998" s="11" t="s">
        <v>64</v>
      </c>
      <c r="F998" s="11" t="s">
        <v>1507</v>
      </c>
      <c r="G998" s="10" t="str">
        <f>IF(ISNA(P998),H998,INDEX('Corrected-Titles'!A:B,MATCH(H998,'Corrected-Titles'!A:A,0),2))</f>
        <v>On the usefulness and ease of use of a model-driven Method Engineering approach</v>
      </c>
      <c r="H998" s="10" t="s">
        <v>1506</v>
      </c>
      <c r="I998" s="13" t="s">
        <v>100</v>
      </c>
      <c r="P998" s="10" t="e">
        <f>VLOOKUP(H998,'Corrected-Titles'!A:A,1,FALSE)</f>
        <v>#N/A</v>
      </c>
    </row>
    <row r="999" spans="1:16" x14ac:dyDescent="0.35">
      <c r="A999" s="11" t="str">
        <f t="shared" si="15"/>
        <v>2010</v>
      </c>
      <c r="D999" s="11" t="s">
        <v>64</v>
      </c>
      <c r="F999" s="11" t="s">
        <v>3245</v>
      </c>
      <c r="G999" s="10" t="str">
        <f>IF(ISNA(P999),H999,INDEX('Corrected-Titles'!A:B,MATCH(H999,'Corrected-Titles'!A:A,0),2))</f>
        <v>Patterns: model-driven development using ibm rational software architecture</v>
      </c>
      <c r="H999" s="10" t="s">
        <v>1705</v>
      </c>
      <c r="I999" s="13" t="s">
        <v>15</v>
      </c>
      <c r="J999" s="11" t="s">
        <v>16</v>
      </c>
      <c r="K999" s="11" t="s">
        <v>16</v>
      </c>
      <c r="L999" s="11" t="s">
        <v>17</v>
      </c>
      <c r="O999" s="11" t="s">
        <v>18</v>
      </c>
      <c r="P999" s="10" t="e">
        <f>VLOOKUP(H999,'Corrected-Titles'!A:A,1,FALSE)</f>
        <v>#N/A</v>
      </c>
    </row>
    <row r="1000" spans="1:16" x14ac:dyDescent="0.35">
      <c r="A1000" s="11" t="str">
        <f t="shared" si="15"/>
        <v>2015</v>
      </c>
      <c r="D1000" s="11" t="s">
        <v>64</v>
      </c>
      <c r="F1000" s="11" t="s">
        <v>1708</v>
      </c>
      <c r="G1000" s="10" t="str">
        <f>IF(ISNA(P1000),H1000,INDEX('Corrected-Titles'!A:B,MATCH(H1000,'Corrected-Titles'!A:A,0),2))</f>
        <v>A model-driven engineering approach to simulation experiment design and execution</v>
      </c>
      <c r="H1000" s="10" t="s">
        <v>1709</v>
      </c>
      <c r="I1000" s="13" t="s">
        <v>15</v>
      </c>
      <c r="J1000" s="11" t="s">
        <v>16</v>
      </c>
      <c r="K1000" s="11" t="s">
        <v>16</v>
      </c>
      <c r="L1000" s="11" t="s">
        <v>17</v>
      </c>
      <c r="O1000" s="11" t="s">
        <v>18</v>
      </c>
      <c r="P1000" s="10" t="e">
        <f>VLOOKUP(H1000,'Corrected-Titles'!A:A,1,FALSE)</f>
        <v>#N/A</v>
      </c>
    </row>
    <row r="1001" spans="1:16" x14ac:dyDescent="0.35">
      <c r="A1001" s="11" t="str">
        <f t="shared" si="15"/>
        <v>2010</v>
      </c>
      <c r="D1001" s="11" t="s">
        <v>64</v>
      </c>
      <c r="F1001" s="11" t="s">
        <v>1710</v>
      </c>
      <c r="G1001" s="10" t="str">
        <f>IF(ISNA(P1001),H1001,INDEX('Corrected-Titles'!A:B,MATCH(H1001,'Corrected-Titles'!A:A,0),2))</f>
        <v>Automatic enforcement of architectural design rules</v>
      </c>
      <c r="H1001" s="10" t="s">
        <v>1711</v>
      </c>
      <c r="I1001" s="13" t="s">
        <v>15</v>
      </c>
      <c r="J1001" s="11" t="s">
        <v>16</v>
      </c>
      <c r="K1001" s="11" t="s">
        <v>17</v>
      </c>
      <c r="O1001" s="11" t="s">
        <v>69</v>
      </c>
      <c r="P1001" s="10" t="e">
        <f>VLOOKUP(H1001,'Corrected-Titles'!A:A,1,FALSE)</f>
        <v>#N/A</v>
      </c>
    </row>
    <row r="1002" spans="1:16" x14ac:dyDescent="0.35">
      <c r="A1002" s="11" t="str">
        <f t="shared" si="15"/>
        <v>2015</v>
      </c>
      <c r="D1002" s="11" t="s">
        <v>64</v>
      </c>
      <c r="F1002" s="11" t="s">
        <v>1712</v>
      </c>
      <c r="G1002" s="10" t="str">
        <f>IF(ISNA(P1002),H1002,INDEX('Corrected-Titles'!A:B,MATCH(H1002,'Corrected-Titles'!A:A,0),2))</f>
        <v>Towards a Standard-Based Domain-Specific Platform to Describe Points of Interest</v>
      </c>
      <c r="H1002" s="10" t="s">
        <v>1713</v>
      </c>
      <c r="I1002" s="13" t="s">
        <v>15</v>
      </c>
      <c r="J1002" s="11" t="s">
        <v>16</v>
      </c>
      <c r="K1002" s="11" t="s">
        <v>17</v>
      </c>
      <c r="O1002" s="11" t="s">
        <v>18</v>
      </c>
      <c r="P1002" s="10" t="e">
        <f>VLOOKUP(H1002,'Corrected-Titles'!A:A,1,FALSE)</f>
        <v>#N/A</v>
      </c>
    </row>
    <row r="1003" spans="1:16" x14ac:dyDescent="0.35">
      <c r="A1003" s="11" t="str">
        <f t="shared" si="15"/>
        <v>2018</v>
      </c>
      <c r="D1003" s="11" t="s">
        <v>64</v>
      </c>
      <c r="F1003" s="11" t="s">
        <v>1714</v>
      </c>
      <c r="G1003" s="10" t="str">
        <f>IF(ISNA(P1003),H1003,INDEX('Corrected-Titles'!A:B,MATCH(H1003,'Corrected-Titles'!A:A,0),2))</f>
        <v>Tolerant consistency management in model-driven engineering</v>
      </c>
      <c r="H1003" s="10" t="s">
        <v>1715</v>
      </c>
      <c r="I1003" s="13" t="s">
        <v>15</v>
      </c>
      <c r="J1003" s="11" t="s">
        <v>16</v>
      </c>
      <c r="K1003" s="11" t="s">
        <v>17</v>
      </c>
      <c r="O1003" s="11" t="s">
        <v>69</v>
      </c>
      <c r="P1003" s="10" t="e">
        <f>VLOOKUP(H1003,'Corrected-Titles'!A:A,1,FALSE)</f>
        <v>#N/A</v>
      </c>
    </row>
    <row r="1004" spans="1:16" x14ac:dyDescent="0.35">
      <c r="A1004" s="11" t="str">
        <f t="shared" si="15"/>
        <v>2007</v>
      </c>
      <c r="D1004" s="11" t="s">
        <v>64</v>
      </c>
      <c r="F1004" s="11" t="s">
        <v>720</v>
      </c>
      <c r="G1004" s="10" t="str">
        <f>IF(ISNA(P1004),H1004,INDEX('Corrected-Titles'!A:B,MATCH(H1004,'Corrected-Titles'!A:A,0),2))</f>
        <v>Magritte - A meta-driven approach to empower developers and end users</v>
      </c>
      <c r="H1004" s="10" t="s">
        <v>721</v>
      </c>
      <c r="I1004" s="13" t="s">
        <v>100</v>
      </c>
      <c r="P1004" s="10" t="e">
        <f>VLOOKUP(H1004,'Corrected-Titles'!A:A,1,FALSE)</f>
        <v>#N/A</v>
      </c>
    </row>
    <row r="1005" spans="1:16" ht="29" x14ac:dyDescent="0.35">
      <c r="A1005" s="11" t="str">
        <f t="shared" si="15"/>
        <v>2011</v>
      </c>
      <c r="D1005" s="11" t="s">
        <v>64</v>
      </c>
      <c r="F1005" s="11" t="s">
        <v>1491</v>
      </c>
      <c r="G1005" s="10" t="str">
        <f>IF(ISNA(P1005),H1005,INDEX('Corrected-Titles'!A:B,MATCH(H1005,'Corrected-Titles'!A:A,0),2))</f>
        <v>Taking context into account in conceptual models using a Model Driven Engineering approach</v>
      </c>
      <c r="H1005" s="10" t="s">
        <v>1490</v>
      </c>
      <c r="I1005" s="13" t="s">
        <v>100</v>
      </c>
      <c r="P1005" s="10" t="e">
        <f>VLOOKUP(H1005,'Corrected-Titles'!A:A,1,FALSE)</f>
        <v>#N/A</v>
      </c>
    </row>
    <row r="1006" spans="1:16" x14ac:dyDescent="0.35">
      <c r="A1006" s="11" t="str">
        <f t="shared" si="15"/>
        <v>2009</v>
      </c>
      <c r="D1006" s="11" t="s">
        <v>64</v>
      </c>
      <c r="F1006" s="11" t="s">
        <v>582</v>
      </c>
      <c r="G1006" s="10" t="str">
        <f>IF(ISNA(P1006),H1006,INDEX('Corrected-Titles'!A:B,MATCH(H1006,'Corrected-Titles'!A:A,0),2))</f>
        <v>Using model customization for variability management in service compositions</v>
      </c>
      <c r="H1006" s="10" t="s">
        <v>578</v>
      </c>
      <c r="I1006" s="13" t="s">
        <v>100</v>
      </c>
      <c r="P1006" s="10" t="e">
        <f>VLOOKUP(H1006,'Corrected-Titles'!A:A,1,FALSE)</f>
        <v>#N/A</v>
      </c>
    </row>
    <row r="1007" spans="1:16" x14ac:dyDescent="0.35">
      <c r="A1007" s="11" t="str">
        <f t="shared" si="15"/>
        <v>2011</v>
      </c>
      <c r="D1007" s="11" t="s">
        <v>64</v>
      </c>
      <c r="F1007" s="11" t="s">
        <v>1716</v>
      </c>
      <c r="G1007" s="10" t="str">
        <f>IF(ISNA(P1007),H1007,INDEX('Corrected-Titles'!A:B,MATCH(H1007,'Corrected-Titles'!A:A,0),2))</f>
        <v>AWS-WSDL: a WSDL extension to support adaptive web service</v>
      </c>
      <c r="H1007" s="10" t="s">
        <v>1717</v>
      </c>
      <c r="I1007" s="13" t="s">
        <v>15</v>
      </c>
      <c r="J1007" s="11" t="s">
        <v>16</v>
      </c>
      <c r="K1007" s="11" t="s">
        <v>17</v>
      </c>
      <c r="O1007" s="11" t="s">
        <v>69</v>
      </c>
      <c r="P1007" s="10" t="e">
        <f>VLOOKUP(H1007,'Corrected-Titles'!A:A,1,FALSE)</f>
        <v>#N/A</v>
      </c>
    </row>
    <row r="1008" spans="1:16" ht="29" x14ac:dyDescent="0.35">
      <c r="A1008" s="11" t="str">
        <f t="shared" si="15"/>
        <v>2010</v>
      </c>
      <c r="D1008" s="11" t="s">
        <v>12</v>
      </c>
      <c r="F1008" s="11" t="s">
        <v>1718</v>
      </c>
      <c r="G1008" s="10" t="str">
        <f>IF(ISNA(P1008),H1008,INDEX('Corrected-Titles'!A:B,MATCH(H1008,'Corrected-Titles'!A:A,0),2))</f>
        <v>Integrating Non-functional Requirement Modeling into Model Driven Development Method</v>
      </c>
      <c r="H1008" s="10" t="s">
        <v>1719</v>
      </c>
      <c r="I1008" s="13" t="s">
        <v>15</v>
      </c>
      <c r="J1008" s="11" t="s">
        <v>16</v>
      </c>
      <c r="K1008" s="11" t="s">
        <v>17</v>
      </c>
      <c r="O1008" s="11" t="s">
        <v>18</v>
      </c>
      <c r="P1008" s="10" t="e">
        <f>VLOOKUP(H1008,'Corrected-Titles'!A:A,1,FALSE)</f>
        <v>#N/A</v>
      </c>
    </row>
    <row r="1009" spans="1:16" ht="29" x14ac:dyDescent="0.35">
      <c r="A1009" s="11" t="str">
        <f t="shared" si="15"/>
        <v>2010</v>
      </c>
      <c r="D1009" s="11" t="s">
        <v>12</v>
      </c>
      <c r="F1009" s="11" t="s">
        <v>1720</v>
      </c>
      <c r="G1009" s="10" t="str">
        <f>IF(ISNA(P1009),H1009,INDEX('Corrected-Titles'!A:B,MATCH(H1009,'Corrected-Titles'!A:A,0),2))</f>
        <v>Design verification in model-base u-controller development using and abstract component</v>
      </c>
      <c r="H1009" s="10" t="s">
        <v>1721</v>
      </c>
      <c r="I1009" s="13" t="s">
        <v>15</v>
      </c>
      <c r="J1009" s="11" t="s">
        <v>16</v>
      </c>
      <c r="K1009" s="11" t="s">
        <v>16</v>
      </c>
      <c r="L1009" s="11" t="s">
        <v>17</v>
      </c>
      <c r="O1009" s="11" t="s">
        <v>69</v>
      </c>
      <c r="P1009" s="10" t="e">
        <f>VLOOKUP(H1009,'Corrected-Titles'!A:A,1,FALSE)</f>
        <v>#N/A</v>
      </c>
    </row>
    <row r="1010" spans="1:16" x14ac:dyDescent="0.35">
      <c r="A1010" s="11" t="str">
        <f t="shared" si="15"/>
        <v>2014</v>
      </c>
      <c r="D1010" s="11" t="s">
        <v>12</v>
      </c>
      <c r="F1010" s="11" t="s">
        <v>1722</v>
      </c>
      <c r="G1010" s="10" t="str">
        <f>IF(ISNA(P1010),H1010,INDEX('Corrected-Titles'!A:B,MATCH(H1010,'Corrected-Titles'!A:A,0),2))</f>
        <v>Development of Self-optimizing Systems</v>
      </c>
      <c r="H1010" s="10" t="s">
        <v>1723</v>
      </c>
      <c r="I1010" s="13" t="s">
        <v>15</v>
      </c>
      <c r="J1010" s="11" t="s">
        <v>16</v>
      </c>
      <c r="K1010" s="11" t="s">
        <v>17</v>
      </c>
      <c r="O1010" s="11" t="s">
        <v>18</v>
      </c>
      <c r="P1010" s="10" t="e">
        <f>VLOOKUP(H1010,'Corrected-Titles'!A:A,1,FALSE)</f>
        <v>#N/A</v>
      </c>
    </row>
    <row r="1011" spans="1:16" x14ac:dyDescent="0.35">
      <c r="A1011" s="11" t="str">
        <f t="shared" si="15"/>
        <v>2014</v>
      </c>
      <c r="D1011" s="11" t="s">
        <v>12</v>
      </c>
      <c r="F1011" s="11" t="s">
        <v>1724</v>
      </c>
      <c r="G1011" s="10" t="str">
        <f>IF(ISNA(P1011),H1011,INDEX('Corrected-Titles'!A:B,MATCH(H1011,'Corrected-Titles'!A:A,0),2))</f>
        <v>A Web UI Modeling Approach Supporting Model-Driven Software Development</v>
      </c>
      <c r="H1011" s="10" t="s">
        <v>1725</v>
      </c>
      <c r="I1011" s="13" t="s">
        <v>15</v>
      </c>
      <c r="J1011" s="11" t="s">
        <v>16</v>
      </c>
      <c r="K1011" s="11" t="s">
        <v>17</v>
      </c>
      <c r="O1011" s="11" t="s">
        <v>18</v>
      </c>
      <c r="P1011" s="10" t="e">
        <f>VLOOKUP(H1011,'Corrected-Titles'!A:A,1,FALSE)</f>
        <v>#N/A</v>
      </c>
    </row>
    <row r="1012" spans="1:16" x14ac:dyDescent="0.35">
      <c r="A1012" s="11" t="str">
        <f t="shared" si="15"/>
        <v>2014</v>
      </c>
      <c r="D1012" s="11" t="s">
        <v>12</v>
      </c>
      <c r="F1012" s="11" t="s">
        <v>1726</v>
      </c>
      <c r="G1012" s="10" t="str">
        <f>IF(ISNA(P1012),H1012,INDEX('Corrected-Titles'!A:B,MATCH(H1012,'Corrected-Titles'!A:A,0),2))</f>
        <v>A Model-Driven Approach for Accountability in Business Process</v>
      </c>
      <c r="H1012" s="10" t="s">
        <v>1727</v>
      </c>
      <c r="I1012" s="13" t="s">
        <v>15</v>
      </c>
      <c r="J1012" s="11" t="s">
        <v>16</v>
      </c>
      <c r="K1012" s="11" t="s">
        <v>17</v>
      </c>
      <c r="O1012" s="11" t="s">
        <v>18</v>
      </c>
      <c r="P1012" s="10" t="e">
        <f>VLOOKUP(H1012,'Corrected-Titles'!A:A,1,FALSE)</f>
        <v>#N/A</v>
      </c>
    </row>
    <row r="1013" spans="1:16" x14ac:dyDescent="0.35">
      <c r="A1013" s="11" t="str">
        <f t="shared" si="15"/>
        <v>2010</v>
      </c>
      <c r="D1013" s="11" t="s">
        <v>12</v>
      </c>
      <c r="F1013" s="11" t="s">
        <v>1728</v>
      </c>
      <c r="G1013" s="10" t="str">
        <f>IF(ISNA(P1013),H1013,INDEX('Corrected-Titles'!A:B,MATCH(H1013,'Corrected-Titles'!A:A,0),2))</f>
        <v>Multi-view Modeling to Support Embedded Systems Engineering in SysML</v>
      </c>
      <c r="H1013" s="10" t="s">
        <v>1729</v>
      </c>
      <c r="I1013" s="13" t="s">
        <v>15</v>
      </c>
      <c r="J1013" s="11" t="s">
        <v>16</v>
      </c>
      <c r="K1013" s="11" t="s">
        <v>17</v>
      </c>
      <c r="O1013" s="11" t="s">
        <v>18</v>
      </c>
      <c r="P1013" s="10" t="e">
        <f>VLOOKUP(H1013,'Corrected-Titles'!A:A,1,FALSE)</f>
        <v>#N/A</v>
      </c>
    </row>
    <row r="1014" spans="1:16" ht="29" x14ac:dyDescent="0.35">
      <c r="A1014" s="11" t="str">
        <f t="shared" si="15"/>
        <v>2010</v>
      </c>
      <c r="D1014" s="11" t="s">
        <v>12</v>
      </c>
      <c r="F1014" s="11" t="s">
        <v>1730</v>
      </c>
      <c r="G1014" s="10" t="str">
        <f>IF(ISNA(P1014),H1014,INDEX('Corrected-Titles'!A:B,MATCH(H1014,'Corrected-Titles'!A:A,0),2))</f>
        <v>Relating Feature Models to Other Models of a Software Product Line</v>
      </c>
      <c r="H1014" s="10" t="s">
        <v>1731</v>
      </c>
      <c r="I1014" s="13" t="s">
        <v>15</v>
      </c>
      <c r="J1014" s="11" t="s">
        <v>16</v>
      </c>
      <c r="K1014" s="11" t="s">
        <v>17</v>
      </c>
      <c r="O1014" s="11" t="s">
        <v>69</v>
      </c>
      <c r="P1014" s="10" t="e">
        <f>VLOOKUP(H1014,'Corrected-Titles'!A:A,1,FALSE)</f>
        <v>#N/A</v>
      </c>
    </row>
    <row r="1015" spans="1:16" x14ac:dyDescent="0.35">
      <c r="A1015" s="11" t="str">
        <f t="shared" si="15"/>
        <v>2013</v>
      </c>
      <c r="D1015" s="11" t="s">
        <v>12</v>
      </c>
      <c r="F1015" s="11" t="s">
        <v>1732</v>
      </c>
      <c r="G1015" s="10" t="str">
        <f>IF(ISNA(P1015),H1015,INDEX('Corrected-Titles'!A:B,MATCH(H1015,'Corrected-Titles'!A:A,0),2))</f>
        <v>Supporting feature model refinement with updatable view</v>
      </c>
      <c r="H1015" s="10" t="s">
        <v>1733</v>
      </c>
      <c r="I1015" s="13" t="s">
        <v>15</v>
      </c>
      <c r="J1015" s="11" t="s">
        <v>16</v>
      </c>
      <c r="K1015" s="11" t="s">
        <v>17</v>
      </c>
      <c r="O1015" s="11" t="s">
        <v>18</v>
      </c>
      <c r="P1015" s="10" t="e">
        <f>VLOOKUP(H1015,'Corrected-Titles'!A:A,1,FALSE)</f>
        <v>#N/A</v>
      </c>
    </row>
    <row r="1016" spans="1:16" x14ac:dyDescent="0.35">
      <c r="A1016" s="11" t="str">
        <f t="shared" si="15"/>
        <v>2008</v>
      </c>
      <c r="D1016" s="11" t="s">
        <v>12</v>
      </c>
      <c r="F1016" s="11" t="s">
        <v>1734</v>
      </c>
      <c r="G1016" s="10" t="str">
        <f>IF(ISNA(P1016),H1016,INDEX('Corrected-Titles'!A:B,MATCH(H1016,'Corrected-Titles'!A:A,0),2))</f>
        <v>Model Driven Development of AJAX-Based User Interfaces</v>
      </c>
      <c r="H1016" s="10" t="s">
        <v>1735</v>
      </c>
      <c r="I1016" s="13" t="s">
        <v>15</v>
      </c>
      <c r="J1016" s="11" t="s">
        <v>16</v>
      </c>
      <c r="K1016" s="11" t="s">
        <v>17</v>
      </c>
      <c r="O1016" s="11" t="s">
        <v>18</v>
      </c>
      <c r="P1016" s="10" t="e">
        <f>VLOOKUP(H1016,'Corrected-Titles'!A:A,1,FALSE)</f>
        <v>#N/A</v>
      </c>
    </row>
    <row r="1017" spans="1:16" x14ac:dyDescent="0.35">
      <c r="A1017" s="11" t="str">
        <f t="shared" si="15"/>
        <v>2015</v>
      </c>
      <c r="D1017" s="11" t="s">
        <v>12</v>
      </c>
      <c r="F1017" s="11" t="s">
        <v>1736</v>
      </c>
      <c r="G1017" s="10" t="str">
        <f>IF(ISNA(P1017),H1017,INDEX('Corrected-Titles'!A:B,MATCH(H1017,'Corrected-Titles'!A:A,0),2))</f>
        <v>A Quality driven extension to the QVT-relations transformation language</v>
      </c>
      <c r="H1017" s="10" t="s">
        <v>1737</v>
      </c>
      <c r="I1017" s="13" t="s">
        <v>15</v>
      </c>
      <c r="J1017" s="11" t="s">
        <v>16</v>
      </c>
      <c r="K1017" s="11" t="s">
        <v>17</v>
      </c>
      <c r="O1017" s="11" t="s">
        <v>69</v>
      </c>
      <c r="P1017" s="10" t="e">
        <f>VLOOKUP(H1017,'Corrected-Titles'!A:A,1,FALSE)</f>
        <v>#N/A</v>
      </c>
    </row>
    <row r="1018" spans="1:16" ht="29" x14ac:dyDescent="0.35">
      <c r="A1018" s="11" t="str">
        <f t="shared" si="15"/>
        <v>2012</v>
      </c>
      <c r="D1018" s="11" t="s">
        <v>12</v>
      </c>
      <c r="F1018" s="11" t="s">
        <v>1738</v>
      </c>
      <c r="G1018" s="10" t="str">
        <f>IF(ISNA(P1018),H1018,INDEX('Corrected-Titles'!A:B,MATCH(H1018,'Corrected-Titles'!A:A,0),2))</f>
        <v>Supporting Software Language Engineering by Automated Domain Knowledge Acquisition</v>
      </c>
      <c r="H1018" s="10" t="s">
        <v>1739</v>
      </c>
      <c r="I1018" s="13" t="s">
        <v>15</v>
      </c>
      <c r="J1018" s="11" t="s">
        <v>16</v>
      </c>
      <c r="K1018" s="11" t="s">
        <v>17</v>
      </c>
      <c r="O1018" s="11" t="s">
        <v>69</v>
      </c>
      <c r="P1018" s="10" t="e">
        <f>VLOOKUP(H1018,'Corrected-Titles'!A:A,1,FALSE)</f>
        <v>#N/A</v>
      </c>
    </row>
    <row r="1019" spans="1:16" x14ac:dyDescent="0.35">
      <c r="A1019" s="11" t="str">
        <f t="shared" si="15"/>
        <v>2013</v>
      </c>
      <c r="D1019" s="11" t="s">
        <v>12</v>
      </c>
      <c r="F1019" s="11" t="s">
        <v>1740</v>
      </c>
      <c r="G1019" s="10" t="str">
        <f>IF(ISNA(P1019),H1019,INDEX('Corrected-Titles'!A:B,MATCH(H1019,'Corrected-Titles'!A:A,0),2))</f>
        <v>Adding Spreadsheets to the MDE toolkit</v>
      </c>
      <c r="H1019" s="10" t="s">
        <v>1741</v>
      </c>
      <c r="I1019" s="13" t="s">
        <v>15</v>
      </c>
      <c r="J1019" s="11" t="s">
        <v>16</v>
      </c>
      <c r="K1019" s="11" t="s">
        <v>17</v>
      </c>
      <c r="O1019" s="11" t="s">
        <v>69</v>
      </c>
      <c r="P1019" s="10" t="e">
        <f>VLOOKUP(H1019,'Corrected-Titles'!A:A,1,FALSE)</f>
        <v>#N/A</v>
      </c>
    </row>
    <row r="1020" spans="1:16" x14ac:dyDescent="0.35">
      <c r="A1020" s="11" t="str">
        <f t="shared" si="15"/>
        <v>2017</v>
      </c>
      <c r="D1020" s="11" t="s">
        <v>12</v>
      </c>
      <c r="F1020" s="11" t="s">
        <v>1742</v>
      </c>
      <c r="G1020" s="10" t="str">
        <f>IF(ISNA(P1020),H1020,INDEX('Corrected-Titles'!A:B,MATCH(H1020,'Corrected-Titles'!A:A,0),2))</f>
        <v>Advances in Modeling Language Engineering</v>
      </c>
      <c r="H1020" s="10" t="s">
        <v>1743</v>
      </c>
      <c r="I1020" s="13" t="s">
        <v>15</v>
      </c>
      <c r="J1020" s="11" t="s">
        <v>16</v>
      </c>
      <c r="K1020" s="11" t="s">
        <v>17</v>
      </c>
      <c r="O1020" s="11" t="s">
        <v>58</v>
      </c>
      <c r="P1020" s="10" t="e">
        <f>VLOOKUP(H1020,'Corrected-Titles'!A:A,1,FALSE)</f>
        <v>#N/A</v>
      </c>
    </row>
    <row r="1021" spans="1:16" x14ac:dyDescent="0.35">
      <c r="A1021" s="11" t="str">
        <f t="shared" si="15"/>
        <v>2010</v>
      </c>
      <c r="D1021" s="11" t="s">
        <v>12</v>
      </c>
      <c r="F1021" s="11" t="s">
        <v>1744</v>
      </c>
      <c r="G1021" s="10" t="str">
        <f>IF(ISNA(P1021),H1021,INDEX('Corrected-Titles'!A:B,MATCH(H1021,'Corrected-Titles'!A:A,0),2))</f>
        <v>VML - A family of languages for variability management in software product lines</v>
      </c>
      <c r="H1021" s="10" t="s">
        <v>1745</v>
      </c>
      <c r="I1021" s="13" t="s">
        <v>15</v>
      </c>
      <c r="J1021" s="11" t="s">
        <v>16</v>
      </c>
      <c r="K1021" s="11" t="s">
        <v>17</v>
      </c>
      <c r="O1021" s="11" t="s">
        <v>69</v>
      </c>
      <c r="P1021" s="10" t="e">
        <f>VLOOKUP(H1021,'Corrected-Titles'!A:A,1,FALSE)</f>
        <v>#N/A</v>
      </c>
    </row>
    <row r="1022" spans="1:16" x14ac:dyDescent="0.35">
      <c r="A1022" s="11" t="str">
        <f t="shared" si="15"/>
        <v>2009</v>
      </c>
      <c r="D1022" s="11" t="s">
        <v>12</v>
      </c>
      <c r="F1022" s="11" t="s">
        <v>1746</v>
      </c>
      <c r="G1022" s="10" t="str">
        <f>IF(ISNA(P1022),H1022,INDEX('Corrected-Titles'!A:B,MATCH(H1022,'Corrected-Titles'!A:A,0),2))</f>
        <v>ASPECS: an angent-oriented softwaree process for engineering complex systems</v>
      </c>
      <c r="H1022" s="10" t="s">
        <v>1747</v>
      </c>
      <c r="I1022" s="13" t="s">
        <v>15</v>
      </c>
      <c r="J1022" s="11" t="s">
        <v>16</v>
      </c>
      <c r="K1022" s="11" t="s">
        <v>17</v>
      </c>
      <c r="O1022" s="11" t="s">
        <v>69</v>
      </c>
      <c r="P1022" s="10" t="e">
        <f>VLOOKUP(H1022,'Corrected-Titles'!A:A,1,FALSE)</f>
        <v>#N/A</v>
      </c>
    </row>
    <row r="1023" spans="1:16" x14ac:dyDescent="0.35">
      <c r="A1023" s="11" t="str">
        <f t="shared" si="15"/>
        <v>2007</v>
      </c>
      <c r="D1023" s="11" t="s">
        <v>12</v>
      </c>
      <c r="F1023" s="11" t="s">
        <v>1748</v>
      </c>
      <c r="G1023" s="10" t="str">
        <f>IF(ISNA(P1023),H1023,INDEX('Corrected-Titles'!A:B,MATCH(H1023,'Corrected-Titles'!A:A,0),2))</f>
        <v>The art and Science of Software Architecture</v>
      </c>
      <c r="H1023" s="10" t="s">
        <v>1749</v>
      </c>
      <c r="I1023" s="13" t="s">
        <v>15</v>
      </c>
      <c r="J1023" s="11" t="s">
        <v>16</v>
      </c>
      <c r="K1023" s="11" t="s">
        <v>17</v>
      </c>
      <c r="O1023" s="11" t="s">
        <v>58</v>
      </c>
      <c r="P1023" s="10" t="e">
        <f>VLOOKUP(H1023,'Corrected-Titles'!A:A,1,FALSE)</f>
        <v>#N/A</v>
      </c>
    </row>
    <row r="1024" spans="1:16" x14ac:dyDescent="0.35">
      <c r="A1024" s="11" t="str">
        <f t="shared" si="15"/>
        <v>2018</v>
      </c>
      <c r="D1024" s="11" t="s">
        <v>12</v>
      </c>
      <c r="F1024" s="11" t="s">
        <v>1750</v>
      </c>
      <c r="G1024" s="10" t="str">
        <f>IF(ISNA(P1024),H1024,INDEX('Corrected-Titles'!A:B,MATCH(H1024,'Corrected-Titles'!A:A,0),2))</f>
        <v>TraceME validation</v>
      </c>
      <c r="H1024" s="10" t="s">
        <v>1751</v>
      </c>
      <c r="I1024" s="13" t="s">
        <v>15</v>
      </c>
      <c r="J1024" s="11" t="s">
        <v>17</v>
      </c>
      <c r="O1024" s="11" t="s">
        <v>69</v>
      </c>
      <c r="P1024" s="10" t="e">
        <f>VLOOKUP(H1024,'Corrected-Titles'!A:A,1,FALSE)</f>
        <v>#N/A</v>
      </c>
    </row>
    <row r="1025" spans="1:16" x14ac:dyDescent="0.35">
      <c r="A1025" s="11" t="str">
        <f t="shared" si="15"/>
        <v>2021</v>
      </c>
      <c r="D1025" s="11" t="s">
        <v>12</v>
      </c>
      <c r="F1025" s="11" t="s">
        <v>1752</v>
      </c>
      <c r="G1025" s="10" t="str">
        <f>IF(ISNA(P1025),H1025,INDEX('Corrected-Titles'!A:B,MATCH(H1025,'Corrected-Titles'!A:A,0),2))</f>
        <v>Language Engineering for Heterogeneous Collaborative Embedded Systems</v>
      </c>
      <c r="H1025" s="10" t="s">
        <v>1753</v>
      </c>
      <c r="I1025" s="13" t="s">
        <v>15</v>
      </c>
      <c r="J1025" s="11" t="s">
        <v>16</v>
      </c>
      <c r="K1025" s="11" t="s">
        <v>17</v>
      </c>
      <c r="O1025" s="11" t="s">
        <v>69</v>
      </c>
      <c r="P1025" s="10" t="e">
        <f>VLOOKUP(H1025,'Corrected-Titles'!A:A,1,FALSE)</f>
        <v>#N/A</v>
      </c>
    </row>
    <row r="1026" spans="1:16" x14ac:dyDescent="0.35">
      <c r="A1026" s="11" t="str">
        <f t="shared" ref="A1026:A1089" si="16">RIGHT(F1026, 4)</f>
        <v>2013</v>
      </c>
      <c r="D1026" s="11" t="s">
        <v>12</v>
      </c>
      <c r="F1026" s="11" t="s">
        <v>1754</v>
      </c>
      <c r="G1026" s="10" t="str">
        <f>IF(ISNA(P1026),H1026,INDEX('Corrected-Titles'!A:B,MATCH(H1026,'Corrected-Titles'!A:A,0),2))</f>
        <v>Model-Based Requirements Engineering Framework for Systems Life-Cycle Support</v>
      </c>
      <c r="H1026" s="10" t="s">
        <v>1755</v>
      </c>
      <c r="I1026" s="13" t="s">
        <v>15</v>
      </c>
      <c r="J1026" s="11" t="s">
        <v>16</v>
      </c>
      <c r="K1026" s="11" t="s">
        <v>17</v>
      </c>
      <c r="O1026" s="11" t="s">
        <v>18</v>
      </c>
      <c r="P1026" s="10" t="e">
        <f>VLOOKUP(H1026,'Corrected-Titles'!A:A,1,FALSE)</f>
        <v>#N/A</v>
      </c>
    </row>
    <row r="1027" spans="1:16" x14ac:dyDescent="0.35">
      <c r="A1027" s="11" t="str">
        <f t="shared" si="16"/>
        <v>2017</v>
      </c>
      <c r="D1027" s="11" t="s">
        <v>12</v>
      </c>
      <c r="F1027" s="11" t="s">
        <v>1756</v>
      </c>
      <c r="G1027" s="10" t="str">
        <f>IF(ISNA(P1027),H1027,INDEX('Corrected-Titles'!A:B,MATCH(H1027,'Corrected-Titles'!A:A,0),2))</f>
        <v>Enabling Agile Web Development Throught In-Browser Code Generation and Evaluation</v>
      </c>
      <c r="H1027" s="10" t="s">
        <v>1757</v>
      </c>
      <c r="I1027" s="13" t="s">
        <v>15</v>
      </c>
      <c r="J1027" s="11" t="s">
        <v>16</v>
      </c>
      <c r="K1027" s="11" t="s">
        <v>17</v>
      </c>
      <c r="O1027" s="11" t="s">
        <v>18</v>
      </c>
      <c r="P1027" s="10" t="e">
        <f>VLOOKUP(H1027,'Corrected-Titles'!A:A,1,FALSE)</f>
        <v>#N/A</v>
      </c>
    </row>
    <row r="1028" spans="1:16" ht="29" x14ac:dyDescent="0.35">
      <c r="A1028" s="11" t="str">
        <f t="shared" si="16"/>
        <v>2010</v>
      </c>
      <c r="D1028" s="11" t="s">
        <v>12</v>
      </c>
      <c r="F1028" s="11" t="s">
        <v>1758</v>
      </c>
      <c r="G1028" s="10" t="str">
        <f>IF(ISNA(P1028),H1028,INDEX('Corrected-Titles'!A:B,MATCH(H1028,'Corrected-Titles'!A:A,0),2))</f>
        <v>A Methodological Framework and Software Infraestructure for the Construction of Software production Methods</v>
      </c>
      <c r="H1028" s="10" t="s">
        <v>1759</v>
      </c>
      <c r="I1028" s="13" t="s">
        <v>15</v>
      </c>
      <c r="J1028" s="11" t="s">
        <v>16</v>
      </c>
      <c r="K1028" s="11" t="s">
        <v>17</v>
      </c>
      <c r="O1028" s="11" t="s">
        <v>18</v>
      </c>
      <c r="P1028" s="10" t="e">
        <f>VLOOKUP(H1028,'Corrected-Titles'!A:A,1,FALSE)</f>
        <v>#N/A</v>
      </c>
    </row>
    <row r="1029" spans="1:16" x14ac:dyDescent="0.35">
      <c r="A1029" s="11" t="str">
        <f t="shared" si="16"/>
        <v>2011</v>
      </c>
      <c r="D1029" s="11" t="s">
        <v>12</v>
      </c>
      <c r="F1029" s="11" t="s">
        <v>1760</v>
      </c>
      <c r="G1029" s="10" t="str">
        <f>IF(ISNA(P1029),H1029,INDEX('Corrected-Titles'!A:B,MATCH(H1029,'Corrected-Titles'!A:A,0),2))</f>
        <v>Diagen: A Model-Driven Framework for Integrating Bioinformatic Tools</v>
      </c>
      <c r="H1029" s="10" t="s">
        <v>1761</v>
      </c>
      <c r="I1029" s="13" t="s">
        <v>15</v>
      </c>
      <c r="J1029" s="11" t="s">
        <v>16</v>
      </c>
      <c r="K1029" s="11" t="s">
        <v>17</v>
      </c>
      <c r="O1029" s="11" t="s">
        <v>69</v>
      </c>
      <c r="P1029" s="10" t="e">
        <f>VLOOKUP(H1029,'Corrected-Titles'!A:A,1,FALSE)</f>
        <v>#N/A</v>
      </c>
    </row>
    <row r="1030" spans="1:16" x14ac:dyDescent="0.35">
      <c r="A1030" s="11" t="str">
        <f t="shared" si="16"/>
        <v>2015</v>
      </c>
      <c r="D1030" s="11" t="s">
        <v>12</v>
      </c>
      <c r="F1030" s="11" t="s">
        <v>1069</v>
      </c>
      <c r="G1030" s="10" t="str">
        <f>IF(ISNA(P1030),H1030,INDEX('Corrected-Titles'!A:B,MATCH(H1030,'Corrected-Titles'!A:A,0),2))</f>
        <v>An approach based on the domain perspective to develop WSAN applications</v>
      </c>
      <c r="H1030" s="10" t="s">
        <v>1068</v>
      </c>
      <c r="I1030" s="13" t="s">
        <v>100</v>
      </c>
      <c r="P1030" s="10" t="e">
        <f>VLOOKUP(H1030,'Corrected-Titles'!A:A,1,FALSE)</f>
        <v>#N/A</v>
      </c>
    </row>
    <row r="1031" spans="1:16" x14ac:dyDescent="0.35">
      <c r="A1031" s="11" t="str">
        <f t="shared" si="16"/>
        <v>2010</v>
      </c>
      <c r="D1031" s="11" t="s">
        <v>12</v>
      </c>
      <c r="F1031" s="11" t="s">
        <v>1762</v>
      </c>
      <c r="G1031" s="10" t="str">
        <f>IF(ISNA(P1031),H1031,INDEX('Corrected-Titles'!A:B,MATCH(H1031,'Corrected-Titles'!A:A,0),2))</f>
        <v>A Domain Specific Language for Contextual Design</v>
      </c>
      <c r="H1031" s="10" t="s">
        <v>1763</v>
      </c>
      <c r="I1031" s="13" t="s">
        <v>15</v>
      </c>
      <c r="J1031" s="11" t="s">
        <v>16</v>
      </c>
      <c r="K1031" s="11" t="s">
        <v>17</v>
      </c>
      <c r="O1031" s="11" t="s">
        <v>18</v>
      </c>
      <c r="P1031" s="10" t="e">
        <f>VLOOKUP(H1031,'Corrected-Titles'!A:A,1,FALSE)</f>
        <v>#N/A</v>
      </c>
    </row>
    <row r="1032" spans="1:16" x14ac:dyDescent="0.35">
      <c r="A1032" s="11" t="str">
        <f t="shared" si="16"/>
        <v>2008</v>
      </c>
      <c r="D1032" s="11" t="s">
        <v>12</v>
      </c>
      <c r="F1032" s="11" t="s">
        <v>1764</v>
      </c>
      <c r="G1032" s="10" t="str">
        <f>IF(ISNA(P1032),H1032,INDEX('Corrected-Titles'!A:B,MATCH(H1032,'Corrected-Titles'!A:A,0),2))</f>
        <v>Dealing with Usability in Model Transformation Technologies</v>
      </c>
      <c r="H1032" s="10" t="s">
        <v>1765</v>
      </c>
      <c r="I1032" s="13" t="s">
        <v>15</v>
      </c>
      <c r="J1032" s="11" t="s">
        <v>16</v>
      </c>
      <c r="K1032" s="11" t="s">
        <v>17</v>
      </c>
      <c r="O1032" s="11" t="s">
        <v>69</v>
      </c>
      <c r="P1032" s="10" t="e">
        <f>VLOOKUP(H1032,'Corrected-Titles'!A:A,1,FALSE)</f>
        <v>#N/A</v>
      </c>
    </row>
    <row r="1033" spans="1:16" x14ac:dyDescent="0.35">
      <c r="A1033" s="11" t="str">
        <f t="shared" si="16"/>
        <v>2005</v>
      </c>
      <c r="D1033" s="11" t="s">
        <v>12</v>
      </c>
      <c r="F1033" s="11" t="s">
        <v>1766</v>
      </c>
      <c r="G1033" s="10" t="str">
        <f>IF(ISNA(P1033),H1033,INDEX('Corrected-Titles'!A:B,MATCH(H1033,'Corrected-Titles'!A:A,0),2))</f>
        <v>Modeling the User Inferface of Multimedia applications</v>
      </c>
      <c r="H1033" s="10" t="s">
        <v>1767</v>
      </c>
      <c r="I1033" s="13" t="s">
        <v>15</v>
      </c>
      <c r="J1033" s="11" t="s">
        <v>16</v>
      </c>
      <c r="K1033" s="11" t="s">
        <v>17</v>
      </c>
      <c r="O1033" s="11" t="s">
        <v>18</v>
      </c>
      <c r="P1033" s="10" t="e">
        <f>VLOOKUP(H1033,'Corrected-Titles'!A:A,1,FALSE)</f>
        <v>#N/A</v>
      </c>
    </row>
    <row r="1034" spans="1:16" x14ac:dyDescent="0.35">
      <c r="A1034" s="11" t="str">
        <f t="shared" si="16"/>
        <v>2007</v>
      </c>
      <c r="D1034" s="11" t="s">
        <v>12</v>
      </c>
      <c r="F1034" s="11" t="s">
        <v>1768</v>
      </c>
      <c r="G1034" s="10" t="str">
        <f>IF(ISNA(P1034),H1034,INDEX('Corrected-Titles'!A:B,MATCH(H1034,'Corrected-Titles'!A:A,0),2))</f>
        <v>Modeling Languages for Real-Time and Embedded Systems</v>
      </c>
      <c r="H1034" s="10" t="s">
        <v>1769</v>
      </c>
      <c r="I1034" s="13" t="s">
        <v>15</v>
      </c>
      <c r="J1034" s="11" t="s">
        <v>16</v>
      </c>
      <c r="K1034" s="11" t="s">
        <v>17</v>
      </c>
      <c r="O1034" s="11" t="s">
        <v>18</v>
      </c>
      <c r="P1034" s="10" t="e">
        <f>VLOOKUP(H1034,'Corrected-Titles'!A:A,1,FALSE)</f>
        <v>#N/A</v>
      </c>
    </row>
    <row r="1035" spans="1:16" ht="29" x14ac:dyDescent="0.35">
      <c r="A1035" s="11" t="str">
        <f t="shared" si="16"/>
        <v>2013</v>
      </c>
      <c r="D1035" s="11" t="s">
        <v>12</v>
      </c>
      <c r="F1035" s="11" t="s">
        <v>1770</v>
      </c>
      <c r="G1035" s="10" t="str">
        <f>IF(ISNA(P1035),H1035,INDEX('Corrected-Titles'!A:B,MATCH(H1035,'Corrected-Titles'!A:A,0),2))</f>
        <v>Requirements-dirven incremental adoption of variability management techniques and tools: an industrail experience report</v>
      </c>
      <c r="H1035" s="10" t="s">
        <v>1771</v>
      </c>
      <c r="I1035" s="13" t="s">
        <v>15</v>
      </c>
      <c r="J1035" s="11" t="s">
        <v>16</v>
      </c>
      <c r="K1035" s="11" t="s">
        <v>17</v>
      </c>
      <c r="O1035" s="11" t="s">
        <v>18</v>
      </c>
      <c r="P1035" s="10" t="e">
        <f>VLOOKUP(H1035,'Corrected-Titles'!A:A,1,FALSE)</f>
        <v>#N/A</v>
      </c>
    </row>
    <row r="1036" spans="1:16" x14ac:dyDescent="0.35">
      <c r="A1036" s="11" t="str">
        <f t="shared" si="16"/>
        <v>2005</v>
      </c>
      <c r="D1036" s="11" t="s">
        <v>12</v>
      </c>
      <c r="F1036" s="11" t="s">
        <v>1772</v>
      </c>
      <c r="G1036" s="10" t="str">
        <f>IF(ISNA(P1036),H1036,INDEX('Corrected-Titles'!A:B,MATCH(H1036,'Corrected-Titles'!A:A,0),2))</f>
        <v>Agile Formal Method Engineering</v>
      </c>
      <c r="H1036" s="10" t="s">
        <v>1773</v>
      </c>
      <c r="I1036" s="13" t="s">
        <v>15</v>
      </c>
      <c r="J1036" s="11" t="s">
        <v>16</v>
      </c>
      <c r="K1036" s="11" t="s">
        <v>17</v>
      </c>
      <c r="O1036" s="11" t="s">
        <v>69</v>
      </c>
      <c r="P1036" s="10" t="e">
        <f>VLOOKUP(H1036,'Corrected-Titles'!A:A,1,FALSE)</f>
        <v>#N/A</v>
      </c>
    </row>
    <row r="1037" spans="1:16" x14ac:dyDescent="0.35">
      <c r="A1037" s="11" t="str">
        <f t="shared" si="16"/>
        <v>2002</v>
      </c>
      <c r="D1037" s="11" t="s">
        <v>12</v>
      </c>
      <c r="F1037" s="11" t="s">
        <v>1461</v>
      </c>
      <c r="G1037" s="10" t="str">
        <f>IF(ISNA(P1037),H1037,INDEX('Corrected-Titles'!A:B,MATCH(H1037,'Corrected-Titles'!A:A,0),2))</f>
        <v>Archtiecture specific models: Software design on abstract platforms - (The P2P Case)</v>
      </c>
      <c r="H1037" s="10" t="s">
        <v>1460</v>
      </c>
      <c r="I1037" s="13" t="s">
        <v>100</v>
      </c>
      <c r="P1037" s="10" t="e">
        <f>VLOOKUP(H1037,'Corrected-Titles'!A:A,1,FALSE)</f>
        <v>#N/A</v>
      </c>
    </row>
    <row r="1038" spans="1:16" x14ac:dyDescent="0.35">
      <c r="A1038" s="11" t="str">
        <f t="shared" si="16"/>
        <v>2006</v>
      </c>
      <c r="D1038" s="11" t="s">
        <v>12</v>
      </c>
      <c r="F1038" s="11" t="s">
        <v>1774</v>
      </c>
      <c r="G1038" s="10" t="str">
        <f>IF(ISNA(P1038),H1038,INDEX('Corrected-Titles'!A:B,MATCH(H1038,'Corrected-Titles'!A:A,0),2))</f>
        <v>Framework-Specific Modeling Languages with Round-Trip Engineering</v>
      </c>
      <c r="H1038" s="10" t="s">
        <v>1775</v>
      </c>
      <c r="I1038" s="13" t="s">
        <v>15</v>
      </c>
      <c r="J1038" s="11" t="s">
        <v>16</v>
      </c>
      <c r="K1038" s="11" t="s">
        <v>17</v>
      </c>
      <c r="O1038" s="11" t="s">
        <v>69</v>
      </c>
      <c r="P1038" s="10" t="e">
        <f>VLOOKUP(H1038,'Corrected-Titles'!A:A,1,FALSE)</f>
        <v>#N/A</v>
      </c>
    </row>
    <row r="1039" spans="1:16" x14ac:dyDescent="0.35">
      <c r="A1039" s="11" t="str">
        <f t="shared" si="16"/>
        <v>2019</v>
      </c>
      <c r="D1039" s="11" t="s">
        <v>12</v>
      </c>
      <c r="F1039" s="11" t="s">
        <v>1776</v>
      </c>
      <c r="G1039" s="10" t="str">
        <f>IF(ISNA(P1039),H1039,INDEX('Corrected-Titles'!A:B,MATCH(H1039,'Corrected-Titles'!A:A,0),2))</f>
        <v>Efficient and flexible test automation in production systems engineering</v>
      </c>
      <c r="H1039" s="10" t="s">
        <v>1777</v>
      </c>
      <c r="I1039" s="13" t="s">
        <v>15</v>
      </c>
      <c r="J1039" s="11" t="s">
        <v>16</v>
      </c>
      <c r="K1039" s="11" t="s">
        <v>17</v>
      </c>
      <c r="O1039" s="11" t="s">
        <v>18</v>
      </c>
      <c r="P1039" s="10" t="e">
        <f>VLOOKUP(H1039,'Corrected-Titles'!A:A,1,FALSE)</f>
        <v>#N/A</v>
      </c>
    </row>
    <row r="1040" spans="1:16" ht="29" x14ac:dyDescent="0.35">
      <c r="A1040" s="11" t="str">
        <f t="shared" si="16"/>
        <v>2013</v>
      </c>
      <c r="D1040" s="11" t="s">
        <v>12</v>
      </c>
      <c r="F1040" s="11" t="s">
        <v>1778</v>
      </c>
      <c r="G1040" s="10" t="str">
        <f>IF(ISNA(P1040),H1040,INDEX('Corrected-Titles'!A:B,MATCH(H1040,'Corrected-Titles'!A:A,0),2))</f>
        <v>From Software Systems to Complex Software Ecosystems: Model-and Constraint-based engineering of ecosystems</v>
      </c>
      <c r="H1040" s="10" t="s">
        <v>1779</v>
      </c>
      <c r="I1040" s="13" t="s">
        <v>15</v>
      </c>
      <c r="J1040" s="11" t="s">
        <v>16</v>
      </c>
      <c r="K1040" s="11" t="s">
        <v>17</v>
      </c>
      <c r="O1040" s="11" t="s">
        <v>18</v>
      </c>
      <c r="P1040" s="10" t="e">
        <f>VLOOKUP(H1040,'Corrected-Titles'!A:A,1,FALSE)</f>
        <v>#N/A</v>
      </c>
    </row>
    <row r="1041" spans="1:16" x14ac:dyDescent="0.35">
      <c r="A1041" s="11" t="str">
        <f t="shared" si="16"/>
        <v>2008</v>
      </c>
      <c r="D1041" s="11" t="s">
        <v>12</v>
      </c>
      <c r="F1041" s="11" t="s">
        <v>1780</v>
      </c>
      <c r="G1041" s="10" t="str">
        <f>IF(ISNA(P1041),H1041,INDEX('Corrected-Titles'!A:B,MATCH(H1041,'Corrected-Titles'!A:A,0),2))</f>
        <v>Foundations of new software engineering method for real-time systems</v>
      </c>
      <c r="H1041" s="10" t="s">
        <v>1781</v>
      </c>
      <c r="I1041" s="13" t="s">
        <v>15</v>
      </c>
      <c r="J1041" s="11" t="s">
        <v>16</v>
      </c>
      <c r="K1041" s="11" t="s">
        <v>17</v>
      </c>
      <c r="O1041" s="11" t="s">
        <v>18</v>
      </c>
      <c r="P1041" s="10" t="e">
        <f>VLOOKUP(H1041,'Corrected-Titles'!A:A,1,FALSE)</f>
        <v>#N/A</v>
      </c>
    </row>
    <row r="1042" spans="1:16" x14ac:dyDescent="0.35">
      <c r="A1042" s="11" t="str">
        <f t="shared" si="16"/>
        <v>2014</v>
      </c>
      <c r="D1042" s="11" t="s">
        <v>12</v>
      </c>
      <c r="F1042" s="11" t="s">
        <v>1782</v>
      </c>
      <c r="G1042" s="10" t="str">
        <f>IF(ISNA(P1042),H1042,INDEX('Corrected-Titles'!A:B,MATCH(H1042,'Corrected-Titles'!A:A,0),2))</f>
        <v>Reengineering component-based software systems with Archimetrix</v>
      </c>
      <c r="H1042" s="10" t="s">
        <v>1783</v>
      </c>
      <c r="I1042" s="13" t="s">
        <v>15</v>
      </c>
      <c r="J1042" s="11" t="s">
        <v>16</v>
      </c>
      <c r="K1042" s="11" t="s">
        <v>17</v>
      </c>
      <c r="O1042" s="11" t="s">
        <v>18</v>
      </c>
      <c r="P1042" s="10" t="e">
        <f>VLOOKUP(H1042,'Corrected-Titles'!A:A,1,FALSE)</f>
        <v>#N/A</v>
      </c>
    </row>
    <row r="1043" spans="1:16" x14ac:dyDescent="0.35">
      <c r="A1043" s="11" t="str">
        <f t="shared" si="16"/>
        <v>2017</v>
      </c>
      <c r="D1043" s="11" t="s">
        <v>12</v>
      </c>
      <c r="F1043" s="11" t="s">
        <v>1784</v>
      </c>
      <c r="G1043" s="10" t="str">
        <f>IF(ISNA(P1043),H1043,INDEX('Corrected-Titles'!A:B,MATCH(H1043,'Corrected-Titles'!A:A,0),2))</f>
        <v>Automated Software generation process with SPL</v>
      </c>
      <c r="H1043" s="10" t="s">
        <v>1785</v>
      </c>
      <c r="I1043" s="13" t="s">
        <v>15</v>
      </c>
      <c r="J1043" s="11" t="s">
        <v>16</v>
      </c>
      <c r="K1043" s="11" t="s">
        <v>17</v>
      </c>
      <c r="O1043" s="11" t="s">
        <v>18</v>
      </c>
      <c r="P1043" s="10" t="e">
        <f>VLOOKUP(H1043,'Corrected-Titles'!A:A,1,FALSE)</f>
        <v>#N/A</v>
      </c>
    </row>
    <row r="1044" spans="1:16" x14ac:dyDescent="0.35">
      <c r="A1044" s="11" t="str">
        <f t="shared" si="16"/>
        <v>2009</v>
      </c>
      <c r="D1044" s="11" t="s">
        <v>12</v>
      </c>
      <c r="F1044" s="11" t="s">
        <v>1786</v>
      </c>
      <c r="G1044" s="10" t="str">
        <f>IF(ISNA(P1044),H1044,INDEX('Corrected-Titles'!A:B,MATCH(H1044,'Corrected-Titles'!A:A,0),2))</f>
        <v>From model transformation to incremental bidirectional model synchronization</v>
      </c>
      <c r="H1044" s="10" t="s">
        <v>1787</v>
      </c>
      <c r="I1044" s="13" t="s">
        <v>15</v>
      </c>
      <c r="J1044" s="11" t="s">
        <v>16</v>
      </c>
      <c r="K1044" s="11" t="s">
        <v>17</v>
      </c>
      <c r="O1044" s="11" t="s">
        <v>69</v>
      </c>
      <c r="P1044" s="10" t="e">
        <f>VLOOKUP(H1044,'Corrected-Titles'!A:A,1,FALSE)</f>
        <v>#N/A</v>
      </c>
    </row>
    <row r="1045" spans="1:16" x14ac:dyDescent="0.35">
      <c r="A1045" s="11" t="str">
        <f t="shared" si="16"/>
        <v>2008</v>
      </c>
      <c r="D1045" s="11" t="s">
        <v>12</v>
      </c>
      <c r="F1045" s="11" t="s">
        <v>1788</v>
      </c>
      <c r="G1045" s="10" t="str">
        <f>IF(ISNA(P1045),H1045,INDEX('Corrected-Titles'!A:B,MATCH(H1045,'Corrected-Titles'!A:A,0),2))</f>
        <v>A Green Paper on Usdability Maturation</v>
      </c>
      <c r="H1045" s="10" t="s">
        <v>1789</v>
      </c>
      <c r="I1045" s="13" t="s">
        <v>15</v>
      </c>
      <c r="J1045" s="11" t="s">
        <v>16</v>
      </c>
      <c r="K1045" s="11" t="s">
        <v>17</v>
      </c>
      <c r="O1045" s="11" t="s">
        <v>58</v>
      </c>
      <c r="P1045" s="10" t="e">
        <f>VLOOKUP(H1045,'Corrected-Titles'!A:A,1,FALSE)</f>
        <v>#N/A</v>
      </c>
    </row>
    <row r="1046" spans="1:16" x14ac:dyDescent="0.35">
      <c r="A1046" s="11" t="str">
        <f t="shared" si="16"/>
        <v>2009</v>
      </c>
      <c r="D1046" s="11" t="s">
        <v>12</v>
      </c>
      <c r="F1046" s="11" t="s">
        <v>1790</v>
      </c>
      <c r="G1046" s="10" t="str">
        <f>IF(ISNA(P1046),H1046,INDEX('Corrected-Titles'!A:B,MATCH(H1046,'Corrected-Titles'!A:A,0),2))</f>
        <v>Security and Dependability Engineering</v>
      </c>
      <c r="H1046" s="10" t="s">
        <v>1791</v>
      </c>
      <c r="I1046" s="13" t="s">
        <v>15</v>
      </c>
      <c r="J1046" s="11" t="s">
        <v>16</v>
      </c>
      <c r="K1046" s="11" t="s">
        <v>17</v>
      </c>
      <c r="O1046" s="11" t="s">
        <v>58</v>
      </c>
      <c r="P1046" s="10" t="e">
        <f>VLOOKUP(H1046,'Corrected-Titles'!A:A,1,FALSE)</f>
        <v>#N/A</v>
      </c>
    </row>
    <row r="1047" spans="1:16" ht="29" x14ac:dyDescent="0.35">
      <c r="A1047" s="11" t="str">
        <f t="shared" si="16"/>
        <v>2011</v>
      </c>
      <c r="D1047" s="11" t="s">
        <v>12</v>
      </c>
      <c r="F1047" s="11" t="s">
        <v>1792</v>
      </c>
      <c r="G1047" s="10" t="str">
        <f>IF(ISNA(P1047),H1047,INDEX('Corrected-Titles'!A:B,MATCH(H1047,'Corrected-Titles'!A:A,0),2))</f>
        <v>A Formal Engineering Approach to High-level design of situation analysis decision support systems</v>
      </c>
      <c r="H1047" s="10" t="s">
        <v>1793</v>
      </c>
      <c r="I1047" s="13" t="s">
        <v>15</v>
      </c>
      <c r="J1047" s="11" t="s">
        <v>16</v>
      </c>
      <c r="K1047" s="11" t="s">
        <v>17</v>
      </c>
      <c r="O1047" s="11" t="s">
        <v>18</v>
      </c>
      <c r="P1047" s="10" t="e">
        <f>VLOOKUP(H1047,'Corrected-Titles'!A:A,1,FALSE)</f>
        <v>#N/A</v>
      </c>
    </row>
    <row r="1048" spans="1:16" x14ac:dyDescent="0.35">
      <c r="A1048" s="11" t="str">
        <f t="shared" si="16"/>
        <v>2005</v>
      </c>
      <c r="D1048" s="11" t="s">
        <v>12</v>
      </c>
      <c r="F1048" s="11" t="s">
        <v>1794</v>
      </c>
      <c r="G1048" s="10" t="str">
        <f>IF(ISNA(P1048),H1048,INDEX('Corrected-Titles'!A:B,MATCH(H1048,'Corrected-Titles'!A:A,0),2))</f>
        <v>Component-based Engineering of Distributed Mebedded Control Software</v>
      </c>
      <c r="H1048" s="10" t="s">
        <v>1795</v>
      </c>
      <c r="I1048" s="13" t="s">
        <v>15</v>
      </c>
      <c r="J1048" s="11" t="s">
        <v>16</v>
      </c>
      <c r="K1048" s="11" t="s">
        <v>17</v>
      </c>
      <c r="O1048" s="11" t="s">
        <v>18</v>
      </c>
      <c r="P1048" s="10" t="e">
        <f>VLOOKUP(H1048,'Corrected-Titles'!A:A,1,FALSE)</f>
        <v>#N/A</v>
      </c>
    </row>
    <row r="1049" spans="1:16" x14ac:dyDescent="0.35">
      <c r="A1049" s="11" t="str">
        <f t="shared" si="16"/>
        <v>2008</v>
      </c>
      <c r="D1049" s="11" t="s">
        <v>12</v>
      </c>
      <c r="F1049" s="11" t="s">
        <v>1796</v>
      </c>
      <c r="G1049" s="10" t="str">
        <f>IF(ISNA(P1049),H1049,INDEX('Corrected-Titles'!A:B,MATCH(H1049,'Corrected-Titles'!A:A,0),2))</f>
        <v>Model-driven platform-specific testing through configurable simulations</v>
      </c>
      <c r="H1049" s="10" t="s">
        <v>1797</v>
      </c>
      <c r="I1049" s="13" t="s">
        <v>15</v>
      </c>
      <c r="J1049" s="11" t="s">
        <v>16</v>
      </c>
      <c r="K1049" s="11" t="s">
        <v>17</v>
      </c>
      <c r="O1049" s="11" t="s">
        <v>18</v>
      </c>
      <c r="P1049" s="10" t="e">
        <f>VLOOKUP(H1049,'Corrected-Titles'!A:A,1,FALSE)</f>
        <v>#N/A</v>
      </c>
    </row>
    <row r="1050" spans="1:16" x14ac:dyDescent="0.35">
      <c r="A1050" s="11" t="str">
        <f t="shared" si="16"/>
        <v>2010</v>
      </c>
      <c r="D1050" s="11" t="s">
        <v>12</v>
      </c>
      <c r="F1050" s="11" t="s">
        <v>1798</v>
      </c>
      <c r="G1050" s="10" t="str">
        <f>IF(ISNA(P1050),H1050,INDEX('Corrected-Titles'!A:B,MATCH(H1050,'Corrected-Titles'!A:A,0),2))</f>
        <v>Model Synchronization at Work: Keeping SysML and AUTOSAR models Consistent</v>
      </c>
      <c r="H1050" s="10" t="s">
        <v>1799</v>
      </c>
      <c r="I1050" s="13" t="s">
        <v>15</v>
      </c>
      <c r="J1050" s="11" t="s">
        <v>16</v>
      </c>
      <c r="K1050" s="11" t="s">
        <v>17</v>
      </c>
      <c r="O1050" s="11" t="s">
        <v>69</v>
      </c>
      <c r="P1050" s="10" t="e">
        <f>VLOOKUP(H1050,'Corrected-Titles'!A:A,1,FALSE)</f>
        <v>#N/A</v>
      </c>
    </row>
    <row r="1051" spans="1:16" x14ac:dyDescent="0.35">
      <c r="A1051" s="11" t="str">
        <f t="shared" si="16"/>
        <v>2017</v>
      </c>
      <c r="D1051" s="11" t="s">
        <v>12</v>
      </c>
      <c r="F1051" s="11" t="s">
        <v>1800</v>
      </c>
      <c r="G1051" s="10" t="str">
        <f>IF(ISNA(P1051),H1051,INDEX('Corrected-Titles'!A:B,MATCH(H1051,'Corrected-Titles'!A:A,0),2))</f>
        <v>Framework for identifiyying Meta-Requirements</v>
      </c>
      <c r="H1051" s="10" t="s">
        <v>1801</v>
      </c>
      <c r="I1051" s="13" t="s">
        <v>15</v>
      </c>
      <c r="J1051" s="11" t="s">
        <v>16</v>
      </c>
      <c r="K1051" s="11" t="s">
        <v>17</v>
      </c>
      <c r="O1051" s="11" t="s">
        <v>58</v>
      </c>
      <c r="P1051" s="10" t="e">
        <f>VLOOKUP(H1051,'Corrected-Titles'!A:A,1,FALSE)</f>
        <v>#N/A</v>
      </c>
    </row>
    <row r="1052" spans="1:16" x14ac:dyDescent="0.35">
      <c r="A1052" s="11" t="str">
        <f t="shared" si="16"/>
        <v>2019</v>
      </c>
      <c r="D1052" s="11" t="s">
        <v>12</v>
      </c>
      <c r="F1052" s="11" t="s">
        <v>1802</v>
      </c>
      <c r="G1052" s="10" t="str">
        <f>IF(ISNA(P1052),H1052,INDEX('Corrected-Titles'!A:B,MATCH(H1052,'Corrected-Titles'!A:A,0),2))</f>
        <v>Concern Metrics for Modularity-Oriented Modernizations</v>
      </c>
      <c r="H1052" s="10" t="s">
        <v>1803</v>
      </c>
      <c r="I1052" s="13" t="s">
        <v>15</v>
      </c>
      <c r="J1052" s="11" t="s">
        <v>16</v>
      </c>
      <c r="K1052" s="11" t="s">
        <v>17</v>
      </c>
      <c r="O1052" s="11" t="s">
        <v>18</v>
      </c>
      <c r="P1052" s="10" t="e">
        <f>VLOOKUP(H1052,'Corrected-Titles'!A:A,1,FALSE)</f>
        <v>#N/A</v>
      </c>
    </row>
    <row r="1053" spans="1:16" ht="29" x14ac:dyDescent="0.35">
      <c r="A1053" s="11" t="str">
        <f t="shared" si="16"/>
        <v>2007</v>
      </c>
      <c r="D1053" s="11" t="s">
        <v>12</v>
      </c>
      <c r="F1053" s="11" t="s">
        <v>1804</v>
      </c>
      <c r="G1053" s="10" t="str">
        <f>IF(ISNA(P1053),H1053,INDEX('Corrected-Titles'!A:B,MATCH(H1053,'Corrected-Titles'!A:A,0),2))</f>
        <v>Wireless Sensor Network Application Development: An Architecture-Centric MDE Approach</v>
      </c>
      <c r="H1053" s="10" t="s">
        <v>1805</v>
      </c>
      <c r="I1053" s="13" t="s">
        <v>15</v>
      </c>
      <c r="J1053" s="11" t="s">
        <v>16</v>
      </c>
      <c r="K1053" s="11" t="s">
        <v>17</v>
      </c>
      <c r="O1053" s="11" t="s">
        <v>18</v>
      </c>
      <c r="P1053" s="10" t="e">
        <f>VLOOKUP(H1053,'Corrected-Titles'!A:A,1,FALSE)</f>
        <v>#N/A</v>
      </c>
    </row>
    <row r="1054" spans="1:16" x14ac:dyDescent="0.35">
      <c r="A1054" s="11" t="str">
        <f t="shared" si="16"/>
        <v>2010</v>
      </c>
      <c r="D1054" s="11" t="s">
        <v>12</v>
      </c>
      <c r="F1054" s="11" t="s">
        <v>1806</v>
      </c>
      <c r="G1054" s="10" t="str">
        <f>IF(ISNA(P1054),H1054,INDEX('Corrected-Titles'!A:B,MATCH(H1054,'Corrected-Titles'!A:A,0),2))</f>
        <v>Monarch: Model-based development of software architectures</v>
      </c>
      <c r="H1054" s="10" t="s">
        <v>1807</v>
      </c>
      <c r="I1054" s="13" t="s">
        <v>15</v>
      </c>
      <c r="J1054" s="11" t="s">
        <v>16</v>
      </c>
      <c r="K1054" s="11" t="s">
        <v>17</v>
      </c>
      <c r="O1054" s="11" t="s">
        <v>18</v>
      </c>
      <c r="P1054" s="10" t="e">
        <f>VLOOKUP(H1054,'Corrected-Titles'!A:A,1,FALSE)</f>
        <v>#N/A</v>
      </c>
    </row>
    <row r="1055" spans="1:16" x14ac:dyDescent="0.35">
      <c r="A1055" s="11" t="str">
        <f t="shared" si="16"/>
        <v>2010</v>
      </c>
      <c r="D1055" s="11" t="s">
        <v>12</v>
      </c>
      <c r="F1055" s="11" t="s">
        <v>1808</v>
      </c>
      <c r="G1055" s="10" t="str">
        <f>IF(ISNA(P1055),H1055,INDEX('Corrected-Titles'!A:B,MATCH(H1055,'Corrected-Titles'!A:A,0),2))</f>
        <v>Towards Managing Software Architectures with Ontologies</v>
      </c>
      <c r="H1055" s="10" t="s">
        <v>1809</v>
      </c>
      <c r="I1055" s="13" t="s">
        <v>15</v>
      </c>
      <c r="J1055" s="11" t="s">
        <v>16</v>
      </c>
      <c r="K1055" s="11" t="s">
        <v>17</v>
      </c>
      <c r="O1055" s="11" t="s">
        <v>18</v>
      </c>
      <c r="P1055" s="10" t="e">
        <f>VLOOKUP(H1055,'Corrected-Titles'!A:A,1,FALSE)</f>
        <v>#N/A</v>
      </c>
    </row>
    <row r="1056" spans="1:16" ht="29" x14ac:dyDescent="0.35">
      <c r="A1056" s="11" t="str">
        <f t="shared" si="16"/>
        <v>2018</v>
      </c>
      <c r="D1056" s="11" t="s">
        <v>12</v>
      </c>
      <c r="F1056" s="11" t="s">
        <v>1810</v>
      </c>
      <c r="G1056" s="10" t="str">
        <f>IF(ISNA(P1056),H1056,INDEX('Corrected-Titles'!A:B,MATCH(H1056,'Corrected-Titles'!A:A,0),2))</f>
        <v>Streamlining Semantics from Requirements to Implementation Throught Agile Mind Mapping Methods</v>
      </c>
      <c r="H1056" s="10" t="s">
        <v>1811</v>
      </c>
      <c r="I1056" s="13" t="s">
        <v>15</v>
      </c>
      <c r="J1056" s="11" t="s">
        <v>16</v>
      </c>
      <c r="K1056" s="11" t="s">
        <v>17</v>
      </c>
      <c r="O1056" s="11" t="s">
        <v>69</v>
      </c>
      <c r="P1056" s="10" t="e">
        <f>VLOOKUP(H1056,'Corrected-Titles'!A:A,1,FALSE)</f>
        <v>#N/A</v>
      </c>
    </row>
    <row r="1057" spans="1:16" x14ac:dyDescent="0.35">
      <c r="A1057" s="11" t="str">
        <f t="shared" si="16"/>
        <v>2009</v>
      </c>
      <c r="D1057" s="11" t="s">
        <v>12</v>
      </c>
      <c r="F1057" s="11" t="s">
        <v>1812</v>
      </c>
      <c r="G1057" s="10" t="str">
        <f>IF(ISNA(P1057),H1057,INDEX('Corrected-Titles'!A:B,MATCH(H1057,'Corrected-Titles'!A:A,0),2))</f>
        <v>Identifiying Issues and Concerns in Software Reuse in Software Product Lines</v>
      </c>
      <c r="H1057" s="10" t="s">
        <v>1813</v>
      </c>
      <c r="I1057" s="13" t="s">
        <v>15</v>
      </c>
      <c r="J1057" s="11" t="s">
        <v>16</v>
      </c>
      <c r="K1057" s="11" t="s">
        <v>17</v>
      </c>
      <c r="O1057" s="11" t="s">
        <v>58</v>
      </c>
      <c r="P1057" s="10" t="e">
        <f>VLOOKUP(H1057,'Corrected-Titles'!A:A,1,FALSE)</f>
        <v>#N/A</v>
      </c>
    </row>
    <row r="1058" spans="1:16" x14ac:dyDescent="0.35">
      <c r="A1058" s="11" t="str">
        <f t="shared" si="16"/>
        <v>2004</v>
      </c>
      <c r="D1058" s="11" t="s">
        <v>12</v>
      </c>
      <c r="F1058" s="11" t="s">
        <v>1814</v>
      </c>
      <c r="G1058" s="10" t="str">
        <f>IF(ISNA(P1058),H1058,INDEX('Corrected-Titles'!A:B,MATCH(H1058,'Corrected-Titles'!A:A,0),2))</f>
        <v>Managed Architecture of Existing Code as a Practical Transition Towards MDA</v>
      </c>
      <c r="H1058" s="10" t="s">
        <v>1815</v>
      </c>
      <c r="I1058" s="13" t="s">
        <v>15</v>
      </c>
      <c r="J1058" s="11" t="s">
        <v>16</v>
      </c>
      <c r="K1058" s="11" t="s">
        <v>17</v>
      </c>
      <c r="O1058" s="11" t="s">
        <v>18</v>
      </c>
      <c r="P1058" s="10" t="e">
        <f>VLOOKUP(H1058,'Corrected-Titles'!A:A,1,FALSE)</f>
        <v>#N/A</v>
      </c>
    </row>
    <row r="1059" spans="1:16" x14ac:dyDescent="0.35">
      <c r="A1059" s="11" t="str">
        <f t="shared" si="16"/>
        <v>2011</v>
      </c>
      <c r="D1059" s="11" t="s">
        <v>12</v>
      </c>
      <c r="F1059" s="11" t="s">
        <v>1471</v>
      </c>
      <c r="G1059" s="10" t="str">
        <f>IF(ISNA(P1059),H1059,INDEX('Corrected-Titles'!A:B,MATCH(H1059,'Corrected-Titles'!A:A,0),2))</f>
        <v>Harvesting models from web 2.0 databases</v>
      </c>
      <c r="H1059" s="10" t="s">
        <v>1470</v>
      </c>
      <c r="I1059" s="13" t="s">
        <v>100</v>
      </c>
      <c r="P1059" s="10" t="e">
        <f>VLOOKUP(H1059,'Corrected-Titles'!A:A,1,FALSE)</f>
        <v>#N/A</v>
      </c>
    </row>
    <row r="1060" spans="1:16" x14ac:dyDescent="0.35">
      <c r="A1060" s="11" t="str">
        <f t="shared" si="16"/>
        <v>2008</v>
      </c>
      <c r="D1060" s="11" t="s">
        <v>12</v>
      </c>
      <c r="F1060" s="11" t="s">
        <v>1816</v>
      </c>
      <c r="G1060" s="10" t="str">
        <f>IF(ISNA(P1060),H1060,INDEX('Corrected-Titles'!A:B,MATCH(H1060,'Corrected-Titles'!A:A,0),2))</f>
        <v>Review from Tools' Perspective</v>
      </c>
      <c r="H1060" s="10" t="s">
        <v>1817</v>
      </c>
      <c r="I1060" s="13" t="s">
        <v>15</v>
      </c>
      <c r="J1060" s="11" t="s">
        <v>16</v>
      </c>
      <c r="K1060" s="11" t="s">
        <v>17</v>
      </c>
      <c r="O1060" s="11" t="s">
        <v>58</v>
      </c>
      <c r="P1060" s="10" t="e">
        <f>VLOOKUP(H1060,'Corrected-Titles'!A:A,1,FALSE)</f>
        <v>#N/A</v>
      </c>
    </row>
    <row r="1061" spans="1:16" x14ac:dyDescent="0.35">
      <c r="A1061" s="11" t="str">
        <f t="shared" si="16"/>
        <v>2007</v>
      </c>
      <c r="D1061" s="11" t="s">
        <v>12</v>
      </c>
      <c r="F1061" s="11" t="s">
        <v>1818</v>
      </c>
      <c r="G1061" s="10" t="str">
        <f>IF(ISNA(P1061),H1061,INDEX('Corrected-Titles'!A:B,MATCH(H1061,'Corrected-Titles'!A:A,0),2))</f>
        <v>A Flexible Requirements Analysis Approach for Software Product Lines</v>
      </c>
      <c r="H1061" s="10" t="s">
        <v>1819</v>
      </c>
      <c r="I1061" s="13" t="s">
        <v>15</v>
      </c>
      <c r="J1061" s="11" t="s">
        <v>16</v>
      </c>
      <c r="K1061" s="11" t="s">
        <v>17</v>
      </c>
      <c r="O1061" s="11" t="s">
        <v>18</v>
      </c>
      <c r="P1061" s="10" t="e">
        <f>VLOOKUP(H1061,'Corrected-Titles'!A:A,1,FALSE)</f>
        <v>#N/A</v>
      </c>
    </row>
    <row r="1062" spans="1:16" x14ac:dyDescent="0.35">
      <c r="A1062" s="11" t="str">
        <f t="shared" si="16"/>
        <v>2009</v>
      </c>
      <c r="D1062" s="11" t="s">
        <v>12</v>
      </c>
      <c r="F1062" s="11" t="s">
        <v>1820</v>
      </c>
      <c r="G1062" s="10" t="str">
        <f>IF(ISNA(P1062),H1062,INDEX('Corrected-Titles'!A:B,MATCH(H1062,'Corrected-Titles'!A:A,0),2))</f>
        <v>Synchronization of abstract and concrete syntax in domain-specific modeling languages</v>
      </c>
      <c r="H1062" s="10" t="s">
        <v>1821</v>
      </c>
      <c r="I1062" s="13" t="s">
        <v>15</v>
      </c>
      <c r="J1062" s="11" t="s">
        <v>16</v>
      </c>
      <c r="K1062" s="11" t="s">
        <v>17</v>
      </c>
      <c r="O1062" s="11" t="s">
        <v>69</v>
      </c>
      <c r="P1062" s="10" t="e">
        <f>VLOOKUP(H1062,'Corrected-Titles'!A:A,1,FALSE)</f>
        <v>#N/A</v>
      </c>
    </row>
    <row r="1063" spans="1:16" ht="29" x14ac:dyDescent="0.35">
      <c r="A1063" s="11" t="str">
        <f t="shared" si="16"/>
        <v>2014</v>
      </c>
      <c r="D1063" s="11" t="s">
        <v>12</v>
      </c>
      <c r="F1063" s="11" t="s">
        <v>1822</v>
      </c>
      <c r="G1063" s="10" t="str">
        <f>IF(ISNA(P1063),H1063,INDEX('Corrected-Titles'!A:B,MATCH(H1063,'Corrected-Titles'!A:A,0),2))</f>
        <v>A semantic web enabled approach to reuse funcitonal requirements models in web engineering</v>
      </c>
      <c r="H1063" s="10" t="s">
        <v>1823</v>
      </c>
      <c r="I1063" s="13" t="s">
        <v>15</v>
      </c>
      <c r="J1063" s="11" t="s">
        <v>16</v>
      </c>
      <c r="K1063" s="11" t="s">
        <v>16</v>
      </c>
      <c r="L1063" s="11" t="s">
        <v>17</v>
      </c>
      <c r="O1063" s="11" t="s">
        <v>18</v>
      </c>
      <c r="P1063" s="10" t="e">
        <f>VLOOKUP(H1063,'Corrected-Titles'!A:A,1,FALSE)</f>
        <v>#N/A</v>
      </c>
    </row>
    <row r="1064" spans="1:16" x14ac:dyDescent="0.35">
      <c r="A1064" s="11" t="str">
        <f t="shared" si="16"/>
        <v>2012</v>
      </c>
      <c r="D1064" s="11" t="s">
        <v>12</v>
      </c>
      <c r="F1064" s="11" t="s">
        <v>1824</v>
      </c>
      <c r="G1064" s="10" t="str">
        <f>IF(ISNA(P1064),H1064,INDEX('Corrected-Titles'!A:B,MATCH(H1064,'Corrected-Titles'!A:A,0),2))</f>
        <v>A Semantics Driven User Interface for Visual Saarlouis</v>
      </c>
      <c r="H1064" s="10" t="s">
        <v>1825</v>
      </c>
      <c r="I1064" s="13" t="s">
        <v>15</v>
      </c>
      <c r="J1064" s="11" t="s">
        <v>16</v>
      </c>
      <c r="K1064" s="11" t="s">
        <v>17</v>
      </c>
      <c r="O1064" s="11" t="s">
        <v>18</v>
      </c>
      <c r="P1064" s="10" t="e">
        <f>VLOOKUP(H1064,'Corrected-Titles'!A:A,1,FALSE)</f>
        <v>#N/A</v>
      </c>
    </row>
    <row r="1065" spans="1:16" x14ac:dyDescent="0.35">
      <c r="A1065" s="11" t="str">
        <f t="shared" si="16"/>
        <v>2008</v>
      </c>
      <c r="D1065" s="11" t="s">
        <v>12</v>
      </c>
      <c r="F1065" s="11" t="s">
        <v>1826</v>
      </c>
      <c r="G1065" s="10" t="str">
        <f>IF(ISNA(P1065),H1065,INDEX('Corrected-Titles'!A:B,MATCH(H1065,'Corrected-Titles'!A:A,0),2))</f>
        <v>Support for Analysis, Design, and Implementation Statges with MASDK</v>
      </c>
      <c r="H1065" s="10" t="s">
        <v>1827</v>
      </c>
      <c r="I1065" s="13" t="s">
        <v>15</v>
      </c>
      <c r="J1065" s="11" t="s">
        <v>16</v>
      </c>
      <c r="K1065" s="11" t="s">
        <v>17</v>
      </c>
      <c r="O1065" s="11" t="s">
        <v>18</v>
      </c>
      <c r="P1065" s="10" t="e">
        <f>VLOOKUP(H1065,'Corrected-Titles'!A:A,1,FALSE)</f>
        <v>#N/A</v>
      </c>
    </row>
    <row r="1066" spans="1:16" ht="29" x14ac:dyDescent="0.35">
      <c r="A1066" s="11" t="str">
        <f t="shared" si="16"/>
        <v>2009</v>
      </c>
      <c r="D1066" s="11" t="s">
        <v>12</v>
      </c>
      <c r="F1066" s="11" t="s">
        <v>1828</v>
      </c>
      <c r="G1066" s="10" t="str">
        <f>IF(ISNA(P1066),H1066,INDEX('Corrected-Titles'!A:B,MATCH(H1066,'Corrected-Titles'!A:A,0),2))</f>
        <v>From UML/SPT models to schedulability analysiss: approach and a prototype implementation using ATL</v>
      </c>
      <c r="H1066" s="10" t="s">
        <v>1829</v>
      </c>
      <c r="I1066" s="13" t="s">
        <v>15</v>
      </c>
      <c r="J1066" s="11" t="s">
        <v>16</v>
      </c>
      <c r="K1066" s="11" t="s">
        <v>17</v>
      </c>
      <c r="O1066" s="11" t="s">
        <v>18</v>
      </c>
      <c r="P1066" s="10" t="e">
        <f>VLOOKUP(H1066,'Corrected-Titles'!A:A,1,FALSE)</f>
        <v>#N/A</v>
      </c>
    </row>
    <row r="1067" spans="1:16" x14ac:dyDescent="0.35">
      <c r="A1067" s="11" t="str">
        <f t="shared" si="16"/>
        <v>2010</v>
      </c>
      <c r="D1067" s="11" t="s">
        <v>12</v>
      </c>
      <c r="F1067" s="11" t="s">
        <v>1830</v>
      </c>
      <c r="G1067" s="10" t="str">
        <f>IF(ISNA(P1067),H1067,INDEX('Corrected-Titles'!A:B,MATCH(H1067,'Corrected-Titles'!A:A,0),2))</f>
        <v>An MDE approach for user interface adaptation to the context of use</v>
      </c>
      <c r="H1067" s="10" t="s">
        <v>1831</v>
      </c>
      <c r="I1067" s="13" t="s">
        <v>15</v>
      </c>
      <c r="J1067" s="11" t="s">
        <v>16</v>
      </c>
      <c r="K1067" s="11" t="s">
        <v>17</v>
      </c>
      <c r="O1067" s="11" t="s">
        <v>18</v>
      </c>
      <c r="P1067" s="10" t="e">
        <f>VLOOKUP(H1067,'Corrected-Titles'!A:A,1,FALSE)</f>
        <v>#N/A</v>
      </c>
    </row>
    <row r="1068" spans="1:16" x14ac:dyDescent="0.35">
      <c r="A1068" s="11" t="str">
        <f t="shared" si="16"/>
        <v>2014</v>
      </c>
      <c r="D1068" s="11" t="s">
        <v>12</v>
      </c>
      <c r="F1068" s="11" t="s">
        <v>1832</v>
      </c>
      <c r="G1068" s="10" t="str">
        <f>IF(ISNA(P1068),H1068,INDEX('Corrected-Titles'!A:B,MATCH(H1068,'Corrected-Titles'!A:A,0),2))</f>
        <v>A Modeling and Formal approach for the precise specification of security patterns</v>
      </c>
      <c r="H1068" s="10" t="s">
        <v>1833</v>
      </c>
      <c r="I1068" s="13" t="s">
        <v>15</v>
      </c>
      <c r="J1068" s="11" t="s">
        <v>16</v>
      </c>
      <c r="K1068" s="11" t="s">
        <v>17</v>
      </c>
      <c r="O1068" s="11" t="s">
        <v>18</v>
      </c>
      <c r="P1068" s="10" t="e">
        <f>VLOOKUP(H1068,'Corrected-Titles'!A:A,1,FALSE)</f>
        <v>#N/A</v>
      </c>
    </row>
    <row r="1069" spans="1:16" x14ac:dyDescent="0.35">
      <c r="A1069" s="11" t="str">
        <f t="shared" si="16"/>
        <v>2018</v>
      </c>
      <c r="D1069" s="11" t="s">
        <v>12</v>
      </c>
      <c r="F1069" s="11" t="s">
        <v>1834</v>
      </c>
      <c r="G1069" s="10" t="str">
        <f>IF(ISNA(P1069),H1069,INDEX('Corrected-Titles'!A:B,MATCH(H1069,'Corrected-Titles'!A:A,0),2))</f>
        <v>Technology Enhanced Suipport for learning interactive software systems</v>
      </c>
      <c r="H1069" s="10" t="s">
        <v>1835</v>
      </c>
      <c r="I1069" s="13" t="s">
        <v>15</v>
      </c>
      <c r="J1069" s="11" t="s">
        <v>16</v>
      </c>
      <c r="K1069" s="11" t="s">
        <v>17</v>
      </c>
      <c r="O1069" s="11" t="s">
        <v>18</v>
      </c>
      <c r="P1069" s="10" t="e">
        <f>VLOOKUP(H1069,'Corrected-Titles'!A:A,1,FALSE)</f>
        <v>#N/A</v>
      </c>
    </row>
    <row r="1070" spans="1:16" x14ac:dyDescent="0.35">
      <c r="A1070" s="11" t="str">
        <f t="shared" si="16"/>
        <v>2012</v>
      </c>
      <c r="D1070" s="11" t="s">
        <v>12</v>
      </c>
      <c r="F1070" s="11" t="s">
        <v>1836</v>
      </c>
      <c r="G1070" s="10" t="str">
        <f>IF(ISNA(P1070),H1070,INDEX('Corrected-Titles'!A:B,MATCH(H1070,'Corrected-Titles'!A:A,0),2))</f>
        <v>Modeling the Linguistic Architecture of Software Products</v>
      </c>
      <c r="H1070" s="10" t="s">
        <v>1837</v>
      </c>
      <c r="I1070" s="13" t="s">
        <v>15</v>
      </c>
      <c r="J1070" s="11" t="s">
        <v>16</v>
      </c>
      <c r="K1070" s="11" t="s">
        <v>17</v>
      </c>
      <c r="O1070" s="11" t="s">
        <v>18</v>
      </c>
      <c r="P1070" s="10" t="e">
        <f>VLOOKUP(H1070,'Corrected-Titles'!A:A,1,FALSE)</f>
        <v>#N/A</v>
      </c>
    </row>
    <row r="1071" spans="1:16" x14ac:dyDescent="0.35">
      <c r="A1071" s="11" t="str">
        <f t="shared" si="16"/>
        <v>2003</v>
      </c>
      <c r="D1071" s="11" t="s">
        <v>12</v>
      </c>
      <c r="F1071" s="11" t="s">
        <v>1838</v>
      </c>
      <c r="G1071" s="10" t="str">
        <f>IF(ISNA(P1071),H1071,INDEX('Corrected-Titles'!A:B,MATCH(H1071,'Corrected-Titles'!A:A,0),2))</f>
        <v>From Formal Techniques to Well-Founded Software Development Methods</v>
      </c>
      <c r="H1071" s="10" t="s">
        <v>1839</v>
      </c>
      <c r="I1071" s="13" t="s">
        <v>15</v>
      </c>
      <c r="J1071" s="11" t="s">
        <v>16</v>
      </c>
      <c r="K1071" s="11" t="s">
        <v>17</v>
      </c>
      <c r="O1071" s="11" t="s">
        <v>69</v>
      </c>
      <c r="P1071" s="10" t="e">
        <f>VLOOKUP(H1071,'Corrected-Titles'!A:A,1,FALSE)</f>
        <v>#N/A</v>
      </c>
    </row>
    <row r="1072" spans="1:16" x14ac:dyDescent="0.35">
      <c r="A1072" s="11" t="str">
        <f t="shared" si="16"/>
        <v>2013</v>
      </c>
      <c r="D1072" s="11" t="s">
        <v>12</v>
      </c>
      <c r="F1072" s="11" t="s">
        <v>1840</v>
      </c>
      <c r="G1072" s="10" t="str">
        <f>IF(ISNA(P1072),H1072,INDEX('Corrected-Titles'!A:B,MATCH(H1072,'Corrected-Titles'!A:A,0),2))</f>
        <v>On the search for a Level-Agnostic Modelling Language</v>
      </c>
      <c r="H1072" s="10" t="s">
        <v>1841</v>
      </c>
      <c r="I1072" s="13" t="s">
        <v>15</v>
      </c>
      <c r="J1072" s="11" t="s">
        <v>16</v>
      </c>
      <c r="K1072" s="11" t="s">
        <v>17</v>
      </c>
      <c r="O1072" s="11" t="s">
        <v>69</v>
      </c>
      <c r="P1072" s="10" t="e">
        <f>VLOOKUP(H1072,'Corrected-Titles'!A:A,1,FALSE)</f>
        <v>#N/A</v>
      </c>
    </row>
    <row r="1073" spans="1:16" x14ac:dyDescent="0.35">
      <c r="A1073" s="11" t="str">
        <f t="shared" si="16"/>
        <v>2008</v>
      </c>
      <c r="D1073" s="11" t="s">
        <v>12</v>
      </c>
      <c r="F1073" s="11" t="s">
        <v>1842</v>
      </c>
      <c r="G1073" s="10" t="str">
        <f>IF(ISNA(P1073),H1073,INDEX('Corrected-Titles'!A:B,MATCH(H1073,'Corrected-Titles'!A:A,0),2))</f>
        <v>Building Theories in software Engineering</v>
      </c>
      <c r="H1073" s="10" t="s">
        <v>1843</v>
      </c>
      <c r="I1073" s="13" t="s">
        <v>15</v>
      </c>
      <c r="J1073" s="11" t="s">
        <v>16</v>
      </c>
      <c r="K1073" s="11" t="s">
        <v>17</v>
      </c>
      <c r="O1073" s="11" t="s">
        <v>58</v>
      </c>
      <c r="P1073" s="10" t="e">
        <f>VLOOKUP(H1073,'Corrected-Titles'!A:A,1,FALSE)</f>
        <v>#N/A</v>
      </c>
    </row>
    <row r="1074" spans="1:16" x14ac:dyDescent="0.35">
      <c r="A1074" s="11" t="str">
        <f t="shared" si="16"/>
        <v>2014</v>
      </c>
      <c r="D1074" s="11" t="s">
        <v>12</v>
      </c>
      <c r="F1074" s="11" t="s">
        <v>1844</v>
      </c>
      <c r="G1074" s="10" t="str">
        <f>IF(ISNA(P1074),H1074,INDEX('Corrected-Titles'!A:B,MATCH(H1074,'Corrected-Titles'!A:A,0),2))</f>
        <v>From model to Internetware</v>
      </c>
      <c r="H1074" s="10" t="s">
        <v>1845</v>
      </c>
      <c r="I1074" s="13" t="s">
        <v>15</v>
      </c>
      <c r="J1074" s="11" t="s">
        <v>16</v>
      </c>
      <c r="K1074" s="11" t="s">
        <v>17</v>
      </c>
      <c r="O1074" s="11" t="s">
        <v>18</v>
      </c>
      <c r="P1074" s="10" t="e">
        <f>VLOOKUP(H1074,'Corrected-Titles'!A:A,1,FALSE)</f>
        <v>#N/A</v>
      </c>
    </row>
    <row r="1075" spans="1:16" x14ac:dyDescent="0.35">
      <c r="A1075" s="11" t="str">
        <f t="shared" si="16"/>
        <v>2005</v>
      </c>
      <c r="D1075" s="11" t="s">
        <v>12</v>
      </c>
      <c r="F1075" s="11" t="s">
        <v>1846</v>
      </c>
      <c r="G1075" s="10" t="str">
        <f>IF(ISNA(P1075),H1075,INDEX('Corrected-Titles'!A:B,MATCH(H1075,'Corrected-Titles'!A:A,0),2))</f>
        <v>A MDA-Compilant Environment for Developing User interfaes of Inforamtion Systems</v>
      </c>
      <c r="H1075" s="10" t="s">
        <v>1847</v>
      </c>
      <c r="I1075" s="13" t="s">
        <v>15</v>
      </c>
      <c r="J1075" s="11" t="s">
        <v>16</v>
      </c>
      <c r="K1075" s="11" t="s">
        <v>17</v>
      </c>
      <c r="O1075" s="11" t="s">
        <v>18</v>
      </c>
      <c r="P1075" s="10" t="e">
        <f>VLOOKUP(H1075,'Corrected-Titles'!A:A,1,FALSE)</f>
        <v>#N/A</v>
      </c>
    </row>
    <row r="1076" spans="1:16" ht="29" x14ac:dyDescent="0.35">
      <c r="A1076" s="11" t="str">
        <f t="shared" si="16"/>
        <v>2020</v>
      </c>
      <c r="D1076" s="11" t="s">
        <v>12</v>
      </c>
      <c r="F1076" s="11" t="s">
        <v>1848</v>
      </c>
      <c r="G1076" s="10" t="str">
        <f>IF(ISNA(P1076),H1076,INDEX('Corrected-Titles'!A:B,MATCH(H1076,'Corrected-Titles'!A:A,0),2))</f>
        <v>Migration of existing software systems to mobile computing platforms: a systematic mapping sutdy</v>
      </c>
      <c r="H1076" s="10" t="s">
        <v>1849</v>
      </c>
      <c r="I1076" s="13" t="s">
        <v>15</v>
      </c>
      <c r="J1076" s="11" t="s">
        <v>17</v>
      </c>
      <c r="O1076" s="11" t="s">
        <v>58</v>
      </c>
      <c r="P1076" s="10" t="e">
        <f>VLOOKUP(H1076,'Corrected-Titles'!A:A,1,FALSE)</f>
        <v>#N/A</v>
      </c>
    </row>
    <row r="1077" spans="1:16" x14ac:dyDescent="0.35">
      <c r="A1077" s="11" t="str">
        <f t="shared" si="16"/>
        <v>2013</v>
      </c>
      <c r="D1077" s="11" t="s">
        <v>12</v>
      </c>
      <c r="F1077" s="11" t="s">
        <v>1850</v>
      </c>
      <c r="G1077" s="10" t="str">
        <f>IF(ISNA(P1077),H1077,INDEX('Corrected-Titles'!A:B,MATCH(H1077,'Corrected-Titles'!A:A,0),2))</f>
        <v>Evaluating Maintainability of MDA software process model</v>
      </c>
      <c r="H1077" s="10" t="s">
        <v>1851</v>
      </c>
      <c r="I1077" s="13" t="s">
        <v>15</v>
      </c>
      <c r="J1077" s="11" t="s">
        <v>16</v>
      </c>
      <c r="K1077" s="11" t="s">
        <v>17</v>
      </c>
      <c r="O1077" s="11" t="s">
        <v>69</v>
      </c>
      <c r="P1077" s="10" t="e">
        <f>VLOOKUP(H1077,'Corrected-Titles'!A:A,1,FALSE)</f>
        <v>#N/A</v>
      </c>
    </row>
    <row r="1078" spans="1:16" x14ac:dyDescent="0.35">
      <c r="A1078" s="11" t="str">
        <f t="shared" si="16"/>
        <v>2020</v>
      </c>
      <c r="D1078" s="11" t="s">
        <v>12</v>
      </c>
      <c r="F1078" s="11" t="s">
        <v>1852</v>
      </c>
      <c r="G1078" s="10" t="str">
        <f>IF(ISNA(P1078),H1078,INDEX('Corrected-Titles'!A:B,MATCH(H1078,'Corrected-Titles'!A:A,0),2))</f>
        <v>Multi-level model product lines</v>
      </c>
      <c r="H1078" s="10" t="s">
        <v>1853</v>
      </c>
      <c r="I1078" s="13" t="s">
        <v>15</v>
      </c>
      <c r="J1078" s="11" t="s">
        <v>16</v>
      </c>
      <c r="K1078" s="11" t="s">
        <v>17</v>
      </c>
      <c r="O1078" s="11" t="s">
        <v>18</v>
      </c>
      <c r="P1078" s="10" t="e">
        <f>VLOOKUP(H1078,'Corrected-Titles'!A:A,1,FALSE)</f>
        <v>#N/A</v>
      </c>
    </row>
    <row r="1079" spans="1:16" x14ac:dyDescent="0.35">
      <c r="A1079" s="11" t="str">
        <f t="shared" si="16"/>
        <v>2008</v>
      </c>
      <c r="D1079" s="11" t="s">
        <v>12</v>
      </c>
      <c r="F1079" s="11" t="s">
        <v>1854</v>
      </c>
      <c r="G1079" s="10" t="str">
        <f>IF(ISNA(P1079),H1079,INDEX('Corrected-Titles'!A:B,MATCH(H1079,'Corrected-Titles'!A:A,0),2))</f>
        <v>MS2Web: Applying MDA and SOA to Web Services</v>
      </c>
      <c r="H1079" s="10" t="s">
        <v>1855</v>
      </c>
      <c r="I1079" s="13" t="s">
        <v>15</v>
      </c>
      <c r="J1079" s="11" t="s">
        <v>16</v>
      </c>
      <c r="K1079" s="11" t="s">
        <v>17</v>
      </c>
      <c r="O1079" s="11" t="s">
        <v>18</v>
      </c>
      <c r="P1079" s="10" t="e">
        <f>VLOOKUP(H1079,'Corrected-Titles'!A:A,1,FALSE)</f>
        <v>#N/A</v>
      </c>
    </row>
    <row r="1080" spans="1:16" ht="29" x14ac:dyDescent="0.35">
      <c r="A1080" s="11" t="str">
        <f t="shared" si="16"/>
        <v>2014</v>
      </c>
      <c r="D1080" s="11" t="s">
        <v>12</v>
      </c>
      <c r="F1080" s="11" t="s">
        <v>1856</v>
      </c>
      <c r="G1080" s="10" t="str">
        <f>IF(ISNA(P1080),H1080,INDEX('Corrected-Titles'!A:B,MATCH(H1080,'Corrected-Titles'!A:A,0),2))</f>
        <v>A Requirements-Led Approach for Specifiying QoS-Aware Service Choreographies: An Experience Report</v>
      </c>
      <c r="H1080" s="10" t="s">
        <v>1857</v>
      </c>
      <c r="I1080" s="13" t="s">
        <v>15</v>
      </c>
      <c r="J1080" s="11" t="s">
        <v>16</v>
      </c>
      <c r="K1080" s="11" t="s">
        <v>17</v>
      </c>
      <c r="O1080" s="11" t="s">
        <v>18</v>
      </c>
      <c r="P1080" s="10" t="e">
        <f>VLOOKUP(H1080,'Corrected-Titles'!A:A,1,FALSE)</f>
        <v>#N/A</v>
      </c>
    </row>
    <row r="1081" spans="1:16" x14ac:dyDescent="0.35">
      <c r="A1081" s="11" t="str">
        <f t="shared" si="16"/>
        <v>2009</v>
      </c>
      <c r="D1081" s="11" t="s">
        <v>12</v>
      </c>
      <c r="F1081" s="11" t="s">
        <v>1858</v>
      </c>
      <c r="G1081" s="10" t="str">
        <f>IF(ISNA(P1081),H1081,INDEX('Corrected-Titles'!A:B,MATCH(H1081,'Corrected-Titles'!A:A,0),2))</f>
        <v>Web application design</v>
      </c>
      <c r="H1081" s="10" t="s">
        <v>1859</v>
      </c>
      <c r="I1081" s="13" t="s">
        <v>15</v>
      </c>
      <c r="J1081" s="11" t="s">
        <v>16</v>
      </c>
      <c r="K1081" s="11" t="s">
        <v>17</v>
      </c>
      <c r="O1081" s="11" t="s">
        <v>58</v>
      </c>
      <c r="P1081" s="10" t="e">
        <f>VLOOKUP(H1081,'Corrected-Titles'!A:A,1,FALSE)</f>
        <v>#N/A</v>
      </c>
    </row>
    <row r="1082" spans="1:16" ht="29" x14ac:dyDescent="0.35">
      <c r="A1082" s="11" t="str">
        <f t="shared" si="16"/>
        <v>2015</v>
      </c>
      <c r="D1082" s="11" t="s">
        <v>12</v>
      </c>
      <c r="F1082" s="11" t="s">
        <v>1514</v>
      </c>
      <c r="G1082" s="10" t="str">
        <f>IF(ISNA(P1082),H1082,INDEX('Corrected-Titles'!A:B,MATCH(H1082,'Corrected-Titles'!A:A,0),2))</f>
        <v>Structured development of 3D applications: round-trip engineering in interdisciplinary teams</v>
      </c>
      <c r="H1082" s="10" t="s">
        <v>1513</v>
      </c>
      <c r="I1082" s="13" t="s">
        <v>100</v>
      </c>
      <c r="P1082" s="10" t="e">
        <f>VLOOKUP(H1082,'Corrected-Titles'!A:A,1,FALSE)</f>
        <v>#N/A</v>
      </c>
    </row>
    <row r="1083" spans="1:16" x14ac:dyDescent="0.35">
      <c r="A1083" s="11" t="str">
        <f t="shared" si="16"/>
        <v>2011</v>
      </c>
      <c r="D1083" s="11" t="s">
        <v>12</v>
      </c>
      <c r="F1083" s="11" t="s">
        <v>1860</v>
      </c>
      <c r="G1083" s="10" t="str">
        <f>IF(ISNA(P1083),H1083,INDEX('Corrected-Titles'!A:B,MATCH(H1083,'Corrected-Titles'!A:A,0),2))</f>
        <v>Describing case studies and Classigiying research approaches</v>
      </c>
      <c r="H1083" s="10" t="s">
        <v>1861</v>
      </c>
      <c r="I1083" s="13" t="s">
        <v>15</v>
      </c>
      <c r="J1083" s="11" t="s">
        <v>16</v>
      </c>
      <c r="K1083" s="11" t="s">
        <v>17</v>
      </c>
      <c r="O1083" s="11" t="s">
        <v>58</v>
      </c>
      <c r="P1083" s="10" t="e">
        <f>VLOOKUP(H1083,'Corrected-Titles'!A:A,1,FALSE)</f>
        <v>#N/A</v>
      </c>
    </row>
    <row r="1084" spans="1:16" ht="29" x14ac:dyDescent="0.35">
      <c r="A1084" s="11" t="str">
        <f t="shared" si="16"/>
        <v>2008</v>
      </c>
      <c r="D1084" s="11" t="s">
        <v>12</v>
      </c>
      <c r="F1084" s="11" t="s">
        <v>1862</v>
      </c>
      <c r="G1084" s="10" t="str">
        <f>IF(ISNA(P1084),H1084,INDEX('Corrected-Titles'!A:B,MATCH(H1084,'Corrected-Titles'!A:A,0),2))</f>
        <v>Sensoria Patterns: Aumgmenting service engineering with formal anaylsis, transformation and dynamicity</v>
      </c>
      <c r="H1084" s="10" t="s">
        <v>1863</v>
      </c>
      <c r="I1084" s="13" t="s">
        <v>15</v>
      </c>
      <c r="J1084" s="11" t="s">
        <v>16</v>
      </c>
      <c r="K1084" s="11" t="s">
        <v>17</v>
      </c>
      <c r="O1084" s="11" t="s">
        <v>18</v>
      </c>
      <c r="P1084" s="10" t="e">
        <f>VLOOKUP(H1084,'Corrected-Titles'!A:A,1,FALSE)</f>
        <v>#N/A</v>
      </c>
    </row>
    <row r="1085" spans="1:16" x14ac:dyDescent="0.35">
      <c r="A1085" s="11" t="str">
        <f t="shared" si="16"/>
        <v>2006</v>
      </c>
      <c r="D1085" s="11" t="s">
        <v>12</v>
      </c>
      <c r="F1085" s="11" t="s">
        <v>1864</v>
      </c>
      <c r="G1085" s="10" t="str">
        <f>IF(ISNA(P1085),H1085,INDEX('Corrected-Titles'!A:B,MATCH(H1085,'Corrected-Titles'!A:A,0),2))</f>
        <v>A Taxonomy of Component-Based Software Engineering Methods</v>
      </c>
      <c r="H1085" s="10" t="s">
        <v>1865</v>
      </c>
      <c r="I1085" s="13" t="s">
        <v>15</v>
      </c>
      <c r="J1085" s="11" t="s">
        <v>16</v>
      </c>
      <c r="K1085" s="11" t="s">
        <v>17</v>
      </c>
      <c r="O1085" s="11" t="s">
        <v>58</v>
      </c>
      <c r="P1085" s="10" t="e">
        <f>VLOOKUP(H1085,'Corrected-Titles'!A:A,1,FALSE)</f>
        <v>#N/A</v>
      </c>
    </row>
    <row r="1086" spans="1:16" ht="29" x14ac:dyDescent="0.35">
      <c r="A1086" s="11" t="str">
        <f t="shared" si="16"/>
        <v>2011</v>
      </c>
      <c r="D1086" s="11" t="s">
        <v>12</v>
      </c>
      <c r="F1086" s="11" t="s">
        <v>1866</v>
      </c>
      <c r="G1086" s="10" t="str">
        <f>IF(ISNA(P1086),H1086,INDEX('Corrected-Titles'!A:B,MATCH(H1086,'Corrected-Titles'!A:A,0),2))</f>
        <v>VERTAF/Multi-Core : A SysML-Basde Application framework for Multi-Core Embedded Software Development</v>
      </c>
      <c r="H1086" s="10" t="s">
        <v>1867</v>
      </c>
      <c r="I1086" s="13" t="s">
        <v>15</v>
      </c>
      <c r="J1086" s="11" t="s">
        <v>16</v>
      </c>
      <c r="K1086" s="11" t="s">
        <v>17</v>
      </c>
      <c r="O1086" s="11" t="s">
        <v>18</v>
      </c>
      <c r="P1086" s="10" t="e">
        <f>VLOOKUP(H1086,'Corrected-Titles'!A:A,1,FALSE)</f>
        <v>#N/A</v>
      </c>
    </row>
    <row r="1087" spans="1:16" x14ac:dyDescent="0.35">
      <c r="A1087" s="11" t="str">
        <f t="shared" si="16"/>
        <v>2016</v>
      </c>
      <c r="D1087" s="11" t="s">
        <v>12</v>
      </c>
      <c r="F1087" s="11" t="s">
        <v>331</v>
      </c>
      <c r="G1087" s="10" t="str">
        <f>IF(ISNA(P1087),H1087,INDEX('Corrected-Titles'!A:B,MATCH(H1087,'Corrected-Titles'!A:A,0),2))</f>
        <v>A model repository description language - MRDL</v>
      </c>
      <c r="H1087" s="10" t="s">
        <v>332</v>
      </c>
      <c r="I1087" s="13" t="s">
        <v>100</v>
      </c>
      <c r="P1087" s="10" t="e">
        <f>VLOOKUP(H1087,'Corrected-Titles'!A:A,1,FALSE)</f>
        <v>#N/A</v>
      </c>
    </row>
    <row r="1088" spans="1:16" x14ac:dyDescent="0.35">
      <c r="A1088" s="11" t="str">
        <f t="shared" si="16"/>
        <v>2004</v>
      </c>
      <c r="D1088" s="11" t="s">
        <v>12</v>
      </c>
      <c r="F1088" s="11" t="s">
        <v>1868</v>
      </c>
      <c r="G1088" s="10" t="str">
        <f>IF(ISNA(P1088),H1088,INDEX('Corrected-Titles'!A:B,MATCH(H1088,'Corrected-Titles'!A:A,0),2))</f>
        <v>Conceptual Design of an Engineering Model for Product and Plant Automation</v>
      </c>
      <c r="H1088" s="10" t="s">
        <v>1869</v>
      </c>
      <c r="I1088" s="13" t="s">
        <v>15</v>
      </c>
      <c r="J1088" s="11" t="s">
        <v>16</v>
      </c>
      <c r="K1088" s="11" t="s">
        <v>17</v>
      </c>
      <c r="O1088" s="11" t="s">
        <v>18</v>
      </c>
      <c r="P1088" s="10" t="e">
        <f>VLOOKUP(H1088,'Corrected-Titles'!A:A,1,FALSE)</f>
        <v>#N/A</v>
      </c>
    </row>
    <row r="1089" spans="1:16" x14ac:dyDescent="0.35">
      <c r="A1089" s="11" t="str">
        <f t="shared" si="16"/>
        <v>2008</v>
      </c>
      <c r="D1089" s="11" t="s">
        <v>12</v>
      </c>
      <c r="F1089" s="11" t="s">
        <v>1870</v>
      </c>
      <c r="G1089" s="10" t="str">
        <f>IF(ISNA(P1089),H1089,INDEX('Corrected-Titles'!A:B,MATCH(H1089,'Corrected-Titles'!A:A,0),2))</f>
        <v>A proposal for Goal Modelling using a UML profile</v>
      </c>
      <c r="H1089" s="10" t="s">
        <v>1871</v>
      </c>
      <c r="I1089" s="13" t="s">
        <v>15</v>
      </c>
      <c r="J1089" s="11" t="s">
        <v>16</v>
      </c>
      <c r="K1089" s="11" t="s">
        <v>17</v>
      </c>
      <c r="O1089" s="11" t="s">
        <v>18</v>
      </c>
      <c r="P1089" s="10" t="e">
        <f>VLOOKUP(H1089,'Corrected-Titles'!A:A,1,FALSE)</f>
        <v>#N/A</v>
      </c>
    </row>
    <row r="1090" spans="1:16" x14ac:dyDescent="0.35">
      <c r="A1090" s="11" t="str">
        <f t="shared" ref="A1090:A1153" si="17">RIGHT(F1090, 4)</f>
        <v>2014</v>
      </c>
      <c r="D1090" s="11" t="s">
        <v>12</v>
      </c>
      <c r="F1090" s="11" t="s">
        <v>1872</v>
      </c>
      <c r="G1090" s="10" t="str">
        <f>IF(ISNA(P1090),H1090,INDEX('Corrected-Titles'!A:B,MATCH(H1090,'Corrected-Titles'!A:A,0),2))</f>
        <v>Methods for the Domain-Spanning Conceptual Design</v>
      </c>
      <c r="H1090" s="10" t="s">
        <v>1873</v>
      </c>
      <c r="I1090" s="13" t="s">
        <v>15</v>
      </c>
      <c r="J1090" s="11" t="s">
        <v>16</v>
      </c>
      <c r="K1090" s="11" t="s">
        <v>17</v>
      </c>
      <c r="O1090" s="11" t="s">
        <v>58</v>
      </c>
      <c r="P1090" s="10" t="e">
        <f>VLOOKUP(H1090,'Corrected-Titles'!A:A,1,FALSE)</f>
        <v>#N/A</v>
      </c>
    </row>
    <row r="1091" spans="1:16" x14ac:dyDescent="0.35">
      <c r="A1091" s="11" t="str">
        <f t="shared" si="17"/>
        <v>2007</v>
      </c>
      <c r="D1091" s="11" t="s">
        <v>12</v>
      </c>
      <c r="F1091" s="11" t="s">
        <v>1874</v>
      </c>
      <c r="G1091" s="10" t="str">
        <f>IF(ISNA(P1091),H1091,INDEX('Corrected-Titles'!A:B,MATCH(H1091,'Corrected-Titles'!A:A,0),2))</f>
        <v>UML For Software Safety and Certificatiion</v>
      </c>
      <c r="H1091" s="10" t="s">
        <v>1875</v>
      </c>
      <c r="I1091" s="13" t="s">
        <v>15</v>
      </c>
      <c r="J1091" s="11" t="s">
        <v>16</v>
      </c>
      <c r="K1091" s="11" t="s">
        <v>17</v>
      </c>
      <c r="O1091" s="11" t="s">
        <v>58</v>
      </c>
      <c r="P1091" s="10" t="e">
        <f>VLOOKUP(H1091,'Corrected-Titles'!A:A,1,FALSE)</f>
        <v>#N/A</v>
      </c>
    </row>
    <row r="1092" spans="1:16" ht="29" x14ac:dyDescent="0.35">
      <c r="A1092" s="11" t="str">
        <f t="shared" si="17"/>
        <v>2011</v>
      </c>
      <c r="D1092" s="11" t="s">
        <v>12</v>
      </c>
      <c r="F1092" s="11" t="s">
        <v>1876</v>
      </c>
      <c r="G1092" s="10" t="str">
        <f>IF(ISNA(P1092),H1092,INDEX('Corrected-Titles'!A:B,MATCH(H1092,'Corrected-Titles'!A:A,0),2))</f>
        <v>Experiences with formal engineering: Model-Based specification, Implementation and Testing of a Software Bus at NeoPost</v>
      </c>
      <c r="H1092" s="10" t="s">
        <v>1877</v>
      </c>
      <c r="I1092" s="13" t="s">
        <v>15</v>
      </c>
      <c r="J1092" s="11" t="s">
        <v>16</v>
      </c>
      <c r="K1092" s="11" t="s">
        <v>17</v>
      </c>
      <c r="O1092" s="11" t="s">
        <v>18</v>
      </c>
      <c r="P1092" s="10" t="e">
        <f>VLOOKUP(H1092,'Corrected-Titles'!A:A,1,FALSE)</f>
        <v>#N/A</v>
      </c>
    </row>
    <row r="1093" spans="1:16" x14ac:dyDescent="0.35">
      <c r="A1093" s="11" t="str">
        <f t="shared" si="17"/>
        <v>2012</v>
      </c>
      <c r="D1093" s="11" t="s">
        <v>12</v>
      </c>
      <c r="F1093" s="11" t="s">
        <v>1878</v>
      </c>
      <c r="G1093" s="10" t="str">
        <f>IF(ISNA(P1093),H1093,INDEX('Corrected-Titles'!A:B,MATCH(H1093,'Corrected-Titles'!A:A,0),2))</f>
        <v>Trace Queries for Safety Requirements in High Assurance Systems</v>
      </c>
      <c r="H1093" s="10" t="s">
        <v>1879</v>
      </c>
      <c r="I1093" s="13" t="s">
        <v>15</v>
      </c>
      <c r="J1093" s="11" t="s">
        <v>16</v>
      </c>
      <c r="K1093" s="11" t="s">
        <v>17</v>
      </c>
      <c r="O1093" s="11" t="s">
        <v>69</v>
      </c>
      <c r="P1093" s="10" t="e">
        <f>VLOOKUP(H1093,'Corrected-Titles'!A:A,1,FALSE)</f>
        <v>#N/A</v>
      </c>
    </row>
    <row r="1094" spans="1:16" x14ac:dyDescent="0.35">
      <c r="A1094" s="11" t="str">
        <f t="shared" si="17"/>
        <v>2019</v>
      </c>
      <c r="D1094" s="11" t="s">
        <v>12</v>
      </c>
      <c r="F1094" s="11" t="s">
        <v>1880</v>
      </c>
      <c r="G1094" s="10" t="str">
        <f>IF(ISNA(P1094),H1094,INDEX('Corrected-Titles'!A:B,MATCH(H1094,'Corrected-Titles'!A:A,0),2))</f>
        <v>Advanced software Engineering</v>
      </c>
      <c r="H1094" s="10" t="s">
        <v>1881</v>
      </c>
      <c r="I1094" s="13" t="s">
        <v>15</v>
      </c>
      <c r="J1094" s="11" t="s">
        <v>16</v>
      </c>
      <c r="K1094" s="11" t="s">
        <v>17</v>
      </c>
      <c r="O1094" s="11" t="s">
        <v>58</v>
      </c>
      <c r="P1094" s="10" t="e">
        <f>VLOOKUP(H1094,'Corrected-Titles'!A:A,1,FALSE)</f>
        <v>#N/A</v>
      </c>
    </row>
    <row r="1095" spans="1:16" ht="29" x14ac:dyDescent="0.35">
      <c r="A1095" s="11" t="str">
        <f t="shared" si="17"/>
        <v>2021</v>
      </c>
      <c r="D1095" s="11" t="s">
        <v>12</v>
      </c>
      <c r="F1095" s="11" t="s">
        <v>1882</v>
      </c>
      <c r="G1095" s="10" t="str">
        <f>IF(ISNA(P1095),H1095,INDEX('Corrected-Titles'!A:B,MATCH(H1095,'Corrected-Titles'!A:A,0),2))</f>
        <v>Predictions-on-chip: model-based training and automated deployment of machine learning models at runtime</v>
      </c>
      <c r="H1095" s="10" t="s">
        <v>1883</v>
      </c>
      <c r="I1095" s="13" t="s">
        <v>15</v>
      </c>
      <c r="J1095" s="11" t="s">
        <v>16</v>
      </c>
      <c r="K1095" s="11" t="s">
        <v>17</v>
      </c>
      <c r="O1095" s="11" t="s">
        <v>18</v>
      </c>
      <c r="P1095" s="10" t="e">
        <f>VLOOKUP(H1095,'Corrected-Titles'!A:A,1,FALSE)</f>
        <v>#N/A</v>
      </c>
    </row>
    <row r="1096" spans="1:16" ht="29" x14ac:dyDescent="0.35">
      <c r="A1096" s="11" t="str">
        <f t="shared" si="17"/>
        <v>2012</v>
      </c>
      <c r="D1096" s="11" t="s">
        <v>12</v>
      </c>
      <c r="F1096" s="11" t="s">
        <v>1884</v>
      </c>
      <c r="G1096" s="10" t="str">
        <f>IF(ISNA(P1096),H1096,INDEX('Corrected-Titles'!A:B,MATCH(H1096,'Corrected-Titles'!A:A,0),2))</f>
        <v>A code tagging approach to software product line development an application to satellite communciation libraries</v>
      </c>
      <c r="H1096" s="10" t="s">
        <v>1885</v>
      </c>
      <c r="I1096" s="13" t="s">
        <v>15</v>
      </c>
      <c r="J1096" s="11" t="s">
        <v>16</v>
      </c>
      <c r="K1096" s="11" t="s">
        <v>17</v>
      </c>
      <c r="O1096" s="11" t="s">
        <v>18</v>
      </c>
      <c r="P1096" s="10" t="e">
        <f>VLOOKUP(H1096,'Corrected-Titles'!A:A,1,FALSE)</f>
        <v>#N/A</v>
      </c>
    </row>
    <row r="1097" spans="1:16" ht="29" x14ac:dyDescent="0.35">
      <c r="A1097" s="11" t="str">
        <f t="shared" si="17"/>
        <v>2014</v>
      </c>
      <c r="D1097" s="11" t="s">
        <v>12</v>
      </c>
      <c r="F1097" s="11" t="s">
        <v>1886</v>
      </c>
      <c r="G1097" s="10" t="str">
        <f>IF(ISNA(P1097),H1097,INDEX('Corrected-Titles'!A:B,MATCH(H1097,'Corrected-Titles'!A:A,0),2))</f>
        <v>Enhancing Architecture Design Decisions Evolution with Group Decision Making Principles</v>
      </c>
      <c r="H1097" s="10" t="s">
        <v>1887</v>
      </c>
      <c r="I1097" s="13" t="s">
        <v>15</v>
      </c>
      <c r="J1097" s="11" t="s">
        <v>16</v>
      </c>
      <c r="K1097" s="11" t="s">
        <v>17</v>
      </c>
      <c r="O1097" s="11" t="s">
        <v>18</v>
      </c>
      <c r="P1097" s="10" t="e">
        <f>VLOOKUP(H1097,'Corrected-Titles'!A:A,1,FALSE)</f>
        <v>#N/A</v>
      </c>
    </row>
    <row r="1098" spans="1:16" x14ac:dyDescent="0.35">
      <c r="A1098" s="11" t="str">
        <f t="shared" si="17"/>
        <v>2011</v>
      </c>
      <c r="D1098" s="11" t="s">
        <v>12</v>
      </c>
      <c r="F1098" s="11" t="s">
        <v>1888</v>
      </c>
      <c r="G1098" s="10" t="str">
        <f>IF(ISNA(P1098),H1098,INDEX('Corrected-Titles'!A:B,MATCH(H1098,'Corrected-Titles'!A:A,0),2))</f>
        <v>Software Engineering as the design theoretic transfomratino of software problems</v>
      </c>
      <c r="H1098" s="10" t="s">
        <v>1889</v>
      </c>
      <c r="I1098" s="13" t="s">
        <v>15</v>
      </c>
      <c r="J1098" s="11" t="s">
        <v>16</v>
      </c>
      <c r="K1098" s="11" t="s">
        <v>17</v>
      </c>
      <c r="O1098" s="11" t="s">
        <v>69</v>
      </c>
      <c r="P1098" s="10" t="e">
        <f>VLOOKUP(H1098,'Corrected-Titles'!A:A,1,FALSE)</f>
        <v>#N/A</v>
      </c>
    </row>
    <row r="1099" spans="1:16" x14ac:dyDescent="0.35">
      <c r="A1099" s="11" t="str">
        <f t="shared" si="17"/>
        <v>2009</v>
      </c>
      <c r="D1099" s="11" t="s">
        <v>12</v>
      </c>
      <c r="F1099" s="11" t="s">
        <v>1890</v>
      </c>
      <c r="G1099" s="10" t="str">
        <f>IF(ISNA(P1099),H1099,INDEX('Corrected-Titles'!A:B,MATCH(H1099,'Corrected-Titles'!A:A,0),2))</f>
        <v>On Language-Independent Model Modulrarisation</v>
      </c>
      <c r="H1099" s="10" t="s">
        <v>1891</v>
      </c>
      <c r="I1099" s="13" t="s">
        <v>15</v>
      </c>
      <c r="J1099" s="11" t="s">
        <v>16</v>
      </c>
      <c r="K1099" s="11" t="s">
        <v>17</v>
      </c>
      <c r="O1099" s="11" t="s">
        <v>69</v>
      </c>
      <c r="P1099" s="10" t="e">
        <f>VLOOKUP(H1099,'Corrected-Titles'!A:A,1,FALSE)</f>
        <v>#N/A</v>
      </c>
    </row>
    <row r="1100" spans="1:16" x14ac:dyDescent="0.35">
      <c r="A1100" s="11" t="str">
        <f t="shared" si="17"/>
        <v>2010</v>
      </c>
      <c r="D1100" s="11" t="s">
        <v>12</v>
      </c>
      <c r="F1100" s="11" t="s">
        <v>1892</v>
      </c>
      <c r="G1100" s="10" t="str">
        <f>IF(ISNA(P1100),H1100,INDEX('Corrected-Titles'!A:B,MATCH(H1100,'Corrected-Titles'!A:A,0),2))</f>
        <v>Architectural Descriptions as Boundary Objects in System and Design Work</v>
      </c>
      <c r="H1100" s="10" t="s">
        <v>1893</v>
      </c>
      <c r="I1100" s="13" t="s">
        <v>15</v>
      </c>
      <c r="J1100" s="11" t="s">
        <v>16</v>
      </c>
      <c r="K1100" s="11" t="s">
        <v>17</v>
      </c>
      <c r="O1100" s="11" t="s">
        <v>18</v>
      </c>
      <c r="P1100" s="10" t="e">
        <f>VLOOKUP(H1100,'Corrected-Titles'!A:A,1,FALSE)</f>
        <v>#N/A</v>
      </c>
    </row>
    <row r="1101" spans="1:16" ht="29" x14ac:dyDescent="0.35">
      <c r="A1101" s="11" t="str">
        <f t="shared" si="17"/>
        <v>2010</v>
      </c>
      <c r="D1101" s="11" t="s">
        <v>12</v>
      </c>
      <c r="F1101" s="11" t="s">
        <v>1894</v>
      </c>
      <c r="G1101" s="10" t="str">
        <f>IF(ISNA(P1101),H1101,INDEX('Corrected-Titles'!A:B,MATCH(H1101,'Corrected-Titles'!A:A,0),2))</f>
        <v>Discovery of Stable Abstractions for Aspect-Oriented Composition in the Car Crash Management Domain</v>
      </c>
      <c r="H1101" s="10" t="s">
        <v>1895</v>
      </c>
      <c r="I1101" s="13" t="s">
        <v>15</v>
      </c>
      <c r="J1101" s="11" t="s">
        <v>16</v>
      </c>
      <c r="K1101" s="11" t="s">
        <v>17</v>
      </c>
      <c r="O1101" s="11" t="s">
        <v>18</v>
      </c>
      <c r="P1101" s="10" t="e">
        <f>VLOOKUP(H1101,'Corrected-Titles'!A:A,1,FALSE)</f>
        <v>#N/A</v>
      </c>
    </row>
    <row r="1102" spans="1:16" ht="29" x14ac:dyDescent="0.35">
      <c r="A1102" s="11" t="str">
        <f t="shared" si="17"/>
        <v>2016</v>
      </c>
      <c r="D1102" s="11" t="s">
        <v>12</v>
      </c>
      <c r="F1102" s="11" t="s">
        <v>1896</v>
      </c>
      <c r="G1102" s="10" t="str">
        <f>IF(ISNA(P1102),H1102,INDEX('Corrected-Titles'!A:B,MATCH(H1102,'Corrected-Titles'!A:A,0),2))</f>
        <v>An automatic model-to-model mapping and transformation methodology to serve model-based systems engineering</v>
      </c>
      <c r="H1102" s="10" t="s">
        <v>1897</v>
      </c>
      <c r="I1102" s="13" t="s">
        <v>15</v>
      </c>
      <c r="J1102" s="11" t="s">
        <v>16</v>
      </c>
      <c r="K1102" s="11" t="s">
        <v>17</v>
      </c>
      <c r="O1102" s="11" t="s">
        <v>69</v>
      </c>
      <c r="P1102" s="10" t="e">
        <f>VLOOKUP(H1102,'Corrected-Titles'!A:A,1,FALSE)</f>
        <v>#N/A</v>
      </c>
    </row>
    <row r="1103" spans="1:16" ht="29" x14ac:dyDescent="0.35">
      <c r="A1103" s="11" t="str">
        <f t="shared" si="17"/>
        <v>2020</v>
      </c>
      <c r="D1103" s="11" t="s">
        <v>12</v>
      </c>
      <c r="F1103" s="11" t="s">
        <v>1898</v>
      </c>
      <c r="G1103" s="10" t="str">
        <f>IF(ISNA(P1103),H1103,INDEX('Corrected-Titles'!A:B,MATCH(H1103,'Corrected-Titles'!A:A,0),2))</f>
        <v>Same but Different: Consistently Developing and Evolving Software Architecture mOdels and Their Implementation</v>
      </c>
      <c r="H1103" s="10" t="s">
        <v>1899</v>
      </c>
      <c r="I1103" s="13" t="s">
        <v>15</v>
      </c>
      <c r="J1103" s="11" t="s">
        <v>16</v>
      </c>
      <c r="K1103" s="11" t="s">
        <v>17</v>
      </c>
      <c r="O1103" s="11" t="s">
        <v>18</v>
      </c>
      <c r="P1103" s="10" t="e">
        <f>VLOOKUP(H1103,'Corrected-Titles'!A:A,1,FALSE)</f>
        <v>#N/A</v>
      </c>
    </row>
    <row r="1104" spans="1:16" x14ac:dyDescent="0.35">
      <c r="A1104" s="11" t="str">
        <f t="shared" si="17"/>
        <v>2007</v>
      </c>
      <c r="D1104" s="11" t="s">
        <v>12</v>
      </c>
      <c r="F1104" s="11" t="s">
        <v>1900</v>
      </c>
      <c r="G1104" s="10" t="str">
        <f>IF(ISNA(P1104),H1104,INDEX('Corrected-Titles'!A:B,MATCH(H1104,'Corrected-Titles'!A:A,0),2))</f>
        <v>Requirements modeling for embedded realtime systems</v>
      </c>
      <c r="H1104" s="10" t="s">
        <v>1901</v>
      </c>
      <c r="I1104" s="13" t="s">
        <v>15</v>
      </c>
      <c r="J1104" s="11" t="s">
        <v>16</v>
      </c>
      <c r="K1104" s="11" t="s">
        <v>17</v>
      </c>
      <c r="O1104" s="11" t="s">
        <v>18</v>
      </c>
      <c r="P1104" s="10" t="e">
        <f>VLOOKUP(H1104,'Corrected-Titles'!A:A,1,FALSE)</f>
        <v>#N/A</v>
      </c>
    </row>
    <row r="1105" spans="1:16" x14ac:dyDescent="0.35">
      <c r="A1105" s="11" t="str">
        <f t="shared" si="17"/>
        <v>2010</v>
      </c>
      <c r="D1105" s="11" t="s">
        <v>12</v>
      </c>
      <c r="F1105" s="11" t="s">
        <v>1902</v>
      </c>
      <c r="G1105" s="10" t="str">
        <f>IF(ISNA(P1105),H1105,INDEX('Corrected-Titles'!A:B,MATCH(H1105,'Corrected-Titles'!A:A,0),2))</f>
        <v>Supporting Multimodality in Service-Oriented model-based development environments</v>
      </c>
      <c r="H1105" s="10" t="s">
        <v>1903</v>
      </c>
      <c r="I1105" s="13" t="s">
        <v>15</v>
      </c>
      <c r="J1105" s="11" t="s">
        <v>16</v>
      </c>
      <c r="K1105" s="11" t="s">
        <v>17</v>
      </c>
      <c r="O1105" s="11" t="s">
        <v>18</v>
      </c>
      <c r="P1105" s="10" t="e">
        <f>VLOOKUP(H1105,'Corrected-Titles'!A:A,1,FALSE)</f>
        <v>#N/A</v>
      </c>
    </row>
    <row r="1106" spans="1:16" x14ac:dyDescent="0.35">
      <c r="A1106" s="11" t="str">
        <f t="shared" si="17"/>
        <v>2003</v>
      </c>
      <c r="D1106" s="11" t="s">
        <v>12</v>
      </c>
      <c r="F1106" s="11" t="s">
        <v>1904</v>
      </c>
      <c r="G1106" s="10" t="str">
        <f>IF(ISNA(P1106),H1106,INDEX('Corrected-Titles'!A:B,MATCH(H1106,'Corrected-Titles'!A:A,0),2))</f>
        <v>Object-oriented reeingeniering</v>
      </c>
      <c r="H1106" s="10" t="s">
        <v>1905</v>
      </c>
      <c r="I1106" s="13" t="s">
        <v>15</v>
      </c>
      <c r="J1106" s="11" t="s">
        <v>16</v>
      </c>
      <c r="K1106" s="11" t="s">
        <v>17</v>
      </c>
      <c r="O1106" s="11" t="s">
        <v>58</v>
      </c>
      <c r="P1106" s="10" t="e">
        <f>VLOOKUP(H1106,'Corrected-Titles'!A:A,1,FALSE)</f>
        <v>#N/A</v>
      </c>
    </row>
    <row r="1107" spans="1:16" ht="29" x14ac:dyDescent="0.35">
      <c r="A1107" s="11" t="str">
        <f t="shared" si="17"/>
        <v>2012</v>
      </c>
      <c r="D1107" s="11" t="s">
        <v>12</v>
      </c>
      <c r="F1107" s="11" t="s">
        <v>1906</v>
      </c>
      <c r="G1107" s="10" t="str">
        <f>IF(ISNA(P1107),H1107,INDEX('Corrected-Titles'!A:B,MATCH(H1107,'Corrected-Titles'!A:A,0),2))</f>
        <v>Appliying a Consistency Checking Framework for Heterogeneous Models and Artifacts in Industrial Product Lines</v>
      </c>
      <c r="H1107" s="10" t="s">
        <v>1907</v>
      </c>
      <c r="I1107" s="13" t="s">
        <v>15</v>
      </c>
      <c r="J1107" s="11" t="s">
        <v>16</v>
      </c>
      <c r="K1107" s="11" t="s">
        <v>16</v>
      </c>
      <c r="L1107" s="11" t="s">
        <v>17</v>
      </c>
      <c r="O1107" s="11" t="s">
        <v>69</v>
      </c>
      <c r="P1107" s="10" t="e">
        <f>VLOOKUP(H1107,'Corrected-Titles'!A:A,1,FALSE)</f>
        <v>#N/A</v>
      </c>
    </row>
    <row r="1108" spans="1:16" x14ac:dyDescent="0.35">
      <c r="A1108" s="11" t="str">
        <f t="shared" si="17"/>
        <v>2010</v>
      </c>
      <c r="D1108" s="11" t="s">
        <v>12</v>
      </c>
      <c r="F1108" s="11" t="s">
        <v>1908</v>
      </c>
      <c r="G1108" s="10" t="str">
        <f>IF(ISNA(P1108),H1108,INDEX('Corrected-Titles'!A:B,MATCH(H1108,'Corrected-Titles'!A:A,0),2))</f>
        <v>Applications of ontologies in collaborative software development</v>
      </c>
      <c r="H1108" s="10" t="s">
        <v>1909</v>
      </c>
      <c r="I1108" s="13" t="s">
        <v>15</v>
      </c>
      <c r="J1108" s="11" t="s">
        <v>16</v>
      </c>
      <c r="K1108" s="11" t="s">
        <v>17</v>
      </c>
      <c r="O1108" s="11" t="s">
        <v>58</v>
      </c>
      <c r="P1108" s="10" t="e">
        <f>VLOOKUP(H1108,'Corrected-Titles'!A:A,1,FALSE)</f>
        <v>#N/A</v>
      </c>
    </row>
    <row r="1109" spans="1:16" x14ac:dyDescent="0.35">
      <c r="A1109" s="11" t="str">
        <f t="shared" si="17"/>
        <v>2013</v>
      </c>
      <c r="D1109" s="11" t="s">
        <v>12</v>
      </c>
      <c r="F1109" s="11" t="s">
        <v>1910</v>
      </c>
      <c r="G1109" s="10" t="str">
        <f>IF(ISNA(P1109),H1109,INDEX('Corrected-Titles'!A:B,MATCH(H1109,'Corrected-Titles'!A:A,0),2))</f>
        <v>Fine-Grained Software Evolution Using UML Activity and Class models</v>
      </c>
      <c r="H1109" s="10" t="s">
        <v>1911</v>
      </c>
      <c r="I1109" s="13" t="s">
        <v>15</v>
      </c>
      <c r="J1109" s="11" t="s">
        <v>16</v>
      </c>
      <c r="K1109" s="11" t="s">
        <v>17</v>
      </c>
      <c r="O1109" s="11" t="s">
        <v>69</v>
      </c>
      <c r="P1109" s="10" t="e">
        <f>VLOOKUP(H1109,'Corrected-Titles'!A:A,1,FALSE)</f>
        <v>#N/A</v>
      </c>
    </row>
    <row r="1110" spans="1:16" x14ac:dyDescent="0.35">
      <c r="A1110" s="11" t="str">
        <f t="shared" si="17"/>
        <v>2015</v>
      </c>
      <c r="D1110" s="11" t="s">
        <v>12</v>
      </c>
      <c r="F1110" s="11" t="s">
        <v>1912</v>
      </c>
      <c r="G1110" s="10" t="str">
        <f>IF(ISNA(P1110),H1110,INDEX('Corrected-Titles'!A:B,MATCH(H1110,'Corrected-Titles'!A:A,0),2))</f>
        <v>Native and Multiple Targeted Mobile Applications</v>
      </c>
      <c r="H1110" s="10" t="s">
        <v>1913</v>
      </c>
      <c r="I1110" s="13" t="s">
        <v>15</v>
      </c>
      <c r="J1110" s="11" t="s">
        <v>16</v>
      </c>
      <c r="K1110" s="11" t="s">
        <v>17</v>
      </c>
      <c r="O1110" s="11" t="s">
        <v>18</v>
      </c>
      <c r="P1110" s="10" t="e">
        <f>VLOOKUP(H1110,'Corrected-Titles'!A:A,1,FALSE)</f>
        <v>#N/A</v>
      </c>
    </row>
    <row r="1111" spans="1:16" x14ac:dyDescent="0.35">
      <c r="A1111" s="11" t="str">
        <f t="shared" si="17"/>
        <v>2014</v>
      </c>
      <c r="D1111" s="11" t="s">
        <v>12</v>
      </c>
      <c r="F1111" s="11" t="s">
        <v>1914</v>
      </c>
      <c r="G1111" s="10" t="str">
        <f>IF(ISNA(P1111),H1111,INDEX('Corrected-Titles'!A:B,MATCH(H1111,'Corrected-Titles'!A:A,0),2))</f>
        <v>Design for future: managed software evolution</v>
      </c>
      <c r="H1111" s="10" t="s">
        <v>1915</v>
      </c>
      <c r="I1111" s="13" t="s">
        <v>15</v>
      </c>
      <c r="J1111" s="11" t="s">
        <v>16</v>
      </c>
      <c r="K1111" s="11" t="s">
        <v>17</v>
      </c>
      <c r="O1111" s="11" t="s">
        <v>58</v>
      </c>
      <c r="P1111" s="10" t="e">
        <f>VLOOKUP(H1111,'Corrected-Titles'!A:A,1,FALSE)</f>
        <v>#N/A</v>
      </c>
    </row>
    <row r="1112" spans="1:16" x14ac:dyDescent="0.35">
      <c r="A1112" s="11" t="str">
        <f t="shared" si="17"/>
        <v>2014</v>
      </c>
      <c r="D1112" s="11" t="s">
        <v>12</v>
      </c>
      <c r="F1112" s="11" t="s">
        <v>1916</v>
      </c>
      <c r="G1112" s="10" t="str">
        <f>IF(ISNA(P1112),H1112,INDEX('Corrected-Titles'!A:B,MATCH(H1112,'Corrected-Titles'!A:A,0),2))</f>
        <v>Feedback-Aware Requirements Documents for Smart Devices</v>
      </c>
      <c r="H1112" s="10" t="s">
        <v>1917</v>
      </c>
      <c r="I1112" s="13" t="s">
        <v>15</v>
      </c>
      <c r="J1112" s="11" t="s">
        <v>16</v>
      </c>
      <c r="K1112" s="11" t="s">
        <v>17</v>
      </c>
      <c r="O1112" s="11" t="s">
        <v>18</v>
      </c>
      <c r="P1112" s="10" t="e">
        <f>VLOOKUP(H1112,'Corrected-Titles'!A:A,1,FALSE)</f>
        <v>#N/A</v>
      </c>
    </row>
    <row r="1113" spans="1:16" x14ac:dyDescent="0.35">
      <c r="A1113" s="11" t="str">
        <f t="shared" si="17"/>
        <v>2007</v>
      </c>
      <c r="D1113" s="11" t="s">
        <v>12</v>
      </c>
      <c r="F1113" s="11" t="s">
        <v>1918</v>
      </c>
      <c r="G1113" s="10" t="str">
        <f>IF(ISNA(P1113),H1113,INDEX('Corrected-Titles'!A:B,MATCH(H1113,'Corrected-Titles'!A:A,0),2))</f>
        <v>Improvement of a web engineering method through usability patterns</v>
      </c>
      <c r="H1113" s="10" t="s">
        <v>1919</v>
      </c>
      <c r="I1113" s="13" t="s">
        <v>15</v>
      </c>
      <c r="J1113" s="11" t="s">
        <v>16</v>
      </c>
      <c r="K1113" s="11" t="s">
        <v>17</v>
      </c>
      <c r="O1113" s="11" t="s">
        <v>18</v>
      </c>
      <c r="P1113" s="10" t="e">
        <f>VLOOKUP(H1113,'Corrected-Titles'!A:A,1,FALSE)</f>
        <v>#N/A</v>
      </c>
    </row>
    <row r="1114" spans="1:16" x14ac:dyDescent="0.35">
      <c r="A1114" s="11" t="str">
        <f t="shared" si="17"/>
        <v>2013</v>
      </c>
      <c r="D1114" s="11" t="s">
        <v>12</v>
      </c>
      <c r="F1114" s="11" t="s">
        <v>1920</v>
      </c>
      <c r="G1114" s="10" t="str">
        <f>IF(ISNA(P1114),H1114,INDEX('Corrected-Titles'!A:B,MATCH(H1114,'Corrected-Titles'!A:A,0),2))</f>
        <v>On Software Reference Architectures and Their application to the space domain</v>
      </c>
      <c r="H1114" s="10" t="s">
        <v>1921</v>
      </c>
      <c r="I1114" s="13" t="s">
        <v>15</v>
      </c>
      <c r="J1114" s="11" t="s">
        <v>16</v>
      </c>
      <c r="K1114" s="11" t="s">
        <v>17</v>
      </c>
      <c r="O1114" s="11" t="s">
        <v>69</v>
      </c>
      <c r="P1114" s="10" t="e">
        <f>VLOOKUP(H1114,'Corrected-Titles'!A:A,1,FALSE)</f>
        <v>#N/A</v>
      </c>
    </row>
    <row r="1115" spans="1:16" x14ac:dyDescent="0.35">
      <c r="A1115" s="11" t="str">
        <f t="shared" si="17"/>
        <v>2009</v>
      </c>
      <c r="D1115" s="11" t="s">
        <v>12</v>
      </c>
      <c r="F1115" s="11" t="s">
        <v>1922</v>
      </c>
      <c r="G1115" s="10" t="str">
        <f>IF(ISNA(P1115),H1115,INDEX('Corrected-Titles'!A:B,MATCH(H1115,'Corrected-Titles'!A:A,0),2))</f>
        <v>Some Issues in the "arechaeology" of Software Evolution</v>
      </c>
      <c r="H1115" s="10" t="s">
        <v>1923</v>
      </c>
      <c r="I1115" s="13" t="s">
        <v>15</v>
      </c>
      <c r="J1115" s="11" t="s">
        <v>16</v>
      </c>
      <c r="K1115" s="11" t="s">
        <v>17</v>
      </c>
      <c r="O1115" s="11" t="s">
        <v>69</v>
      </c>
      <c r="P1115" s="10" t="e">
        <f>VLOOKUP(H1115,'Corrected-Titles'!A:A,1,FALSE)</f>
        <v>#N/A</v>
      </c>
    </row>
    <row r="1116" spans="1:16" x14ac:dyDescent="0.35">
      <c r="A1116" s="11" t="str">
        <f t="shared" si="17"/>
        <v>2011</v>
      </c>
      <c r="D1116" s="11" t="s">
        <v>12</v>
      </c>
      <c r="F1116" s="11" t="s">
        <v>1924</v>
      </c>
      <c r="G1116" s="10" t="str">
        <f>IF(ISNA(P1116),H1116,INDEX('Corrected-Titles'!A:B,MATCH(H1116,'Corrected-Titles'!A:A,0),2))</f>
        <v>Model-based ubiquitious Interaciton concepts and contexts in public systems</v>
      </c>
      <c r="H1116" s="10" t="s">
        <v>1925</v>
      </c>
      <c r="I1116" s="13" t="s">
        <v>15</v>
      </c>
      <c r="J1116" s="11" t="s">
        <v>16</v>
      </c>
      <c r="K1116" s="11" t="s">
        <v>17</v>
      </c>
      <c r="O1116" s="11" t="s">
        <v>18</v>
      </c>
      <c r="P1116" s="10" t="e">
        <f>VLOOKUP(H1116,'Corrected-Titles'!A:A,1,FALSE)</f>
        <v>#N/A</v>
      </c>
    </row>
    <row r="1117" spans="1:16" x14ac:dyDescent="0.35">
      <c r="A1117" s="11" t="str">
        <f t="shared" si="17"/>
        <v>2004</v>
      </c>
      <c r="D1117" s="11" t="s">
        <v>12</v>
      </c>
      <c r="F1117" s="11" t="s">
        <v>1926</v>
      </c>
      <c r="G1117" s="10" t="str">
        <f>IF(ISNA(P1117),H1117,INDEX('Corrected-Titles'!A:B,MATCH(H1117,'Corrected-Titles'!A:A,0),2))</f>
        <v>Towards Comprehensive Experience-Based Decision Support</v>
      </c>
      <c r="H1117" s="10" t="s">
        <v>1927</v>
      </c>
      <c r="I1117" s="13" t="s">
        <v>15</v>
      </c>
      <c r="J1117" s="11" t="s">
        <v>16</v>
      </c>
      <c r="K1117" s="11" t="s">
        <v>17</v>
      </c>
      <c r="O1117" s="11" t="s">
        <v>58</v>
      </c>
      <c r="P1117" s="10" t="e">
        <f>VLOOKUP(H1117,'Corrected-Titles'!A:A,1,FALSE)</f>
        <v>#N/A</v>
      </c>
    </row>
    <row r="1118" spans="1:16" x14ac:dyDescent="0.35">
      <c r="A1118" s="11" t="str">
        <f t="shared" si="17"/>
        <v>2011</v>
      </c>
      <c r="D1118" s="11" t="s">
        <v>12</v>
      </c>
      <c r="F1118" s="11" t="s">
        <v>1928</v>
      </c>
      <c r="G1118" s="10" t="str">
        <f>IF(ISNA(P1118),H1118,INDEX('Corrected-Titles'!A:B,MATCH(H1118,'Corrected-Titles'!A:A,0),2))</f>
        <v>Toward a Comprehension View of Software Product Line</v>
      </c>
      <c r="H1118" s="10" t="s">
        <v>1929</v>
      </c>
      <c r="I1118" s="13" t="s">
        <v>15</v>
      </c>
      <c r="J1118" s="11" t="s">
        <v>16</v>
      </c>
      <c r="K1118" s="11" t="s">
        <v>17</v>
      </c>
      <c r="O1118" s="11" t="s">
        <v>58</v>
      </c>
      <c r="P1118" s="10" t="e">
        <f>VLOOKUP(H1118,'Corrected-Titles'!A:A,1,FALSE)</f>
        <v>#N/A</v>
      </c>
    </row>
    <row r="1119" spans="1:16" x14ac:dyDescent="0.35">
      <c r="A1119" s="11" t="str">
        <f t="shared" si="17"/>
        <v>2010</v>
      </c>
      <c r="D1119" s="11" t="s">
        <v>12</v>
      </c>
      <c r="F1119" s="11" t="s">
        <v>1930</v>
      </c>
      <c r="G1119" s="10" t="str">
        <f>IF(ISNA(P1119),H1119,INDEX('Corrected-Titles'!A:B,MATCH(H1119,'Corrected-Titles'!A:A,0),2))</f>
        <v>Searching Repositories of Web Application Models</v>
      </c>
      <c r="H1119" s="10" t="s">
        <v>1931</v>
      </c>
      <c r="I1119" s="13" t="s">
        <v>15</v>
      </c>
      <c r="J1119" s="11" t="s">
        <v>16</v>
      </c>
      <c r="K1119" s="11" t="s">
        <v>17</v>
      </c>
      <c r="O1119" s="11" t="s">
        <v>18</v>
      </c>
      <c r="P1119" s="10" t="e">
        <f>VLOOKUP(H1119,'Corrected-Titles'!A:A,1,FALSE)</f>
        <v>#N/A</v>
      </c>
    </row>
    <row r="1120" spans="1:16" ht="29" x14ac:dyDescent="0.35">
      <c r="A1120" s="11" t="str">
        <f t="shared" si="17"/>
        <v>2019</v>
      </c>
      <c r="D1120" s="11" t="s">
        <v>12</v>
      </c>
      <c r="F1120" s="11" t="s">
        <v>1932</v>
      </c>
      <c r="G1120" s="10" t="str">
        <f>IF(ISNA(P1120),H1120,INDEX('Corrected-Titles'!A:B,MATCH(H1120,'Corrected-Titles'!A:A,0),2))</f>
        <v>Integrated Simulation of Domain-Specific Modeling Languages with Petri Net-Based Transformational Semantics</v>
      </c>
      <c r="H1120" s="10" t="s">
        <v>1933</v>
      </c>
      <c r="I1120" s="13" t="s">
        <v>15</v>
      </c>
      <c r="J1120" s="11" t="s">
        <v>16</v>
      </c>
      <c r="K1120" s="11" t="s">
        <v>17</v>
      </c>
      <c r="O1120" s="11" t="s">
        <v>69</v>
      </c>
      <c r="P1120" s="10" t="e">
        <f>VLOOKUP(H1120,'Corrected-Titles'!A:A,1,FALSE)</f>
        <v>#N/A</v>
      </c>
    </row>
    <row r="1121" spans="1:16" x14ac:dyDescent="0.35">
      <c r="A1121" s="11" t="str">
        <f t="shared" si="17"/>
        <v>2008</v>
      </c>
      <c r="D1121" s="11" t="s">
        <v>12</v>
      </c>
      <c r="F1121" s="11" t="s">
        <v>1934</v>
      </c>
      <c r="G1121" s="10" t="str">
        <f>IF(ISNA(P1121),H1121,INDEX('Corrected-Titles'!A:B,MATCH(H1121,'Corrected-Titles'!A:A,0),2))</f>
        <v>Architecture based realiability and testing estimation for mobile applications</v>
      </c>
      <c r="H1121" s="10" t="s">
        <v>1935</v>
      </c>
      <c r="I1121" s="13" t="s">
        <v>15</v>
      </c>
      <c r="J1121" s="11" t="s">
        <v>16</v>
      </c>
      <c r="K1121" s="11" t="s">
        <v>17</v>
      </c>
      <c r="O1121" s="11" t="s">
        <v>18</v>
      </c>
      <c r="P1121" s="10" t="e">
        <f>VLOOKUP(H1121,'Corrected-Titles'!A:A,1,FALSE)</f>
        <v>#N/A</v>
      </c>
    </row>
    <row r="1122" spans="1:16" x14ac:dyDescent="0.35">
      <c r="A1122" s="11" t="str">
        <f t="shared" si="17"/>
        <v>2006</v>
      </c>
      <c r="D1122" s="11" t="s">
        <v>12</v>
      </c>
      <c r="F1122" s="11" t="s">
        <v>1936</v>
      </c>
      <c r="G1122" s="10" t="str">
        <f>IF(ISNA(P1122),H1122,INDEX('Corrected-Titles'!A:B,MATCH(H1122,'Corrected-Titles'!A:A,0),2))</f>
        <v>Model-based support for specifiying eService eGobernment Applications</v>
      </c>
      <c r="H1122" s="10" t="s">
        <v>1937</v>
      </c>
      <c r="I1122" s="13" t="s">
        <v>15</v>
      </c>
      <c r="J1122" s="11" t="s">
        <v>16</v>
      </c>
      <c r="K1122" s="11" t="s">
        <v>17</v>
      </c>
      <c r="O1122" s="11" t="s">
        <v>18</v>
      </c>
      <c r="P1122" s="10" t="e">
        <f>VLOOKUP(H1122,'Corrected-Titles'!A:A,1,FALSE)</f>
        <v>#N/A</v>
      </c>
    </row>
    <row r="1123" spans="1:16" x14ac:dyDescent="0.35">
      <c r="A1123" s="11" t="str">
        <f t="shared" si="17"/>
        <v>2014</v>
      </c>
      <c r="D1123" s="11" t="s">
        <v>12</v>
      </c>
      <c r="F1123" s="11" t="s">
        <v>1938</v>
      </c>
      <c r="G1123" s="10" t="str">
        <f>IF(ISNA(P1123),H1123,INDEX('Corrected-Titles'!A:B,MATCH(H1123,'Corrected-Titles'!A:A,0),2))</f>
        <v>Exploring Major Architectural Aspects of the Web of Things</v>
      </c>
      <c r="H1123" s="10" t="s">
        <v>1939</v>
      </c>
      <c r="I1123" s="13" t="s">
        <v>15</v>
      </c>
      <c r="J1123" s="11" t="s">
        <v>16</v>
      </c>
      <c r="K1123" s="11" t="s">
        <v>17</v>
      </c>
      <c r="O1123" s="11" t="s">
        <v>18</v>
      </c>
      <c r="P1123" s="10" t="e">
        <f>VLOOKUP(H1123,'Corrected-Titles'!A:A,1,FALSE)</f>
        <v>#N/A</v>
      </c>
    </row>
    <row r="1124" spans="1:16" x14ac:dyDescent="0.35">
      <c r="A1124" s="11" t="str">
        <f t="shared" si="17"/>
        <v>2006</v>
      </c>
      <c r="D1124" s="11" t="s">
        <v>12</v>
      </c>
      <c r="F1124" s="11" t="s">
        <v>1940</v>
      </c>
      <c r="G1124" s="10" t="str">
        <f>IF(ISNA(P1124),H1124,INDEX('Corrected-Titles'!A:B,MATCH(H1124,'Corrected-Titles'!A:A,0),2))</f>
        <v>Separation of non-orthogonal concerns in software architecture and design</v>
      </c>
      <c r="H1124" s="10" t="s">
        <v>1941</v>
      </c>
      <c r="I1124" s="13" t="s">
        <v>15</v>
      </c>
      <c r="J1124" s="11" t="s">
        <v>16</v>
      </c>
      <c r="K1124" s="11" t="s">
        <v>17</v>
      </c>
      <c r="O1124" s="11" t="s">
        <v>18</v>
      </c>
      <c r="P1124" s="10" t="e">
        <f>VLOOKUP(H1124,'Corrected-Titles'!A:A,1,FALSE)</f>
        <v>#N/A</v>
      </c>
    </row>
    <row r="1125" spans="1:16" ht="29" x14ac:dyDescent="0.35">
      <c r="A1125" s="11" t="str">
        <f t="shared" si="17"/>
        <v>2019</v>
      </c>
      <c r="D1125" s="11" t="s">
        <v>12</v>
      </c>
      <c r="F1125" s="11" t="s">
        <v>1942</v>
      </c>
      <c r="G1125" s="10" t="str">
        <f>IF(ISNA(P1125),H1125,INDEX('Corrected-Titles'!A:B,MATCH(H1125,'Corrected-Titles'!A:A,0),2))</f>
        <v>Maintaining Security in Software Evolution</v>
      </c>
      <c r="H1125" s="10" t="s">
        <v>1943</v>
      </c>
      <c r="I1125" s="13" t="s">
        <v>15</v>
      </c>
      <c r="J1125" s="11" t="s">
        <v>16</v>
      </c>
      <c r="K1125" s="11" t="s">
        <v>17</v>
      </c>
      <c r="O1125" s="11" t="s">
        <v>18</v>
      </c>
      <c r="P1125" s="10" t="e">
        <f>VLOOKUP(H1125,'Corrected-Titles'!A:A,1,FALSE)</f>
        <v>#N/A</v>
      </c>
    </row>
    <row r="1126" spans="1:16" x14ac:dyDescent="0.35">
      <c r="A1126" s="11" t="str">
        <f t="shared" si="17"/>
        <v>2014</v>
      </c>
      <c r="D1126" s="11" t="s">
        <v>12</v>
      </c>
      <c r="F1126" s="11" t="s">
        <v>1944</v>
      </c>
      <c r="G1126" s="10" t="str">
        <f>IF(ISNA(P1126),H1126,INDEX('Corrected-Titles'!A:B,MATCH(H1126,'Corrected-Titles'!A:A,0),2))</f>
        <v>Living with Uncertainity in the Age of Runtime Models</v>
      </c>
      <c r="H1126" s="10" t="s">
        <v>1945</v>
      </c>
      <c r="I1126" s="13" t="s">
        <v>15</v>
      </c>
      <c r="J1126" s="11" t="s">
        <v>16</v>
      </c>
      <c r="K1126" s="11" t="s">
        <v>17</v>
      </c>
      <c r="O1126" s="11" t="s">
        <v>58</v>
      </c>
      <c r="P1126" s="10" t="e">
        <f>VLOOKUP(H1126,'Corrected-Titles'!A:A,1,FALSE)</f>
        <v>#N/A</v>
      </c>
    </row>
    <row r="1127" spans="1:16" x14ac:dyDescent="0.35">
      <c r="A1127" s="11" t="str">
        <f t="shared" si="17"/>
        <v>2004</v>
      </c>
      <c r="D1127" s="11" t="s">
        <v>12</v>
      </c>
      <c r="F1127" s="11" t="s">
        <v>1946</v>
      </c>
      <c r="G1127" s="10" t="str">
        <f>IF(ISNA(P1127),H1127,INDEX('Corrected-Titles'!A:B,MATCH(H1127,'Corrected-Titles'!A:A,0),2))</f>
        <v>Teaching formal methods in context</v>
      </c>
      <c r="H1127" s="10" t="s">
        <v>1947</v>
      </c>
      <c r="I1127" s="13" t="s">
        <v>15</v>
      </c>
      <c r="J1127" s="11" t="s">
        <v>16</v>
      </c>
      <c r="K1127" s="11" t="s">
        <v>17</v>
      </c>
      <c r="O1127" s="11" t="s">
        <v>58</v>
      </c>
      <c r="P1127" s="10" t="e">
        <f>VLOOKUP(H1127,'Corrected-Titles'!A:A,1,FALSE)</f>
        <v>#N/A</v>
      </c>
    </row>
    <row r="1128" spans="1:16" ht="29" x14ac:dyDescent="0.35">
      <c r="A1128" s="11" t="str">
        <f t="shared" si="17"/>
        <v>2006</v>
      </c>
      <c r="D1128" s="11" t="s">
        <v>12</v>
      </c>
      <c r="F1128" s="11" t="s">
        <v>1948</v>
      </c>
      <c r="G1128" s="10" t="str">
        <f>IF(ISNA(P1128),H1128,INDEX('Corrected-Titles'!A:B,MATCH(H1128,'Corrected-Titles'!A:A,0),2))</f>
        <v>A Software Modeling Odyssey: Designing Evolutionary Architecture-Centric Real-Time Systems and Product Lines</v>
      </c>
      <c r="H1128" s="10" t="s">
        <v>1949</v>
      </c>
      <c r="I1128" s="13" t="s">
        <v>15</v>
      </c>
      <c r="J1128" s="11" t="s">
        <v>16</v>
      </c>
      <c r="K1128" s="11" t="s">
        <v>17</v>
      </c>
      <c r="O1128" s="11" t="s">
        <v>18</v>
      </c>
      <c r="P1128" s="10" t="e">
        <f>VLOOKUP(H1128,'Corrected-Titles'!A:A,1,FALSE)</f>
        <v>#N/A</v>
      </c>
    </row>
    <row r="1129" spans="1:16" x14ac:dyDescent="0.35">
      <c r="A1129" s="11" t="str">
        <f t="shared" si="17"/>
        <v>2013</v>
      </c>
      <c r="D1129" s="11" t="s">
        <v>12</v>
      </c>
      <c r="F1129" s="11" t="s">
        <v>1950</v>
      </c>
      <c r="G1129" s="10" t="str">
        <f>IF(ISNA(P1129),H1129,INDEX('Corrected-Titles'!A:B,MATCH(H1129,'Corrected-Titles'!A:A,0),2))</f>
        <v>Knowledge-based Technologies for future factory engineering and control</v>
      </c>
      <c r="H1129" s="10" t="s">
        <v>1951</v>
      </c>
      <c r="I1129" s="13" t="s">
        <v>15</v>
      </c>
      <c r="J1129" s="11" t="s">
        <v>16</v>
      </c>
      <c r="K1129" s="11" t="s">
        <v>17</v>
      </c>
      <c r="O1129" s="11" t="s">
        <v>58</v>
      </c>
      <c r="P1129" s="10" t="e">
        <f>VLOOKUP(H1129,'Corrected-Titles'!A:A,1,FALSE)</f>
        <v>#N/A</v>
      </c>
    </row>
    <row r="1130" spans="1:16" x14ac:dyDescent="0.35">
      <c r="A1130" s="11" t="str">
        <f t="shared" si="17"/>
        <v>2006</v>
      </c>
      <c r="D1130" s="11" t="s">
        <v>12</v>
      </c>
      <c r="F1130" s="11" t="s">
        <v>1952</v>
      </c>
      <c r="G1130" s="10" t="str">
        <f>IF(ISNA(P1130),H1130,INDEX('Corrected-Titles'!A:B,MATCH(H1130,'Corrected-Titles'!A:A,0),2))</f>
        <v>Towards an Engineering Approach to Component Adaptation</v>
      </c>
      <c r="H1130" s="10" t="s">
        <v>1953</v>
      </c>
      <c r="I1130" s="13" t="s">
        <v>15</v>
      </c>
      <c r="J1130" s="11" t="s">
        <v>16</v>
      </c>
      <c r="K1130" s="11" t="s">
        <v>17</v>
      </c>
      <c r="O1130" s="11" t="s">
        <v>18</v>
      </c>
      <c r="P1130" s="10" t="e">
        <f>VLOOKUP(H1130,'Corrected-Titles'!A:A,1,FALSE)</f>
        <v>#N/A</v>
      </c>
    </row>
    <row r="1131" spans="1:16" x14ac:dyDescent="0.35">
      <c r="A1131" s="11" t="str">
        <f t="shared" si="17"/>
        <v>2009</v>
      </c>
      <c r="D1131" s="11" t="s">
        <v>12</v>
      </c>
      <c r="F1131" s="11" t="s">
        <v>1954</v>
      </c>
      <c r="G1131" s="10" t="str">
        <f>IF(ISNA(P1131),H1131,INDEX('Corrected-Titles'!A:B,MATCH(H1131,'Corrected-Titles'!A:A,0),2))</f>
        <v>Domain-Specific Metamodelling Languages for Software Language Engineering</v>
      </c>
      <c r="H1131" s="10" t="s">
        <v>1955</v>
      </c>
      <c r="I1131" s="13" t="s">
        <v>15</v>
      </c>
      <c r="J1131" s="11" t="s">
        <v>16</v>
      </c>
      <c r="K1131" s="11" t="s">
        <v>17</v>
      </c>
      <c r="O1131" s="11" t="s">
        <v>69</v>
      </c>
      <c r="P1131" s="10" t="e">
        <f>VLOOKUP(H1131,'Corrected-Titles'!A:A,1,FALSE)</f>
        <v>#N/A</v>
      </c>
    </row>
    <row r="1132" spans="1:16" x14ac:dyDescent="0.35">
      <c r="A1132" s="11" t="str">
        <f t="shared" si="17"/>
        <v>2013</v>
      </c>
      <c r="D1132" s="11" t="s">
        <v>12</v>
      </c>
      <c r="F1132" s="11" t="s">
        <v>1956</v>
      </c>
      <c r="G1132" s="10" t="str">
        <f>IF(ISNA(P1132),H1132,INDEX('Corrected-Titles'!A:B,MATCH(H1132,'Corrected-Titles'!A:A,0),2))</f>
        <v>Emerging Concepts Between Software Engineering and Knowledge Management</v>
      </c>
      <c r="H1132" s="10" t="s">
        <v>1957</v>
      </c>
      <c r="I1132" s="13" t="s">
        <v>15</v>
      </c>
      <c r="J1132" s="11" t="s">
        <v>16</v>
      </c>
      <c r="K1132" s="11" t="s">
        <v>17</v>
      </c>
      <c r="O1132" s="11" t="s">
        <v>58</v>
      </c>
      <c r="P1132" s="10" t="e">
        <f>VLOOKUP(H1132,'Corrected-Titles'!A:A,1,FALSE)</f>
        <v>#N/A</v>
      </c>
    </row>
    <row r="1133" spans="1:16" x14ac:dyDescent="0.35">
      <c r="A1133" s="11" t="str">
        <f t="shared" si="17"/>
        <v>2015</v>
      </c>
      <c r="D1133" s="11" t="s">
        <v>12</v>
      </c>
      <c r="F1133" s="11" t="s">
        <v>1958</v>
      </c>
      <c r="G1133" s="10" t="str">
        <f>IF(ISNA(P1133),H1133,INDEX('Corrected-Titles'!A:B,MATCH(H1133,'Corrected-Titles'!A:A,0),2))</f>
        <v>Empirical Evaluation of UML Modeling Tools - A controlled Experiment</v>
      </c>
      <c r="H1133" s="10" t="s">
        <v>1959</v>
      </c>
      <c r="I1133" s="13" t="s">
        <v>15</v>
      </c>
      <c r="J1133" s="11" t="s">
        <v>16</v>
      </c>
      <c r="K1133" s="11" t="s">
        <v>17</v>
      </c>
      <c r="O1133" s="11" t="s">
        <v>58</v>
      </c>
      <c r="P1133" s="10" t="e">
        <f>VLOOKUP(H1133,'Corrected-Titles'!A:A,1,FALSE)</f>
        <v>#N/A</v>
      </c>
    </row>
    <row r="1134" spans="1:16" x14ac:dyDescent="0.35">
      <c r="A1134" s="11" t="str">
        <f t="shared" si="17"/>
        <v>2009</v>
      </c>
      <c r="D1134" s="11" t="s">
        <v>12</v>
      </c>
      <c r="F1134" s="11" t="s">
        <v>1960</v>
      </c>
      <c r="G1134" s="10" t="str">
        <f>IF(ISNA(P1134),H1134,INDEX('Corrected-Titles'!A:B,MATCH(H1134,'Corrected-Titles'!A:A,0),2))</f>
        <v>Orthographic Software Modleing: A paractical approach to view-based development</v>
      </c>
      <c r="H1134" s="10" t="s">
        <v>1961</v>
      </c>
      <c r="I1134" s="13" t="s">
        <v>15</v>
      </c>
      <c r="J1134" s="11" t="s">
        <v>16</v>
      </c>
      <c r="K1134" s="11" t="s">
        <v>16</v>
      </c>
      <c r="L1134" s="11" t="s">
        <v>17</v>
      </c>
      <c r="O1134" s="11" t="s">
        <v>18</v>
      </c>
      <c r="P1134" s="10" t="e">
        <f>VLOOKUP(H1134,'Corrected-Titles'!A:A,1,FALSE)</f>
        <v>#N/A</v>
      </c>
    </row>
    <row r="1135" spans="1:16" x14ac:dyDescent="0.35">
      <c r="A1135" s="11" t="str">
        <f t="shared" si="17"/>
        <v>2016</v>
      </c>
      <c r="D1135" s="11" t="s">
        <v>12</v>
      </c>
      <c r="F1135" s="11" t="s">
        <v>1962</v>
      </c>
      <c r="G1135" s="10" t="str">
        <f>IF(ISNA(P1135),H1135,INDEX('Corrected-Titles'!A:B,MATCH(H1135,'Corrected-Titles'!A:A,0),2))</f>
        <v>Category-Theoretic Approach to Software Systems Design</v>
      </c>
      <c r="H1135" s="10" t="s">
        <v>1963</v>
      </c>
      <c r="I1135" s="13" t="s">
        <v>15</v>
      </c>
      <c r="J1135" s="11" t="s">
        <v>16</v>
      </c>
      <c r="K1135" s="11" t="s">
        <v>17</v>
      </c>
      <c r="O1135" s="11" t="s">
        <v>69</v>
      </c>
      <c r="P1135" s="10" t="e">
        <f>VLOOKUP(H1135,'Corrected-Titles'!A:A,1,FALSE)</f>
        <v>#N/A</v>
      </c>
    </row>
    <row r="1136" spans="1:16" x14ac:dyDescent="0.35">
      <c r="A1136" s="11" t="str">
        <f t="shared" si="17"/>
        <v>2018</v>
      </c>
      <c r="D1136" s="11" t="s">
        <v>12</v>
      </c>
      <c r="F1136" s="11" t="s">
        <v>1964</v>
      </c>
      <c r="G1136" s="10" t="str">
        <f>IF(ISNA(P1136),H1136,INDEX('Corrected-Titles'!A:B,MATCH(H1136,'Corrected-Titles'!A:A,0),2))</f>
        <v>Definition and Visualization of Virtual Moeta-Model extensions with a Facet Framework</v>
      </c>
      <c r="H1136" s="10" t="s">
        <v>1965</v>
      </c>
      <c r="I1136" s="13" t="s">
        <v>15</v>
      </c>
      <c r="J1136" s="11" t="s">
        <v>16</v>
      </c>
      <c r="K1136" s="11" t="s">
        <v>17</v>
      </c>
      <c r="O1136" s="11" t="s">
        <v>69</v>
      </c>
      <c r="P1136" s="10" t="e">
        <f>VLOOKUP(H1136,'Corrected-Titles'!A:A,1,FALSE)</f>
        <v>#N/A</v>
      </c>
    </row>
    <row r="1137" spans="1:16" ht="29" x14ac:dyDescent="0.35">
      <c r="A1137" s="11" t="str">
        <f t="shared" si="17"/>
        <v>2013</v>
      </c>
      <c r="D1137" s="11" t="s">
        <v>12</v>
      </c>
      <c r="F1137" s="11" t="s">
        <v>1966</v>
      </c>
      <c r="G1137" s="10" t="str">
        <f>IF(ISNA(P1137),H1137,INDEX('Corrected-Titles'!A:B,MATCH(H1137,'Corrected-Titles'!A:A,0),2))</f>
        <v>Modularity and Variability of Distributed Software Architectures Through Multi-view refinement of AO-Connectors</v>
      </c>
      <c r="H1137" s="10" t="s">
        <v>1967</v>
      </c>
      <c r="I1137" s="13" t="s">
        <v>15</v>
      </c>
      <c r="J1137" s="11" t="s">
        <v>16</v>
      </c>
      <c r="K1137" s="11" t="s">
        <v>17</v>
      </c>
      <c r="O1137" s="11" t="s">
        <v>18</v>
      </c>
      <c r="P1137" s="10" t="e">
        <f>VLOOKUP(H1137,'Corrected-Titles'!A:A,1,FALSE)</f>
        <v>#N/A</v>
      </c>
    </row>
    <row r="1138" spans="1:16" x14ac:dyDescent="0.35">
      <c r="A1138" s="11" t="str">
        <f t="shared" si="17"/>
        <v>2010</v>
      </c>
      <c r="D1138" s="11" t="s">
        <v>12</v>
      </c>
      <c r="F1138" s="11" t="s">
        <v>1968</v>
      </c>
      <c r="G1138" s="10" t="str">
        <f>IF(ISNA(P1138),H1138,INDEX('Corrected-Titles'!A:B,MATCH(H1138,'Corrected-Titles'!A:A,0),2))</f>
        <v>Generating VHDL Source Code from UML models of Embedded Systems</v>
      </c>
      <c r="H1138" s="10" t="s">
        <v>1969</v>
      </c>
      <c r="I1138" s="13" t="s">
        <v>15</v>
      </c>
      <c r="J1138" s="11" t="s">
        <v>16</v>
      </c>
      <c r="K1138" s="11" t="s">
        <v>17</v>
      </c>
      <c r="O1138" s="11" t="s">
        <v>18</v>
      </c>
      <c r="P1138" s="10" t="e">
        <f>VLOOKUP(H1138,'Corrected-Titles'!A:A,1,FALSE)</f>
        <v>#N/A</v>
      </c>
    </row>
    <row r="1139" spans="1:16" x14ac:dyDescent="0.35">
      <c r="A1139" s="11" t="str">
        <f t="shared" si="17"/>
        <v>2014</v>
      </c>
      <c r="D1139" s="11" t="s">
        <v>12</v>
      </c>
      <c r="F1139" s="11" t="s">
        <v>1970</v>
      </c>
      <c r="G1139" s="10" t="str">
        <f>IF(ISNA(P1139),H1139,INDEX('Corrected-Titles'!A:B,MATCH(H1139,'Corrected-Titles'!A:A,0),2))</f>
        <v>Reducing Complexity of Process Tailoring Transformation generation</v>
      </c>
      <c r="H1139" s="10" t="s">
        <v>1971</v>
      </c>
      <c r="I1139" s="13" t="s">
        <v>15</v>
      </c>
      <c r="J1139" s="11" t="s">
        <v>16</v>
      </c>
      <c r="K1139" s="11" t="s">
        <v>17</v>
      </c>
      <c r="O1139" s="11" t="s">
        <v>18</v>
      </c>
      <c r="P1139" s="10" t="e">
        <f>VLOOKUP(H1139,'Corrected-Titles'!A:A,1,FALSE)</f>
        <v>#N/A</v>
      </c>
    </row>
    <row r="1140" spans="1:16" x14ac:dyDescent="0.35">
      <c r="A1140" s="11" t="str">
        <f t="shared" si="17"/>
        <v>2008</v>
      </c>
      <c r="D1140" s="11" t="s">
        <v>12</v>
      </c>
      <c r="F1140" s="11" t="s">
        <v>1972</v>
      </c>
      <c r="G1140" s="10" t="str">
        <f>IF(ISNA(P1140),H1140,INDEX('Corrected-Titles'!A:B,MATCH(H1140,'Corrected-Titles'!A:A,0),2))</f>
        <v>A Comprehensive context modeling framework for pervasive computing systems</v>
      </c>
      <c r="H1140" s="10" t="s">
        <v>1973</v>
      </c>
      <c r="I1140" s="13" t="s">
        <v>15</v>
      </c>
      <c r="J1140" s="11" t="s">
        <v>16</v>
      </c>
      <c r="K1140" s="11" t="s">
        <v>17</v>
      </c>
      <c r="O1140" s="11" t="s">
        <v>18</v>
      </c>
      <c r="P1140" s="10" t="e">
        <f>VLOOKUP(H1140,'Corrected-Titles'!A:A,1,FALSE)</f>
        <v>#N/A</v>
      </c>
    </row>
    <row r="1141" spans="1:16" x14ac:dyDescent="0.35">
      <c r="A1141" s="11" t="str">
        <f t="shared" si="17"/>
        <v>2004</v>
      </c>
      <c r="D1141" s="11" t="s">
        <v>12</v>
      </c>
      <c r="F1141" s="11" t="s">
        <v>1974</v>
      </c>
      <c r="G1141" s="10" t="str">
        <f>IF(ISNA(P1141),H1141,INDEX('Corrected-Titles'!A:B,MATCH(H1141,'Corrected-Titles'!A:A,0),2))</f>
        <v>Software Architecture Description and UML</v>
      </c>
      <c r="H1141" s="10" t="s">
        <v>1975</v>
      </c>
      <c r="I1141" s="13" t="s">
        <v>15</v>
      </c>
      <c r="J1141" s="11" t="s">
        <v>16</v>
      </c>
      <c r="K1141" s="11" t="s">
        <v>17</v>
      </c>
      <c r="O1141" s="11" t="s">
        <v>58</v>
      </c>
      <c r="P1141" s="10" t="e">
        <f>VLOOKUP(H1141,'Corrected-Titles'!A:A,1,FALSE)</f>
        <v>#N/A</v>
      </c>
    </row>
    <row r="1142" spans="1:16" x14ac:dyDescent="0.35">
      <c r="A1142" s="11" t="str">
        <f t="shared" si="17"/>
        <v>2012</v>
      </c>
      <c r="D1142" s="11" t="s">
        <v>12</v>
      </c>
      <c r="F1142" s="11" t="s">
        <v>1976</v>
      </c>
      <c r="G1142" s="10" t="str">
        <f>IF(ISNA(P1142),H1142,INDEX('Corrected-Titles'!A:B,MATCH(H1142,'Corrected-Titles'!A:A,0),2))</f>
        <v>A visual language for modeling and executing traceability queries</v>
      </c>
      <c r="H1142" s="10" t="s">
        <v>1977</v>
      </c>
      <c r="I1142" s="13" t="s">
        <v>15</v>
      </c>
      <c r="J1142" s="11" t="s">
        <v>16</v>
      </c>
      <c r="K1142" s="11" t="s">
        <v>17</v>
      </c>
      <c r="O1142" s="11" t="s">
        <v>69</v>
      </c>
      <c r="P1142" s="10" t="e">
        <f>VLOOKUP(H1142,'Corrected-Titles'!A:A,1,FALSE)</f>
        <v>#N/A</v>
      </c>
    </row>
    <row r="1143" spans="1:16" x14ac:dyDescent="0.35">
      <c r="A1143" s="11" t="str">
        <f t="shared" si="17"/>
        <v>2010</v>
      </c>
      <c r="D1143" s="11" t="s">
        <v>12</v>
      </c>
      <c r="F1143" s="11" t="s">
        <v>1978</v>
      </c>
      <c r="G1143" s="10" t="str">
        <f>IF(ISNA(P1143),H1143,INDEX('Corrected-Titles'!A:B,MATCH(H1143,'Corrected-Titles'!A:A,0),2))</f>
        <v>An algebraic semantics for MOF</v>
      </c>
      <c r="H1143" s="10" t="s">
        <v>1979</v>
      </c>
      <c r="I1143" s="13" t="s">
        <v>15</v>
      </c>
      <c r="J1143" s="11" t="s">
        <v>16</v>
      </c>
      <c r="K1143" s="11" t="s">
        <v>17</v>
      </c>
      <c r="O1143" s="11" t="s">
        <v>69</v>
      </c>
      <c r="P1143" s="10" t="e">
        <f>VLOOKUP(H1143,'Corrected-Titles'!A:A,1,FALSE)</f>
        <v>#N/A</v>
      </c>
    </row>
    <row r="1144" spans="1:16" x14ac:dyDescent="0.35">
      <c r="A1144" s="11" t="str">
        <f t="shared" si="17"/>
        <v>2015</v>
      </c>
      <c r="D1144" s="11" t="s">
        <v>12</v>
      </c>
      <c r="F1144" s="11" t="s">
        <v>1980</v>
      </c>
      <c r="G1144" s="10" t="str">
        <f>IF(ISNA(P1144),H1144,INDEX('Corrected-Titles'!A:B,MATCH(H1144,'Corrected-Titles'!A:A,0),2))</f>
        <v>Measures for Quality Evaluation of Feature Models</v>
      </c>
      <c r="H1144" s="10" t="s">
        <v>1981</v>
      </c>
      <c r="I1144" s="13" t="s">
        <v>15</v>
      </c>
      <c r="J1144" s="11" t="s">
        <v>16</v>
      </c>
      <c r="K1144" s="11" t="s">
        <v>17</v>
      </c>
      <c r="O1144" s="11" t="s">
        <v>69</v>
      </c>
      <c r="P1144" s="10" t="e">
        <f>VLOOKUP(H1144,'Corrected-Titles'!A:A,1,FALSE)</f>
        <v>#N/A</v>
      </c>
    </row>
    <row r="1145" spans="1:16" x14ac:dyDescent="0.35">
      <c r="A1145" s="11" t="str">
        <f t="shared" si="17"/>
        <v>2007</v>
      </c>
      <c r="D1145" s="11" t="s">
        <v>12</v>
      </c>
      <c r="F1145" s="11" t="s">
        <v>1982</v>
      </c>
      <c r="G1145" s="10" t="str">
        <f>IF(ISNA(P1145),H1145,INDEX('Corrected-Titles'!A:B,MATCH(H1145,'Corrected-Titles'!A:A,0),2))</f>
        <v>Incremental Transformation of Business Software</v>
      </c>
      <c r="H1145" s="10" t="s">
        <v>1983</v>
      </c>
      <c r="I1145" s="13" t="s">
        <v>15</v>
      </c>
      <c r="J1145" s="11" t="s">
        <v>16</v>
      </c>
      <c r="K1145" s="11" t="s">
        <v>17</v>
      </c>
      <c r="O1145" s="11" t="s">
        <v>69</v>
      </c>
      <c r="P1145" s="10" t="e">
        <f>VLOOKUP(H1145,'Corrected-Titles'!A:A,1,FALSE)</f>
        <v>#N/A</v>
      </c>
    </row>
    <row r="1146" spans="1:16" x14ac:dyDescent="0.35">
      <c r="A1146" s="11" t="str">
        <f t="shared" si="17"/>
        <v>2010</v>
      </c>
      <c r="D1146" s="11" t="s">
        <v>12</v>
      </c>
      <c r="F1146" s="11" t="s">
        <v>1984</v>
      </c>
      <c r="G1146" s="10" t="str">
        <f>IF(ISNA(P1146),H1146,INDEX('Corrected-Titles'!A:B,MATCH(H1146,'Corrected-Titles'!A:A,0),2))</f>
        <v>Feature-based composition of software architectures</v>
      </c>
      <c r="H1146" s="10" t="s">
        <v>1985</v>
      </c>
      <c r="I1146" s="13" t="s">
        <v>15</v>
      </c>
      <c r="J1146" s="11" t="s">
        <v>16</v>
      </c>
      <c r="K1146" s="11" t="s">
        <v>17</v>
      </c>
      <c r="O1146" s="11" t="s">
        <v>18</v>
      </c>
      <c r="P1146" s="10" t="e">
        <f>VLOOKUP(H1146,'Corrected-Titles'!A:A,1,FALSE)</f>
        <v>#N/A</v>
      </c>
    </row>
    <row r="1147" spans="1:16" x14ac:dyDescent="0.35">
      <c r="A1147" s="11" t="str">
        <f t="shared" si="17"/>
        <v>2008</v>
      </c>
      <c r="D1147" s="11" t="s">
        <v>12</v>
      </c>
      <c r="F1147" s="11" t="s">
        <v>1986</v>
      </c>
      <c r="G1147" s="10" t="str">
        <f>IF(ISNA(P1147),H1147,INDEX('Corrected-Titles'!A:B,MATCH(H1147,'Corrected-Titles'!A:A,0),2))</f>
        <v>Definition of process models for agent-based development</v>
      </c>
      <c r="H1147" s="10" t="s">
        <v>1987</v>
      </c>
      <c r="I1147" s="13" t="s">
        <v>15</v>
      </c>
      <c r="J1147" s="11" t="s">
        <v>16</v>
      </c>
      <c r="K1147" s="11" t="s">
        <v>17</v>
      </c>
      <c r="O1147" s="11" t="s">
        <v>18</v>
      </c>
      <c r="P1147" s="10" t="e">
        <f>VLOOKUP(H1147,'Corrected-Titles'!A:A,1,FALSE)</f>
        <v>#N/A</v>
      </c>
    </row>
    <row r="1148" spans="1:16" x14ac:dyDescent="0.35">
      <c r="A1148" s="11" t="str">
        <f t="shared" si="17"/>
        <v>2003</v>
      </c>
      <c r="D1148" s="11" t="s">
        <v>12</v>
      </c>
      <c r="F1148" s="11" t="s">
        <v>1988</v>
      </c>
      <c r="G1148" s="10" t="str">
        <f>IF(ISNA(P1148),H1148,INDEX('Corrected-Titles'!A:B,MATCH(H1148,'Corrected-Titles'!A:A,0),2))</f>
        <v>Using UML in the context of agent-oriented software engineering: state of the art</v>
      </c>
      <c r="H1148" s="10" t="s">
        <v>1989</v>
      </c>
      <c r="I1148" s="13" t="s">
        <v>15</v>
      </c>
      <c r="J1148" s="11" t="s">
        <v>17</v>
      </c>
      <c r="O1148" s="11" t="s">
        <v>58</v>
      </c>
      <c r="P1148" s="10" t="e">
        <f>VLOOKUP(H1148,'Corrected-Titles'!A:A,1,FALSE)</f>
        <v>#N/A</v>
      </c>
    </row>
    <row r="1149" spans="1:16" x14ac:dyDescent="0.35">
      <c r="A1149" s="11" t="str">
        <f t="shared" si="17"/>
        <v>2017</v>
      </c>
      <c r="D1149" s="11" t="s">
        <v>12</v>
      </c>
      <c r="F1149" s="11" t="s">
        <v>1990</v>
      </c>
      <c r="G1149" s="10" t="str">
        <f>IF(ISNA(P1149),H1149,INDEX('Corrected-Titles'!A:B,MATCH(H1149,'Corrected-Titles'!A:A,0),2))</f>
        <v>UML 2.0 based framework for the development of secure web application</v>
      </c>
      <c r="H1149" s="10" t="s">
        <v>1991</v>
      </c>
      <c r="I1149" s="13" t="s">
        <v>15</v>
      </c>
      <c r="J1149" s="11" t="s">
        <v>16</v>
      </c>
      <c r="K1149" s="11" t="s">
        <v>17</v>
      </c>
      <c r="O1149" s="11" t="s">
        <v>18</v>
      </c>
      <c r="P1149" s="10" t="e">
        <f>VLOOKUP(H1149,'Corrected-Titles'!A:A,1,FALSE)</f>
        <v>#N/A</v>
      </c>
    </row>
    <row r="1150" spans="1:16" ht="29" x14ac:dyDescent="0.35">
      <c r="A1150" s="11" t="str">
        <f t="shared" si="17"/>
        <v>2006</v>
      </c>
      <c r="D1150" s="11" t="s">
        <v>12</v>
      </c>
      <c r="F1150" s="11" t="s">
        <v>1992</v>
      </c>
      <c r="G1150" s="10" t="str">
        <f>IF(ISNA(P1150),H1150,INDEX('Corrected-Titles'!A:B,MATCH(H1150,'Corrected-Titles'!A:A,0),2))</f>
        <v>An Empirical Evaluation of the i framework in a Model-based software generation enviornment</v>
      </c>
      <c r="H1150" s="10" t="s">
        <v>1993</v>
      </c>
      <c r="I1150" s="13" t="s">
        <v>15</v>
      </c>
      <c r="J1150" s="11" t="s">
        <v>16</v>
      </c>
      <c r="K1150" s="11" t="s">
        <v>17</v>
      </c>
      <c r="O1150" s="11" t="s">
        <v>18</v>
      </c>
      <c r="P1150" s="10" t="e">
        <f>VLOOKUP(H1150,'Corrected-Titles'!A:A,1,FALSE)</f>
        <v>#N/A</v>
      </c>
    </row>
    <row r="1151" spans="1:16" ht="29" x14ac:dyDescent="0.35">
      <c r="A1151" s="11" t="str">
        <f t="shared" si="17"/>
        <v>2006</v>
      </c>
      <c r="D1151" s="11" t="s">
        <v>12</v>
      </c>
      <c r="F1151" s="11" t="s">
        <v>1994</v>
      </c>
      <c r="G1151" s="10" t="str">
        <f>IF(ISNA(P1151),H1151,INDEX('Corrected-Titles'!A:B,MATCH(H1151,'Corrected-Titles'!A:A,0),2))</f>
        <v>A Software Engineering Approach to Design and development of Semantic web service applications</v>
      </c>
      <c r="H1151" s="10" t="s">
        <v>1995</v>
      </c>
      <c r="I1151" s="13" t="s">
        <v>15</v>
      </c>
      <c r="J1151" s="11" t="s">
        <v>16</v>
      </c>
      <c r="K1151" s="11" t="s">
        <v>17</v>
      </c>
      <c r="O1151" s="11" t="s">
        <v>18</v>
      </c>
      <c r="P1151" s="10" t="e">
        <f>VLOOKUP(H1151,'Corrected-Titles'!A:A,1,FALSE)</f>
        <v>#N/A</v>
      </c>
    </row>
    <row r="1152" spans="1:16" ht="29" x14ac:dyDescent="0.35">
      <c r="A1152" s="11" t="str">
        <f t="shared" si="17"/>
        <v>2014</v>
      </c>
      <c r="D1152" s="11" t="s">
        <v>12</v>
      </c>
      <c r="F1152" s="11" t="s">
        <v>1996</v>
      </c>
      <c r="G1152" s="10" t="str">
        <f>IF(ISNA(P1152),H1152,INDEX('Corrected-Titles'!A:B,MATCH(H1152,'Corrected-Titles'!A:A,0),2))</f>
        <v>Supporting non-functional requirements in services software development process: an MDD approach</v>
      </c>
      <c r="H1152" s="10" t="s">
        <v>1997</v>
      </c>
      <c r="I1152" s="13" t="s">
        <v>15</v>
      </c>
      <c r="J1152" s="11" t="s">
        <v>16</v>
      </c>
      <c r="K1152" s="11" t="s">
        <v>17</v>
      </c>
      <c r="O1152" s="11" t="s">
        <v>18</v>
      </c>
      <c r="P1152" s="10" t="e">
        <f>VLOOKUP(H1152,'Corrected-Titles'!A:A,1,FALSE)</f>
        <v>#N/A</v>
      </c>
    </row>
    <row r="1153" spans="1:16" x14ac:dyDescent="0.35">
      <c r="A1153" s="11" t="str">
        <f t="shared" si="17"/>
        <v>2008</v>
      </c>
      <c r="D1153" s="11" t="s">
        <v>12</v>
      </c>
      <c r="F1153" s="11" t="s">
        <v>1998</v>
      </c>
      <c r="G1153" s="10" t="str">
        <f>IF(ISNA(P1153),H1153,INDEX('Corrected-Titles'!A:B,MATCH(H1153,'Corrected-Titles'!A:A,0),2))</f>
        <v>An MDE-based method for bridging different design notations</v>
      </c>
      <c r="H1153" s="10" t="s">
        <v>1999</v>
      </c>
      <c r="I1153" s="13" t="s">
        <v>15</v>
      </c>
      <c r="J1153" s="11" t="s">
        <v>16</v>
      </c>
      <c r="K1153" s="11" t="s">
        <v>17</v>
      </c>
      <c r="O1153" s="11" t="s">
        <v>18</v>
      </c>
      <c r="P1153" s="10" t="e">
        <f>VLOOKUP(H1153,'Corrected-Titles'!A:A,1,FALSE)</f>
        <v>#N/A</v>
      </c>
    </row>
    <row r="1154" spans="1:16" x14ac:dyDescent="0.35">
      <c r="A1154" s="11" t="str">
        <f t="shared" ref="A1154:A1217" si="18">RIGHT(F1154, 4)</f>
        <v>2014</v>
      </c>
      <c r="D1154" s="11" t="s">
        <v>12</v>
      </c>
      <c r="F1154" s="11" t="s">
        <v>2000</v>
      </c>
      <c r="G1154" s="10" t="str">
        <f>IF(ISNA(P1154),H1154,INDEX('Corrected-Titles'!A:B,MATCH(H1154,'Corrected-Titles'!A:A,0),2))</f>
        <v>Towards User-Fiendly Projectional Editors</v>
      </c>
      <c r="H1154" s="10" t="s">
        <v>2001</v>
      </c>
      <c r="I1154" s="13" t="s">
        <v>15</v>
      </c>
      <c r="J1154" s="11" t="s">
        <v>16</v>
      </c>
      <c r="K1154" s="11" t="s">
        <v>17</v>
      </c>
      <c r="O1154" s="11" t="s">
        <v>69</v>
      </c>
      <c r="P1154" s="10" t="e">
        <f>VLOOKUP(H1154,'Corrected-Titles'!A:A,1,FALSE)</f>
        <v>#N/A</v>
      </c>
    </row>
    <row r="1155" spans="1:16" x14ac:dyDescent="0.35">
      <c r="A1155" s="11" t="str">
        <f t="shared" si="18"/>
        <v>2009</v>
      </c>
      <c r="D1155" s="11" t="s">
        <v>12</v>
      </c>
      <c r="F1155" s="11" t="s">
        <v>650</v>
      </c>
      <c r="G1155" s="10" t="str">
        <f>IF(ISNA(P1155),H1155,INDEX('Corrected-Titles'!A:B,MATCH(H1155,'Corrected-Titles'!A:A,0),2))</f>
        <v>Towards an intelligent environment for programming multi-core computing systems</v>
      </c>
      <c r="H1155" s="10" t="s">
        <v>651</v>
      </c>
      <c r="I1155" s="13" t="s">
        <v>100</v>
      </c>
      <c r="P1155" s="10" t="e">
        <f>VLOOKUP(H1155,'Corrected-Titles'!A:A,1,FALSE)</f>
        <v>#N/A</v>
      </c>
    </row>
    <row r="1156" spans="1:16" ht="29" x14ac:dyDescent="0.35">
      <c r="A1156" s="11" t="str">
        <f t="shared" si="18"/>
        <v>2008</v>
      </c>
      <c r="D1156" s="11" t="s">
        <v>12</v>
      </c>
      <c r="F1156" s="11" t="s">
        <v>2002</v>
      </c>
      <c r="G1156" s="10" t="str">
        <f>IF(ISNA(P1156),H1156,INDEX('Corrected-Titles'!A:B,MATCH(H1156,'Corrected-Titles'!A:A,0),2))</f>
        <v>Model&amp;Metamodel, Metadata and document repositoriy for software and data integration</v>
      </c>
      <c r="H1156" s="10" t="s">
        <v>2003</v>
      </c>
      <c r="I1156" s="13" t="s">
        <v>15</v>
      </c>
      <c r="J1156" s="11" t="s">
        <v>16</v>
      </c>
      <c r="K1156" s="11" t="s">
        <v>17</v>
      </c>
      <c r="O1156" s="11" t="s">
        <v>69</v>
      </c>
      <c r="P1156" s="10" t="e">
        <f>VLOOKUP(H1156,'Corrected-Titles'!A:A,1,FALSE)</f>
        <v>#N/A</v>
      </c>
    </row>
    <row r="1157" spans="1:16" ht="29" x14ac:dyDescent="0.35">
      <c r="A1157" s="11" t="str">
        <f t="shared" si="18"/>
        <v>2012</v>
      </c>
      <c r="D1157" s="11" t="s">
        <v>12</v>
      </c>
      <c r="F1157" s="11" t="s">
        <v>2004</v>
      </c>
      <c r="G1157" s="10" t="str">
        <f>IF(ISNA(P1157),H1157,INDEX('Corrected-Titles'!A:B,MATCH(H1157,'Corrected-Titles'!A:A,0),2))</f>
        <v>Facilitating the evolution of products in product line engineering by capturing and replaying configuration decisions</v>
      </c>
      <c r="H1157" s="10" t="s">
        <v>2005</v>
      </c>
      <c r="I1157" s="13" t="s">
        <v>15</v>
      </c>
      <c r="J1157" s="11" t="s">
        <v>16</v>
      </c>
      <c r="K1157" s="11" t="s">
        <v>17</v>
      </c>
      <c r="O1157" s="11" t="s">
        <v>69</v>
      </c>
      <c r="P1157" s="10" t="e">
        <f>VLOOKUP(H1157,'Corrected-Titles'!A:A,1,FALSE)</f>
        <v>#N/A</v>
      </c>
    </row>
    <row r="1158" spans="1:16" x14ac:dyDescent="0.35">
      <c r="A1158" s="11" t="str">
        <f t="shared" si="18"/>
        <v>2006</v>
      </c>
      <c r="D1158" s="11" t="s">
        <v>12</v>
      </c>
      <c r="F1158" s="11" t="s">
        <v>2006</v>
      </c>
      <c r="G1158" s="10" t="str">
        <f>IF(ISNA(P1158),H1158,INDEX('Corrected-Titles'!A:B,MATCH(H1158,'Corrected-Titles'!A:A,0),2))</f>
        <v>Tool support for refinement of non-functional specifications</v>
      </c>
      <c r="H1158" s="10" t="s">
        <v>2007</v>
      </c>
      <c r="I1158" s="13" t="s">
        <v>15</v>
      </c>
      <c r="J1158" s="11" t="s">
        <v>16</v>
      </c>
      <c r="K1158" s="11" t="s">
        <v>17</v>
      </c>
      <c r="O1158" s="11" t="s">
        <v>18</v>
      </c>
      <c r="P1158" s="10" t="e">
        <f>VLOOKUP(H1158,'Corrected-Titles'!A:A,1,FALSE)</f>
        <v>#N/A</v>
      </c>
    </row>
    <row r="1159" spans="1:16" ht="29" x14ac:dyDescent="0.35">
      <c r="A1159" s="11" t="str">
        <f t="shared" si="18"/>
        <v>2013</v>
      </c>
      <c r="D1159" s="11" t="s">
        <v>12</v>
      </c>
      <c r="F1159" s="11" t="s">
        <v>2008</v>
      </c>
      <c r="G1159" s="10" t="str">
        <f>IF(ISNA(P1159),H1159,INDEX('Corrected-Titles'!A:B,MATCH(H1159,'Corrected-Titles'!A:A,0),2))</f>
        <v>Patterns and Models for Automated User Interface Construction - In Search of the Missing Links</v>
      </c>
      <c r="H1159" s="10" t="s">
        <v>2009</v>
      </c>
      <c r="I1159" s="13" t="s">
        <v>15</v>
      </c>
      <c r="J1159" s="11" t="s">
        <v>16</v>
      </c>
      <c r="K1159" s="11" t="s">
        <v>17</v>
      </c>
      <c r="O1159" s="11" t="s">
        <v>18</v>
      </c>
      <c r="P1159" s="10" t="e">
        <f>VLOOKUP(H1159,'Corrected-Titles'!A:A,1,FALSE)</f>
        <v>#N/A</v>
      </c>
    </row>
    <row r="1160" spans="1:16" x14ac:dyDescent="0.35">
      <c r="A1160" s="11" t="str">
        <f t="shared" si="18"/>
        <v>2017</v>
      </c>
      <c r="D1160" s="11" t="s">
        <v>12</v>
      </c>
      <c r="F1160" s="11" t="s">
        <v>1636</v>
      </c>
      <c r="G1160" s="10" t="str">
        <f>IF(ISNA(P1160),H1160,INDEX('Corrected-Titles'!A:B,MATCH(H1160,'Corrected-Titles'!A:A,0),2))</f>
        <v>Efficient and scalable omniscient debugging for model transformations</v>
      </c>
      <c r="H1160" s="10" t="s">
        <v>1637</v>
      </c>
      <c r="I1160" s="13" t="s">
        <v>100</v>
      </c>
      <c r="P1160" s="10" t="e">
        <f>VLOOKUP(H1160,'Corrected-Titles'!A:A,1,FALSE)</f>
        <v>#N/A</v>
      </c>
    </row>
    <row r="1161" spans="1:16" x14ac:dyDescent="0.35">
      <c r="A1161" s="11" t="str">
        <f t="shared" si="18"/>
        <v>2006</v>
      </c>
      <c r="D1161" s="11" t="s">
        <v>12</v>
      </c>
      <c r="F1161" s="11" t="s">
        <v>2010</v>
      </c>
      <c r="G1161" s="10" t="str">
        <f>IF(ISNA(P1161),H1161,INDEX('Corrected-Titles'!A:B,MATCH(H1161,'Corrected-Titles'!A:A,0),2))</f>
        <v>SECTool - Supporting requirements engineering for access control</v>
      </c>
      <c r="H1161" s="10" t="s">
        <v>2011</v>
      </c>
      <c r="I1161" s="13" t="s">
        <v>15</v>
      </c>
      <c r="J1161" s="11" t="s">
        <v>16</v>
      </c>
      <c r="K1161" s="11" t="s">
        <v>17</v>
      </c>
      <c r="O1161" s="11" t="s">
        <v>18</v>
      </c>
      <c r="P1161" s="10" t="e">
        <f>VLOOKUP(H1161,'Corrected-Titles'!A:A,1,FALSE)</f>
        <v>#N/A</v>
      </c>
    </row>
    <row r="1162" spans="1:16" x14ac:dyDescent="0.35">
      <c r="A1162" s="11" t="str">
        <f t="shared" si="18"/>
        <v>2013</v>
      </c>
      <c r="D1162" s="11" t="s">
        <v>12</v>
      </c>
      <c r="F1162" s="11" t="s">
        <v>2012</v>
      </c>
      <c r="G1162" s="10" t="str">
        <f>IF(ISNA(P1162),H1162,INDEX('Corrected-Titles'!A:B,MATCH(H1162,'Corrected-Titles'!A:A,0),2))</f>
        <v>Interoperable Systems and Software Evolution: Issues and approaches</v>
      </c>
      <c r="H1162" s="10" t="s">
        <v>2013</v>
      </c>
      <c r="I1162" s="13" t="s">
        <v>15</v>
      </c>
      <c r="J1162" s="11" t="s">
        <v>16</v>
      </c>
      <c r="K1162" s="11" t="s">
        <v>17</v>
      </c>
      <c r="O1162" s="11" t="s">
        <v>18</v>
      </c>
      <c r="P1162" s="10" t="e">
        <f>VLOOKUP(H1162,'Corrected-Titles'!A:A,1,FALSE)</f>
        <v>#N/A</v>
      </c>
    </row>
    <row r="1163" spans="1:16" x14ac:dyDescent="0.35">
      <c r="A1163" s="11" t="str">
        <f t="shared" si="18"/>
        <v>2005</v>
      </c>
      <c r="D1163" s="11" t="s">
        <v>12</v>
      </c>
      <c r="F1163" s="11" t="s">
        <v>2014</v>
      </c>
      <c r="G1163" s="10" t="str">
        <f>IF(ISNA(P1163),H1163,INDEX('Corrected-Titles'!A:B,MATCH(H1163,'Corrected-Titles'!A:A,0),2))</f>
        <v>Building a Software Factory for Pervasive Systems Development</v>
      </c>
      <c r="H1163" s="10" t="s">
        <v>2015</v>
      </c>
      <c r="I1163" s="13" t="s">
        <v>15</v>
      </c>
      <c r="J1163" s="11" t="s">
        <v>16</v>
      </c>
      <c r="K1163" s="11" t="s">
        <v>17</v>
      </c>
      <c r="O1163" s="11" t="s">
        <v>18</v>
      </c>
      <c r="P1163" s="10" t="e">
        <f>VLOOKUP(H1163,'Corrected-Titles'!A:A,1,FALSE)</f>
        <v>#N/A</v>
      </c>
    </row>
    <row r="1164" spans="1:16" x14ac:dyDescent="0.35">
      <c r="A1164" s="11" t="str">
        <f t="shared" si="18"/>
        <v>2017</v>
      </c>
      <c r="D1164" s="11" t="s">
        <v>12</v>
      </c>
      <c r="F1164" s="11" t="s">
        <v>2016</v>
      </c>
      <c r="G1164" s="10" t="str">
        <f>IF(ISNA(P1164),H1164,INDEX('Corrected-Titles'!A:B,MATCH(H1164,'Corrected-Titles'!A:A,0),2))</f>
        <v xml:space="preserve">Selected Applications of Rules </v>
      </c>
      <c r="H1164" s="10" t="s">
        <v>2017</v>
      </c>
      <c r="I1164" s="13" t="s">
        <v>15</v>
      </c>
      <c r="J1164" s="11" t="s">
        <v>16</v>
      </c>
      <c r="K1164" s="11" t="s">
        <v>17</v>
      </c>
      <c r="O1164" s="11" t="s">
        <v>58</v>
      </c>
      <c r="P1164" s="10" t="e">
        <f>VLOOKUP(H1164,'Corrected-Titles'!A:A,1,FALSE)</f>
        <v>#N/A</v>
      </c>
    </row>
    <row r="1165" spans="1:16" x14ac:dyDescent="0.35">
      <c r="A1165" s="11" t="str">
        <f t="shared" si="18"/>
        <v>2007</v>
      </c>
      <c r="D1165" s="11" t="s">
        <v>12</v>
      </c>
      <c r="F1165" s="11" t="s">
        <v>2018</v>
      </c>
      <c r="G1165" s="10" t="str">
        <f>IF(ISNA(P1165),H1165,INDEX('Corrected-Titles'!A:B,MATCH(H1165,'Corrected-Titles'!A:A,0),2))</f>
        <v>A Metamodel for Defining Development Methodologies</v>
      </c>
      <c r="H1165" s="10" t="s">
        <v>2019</v>
      </c>
      <c r="I1165" s="13" t="s">
        <v>15</v>
      </c>
      <c r="J1165" s="11" t="s">
        <v>16</v>
      </c>
      <c r="K1165" s="11" t="s">
        <v>17</v>
      </c>
      <c r="O1165" s="11" t="s">
        <v>69</v>
      </c>
      <c r="P1165" s="10" t="e">
        <f>VLOOKUP(H1165,'Corrected-Titles'!A:A,1,FALSE)</f>
        <v>#N/A</v>
      </c>
    </row>
    <row r="1166" spans="1:16" x14ac:dyDescent="0.35">
      <c r="A1166" s="11" t="str">
        <f t="shared" si="18"/>
        <v>2013</v>
      </c>
      <c r="D1166" s="11" t="s">
        <v>12</v>
      </c>
      <c r="F1166" s="11" t="s">
        <v>1614</v>
      </c>
      <c r="G1166" s="10" t="str">
        <f>IF(ISNA(P1166),H1166,INDEX('Corrected-Titles'!A:B,MATCH(H1166,'Corrected-Titles'!A:A,0),2))</f>
        <v>MockAPI: an agile approach supporting API-first web application development</v>
      </c>
      <c r="H1166" s="10" t="s">
        <v>1615</v>
      </c>
      <c r="I1166" s="13" t="s">
        <v>100</v>
      </c>
      <c r="P1166" s="10" t="e">
        <f>VLOOKUP(H1166,'Corrected-Titles'!A:A,1,FALSE)</f>
        <v>#N/A</v>
      </c>
    </row>
    <row r="1167" spans="1:16" x14ac:dyDescent="0.35">
      <c r="A1167" s="11" t="str">
        <f t="shared" si="18"/>
        <v>2007</v>
      </c>
      <c r="D1167" s="11" t="s">
        <v>12</v>
      </c>
      <c r="F1167" s="11" t="s">
        <v>2020</v>
      </c>
      <c r="G1167" s="10" t="str">
        <f>IF(ISNA(P1167),H1167,INDEX('Corrected-Titles'!A:B,MATCH(H1167,'Corrected-Titles'!A:A,0),2))</f>
        <v>Reverse-Architecting Legacy Software Based on Roles: An industrial Experiment</v>
      </c>
      <c r="H1167" s="10" t="s">
        <v>2021</v>
      </c>
      <c r="I1167" s="13" t="s">
        <v>15</v>
      </c>
      <c r="J1167" s="11" t="s">
        <v>16</v>
      </c>
      <c r="K1167" s="11" t="s">
        <v>17</v>
      </c>
      <c r="O1167" s="11" t="s">
        <v>69</v>
      </c>
      <c r="P1167" s="10" t="e">
        <f>VLOOKUP(H1167,'Corrected-Titles'!A:A,1,FALSE)</f>
        <v>#N/A</v>
      </c>
    </row>
    <row r="1168" spans="1:16" x14ac:dyDescent="0.35">
      <c r="A1168" s="11" t="str">
        <f t="shared" si="18"/>
        <v>2009</v>
      </c>
      <c r="D1168" s="11" t="s">
        <v>12</v>
      </c>
      <c r="F1168" s="11" t="s">
        <v>2022</v>
      </c>
      <c r="G1168" s="10" t="str">
        <f>IF(ISNA(P1168),H1168,INDEX('Corrected-Titles'!A:B,MATCH(H1168,'Corrected-Titles'!A:A,0),2))</f>
        <v>MBT4Chor: A Model-based testing approach for service choreagoraphies</v>
      </c>
      <c r="H1168" s="10" t="s">
        <v>2023</v>
      </c>
      <c r="I1168" s="13" t="s">
        <v>15</v>
      </c>
      <c r="J1168" s="11" t="s">
        <v>16</v>
      </c>
      <c r="K1168" s="11" t="s">
        <v>17</v>
      </c>
      <c r="O1168" s="11" t="s">
        <v>18</v>
      </c>
      <c r="P1168" s="10" t="e">
        <f>VLOOKUP(H1168,'Corrected-Titles'!A:A,1,FALSE)</f>
        <v>#N/A</v>
      </c>
    </row>
    <row r="1169" spans="1:16" ht="29" x14ac:dyDescent="0.35">
      <c r="A1169" s="11" t="str">
        <f t="shared" si="18"/>
        <v>2015</v>
      </c>
      <c r="D1169" s="11" t="s">
        <v>12</v>
      </c>
      <c r="F1169" s="11" t="s">
        <v>2024</v>
      </c>
      <c r="G1169" s="10" t="str">
        <f>IF(ISNA(P1169),H1169,INDEX('Corrected-Titles'!A:B,MATCH(H1169,'Corrected-Titles'!A:A,0),2))</f>
        <v>A Systematic approach to evaluating domain-specific modeling language envornments for multi-agent systems</v>
      </c>
      <c r="H1169" s="10" t="s">
        <v>2025</v>
      </c>
      <c r="I1169" s="13" t="s">
        <v>15</v>
      </c>
      <c r="J1169" s="11" t="s">
        <v>16</v>
      </c>
      <c r="K1169" s="11" t="s">
        <v>17</v>
      </c>
      <c r="O1169" s="11" t="s">
        <v>69</v>
      </c>
      <c r="P1169" s="10" t="e">
        <f>VLOOKUP(H1169,'Corrected-Titles'!A:A,1,FALSE)</f>
        <v>#N/A</v>
      </c>
    </row>
    <row r="1170" spans="1:16" x14ac:dyDescent="0.35">
      <c r="A1170" s="11" t="str">
        <f t="shared" si="18"/>
        <v>2009</v>
      </c>
      <c r="D1170" s="11" t="s">
        <v>12</v>
      </c>
      <c r="F1170" s="11" t="s">
        <v>2026</v>
      </c>
      <c r="G1170" s="10" t="str">
        <f>IF(ISNA(P1170),H1170,INDEX('Corrected-Titles'!A:B,MATCH(H1170,'Corrected-Titles'!A:A,0),2))</f>
        <v>Patterns for the Model-based development of RIAs</v>
      </c>
      <c r="H1170" s="10" t="s">
        <v>2027</v>
      </c>
      <c r="I1170" s="13" t="s">
        <v>15</v>
      </c>
      <c r="J1170" s="11" t="s">
        <v>16</v>
      </c>
      <c r="K1170" s="11" t="s">
        <v>17</v>
      </c>
      <c r="O1170" s="11" t="s">
        <v>18</v>
      </c>
      <c r="P1170" s="10" t="e">
        <f>VLOOKUP(H1170,'Corrected-Titles'!A:A,1,FALSE)</f>
        <v>#N/A</v>
      </c>
    </row>
    <row r="1171" spans="1:16" x14ac:dyDescent="0.35">
      <c r="A1171" s="11" t="str">
        <f t="shared" si="18"/>
        <v>2013</v>
      </c>
      <c r="D1171" s="11" t="s">
        <v>12</v>
      </c>
      <c r="F1171" s="11" t="s">
        <v>2028</v>
      </c>
      <c r="G1171" s="10" t="str">
        <f>IF(ISNA(P1171),H1171,INDEX('Corrected-Titles'!A:B,MATCH(H1171,'Corrected-Titles'!A:A,0),2))</f>
        <v>Systems analysis of life cycle of large-scale infomration-control systems</v>
      </c>
      <c r="H1171" s="10" t="s">
        <v>2029</v>
      </c>
      <c r="I1171" s="13" t="s">
        <v>15</v>
      </c>
      <c r="J1171" s="11" t="s">
        <v>16</v>
      </c>
      <c r="K1171" s="11" t="s">
        <v>17</v>
      </c>
      <c r="O1171" s="11" t="s">
        <v>18</v>
      </c>
      <c r="P1171" s="10" t="e">
        <f>VLOOKUP(H1171,'Corrected-Titles'!A:A,1,FALSE)</f>
        <v>#N/A</v>
      </c>
    </row>
    <row r="1172" spans="1:16" ht="29" x14ac:dyDescent="0.35">
      <c r="A1172" s="11" t="str">
        <f t="shared" si="18"/>
        <v>2009</v>
      </c>
      <c r="D1172" s="11" t="s">
        <v>12</v>
      </c>
      <c r="F1172" s="11" t="s">
        <v>2030</v>
      </c>
      <c r="G1172" s="10" t="str">
        <f>IF(ISNA(P1172),H1172,INDEX('Corrected-Titles'!A:B,MATCH(H1172,'Corrected-Titles'!A:A,0),2))</f>
        <v>Human-centered engineering of interactive systems with the user interface markup language</v>
      </c>
      <c r="H1172" s="10" t="s">
        <v>2031</v>
      </c>
      <c r="I1172" s="13" t="s">
        <v>15</v>
      </c>
      <c r="J1172" s="11" t="s">
        <v>16</v>
      </c>
      <c r="K1172" s="11" t="s">
        <v>17</v>
      </c>
      <c r="O1172" s="11" t="s">
        <v>18</v>
      </c>
      <c r="P1172" s="10" t="e">
        <f>VLOOKUP(H1172,'Corrected-Titles'!A:A,1,FALSE)</f>
        <v>#N/A</v>
      </c>
    </row>
    <row r="1173" spans="1:16" ht="29" x14ac:dyDescent="0.35">
      <c r="A1173" s="11" t="str">
        <f t="shared" si="18"/>
        <v>2016</v>
      </c>
      <c r="D1173" s="11" t="s">
        <v>12</v>
      </c>
      <c r="F1173" s="11" t="s">
        <v>2032</v>
      </c>
      <c r="G1173" s="10" t="str">
        <f>IF(ISNA(P1173),H1173,INDEX('Corrected-Titles'!A:B,MATCH(H1173,'Corrected-Titles'!A:A,0),2))</f>
        <v>Human-centered Software engineering as a chance to ensure software quality within the digitalization of human works</v>
      </c>
      <c r="H1173" s="10" t="s">
        <v>2033</v>
      </c>
      <c r="I1173" s="13" t="s">
        <v>15</v>
      </c>
      <c r="J1173" s="11" t="s">
        <v>16</v>
      </c>
      <c r="K1173" s="11" t="s">
        <v>17</v>
      </c>
      <c r="O1173" s="11" t="s">
        <v>69</v>
      </c>
      <c r="P1173" s="10" t="e">
        <f>VLOOKUP(H1173,'Corrected-Titles'!A:A,1,FALSE)</f>
        <v>#N/A</v>
      </c>
    </row>
    <row r="1174" spans="1:16" x14ac:dyDescent="0.35">
      <c r="A1174" s="11" t="str">
        <f t="shared" si="18"/>
        <v>2008</v>
      </c>
      <c r="D1174" s="11" t="s">
        <v>12</v>
      </c>
      <c r="F1174" s="11" t="s">
        <v>2034</v>
      </c>
      <c r="G1174" s="10" t="str">
        <f>IF(ISNA(P1174),H1174,INDEX('Corrected-Titles'!A:B,MATCH(H1174,'Corrected-Titles'!A:A,0),2))</f>
        <v>Testing metamodels</v>
      </c>
      <c r="H1174" s="10" t="s">
        <v>2035</v>
      </c>
      <c r="I1174" s="13" t="s">
        <v>15</v>
      </c>
      <c r="J1174" s="11" t="s">
        <v>16</v>
      </c>
      <c r="K1174" s="11" t="s">
        <v>17</v>
      </c>
      <c r="O1174" s="11" t="s">
        <v>69</v>
      </c>
      <c r="P1174" s="10" t="e">
        <f>VLOOKUP(H1174,'Corrected-Titles'!A:A,1,FALSE)</f>
        <v>#N/A</v>
      </c>
    </row>
    <row r="1175" spans="1:16" x14ac:dyDescent="0.35">
      <c r="A1175" s="11" t="str">
        <f t="shared" si="18"/>
        <v>2011</v>
      </c>
      <c r="D1175" s="11" t="s">
        <v>12</v>
      </c>
      <c r="F1175" s="11" t="s">
        <v>2036</v>
      </c>
      <c r="G1175" s="10" t="str">
        <f>IF(ISNA(P1175),H1175,INDEX('Corrected-Titles'!A:B,MATCH(H1175,'Corrected-Titles'!A:A,0),2))</f>
        <v>Multi front-end engineering</v>
      </c>
      <c r="H1175" s="10" t="s">
        <v>2037</v>
      </c>
      <c r="I1175" s="13" t="s">
        <v>15</v>
      </c>
      <c r="J1175" s="11" t="s">
        <v>16</v>
      </c>
      <c r="K1175" s="11" t="s">
        <v>17</v>
      </c>
      <c r="O1175" s="11" t="s">
        <v>18</v>
      </c>
      <c r="P1175" s="10" t="e">
        <f>VLOOKUP(H1175,'Corrected-Titles'!A:A,1,FALSE)</f>
        <v>#N/A</v>
      </c>
    </row>
    <row r="1176" spans="1:16" x14ac:dyDescent="0.35">
      <c r="A1176" s="11" t="str">
        <f t="shared" si="18"/>
        <v>2012</v>
      </c>
      <c r="D1176" s="11" t="s">
        <v>12</v>
      </c>
      <c r="F1176" s="11" t="s">
        <v>2038</v>
      </c>
      <c r="G1176" s="10" t="str">
        <f>IF(ISNA(P1176),H1176,INDEX('Corrected-Titles'!A:B,MATCH(H1176,'Corrected-Titles'!A:A,0),2))</f>
        <v>Formal description tehniques</v>
      </c>
      <c r="H1176" s="10" t="s">
        <v>2039</v>
      </c>
      <c r="I1176" s="13" t="s">
        <v>15</v>
      </c>
      <c r="J1176" s="11" t="s">
        <v>16</v>
      </c>
      <c r="K1176" s="11" t="s">
        <v>17</v>
      </c>
      <c r="O1176" s="11" t="s">
        <v>58</v>
      </c>
      <c r="P1176" s="10" t="e">
        <f>VLOOKUP(H1176,'Corrected-Titles'!A:A,1,FALSE)</f>
        <v>#N/A</v>
      </c>
    </row>
    <row r="1177" spans="1:16" x14ac:dyDescent="0.35">
      <c r="A1177" s="11" t="str">
        <f t="shared" si="18"/>
        <v>2012</v>
      </c>
      <c r="D1177" s="11" t="s">
        <v>12</v>
      </c>
      <c r="F1177" s="11" t="s">
        <v>2040</v>
      </c>
      <c r="G1177" s="10" t="str">
        <f>IF(ISNA(P1177),H1177,INDEX('Corrected-Titles'!A:B,MATCH(H1177,'Corrected-Titles'!A:A,0),2))</f>
        <v>Weaving-based Configuration and Modular Transformation of Multi-layer Systems</v>
      </c>
      <c r="H1177" s="10" t="s">
        <v>2041</v>
      </c>
      <c r="I1177" s="13" t="s">
        <v>15</v>
      </c>
      <c r="J1177" s="11" t="s">
        <v>16</v>
      </c>
      <c r="K1177" s="11" t="s">
        <v>17</v>
      </c>
      <c r="O1177" s="11" t="s">
        <v>69</v>
      </c>
      <c r="P1177" s="10" t="e">
        <f>VLOOKUP(H1177,'Corrected-Titles'!A:A,1,FALSE)</f>
        <v>#N/A</v>
      </c>
    </row>
    <row r="1178" spans="1:16" x14ac:dyDescent="0.35">
      <c r="A1178" s="11" t="str">
        <f t="shared" si="18"/>
        <v>2011</v>
      </c>
      <c r="D1178" s="11" t="s">
        <v>12</v>
      </c>
      <c r="F1178" s="11" t="s">
        <v>987</v>
      </c>
      <c r="G1178" s="10" t="str">
        <f>IF(ISNA(P1178),H1178,INDEX('Corrected-Titles'!A:B,MATCH(H1178,'Corrected-Titles'!A:A,0),2))</f>
        <v>Educational Software Engineering</v>
      </c>
      <c r="H1178" s="10" t="s">
        <v>2042</v>
      </c>
      <c r="I1178" s="13" t="s">
        <v>15</v>
      </c>
      <c r="J1178" s="11" t="s">
        <v>16</v>
      </c>
      <c r="K1178" s="11" t="s">
        <v>17</v>
      </c>
      <c r="O1178" s="11" t="s">
        <v>58</v>
      </c>
      <c r="P1178" s="10" t="e">
        <f>VLOOKUP(H1178,'Corrected-Titles'!A:A,1,FALSE)</f>
        <v>#N/A</v>
      </c>
    </row>
    <row r="1179" spans="1:16" x14ac:dyDescent="0.35">
      <c r="A1179" s="11" t="str">
        <f t="shared" si="18"/>
        <v>2014</v>
      </c>
      <c r="D1179" s="11" t="s">
        <v>12</v>
      </c>
      <c r="F1179" s="11" t="s">
        <v>2043</v>
      </c>
      <c r="G1179" s="10" t="str">
        <f>IF(ISNA(P1179),H1179,INDEX('Corrected-Titles'!A:B,MATCH(H1179,'Corrected-Titles'!A:A,0),2))</f>
        <v>Critical Systems Verification in MetaMorph(h)OSY</v>
      </c>
      <c r="H1179" s="10" t="s">
        <v>2044</v>
      </c>
      <c r="I1179" s="13" t="s">
        <v>15</v>
      </c>
      <c r="J1179" s="11" t="s">
        <v>16</v>
      </c>
      <c r="K1179" s="11" t="s">
        <v>17</v>
      </c>
      <c r="O1179" s="11" t="s">
        <v>18</v>
      </c>
      <c r="P1179" s="10" t="e">
        <f>VLOOKUP(H1179,'Corrected-Titles'!A:A,1,FALSE)</f>
        <v>#N/A</v>
      </c>
    </row>
    <row r="1180" spans="1:16" x14ac:dyDescent="0.35">
      <c r="A1180" s="11" t="str">
        <f t="shared" si="18"/>
        <v>2010</v>
      </c>
      <c r="D1180" s="11" t="s">
        <v>12</v>
      </c>
      <c r="F1180" s="11" t="s">
        <v>2045</v>
      </c>
      <c r="G1180" s="10" t="str">
        <f>IF(ISNA(P1180),H1180,INDEX('Corrected-Titles'!A:B,MATCH(H1180,'Corrected-Titles'!A:A,0),2))</f>
        <v>Ontology Driven Piecemeal Development of Smart Spaces</v>
      </c>
      <c r="H1180" s="10" t="s">
        <v>2046</v>
      </c>
      <c r="I1180" s="13" t="s">
        <v>15</v>
      </c>
      <c r="J1180" s="11" t="s">
        <v>16</v>
      </c>
      <c r="K1180" s="11" t="s">
        <v>17</v>
      </c>
      <c r="O1180" s="11" t="s">
        <v>18</v>
      </c>
      <c r="P1180" s="10" t="e">
        <f>VLOOKUP(H1180,'Corrected-Titles'!A:A,1,FALSE)</f>
        <v>#N/A</v>
      </c>
    </row>
    <row r="1181" spans="1:16" x14ac:dyDescent="0.35">
      <c r="A1181" s="11" t="str">
        <f t="shared" si="18"/>
        <v>2012</v>
      </c>
      <c r="D1181" s="11" t="s">
        <v>12</v>
      </c>
      <c r="F1181" s="11" t="s">
        <v>2047</v>
      </c>
      <c r="G1181" s="10" t="str">
        <f>IF(ISNA(P1181),H1181,INDEX('Corrected-Titles'!A:B,MATCH(H1181,'Corrected-Titles'!A:A,0),2))</f>
        <v>Language Enrichment for Resilient MDE</v>
      </c>
      <c r="H1181" s="10" t="s">
        <v>2048</v>
      </c>
      <c r="I1181" s="13" t="s">
        <v>15</v>
      </c>
      <c r="J1181" s="11" t="s">
        <v>16</v>
      </c>
      <c r="K1181" s="11" t="s">
        <v>17</v>
      </c>
      <c r="O1181" s="11" t="s">
        <v>69</v>
      </c>
      <c r="P1181" s="10" t="e">
        <f>VLOOKUP(H1181,'Corrected-Titles'!A:A,1,FALSE)</f>
        <v>#N/A</v>
      </c>
    </row>
    <row r="1182" spans="1:16" x14ac:dyDescent="0.35">
      <c r="A1182" s="11" t="str">
        <f t="shared" si="18"/>
        <v>2005</v>
      </c>
      <c r="D1182" s="11" t="s">
        <v>12</v>
      </c>
      <c r="F1182" s="11" t="s">
        <v>2049</v>
      </c>
      <c r="G1182" s="10" t="str">
        <f>IF(ISNA(P1182),H1182,INDEX('Corrected-Titles'!A:B,MATCH(H1182,'Corrected-Titles'!A:A,0),2))</f>
        <v>Aspects in Agent-Oriented Software Engineering: Lessons Learned</v>
      </c>
      <c r="H1182" s="10" t="s">
        <v>2050</v>
      </c>
      <c r="I1182" s="13" t="s">
        <v>15</v>
      </c>
      <c r="J1182" s="11" t="s">
        <v>16</v>
      </c>
      <c r="K1182" s="11" t="s">
        <v>17</v>
      </c>
      <c r="O1182" s="11" t="s">
        <v>58</v>
      </c>
      <c r="P1182" s="10" t="e">
        <f>VLOOKUP(H1182,'Corrected-Titles'!A:A,1,FALSE)</f>
        <v>#N/A</v>
      </c>
    </row>
    <row r="1183" spans="1:16" ht="29" x14ac:dyDescent="0.35">
      <c r="A1183" s="11" t="str">
        <f t="shared" si="18"/>
        <v>2007</v>
      </c>
      <c r="D1183" s="11" t="s">
        <v>12</v>
      </c>
      <c r="F1183" s="11" t="s">
        <v>2051</v>
      </c>
      <c r="G1183" s="10" t="str">
        <f>IF(ISNA(P1183),H1183,INDEX('Corrected-Titles'!A:B,MATCH(H1183,'Corrected-Titles'!A:A,0),2))</f>
        <v>Decentralized Business process mOdeling and Enactment: ICT Architecture Topologies and Decision Methods</v>
      </c>
      <c r="H1183" s="10" t="s">
        <v>2052</v>
      </c>
      <c r="I1183" s="13" t="s">
        <v>15</v>
      </c>
      <c r="J1183" s="11" t="s">
        <v>16</v>
      </c>
      <c r="K1183" s="11" t="s">
        <v>17</v>
      </c>
      <c r="O1183" s="11" t="s">
        <v>69</v>
      </c>
      <c r="P1183" s="10" t="e">
        <f>VLOOKUP(H1183,'Corrected-Titles'!A:A,1,FALSE)</f>
        <v>#N/A</v>
      </c>
    </row>
    <row r="1184" spans="1:16" ht="29" x14ac:dyDescent="0.35">
      <c r="A1184" s="11" t="str">
        <f t="shared" si="18"/>
        <v>2011</v>
      </c>
      <c r="D1184" s="11" t="s">
        <v>12</v>
      </c>
      <c r="F1184" s="11" t="s">
        <v>2053</v>
      </c>
      <c r="G1184" s="10" t="str">
        <f>IF(ISNA(P1184),H1184,INDEX('Corrected-Titles'!A:B,MATCH(H1184,'Corrected-Titles'!A:A,0),2))</f>
        <v>Business Process Service Oriented Methodology (BPSOM) With service generation in SoaML</v>
      </c>
      <c r="H1184" s="10" t="s">
        <v>2054</v>
      </c>
      <c r="I1184" s="13" t="s">
        <v>15</v>
      </c>
      <c r="J1184" s="11" t="s">
        <v>16</v>
      </c>
      <c r="K1184" s="11" t="s">
        <v>17</v>
      </c>
      <c r="O1184" s="11" t="s">
        <v>18</v>
      </c>
      <c r="P1184" s="10" t="e">
        <f>VLOOKUP(H1184,'Corrected-Titles'!A:A,1,FALSE)</f>
        <v>#N/A</v>
      </c>
    </row>
    <row r="1185" spans="1:16" x14ac:dyDescent="0.35">
      <c r="A1185" s="11" t="str">
        <f t="shared" si="18"/>
        <v>2008</v>
      </c>
      <c r="D1185" s="11" t="s">
        <v>12</v>
      </c>
      <c r="F1185" s="11" t="s">
        <v>2055</v>
      </c>
      <c r="G1185" s="10" t="str">
        <f>IF(ISNA(P1185),H1185,INDEX('Corrected-Titles'!A:B,MATCH(H1185,'Corrected-Titles'!A:A,0),2))</f>
        <v>An Architecture to Automate Ambient Business System Development</v>
      </c>
      <c r="H1185" s="10" t="s">
        <v>2056</v>
      </c>
      <c r="I1185" s="13" t="s">
        <v>15</v>
      </c>
      <c r="J1185" s="11" t="s">
        <v>16</v>
      </c>
      <c r="K1185" s="11" t="s">
        <v>17</v>
      </c>
      <c r="O1185" s="11" t="s">
        <v>18</v>
      </c>
      <c r="P1185" s="10" t="e">
        <f>VLOOKUP(H1185,'Corrected-Titles'!A:A,1,FALSE)</f>
        <v>#N/A</v>
      </c>
    </row>
    <row r="1186" spans="1:16" x14ac:dyDescent="0.35">
      <c r="A1186" s="11" t="str">
        <f t="shared" si="18"/>
        <v>2014</v>
      </c>
      <c r="D1186" s="11" t="s">
        <v>12</v>
      </c>
      <c r="F1186" s="11" t="s">
        <v>2057</v>
      </c>
      <c r="G1186" s="10" t="str">
        <f>IF(ISNA(P1186),H1186,INDEX('Corrected-Titles'!A:B,MATCH(H1186,'Corrected-Titles'!A:A,0),2))</f>
        <v>Verigiying Hypermedia Applications by Using an MDE approach</v>
      </c>
      <c r="H1186" s="10" t="s">
        <v>2058</v>
      </c>
      <c r="I1186" s="13" t="s">
        <v>15</v>
      </c>
      <c r="J1186" s="11" t="s">
        <v>16</v>
      </c>
      <c r="K1186" s="11" t="s">
        <v>17</v>
      </c>
      <c r="O1186" s="11" t="s">
        <v>18</v>
      </c>
      <c r="P1186" s="10" t="e">
        <f>VLOOKUP(H1186,'Corrected-Titles'!A:A,1,FALSE)</f>
        <v>#N/A</v>
      </c>
    </row>
    <row r="1187" spans="1:16" x14ac:dyDescent="0.35">
      <c r="A1187" s="11" t="str">
        <f t="shared" si="18"/>
        <v>2017</v>
      </c>
      <c r="D1187" s="11" t="s">
        <v>12</v>
      </c>
      <c r="F1187" s="11" t="s">
        <v>2016</v>
      </c>
      <c r="G1187" s="10" t="str">
        <f>IF(ISNA(P1187),H1187,INDEX('Corrected-Titles'!A:B,MATCH(H1187,'Corrected-Titles'!A:A,0),2))</f>
        <v>Integrating Business Process Models with Rules</v>
      </c>
      <c r="H1187" s="10" t="s">
        <v>2059</v>
      </c>
      <c r="I1187" s="13" t="s">
        <v>15</v>
      </c>
      <c r="J1187" s="11" t="s">
        <v>16</v>
      </c>
      <c r="K1187" s="11" t="s">
        <v>17</v>
      </c>
      <c r="O1187" s="11" t="s">
        <v>58</v>
      </c>
      <c r="P1187" s="10" t="e">
        <f>VLOOKUP(H1187,'Corrected-Titles'!A:A,1,FALSE)</f>
        <v>#N/A</v>
      </c>
    </row>
    <row r="1188" spans="1:16" ht="29" x14ac:dyDescent="0.35">
      <c r="A1188" s="11" t="str">
        <f t="shared" si="18"/>
        <v>2005</v>
      </c>
      <c r="D1188" s="11" t="s">
        <v>12</v>
      </c>
      <c r="F1188" s="11" t="s">
        <v>2060</v>
      </c>
      <c r="G1188" s="10" t="str">
        <f>IF(ISNA(P1188),H1188,INDEX('Corrected-Titles'!A:B,MATCH(H1188,'Corrected-Titles'!A:A,0),2))</f>
        <v>Generating Transformation Definition from Mapping Specification: Application to Web Service Platform</v>
      </c>
      <c r="H1188" s="10" t="s">
        <v>2061</v>
      </c>
      <c r="I1188" s="13" t="s">
        <v>15</v>
      </c>
      <c r="J1188" s="11" t="s">
        <v>16</v>
      </c>
      <c r="K1188" s="11" t="s">
        <v>17</v>
      </c>
      <c r="O1188" s="11" t="s">
        <v>69</v>
      </c>
      <c r="P1188" s="10" t="e">
        <f>VLOOKUP(H1188,'Corrected-Titles'!A:A,1,FALSE)</f>
        <v>#N/A</v>
      </c>
    </row>
    <row r="1189" spans="1:16" ht="29" x14ac:dyDescent="0.35">
      <c r="A1189" s="11" t="str">
        <f t="shared" si="18"/>
        <v>2010</v>
      </c>
      <c r="D1189" s="11" t="s">
        <v>12</v>
      </c>
      <c r="F1189" s="11" t="s">
        <v>2062</v>
      </c>
      <c r="G1189" s="10" t="str">
        <f>IF(ISNA(P1189),H1189,INDEX('Corrected-Titles'!A:B,MATCH(H1189,'Corrected-Titles'!A:A,0),2))</f>
        <v>A Meta model for artefact-Orientation: Fundamentals and Lessons Learned in requirements Engineering</v>
      </c>
      <c r="H1189" s="10" t="s">
        <v>2063</v>
      </c>
      <c r="I1189" s="13" t="s">
        <v>15</v>
      </c>
      <c r="J1189" s="11" t="s">
        <v>16</v>
      </c>
      <c r="K1189" s="11" t="s">
        <v>17</v>
      </c>
      <c r="O1189" s="11" t="s">
        <v>69</v>
      </c>
      <c r="P1189" s="10" t="e">
        <f>VLOOKUP(H1189,'Corrected-Titles'!A:A,1,FALSE)</f>
        <v>#N/A</v>
      </c>
    </row>
    <row r="1190" spans="1:16" x14ac:dyDescent="0.35">
      <c r="A1190" s="11" t="str">
        <f t="shared" si="18"/>
        <v>2018</v>
      </c>
      <c r="D1190" s="11" t="s">
        <v>12</v>
      </c>
      <c r="F1190" s="11" t="s">
        <v>2064</v>
      </c>
      <c r="G1190" s="10" t="str">
        <f>IF(ISNA(P1190),H1190,INDEX('Corrected-Titles'!A:B,MATCH(H1190,'Corrected-Titles'!A:A,0),2))</f>
        <v>Using Correct-by-Construction Software Agile Development</v>
      </c>
      <c r="H1190" s="10" t="s">
        <v>2065</v>
      </c>
      <c r="I1190" s="13" t="s">
        <v>15</v>
      </c>
      <c r="J1190" s="11" t="s">
        <v>16</v>
      </c>
      <c r="K1190" s="11" t="s">
        <v>17</v>
      </c>
      <c r="O1190" s="11" t="s">
        <v>18</v>
      </c>
      <c r="P1190" s="10" t="e">
        <f>VLOOKUP(H1190,'Corrected-Titles'!A:A,1,FALSE)</f>
        <v>#N/A</v>
      </c>
    </row>
    <row r="1191" spans="1:16" x14ac:dyDescent="0.35">
      <c r="A1191" s="11" t="str">
        <f t="shared" si="18"/>
        <v>2013</v>
      </c>
      <c r="D1191" s="11" t="s">
        <v>12</v>
      </c>
      <c r="F1191" s="11" t="s">
        <v>2066</v>
      </c>
      <c r="G1191" s="10" t="str">
        <f>IF(ISNA(P1191),H1191,INDEX('Corrected-Titles'!A:B,MATCH(H1191,'Corrected-Titles'!A:A,0),2))</f>
        <v>REAGENT: Reverse Engineering of Multi-Agent Systems</v>
      </c>
      <c r="H1191" s="10" t="s">
        <v>2067</v>
      </c>
      <c r="I1191" s="13" t="s">
        <v>15</v>
      </c>
      <c r="J1191" s="11" t="s">
        <v>16</v>
      </c>
      <c r="K1191" s="11" t="s">
        <v>17</v>
      </c>
      <c r="O1191" s="11" t="s">
        <v>69</v>
      </c>
      <c r="P1191" s="10" t="e">
        <f>VLOOKUP(H1191,'Corrected-Titles'!A:A,1,FALSE)</f>
        <v>#N/A</v>
      </c>
    </row>
    <row r="1192" spans="1:16" x14ac:dyDescent="0.35">
      <c r="A1192" s="11" t="str">
        <f t="shared" si="18"/>
        <v>2017</v>
      </c>
      <c r="D1192" s="11" t="s">
        <v>12</v>
      </c>
      <c r="F1192" s="11" t="s">
        <v>2068</v>
      </c>
      <c r="G1192" s="10" t="str">
        <f>IF(ISNA(P1192),H1192,INDEX('Corrected-Titles'!A:B,MATCH(H1192,'Corrected-Titles'!A:A,0),2))</f>
        <v>ScaleDL</v>
      </c>
      <c r="H1192" s="10" t="s">
        <v>2069</v>
      </c>
      <c r="I1192" s="13" t="s">
        <v>15</v>
      </c>
      <c r="J1192" s="11" t="s">
        <v>16</v>
      </c>
      <c r="K1192" s="11" t="s">
        <v>17</v>
      </c>
      <c r="O1192" s="11" t="s">
        <v>58</v>
      </c>
      <c r="P1192" s="10" t="e">
        <f>VLOOKUP(H1192,'Corrected-Titles'!A:A,1,FALSE)</f>
        <v>#N/A</v>
      </c>
    </row>
    <row r="1193" spans="1:16" x14ac:dyDescent="0.35">
      <c r="A1193" s="11" t="str">
        <f t="shared" si="18"/>
        <v>2009</v>
      </c>
      <c r="D1193" s="11" t="s">
        <v>12</v>
      </c>
      <c r="F1193" s="11" t="s">
        <v>2070</v>
      </c>
      <c r="G1193" s="10" t="str">
        <f>IF(ISNA(P1193),H1193,INDEX('Corrected-Titles'!A:B,MATCH(H1193,'Corrected-Titles'!A:A,0),2))</f>
        <v>STEP in the Context of Product Data Management</v>
      </c>
      <c r="H1193" s="10" t="s">
        <v>2071</v>
      </c>
      <c r="I1193" s="13" t="s">
        <v>15</v>
      </c>
      <c r="J1193" s="11" t="s">
        <v>16</v>
      </c>
      <c r="K1193" s="11" t="s">
        <v>17</v>
      </c>
      <c r="O1193" s="11" t="s">
        <v>18</v>
      </c>
      <c r="P1193" s="10" t="e">
        <f>VLOOKUP(H1193,'Corrected-Titles'!A:A,1,FALSE)</f>
        <v>#N/A</v>
      </c>
    </row>
    <row r="1194" spans="1:16" x14ac:dyDescent="0.35">
      <c r="A1194" s="11" t="str">
        <f t="shared" si="18"/>
        <v>2006</v>
      </c>
      <c r="D1194" s="11" t="s">
        <v>12</v>
      </c>
      <c r="F1194" s="11" t="s">
        <v>2072</v>
      </c>
      <c r="G1194" s="10" t="str">
        <f>IF(ISNA(P1194),H1194,INDEX('Corrected-Titles'!A:B,MATCH(H1194,'Corrected-Titles'!A:A,0),2))</f>
        <v>MDA-based Automatic OWL Ontology Development</v>
      </c>
      <c r="H1194" s="10" t="s">
        <v>2073</v>
      </c>
      <c r="I1194" s="13" t="s">
        <v>15</v>
      </c>
      <c r="J1194" s="11" t="s">
        <v>16</v>
      </c>
      <c r="K1194" s="11" t="s">
        <v>17</v>
      </c>
      <c r="O1194" s="11" t="s">
        <v>18</v>
      </c>
      <c r="P1194" s="10" t="e">
        <f>VLOOKUP(H1194,'Corrected-Titles'!A:A,1,FALSE)</f>
        <v>#N/A</v>
      </c>
    </row>
    <row r="1195" spans="1:16" x14ac:dyDescent="0.35">
      <c r="A1195" s="11" t="str">
        <f t="shared" si="18"/>
        <v>2002</v>
      </c>
      <c r="D1195" s="11" t="s">
        <v>12</v>
      </c>
      <c r="F1195" s="11" t="s">
        <v>2074</v>
      </c>
      <c r="G1195" s="10" t="str">
        <f>IF(ISNA(P1195),H1195,INDEX('Corrected-Titles'!A:B,MATCH(H1195,'Corrected-Titles'!A:A,0),2))</f>
        <v>Model-Based Software Reuse</v>
      </c>
      <c r="H1195" s="10" t="s">
        <v>2075</v>
      </c>
      <c r="I1195" s="13" t="s">
        <v>15</v>
      </c>
      <c r="J1195" s="11" t="s">
        <v>16</v>
      </c>
      <c r="K1195" s="11" t="s">
        <v>17</v>
      </c>
      <c r="O1195" s="11" t="s">
        <v>58</v>
      </c>
      <c r="P1195" s="10" t="e">
        <f>VLOOKUP(H1195,'Corrected-Titles'!A:A,1,FALSE)</f>
        <v>#N/A</v>
      </c>
    </row>
    <row r="1196" spans="1:16" x14ac:dyDescent="0.35">
      <c r="A1196" s="11" t="str">
        <f t="shared" si="18"/>
        <v>2011</v>
      </c>
      <c r="D1196" s="11" t="s">
        <v>12</v>
      </c>
      <c r="F1196" s="11" t="s">
        <v>2076</v>
      </c>
      <c r="G1196" s="10" t="str">
        <f>IF(ISNA(P1196),H1196,INDEX('Corrected-Titles'!A:B,MATCH(H1196,'Corrected-Titles'!A:A,0),2))</f>
        <v>Form Follows Function Model-driven engineering for clincal trials</v>
      </c>
      <c r="H1196" s="10" t="s">
        <v>2077</v>
      </c>
      <c r="I1196" s="13" t="s">
        <v>15</v>
      </c>
      <c r="J1196" s="11" t="s">
        <v>16</v>
      </c>
      <c r="K1196" s="11" t="s">
        <v>17</v>
      </c>
      <c r="O1196" s="11" t="s">
        <v>18</v>
      </c>
      <c r="P1196" s="10" t="e">
        <f>VLOOKUP(H1196,'Corrected-Titles'!A:A,1,FALSE)</f>
        <v>#N/A</v>
      </c>
    </row>
    <row r="1197" spans="1:16" x14ac:dyDescent="0.35">
      <c r="A1197" s="11" t="str">
        <f t="shared" si="18"/>
        <v>2015</v>
      </c>
      <c r="D1197" s="11" t="s">
        <v>12</v>
      </c>
      <c r="F1197" s="11" t="s">
        <v>2078</v>
      </c>
      <c r="G1197" s="10" t="str">
        <f>IF(ISNA(P1197),H1197,INDEX('Corrected-Titles'!A:B,MATCH(H1197,'Corrected-Titles'!A:A,0),2))</f>
        <v>A combined approach for concern identification in KDM models</v>
      </c>
      <c r="H1197" s="10" t="s">
        <v>2079</v>
      </c>
      <c r="I1197" s="13" t="s">
        <v>15</v>
      </c>
      <c r="J1197" s="11" t="s">
        <v>16</v>
      </c>
      <c r="K1197" s="11" t="s">
        <v>17</v>
      </c>
      <c r="O1197" s="11" t="s">
        <v>69</v>
      </c>
      <c r="P1197" s="10" t="e">
        <f>VLOOKUP(H1197,'Corrected-Titles'!A:A,1,FALSE)</f>
        <v>#N/A</v>
      </c>
    </row>
    <row r="1198" spans="1:16" x14ac:dyDescent="0.35">
      <c r="A1198" s="11" t="str">
        <f t="shared" si="18"/>
        <v>2008</v>
      </c>
      <c r="D1198" s="11" t="s">
        <v>12</v>
      </c>
      <c r="F1198" s="11" t="s">
        <v>2080</v>
      </c>
      <c r="G1198" s="10" t="str">
        <f>IF(ISNA(P1198),H1198,INDEX('Corrected-Titles'!A:B,MATCH(H1198,'Corrected-Titles'!A:A,0),2))</f>
        <v>Academic Software Development Tools and Techniques</v>
      </c>
      <c r="H1198" s="10" t="s">
        <v>2081</v>
      </c>
      <c r="I1198" s="13" t="s">
        <v>15</v>
      </c>
      <c r="J1198" s="11" t="s">
        <v>16</v>
      </c>
      <c r="K1198" s="11" t="s">
        <v>17</v>
      </c>
      <c r="O1198" s="11" t="s">
        <v>58</v>
      </c>
      <c r="P1198" s="10" t="e">
        <f>VLOOKUP(H1198,'Corrected-Titles'!A:A,1,FALSE)</f>
        <v>#N/A</v>
      </c>
    </row>
    <row r="1199" spans="1:16" x14ac:dyDescent="0.35">
      <c r="A1199" s="11" t="str">
        <f t="shared" si="18"/>
        <v>2007</v>
      </c>
      <c r="D1199" s="11" t="s">
        <v>12</v>
      </c>
      <c r="F1199" s="11" t="s">
        <v>2082</v>
      </c>
      <c r="G1199" s="10" t="str">
        <f>IF(ISNA(P1199),H1199,INDEX('Corrected-Titles'!A:B,MATCH(H1199,'Corrected-Titles'!A:A,0),2))</f>
        <v>User Needs Assessment and Multi-User Spatial Solutions</v>
      </c>
      <c r="H1199" s="10" t="s">
        <v>2083</v>
      </c>
      <c r="I1199" s="13" t="s">
        <v>15</v>
      </c>
      <c r="J1199" s="11" t="s">
        <v>16</v>
      </c>
      <c r="K1199" s="11" t="s">
        <v>17</v>
      </c>
      <c r="O1199" s="11" t="s">
        <v>18</v>
      </c>
      <c r="P1199" s="10" t="e">
        <f>VLOOKUP(H1199,'Corrected-Titles'!A:A,1,FALSE)</f>
        <v>#N/A</v>
      </c>
    </row>
    <row r="1200" spans="1:16" x14ac:dyDescent="0.35">
      <c r="A1200" s="11" t="str">
        <f t="shared" si="18"/>
        <v>2021</v>
      </c>
      <c r="D1200" s="11" t="s">
        <v>12</v>
      </c>
      <c r="F1200" s="11" t="s">
        <v>2084</v>
      </c>
      <c r="G1200" s="10" t="str">
        <f>IF(ISNA(P1200),H1200,INDEX('Corrected-Titles'!A:B,MATCH(H1200,'Corrected-Titles'!A:A,0),2))</f>
        <v>Developing an engineering tool for cyber-physical production systems</v>
      </c>
      <c r="H1200" s="10" t="s">
        <v>2085</v>
      </c>
      <c r="I1200" s="13" t="s">
        <v>15</v>
      </c>
      <c r="J1200" s="11" t="s">
        <v>16</v>
      </c>
      <c r="K1200" s="11" t="s">
        <v>17</v>
      </c>
      <c r="O1200" s="11" t="s">
        <v>18</v>
      </c>
      <c r="P1200" s="10" t="e">
        <f>VLOOKUP(H1200,'Corrected-Titles'!A:A,1,FALSE)</f>
        <v>#N/A</v>
      </c>
    </row>
    <row r="1201" spans="1:16" x14ac:dyDescent="0.35">
      <c r="A1201" s="11" t="str">
        <f t="shared" si="18"/>
        <v>2018</v>
      </c>
      <c r="D1201" s="11" t="s">
        <v>12</v>
      </c>
      <c r="F1201" s="11" t="s">
        <v>2086</v>
      </c>
      <c r="G1201" s="10" t="str">
        <f>IF(ISNA(P1201),H1201,INDEX('Corrected-Titles'!A:B,MATCH(H1201,'Corrected-Titles'!A:A,0),2))</f>
        <v>Evaluating Multi-variant Model-To-Text Transformations realized by Generic Aspects</v>
      </c>
      <c r="H1201" s="10" t="s">
        <v>2087</v>
      </c>
      <c r="I1201" s="13" t="s">
        <v>15</v>
      </c>
      <c r="J1201" s="11" t="s">
        <v>16</v>
      </c>
      <c r="K1201" s="11" t="s">
        <v>17</v>
      </c>
      <c r="O1201" s="11" t="s">
        <v>69</v>
      </c>
      <c r="P1201" s="10" t="e">
        <f>VLOOKUP(H1201,'Corrected-Titles'!A:A,1,FALSE)</f>
        <v>#N/A</v>
      </c>
    </row>
    <row r="1202" spans="1:16" x14ac:dyDescent="0.35">
      <c r="A1202" s="11" t="str">
        <f t="shared" si="18"/>
        <v>2009</v>
      </c>
      <c r="D1202" s="11" t="s">
        <v>12</v>
      </c>
      <c r="F1202" s="11" t="s">
        <v>2088</v>
      </c>
      <c r="G1202" s="10" t="str">
        <f>IF(ISNA(P1202),H1202,INDEX('Corrected-Titles'!A:B,MATCH(H1202,'Corrected-Titles'!A:A,0),2))</f>
        <v>Model Superimposition in Software Product Lines</v>
      </c>
      <c r="H1202" s="10" t="s">
        <v>2089</v>
      </c>
      <c r="I1202" s="13" t="s">
        <v>15</v>
      </c>
      <c r="J1202" s="11" t="s">
        <v>16</v>
      </c>
      <c r="K1202" s="11" t="s">
        <v>17</v>
      </c>
      <c r="O1202" s="11" t="s">
        <v>69</v>
      </c>
      <c r="P1202" s="10" t="e">
        <f>VLOOKUP(H1202,'Corrected-Titles'!A:A,1,FALSE)</f>
        <v>#N/A</v>
      </c>
    </row>
    <row r="1203" spans="1:16" x14ac:dyDescent="0.35">
      <c r="A1203" s="11" t="str">
        <f t="shared" si="18"/>
        <v>2006</v>
      </c>
      <c r="D1203" s="11" t="s">
        <v>12</v>
      </c>
      <c r="F1203" s="11" t="s">
        <v>2090</v>
      </c>
      <c r="G1203" s="10" t="str">
        <f>IF(ISNA(P1203),H1203,INDEX('Corrected-Titles'!A:B,MATCH(H1203,'Corrected-Titles'!A:A,0),2))</f>
        <v>Requirements Engineering as a Key to Holistic Software Quality</v>
      </c>
      <c r="H1203" s="10" t="s">
        <v>2091</v>
      </c>
      <c r="I1203" s="13" t="s">
        <v>15</v>
      </c>
      <c r="J1203" s="11" t="s">
        <v>16</v>
      </c>
      <c r="K1203" s="11" t="s">
        <v>17</v>
      </c>
      <c r="O1203" s="11" t="s">
        <v>58</v>
      </c>
      <c r="P1203" s="10" t="e">
        <f>VLOOKUP(H1203,'Corrected-Titles'!A:A,1,FALSE)</f>
        <v>#N/A</v>
      </c>
    </row>
    <row r="1204" spans="1:16" x14ac:dyDescent="0.35">
      <c r="A1204" s="11" t="str">
        <f t="shared" si="18"/>
        <v>2012</v>
      </c>
      <c r="D1204" s="11" t="s">
        <v>12</v>
      </c>
      <c r="F1204" s="11" t="s">
        <v>2092</v>
      </c>
      <c r="G1204" s="10" t="str">
        <f>IF(ISNA(P1204),H1204,INDEX('Corrected-Titles'!A:B,MATCH(H1204,'Corrected-Titles'!A:A,0),2))</f>
        <v>Requirements Sensemaking Using Concept Maps</v>
      </c>
      <c r="H1204" s="10" t="s">
        <v>2093</v>
      </c>
      <c r="I1204" s="13" t="s">
        <v>15</v>
      </c>
      <c r="J1204" s="11" t="s">
        <v>16</v>
      </c>
      <c r="K1204" s="11" t="s">
        <v>17</v>
      </c>
      <c r="O1204" s="11" t="s">
        <v>18</v>
      </c>
      <c r="P1204" s="10" t="e">
        <f>VLOOKUP(H1204,'Corrected-Titles'!A:A,1,FALSE)</f>
        <v>#N/A</v>
      </c>
    </row>
    <row r="1205" spans="1:16" x14ac:dyDescent="0.35">
      <c r="A1205" s="11" t="str">
        <f t="shared" si="18"/>
        <v>2011</v>
      </c>
      <c r="D1205" s="11" t="s">
        <v>12</v>
      </c>
      <c r="F1205" s="11" t="s">
        <v>2094</v>
      </c>
      <c r="G1205" s="10" t="str">
        <f>IF(ISNA(P1205),H1205,INDEX('Corrected-Titles'!A:B,MATCH(H1205,'Corrected-Titles'!A:A,0),2))</f>
        <v>Developing Families of Method-Oriented Architecture</v>
      </c>
      <c r="H1205" s="10" t="s">
        <v>2095</v>
      </c>
      <c r="I1205" s="13" t="s">
        <v>15</v>
      </c>
      <c r="J1205" s="11" t="s">
        <v>16</v>
      </c>
      <c r="K1205" s="11" t="s">
        <v>17</v>
      </c>
      <c r="O1205" s="11" t="s">
        <v>18</v>
      </c>
      <c r="P1205" s="10" t="e">
        <f>VLOOKUP(H1205,'Corrected-Titles'!A:A,1,FALSE)</f>
        <v>#N/A</v>
      </c>
    </row>
    <row r="1206" spans="1:16" x14ac:dyDescent="0.35">
      <c r="A1206" s="11" t="str">
        <f t="shared" si="18"/>
        <v>2013</v>
      </c>
      <c r="D1206" s="11" t="s">
        <v>12</v>
      </c>
      <c r="F1206" s="11" t="s">
        <v>2096</v>
      </c>
      <c r="G1206" s="10" t="str">
        <f>IF(ISNA(P1206),H1206,INDEX('Corrected-Titles'!A:B,MATCH(H1206,'Corrected-Titles'!A:A,0),2))</f>
        <v>Extraction and evolution of archiotectural variability models oin plugin-based systems</v>
      </c>
      <c r="H1206" s="10" t="s">
        <v>2097</v>
      </c>
      <c r="I1206" s="13" t="s">
        <v>15</v>
      </c>
      <c r="J1206" s="11" t="s">
        <v>16</v>
      </c>
      <c r="K1206" s="11" t="s">
        <v>17</v>
      </c>
      <c r="O1206" s="11" t="s">
        <v>18</v>
      </c>
      <c r="P1206" s="10" t="e">
        <f>VLOOKUP(H1206,'Corrected-Titles'!A:A,1,FALSE)</f>
        <v>#N/A</v>
      </c>
    </row>
    <row r="1207" spans="1:16" ht="29" x14ac:dyDescent="0.35">
      <c r="A1207" s="11" t="str">
        <f t="shared" si="18"/>
        <v>2009</v>
      </c>
      <c r="D1207" s="11" t="s">
        <v>12</v>
      </c>
      <c r="F1207" s="11" t="s">
        <v>2098</v>
      </c>
      <c r="G1207" s="10" t="str">
        <f>IF(ISNA(P1207),H1207,INDEX('Corrected-Titles'!A:B,MATCH(H1207,'Corrected-Titles'!A:A,0),2))</f>
        <v>Model transformation chains and model management for ent-to-end perfomrance desicions support</v>
      </c>
      <c r="H1207" s="10" t="s">
        <v>2099</v>
      </c>
      <c r="I1207" s="13" t="s">
        <v>15</v>
      </c>
      <c r="J1207" s="11" t="s">
        <v>16</v>
      </c>
      <c r="K1207" s="11" t="s">
        <v>17</v>
      </c>
      <c r="O1207" s="11" t="s">
        <v>69</v>
      </c>
      <c r="P1207" s="10" t="e">
        <f>VLOOKUP(H1207,'Corrected-Titles'!A:A,1,FALSE)</f>
        <v>#N/A</v>
      </c>
    </row>
    <row r="1208" spans="1:16" ht="29" x14ac:dyDescent="0.35">
      <c r="A1208" s="11" t="str">
        <f t="shared" si="18"/>
        <v>2014</v>
      </c>
      <c r="D1208" s="11" t="s">
        <v>12</v>
      </c>
      <c r="F1208" s="11" t="s">
        <v>2100</v>
      </c>
      <c r="G1208" s="10" t="str">
        <f>IF(ISNA(P1208),H1208,INDEX('Corrected-Titles'!A:B,MATCH(H1208,'Corrected-Titles'!A:A,0),2))</f>
        <v>SensorCloud: Towards the interdisciplinary development of a trustworthy platform for globally interconnected sensors and actuators</v>
      </c>
      <c r="H1208" s="10" t="s">
        <v>2101</v>
      </c>
      <c r="I1208" s="13" t="s">
        <v>15</v>
      </c>
      <c r="J1208" s="11" t="s">
        <v>16</v>
      </c>
      <c r="K1208" s="11" t="s">
        <v>17</v>
      </c>
      <c r="O1208" s="11" t="s">
        <v>18</v>
      </c>
      <c r="P1208" s="10" t="e">
        <f>VLOOKUP(H1208,'Corrected-Titles'!A:A,1,FALSE)</f>
        <v>#N/A</v>
      </c>
    </row>
    <row r="1209" spans="1:16" x14ac:dyDescent="0.35">
      <c r="A1209" s="11" t="str">
        <f t="shared" si="18"/>
        <v>2010</v>
      </c>
      <c r="D1209" s="11" t="s">
        <v>12</v>
      </c>
      <c r="F1209" s="11" t="s">
        <v>1892</v>
      </c>
      <c r="G1209" s="10" t="str">
        <f>IF(ISNA(P1209),H1209,INDEX('Corrected-Titles'!A:B,MATCH(H1209,'Corrected-Titles'!A:A,0),2))</f>
        <v>Concern Visibility in Base Station Development - An Empirical Investigation</v>
      </c>
      <c r="H1209" s="10" t="s">
        <v>2102</v>
      </c>
      <c r="I1209" s="13" t="s">
        <v>15</v>
      </c>
      <c r="J1209" s="11" t="s">
        <v>16</v>
      </c>
      <c r="K1209" s="11" t="s">
        <v>17</v>
      </c>
      <c r="O1209" s="11" t="s">
        <v>58</v>
      </c>
      <c r="P1209" s="10" t="e">
        <f>VLOOKUP(H1209,'Corrected-Titles'!A:A,1,FALSE)</f>
        <v>#N/A</v>
      </c>
    </row>
    <row r="1210" spans="1:16" x14ac:dyDescent="0.35">
      <c r="A1210" s="11" t="str">
        <f t="shared" si="18"/>
        <v>2006</v>
      </c>
      <c r="D1210" s="11" t="s">
        <v>12</v>
      </c>
      <c r="F1210" s="11" t="s">
        <v>2103</v>
      </c>
      <c r="G1210" s="10" t="str">
        <f>IF(ISNA(P1210),H1210,INDEX('Corrected-Titles'!A:B,MATCH(H1210,'Corrected-Titles'!A:A,0),2))</f>
        <v>Designing Requirements Models Through Planning</v>
      </c>
      <c r="H1210" s="10" t="s">
        <v>2104</v>
      </c>
      <c r="I1210" s="13" t="s">
        <v>15</v>
      </c>
      <c r="J1210" s="11" t="s">
        <v>16</v>
      </c>
      <c r="K1210" s="11" t="s">
        <v>17</v>
      </c>
      <c r="O1210" s="11" t="s">
        <v>18</v>
      </c>
      <c r="P1210" s="10" t="e">
        <f>VLOOKUP(H1210,'Corrected-Titles'!A:A,1,FALSE)</f>
        <v>#N/A</v>
      </c>
    </row>
    <row r="1211" spans="1:16" x14ac:dyDescent="0.35">
      <c r="A1211" s="11" t="str">
        <f t="shared" si="18"/>
        <v>2014</v>
      </c>
      <c r="D1211" s="11" t="s">
        <v>12</v>
      </c>
      <c r="F1211" s="11" t="s">
        <v>2105</v>
      </c>
      <c r="G1211" s="10" t="str">
        <f>IF(ISNA(P1211),H1211,INDEX('Corrected-Titles'!A:B,MATCH(H1211,'Corrected-Titles'!A:A,0),2))</f>
        <v>Composing JSON-Based Web APIs</v>
      </c>
      <c r="H1211" s="10" t="s">
        <v>2106</v>
      </c>
      <c r="I1211" s="13" t="s">
        <v>15</v>
      </c>
      <c r="J1211" s="11" t="s">
        <v>16</v>
      </c>
      <c r="K1211" s="11" t="s">
        <v>17</v>
      </c>
      <c r="O1211" s="11" t="s">
        <v>18</v>
      </c>
      <c r="P1211" s="10" t="e">
        <f>VLOOKUP(H1211,'Corrected-Titles'!A:A,1,FALSE)</f>
        <v>#N/A</v>
      </c>
    </row>
    <row r="1212" spans="1:16" x14ac:dyDescent="0.35">
      <c r="A1212" s="11" t="str">
        <f t="shared" si="18"/>
        <v>2007</v>
      </c>
      <c r="D1212" s="11" t="s">
        <v>12</v>
      </c>
      <c r="F1212" s="11" t="s">
        <v>2107</v>
      </c>
      <c r="G1212" s="10" t="str">
        <f>IF(ISNA(P1212),H1212,INDEX('Corrected-Titles'!A:B,MATCH(H1212,'Corrected-Titles'!A:A,0),2))</f>
        <v>Model Evolution and Management</v>
      </c>
      <c r="H1212" s="10" t="s">
        <v>2108</v>
      </c>
      <c r="I1212" s="13" t="s">
        <v>15</v>
      </c>
      <c r="J1212" s="11" t="s">
        <v>16</v>
      </c>
      <c r="K1212" s="11" t="s">
        <v>17</v>
      </c>
      <c r="O1212" s="11" t="s">
        <v>58</v>
      </c>
      <c r="P1212" s="10" t="e">
        <f>VLOOKUP(H1212,'Corrected-Titles'!A:A,1,FALSE)</f>
        <v>#N/A</v>
      </c>
    </row>
    <row r="1213" spans="1:16" x14ac:dyDescent="0.35">
      <c r="A1213" s="11" t="str">
        <f t="shared" si="18"/>
        <v>2011</v>
      </c>
      <c r="D1213" s="11" t="s">
        <v>12</v>
      </c>
      <c r="F1213" s="11" t="s">
        <v>2109</v>
      </c>
      <c r="G1213" s="10" t="str">
        <f>IF(ISNA(P1213),H1213,INDEX('Corrected-Titles'!A:B,MATCH(H1213,'Corrected-Titles'!A:A,0),2))</f>
        <v>Registry Support for core component-based business document models</v>
      </c>
      <c r="H1213" s="10" t="s">
        <v>2110</v>
      </c>
      <c r="I1213" s="13" t="s">
        <v>15</v>
      </c>
      <c r="J1213" s="11" t="s">
        <v>16</v>
      </c>
      <c r="K1213" s="11" t="s">
        <v>17</v>
      </c>
      <c r="O1213" s="11" t="s">
        <v>18</v>
      </c>
      <c r="P1213" s="10" t="e">
        <f>VLOOKUP(H1213,'Corrected-Titles'!A:A,1,FALSE)</f>
        <v>#N/A</v>
      </c>
    </row>
    <row r="1214" spans="1:16" ht="29" x14ac:dyDescent="0.35">
      <c r="A1214" s="11" t="str">
        <f t="shared" si="18"/>
        <v>2005</v>
      </c>
      <c r="D1214" s="11" t="s">
        <v>12</v>
      </c>
      <c r="F1214" s="11" t="s">
        <v>2111</v>
      </c>
      <c r="G1214" s="10" t="str">
        <f>IF(ISNA(P1214),H1214,INDEX('Corrected-Titles'!A:B,MATCH(H1214,'Corrected-Titles'!A:A,0),2))</f>
        <v>Platform-independent sepcification of component architectures for emlbedded real-time systems based on an extended UML</v>
      </c>
      <c r="H1214" s="10" t="s">
        <v>2112</v>
      </c>
      <c r="I1214" s="13" t="s">
        <v>15</v>
      </c>
      <c r="J1214" s="11" t="s">
        <v>16</v>
      </c>
      <c r="K1214" s="11" t="s">
        <v>17</v>
      </c>
      <c r="O1214" s="11" t="s">
        <v>18</v>
      </c>
      <c r="P1214" s="10" t="e">
        <f>VLOOKUP(H1214,'Corrected-Titles'!A:A,1,FALSE)</f>
        <v>#N/A</v>
      </c>
    </row>
    <row r="1215" spans="1:16" x14ac:dyDescent="0.35">
      <c r="A1215" s="11" t="str">
        <f t="shared" si="18"/>
        <v>2010</v>
      </c>
      <c r="D1215" s="11" t="s">
        <v>12</v>
      </c>
      <c r="F1215" s="11" t="s">
        <v>569</v>
      </c>
      <c r="G1215" s="10" t="str">
        <f>IF(ISNA(P1215),H1215,INDEX('Corrected-Titles'!A:B,MATCH(H1215,'Corrected-Titles'!A:A,0),2))</f>
        <v>Taming graphical modeling</v>
      </c>
      <c r="H1215" s="10" t="s">
        <v>570</v>
      </c>
      <c r="I1215" s="13" t="s">
        <v>100</v>
      </c>
      <c r="P1215" s="10" t="e">
        <f>VLOOKUP(H1215,'Corrected-Titles'!A:A,1,FALSE)</f>
        <v>#N/A</v>
      </c>
    </row>
    <row r="1216" spans="1:16" x14ac:dyDescent="0.35">
      <c r="A1216" s="11" t="str">
        <f t="shared" si="18"/>
        <v>2005</v>
      </c>
      <c r="D1216" s="11" t="s">
        <v>12</v>
      </c>
      <c r="F1216" s="11" t="s">
        <v>2113</v>
      </c>
      <c r="G1216" s="10" t="str">
        <f>IF(ISNA(P1216),H1216,INDEX('Corrected-Titles'!A:B,MATCH(H1216,'Corrected-Titles'!A:A,0),2))</f>
        <v>Automating model transformations in agent-oriented modelling</v>
      </c>
      <c r="H1216" s="10" t="s">
        <v>2114</v>
      </c>
      <c r="I1216" s="13" t="s">
        <v>15</v>
      </c>
      <c r="J1216" s="11" t="s">
        <v>16</v>
      </c>
      <c r="K1216" s="11" t="s">
        <v>17</v>
      </c>
      <c r="O1216" s="11" t="s">
        <v>18</v>
      </c>
      <c r="P1216" s="10" t="e">
        <f>VLOOKUP(H1216,'Corrected-Titles'!A:A,1,FALSE)</f>
        <v>#N/A</v>
      </c>
    </row>
    <row r="1217" spans="1:16" x14ac:dyDescent="0.35">
      <c r="A1217" s="11" t="str">
        <f t="shared" si="18"/>
        <v>2004</v>
      </c>
      <c r="D1217" s="11" t="s">
        <v>12</v>
      </c>
      <c r="F1217" s="11" t="s">
        <v>2115</v>
      </c>
      <c r="G1217" s="10" t="str">
        <f>IF(ISNA(P1217),H1217,INDEX('Corrected-Titles'!A:B,MATCH(H1217,'Corrected-Titles'!A:A,0),2))</f>
        <v>Concern-based composition and reuse of distributed systems</v>
      </c>
      <c r="H1217" s="10" t="s">
        <v>2116</v>
      </c>
      <c r="I1217" s="13" t="s">
        <v>15</v>
      </c>
      <c r="J1217" s="11" t="s">
        <v>16</v>
      </c>
      <c r="K1217" s="11" t="s">
        <v>17</v>
      </c>
      <c r="O1217" s="11" t="s">
        <v>18</v>
      </c>
      <c r="P1217" s="10" t="e">
        <f>VLOOKUP(H1217,'Corrected-Titles'!A:A,1,FALSE)</f>
        <v>#N/A</v>
      </c>
    </row>
    <row r="1218" spans="1:16" x14ac:dyDescent="0.35">
      <c r="A1218" s="11" t="str">
        <f t="shared" ref="A1218:A1281" si="19">RIGHT(F1218, 4)</f>
        <v>2008</v>
      </c>
      <c r="D1218" s="11" t="s">
        <v>12</v>
      </c>
      <c r="F1218" s="11" t="s">
        <v>2117</v>
      </c>
      <c r="G1218" s="10" t="str">
        <f>IF(ISNA(P1218),H1218,INDEX('Corrected-Titles'!A:B,MATCH(H1218,'Corrected-Titles'!A:A,0),2))</f>
        <v>On the pragmatics of Model-based design</v>
      </c>
      <c r="H1218" s="10" t="s">
        <v>2118</v>
      </c>
      <c r="I1218" s="13" t="s">
        <v>15</v>
      </c>
      <c r="J1218" s="11" t="s">
        <v>16</v>
      </c>
      <c r="K1218" s="11" t="s">
        <v>17</v>
      </c>
      <c r="O1218" s="11" t="s">
        <v>58</v>
      </c>
      <c r="P1218" s="10" t="e">
        <f>VLOOKUP(H1218,'Corrected-Titles'!A:A,1,FALSE)</f>
        <v>#N/A</v>
      </c>
    </row>
    <row r="1219" spans="1:16" ht="29" x14ac:dyDescent="0.35">
      <c r="A1219" s="11" t="str">
        <f t="shared" si="19"/>
        <v>2005</v>
      </c>
      <c r="D1219" s="11" t="s">
        <v>12</v>
      </c>
      <c r="F1219" s="11" t="s">
        <v>2119</v>
      </c>
      <c r="G1219" s="10" t="str">
        <f>IF(ISNA(P1219),H1219,INDEX('Corrected-Titles'!A:B,MATCH(H1219,'Corrected-Titles'!A:A,0),2))</f>
        <v>Experimental evaluation of software development tools for safety-critical real-time systems</v>
      </c>
      <c r="H1219" s="10" t="s">
        <v>2120</v>
      </c>
      <c r="I1219" s="13" t="s">
        <v>15</v>
      </c>
      <c r="J1219" s="11" t="s">
        <v>16</v>
      </c>
      <c r="K1219" s="11" t="s">
        <v>17</v>
      </c>
      <c r="O1219" s="11" t="s">
        <v>58</v>
      </c>
      <c r="P1219" s="10" t="e">
        <f>VLOOKUP(H1219,'Corrected-Titles'!A:A,1,FALSE)</f>
        <v>#N/A</v>
      </c>
    </row>
    <row r="1220" spans="1:16" x14ac:dyDescent="0.35">
      <c r="A1220" s="11" t="str">
        <f t="shared" si="19"/>
        <v>2013</v>
      </c>
      <c r="D1220" s="11" t="s">
        <v>12</v>
      </c>
      <c r="F1220" s="11" t="s">
        <v>2121</v>
      </c>
      <c r="G1220" s="10" t="str">
        <f>IF(ISNA(P1220),H1220,INDEX('Corrected-Titles'!A:B,MATCH(H1220,'Corrected-Titles'!A:A,0),2))</f>
        <v>Significantly increasing the usability of model analysis tools through visual feedback</v>
      </c>
      <c r="H1220" s="10" t="s">
        <v>2122</v>
      </c>
      <c r="I1220" s="13" t="s">
        <v>15</v>
      </c>
      <c r="J1220" s="11" t="s">
        <v>16</v>
      </c>
      <c r="K1220" s="11" t="s">
        <v>17</v>
      </c>
      <c r="O1220" s="11" t="s">
        <v>69</v>
      </c>
      <c r="P1220" s="10" t="e">
        <f>VLOOKUP(H1220,'Corrected-Titles'!A:A,1,FALSE)</f>
        <v>#N/A</v>
      </c>
    </row>
    <row r="1221" spans="1:16" ht="29" x14ac:dyDescent="0.35">
      <c r="A1221" s="11" t="str">
        <f t="shared" si="19"/>
        <v>2013</v>
      </c>
      <c r="D1221" s="11" t="s">
        <v>12</v>
      </c>
      <c r="F1221" s="11" t="s">
        <v>2123</v>
      </c>
      <c r="G1221" s="10" t="str">
        <f>IF(ISNA(P1221),H1221,INDEX('Corrected-Titles'!A:B,MATCH(H1221,'Corrected-Titles'!A:A,0),2))</f>
        <v>Cloud-Aided software engineering: evolving viable software systems through a web of views</v>
      </c>
      <c r="H1221" s="10" t="s">
        <v>2124</v>
      </c>
      <c r="I1221" s="13" t="s">
        <v>15</v>
      </c>
      <c r="J1221" s="11" t="s">
        <v>16</v>
      </c>
      <c r="K1221" s="11" t="s">
        <v>17</v>
      </c>
      <c r="O1221" s="11" t="s">
        <v>18</v>
      </c>
      <c r="P1221" s="10" t="e">
        <f>VLOOKUP(H1221,'Corrected-Titles'!A:A,1,FALSE)</f>
        <v>#N/A</v>
      </c>
    </row>
    <row r="1222" spans="1:16" x14ac:dyDescent="0.35">
      <c r="A1222" s="11" t="str">
        <f t="shared" si="19"/>
        <v>2014</v>
      </c>
      <c r="D1222" s="11" t="s">
        <v>12</v>
      </c>
      <c r="F1222" s="11" t="s">
        <v>2125</v>
      </c>
      <c r="G1222" s="10" t="str">
        <f>IF(ISNA(P1222),H1222,INDEX('Corrected-Titles'!A:B,MATCH(H1222,'Corrected-Titles'!A:A,0),2))</f>
        <v>(De-)Composing web augmenters</v>
      </c>
      <c r="H1222" s="10" t="s">
        <v>2126</v>
      </c>
      <c r="I1222" s="13" t="s">
        <v>15</v>
      </c>
      <c r="J1222" s="11" t="s">
        <v>16</v>
      </c>
      <c r="K1222" s="11" t="s">
        <v>17</v>
      </c>
      <c r="O1222" s="11" t="s">
        <v>18</v>
      </c>
      <c r="P1222" s="10" t="e">
        <f>VLOOKUP(H1222,'Corrected-Titles'!A:A,1,FALSE)</f>
        <v>#N/A</v>
      </c>
    </row>
    <row r="1223" spans="1:16" ht="29" x14ac:dyDescent="0.35">
      <c r="A1223" s="11" t="str">
        <f t="shared" si="19"/>
        <v>2016</v>
      </c>
      <c r="D1223" s="11" t="s">
        <v>12</v>
      </c>
      <c r="F1223" s="11" t="s">
        <v>2127</v>
      </c>
      <c r="G1223" s="10" t="str">
        <f>IF(ISNA(P1223),H1223,INDEX('Corrected-Titles'!A:B,MATCH(H1223,'Corrected-Titles'!A:A,0),2))</f>
        <v>Resource Management and Performance Analysis of Model-Based Control System Software Engineering Using AADL</v>
      </c>
      <c r="H1223" s="10" t="s">
        <v>2128</v>
      </c>
      <c r="I1223" s="13" t="s">
        <v>15</v>
      </c>
      <c r="J1223" s="11" t="s">
        <v>16</v>
      </c>
      <c r="K1223" s="11" t="s">
        <v>17</v>
      </c>
      <c r="O1223" s="11" t="s">
        <v>18</v>
      </c>
      <c r="P1223" s="10" t="e">
        <f>VLOOKUP(H1223,'Corrected-Titles'!A:A,1,FALSE)</f>
        <v>#N/A</v>
      </c>
    </row>
    <row r="1224" spans="1:16" x14ac:dyDescent="0.35">
      <c r="A1224" s="11" t="str">
        <f t="shared" si="19"/>
        <v>2006</v>
      </c>
      <c r="D1224" s="11" t="s">
        <v>12</v>
      </c>
      <c r="F1224" s="11" t="s">
        <v>2129</v>
      </c>
      <c r="G1224" s="10" t="str">
        <f>IF(ISNA(P1224),H1224,INDEX('Corrected-Titles'!A:B,MATCH(H1224,'Corrected-Titles'!A:A,0),2))</f>
        <v>A Formal approach to model refactoring and model refinement</v>
      </c>
      <c r="H1224" s="10" t="s">
        <v>2130</v>
      </c>
      <c r="I1224" s="13" t="s">
        <v>15</v>
      </c>
      <c r="J1224" s="11" t="s">
        <v>16</v>
      </c>
      <c r="K1224" s="11" t="s">
        <v>17</v>
      </c>
      <c r="O1224" s="11" t="s">
        <v>69</v>
      </c>
      <c r="P1224" s="10" t="e">
        <f>VLOOKUP(H1224,'Corrected-Titles'!A:A,1,FALSE)</f>
        <v>#N/A</v>
      </c>
    </row>
    <row r="1225" spans="1:16" ht="29" x14ac:dyDescent="0.35">
      <c r="A1225" s="11" t="str">
        <f t="shared" si="19"/>
        <v>2009</v>
      </c>
      <c r="D1225" s="11" t="s">
        <v>12</v>
      </c>
      <c r="F1225" s="11" t="s">
        <v>2131</v>
      </c>
      <c r="G1225" s="10" t="str">
        <f>IF(ISNA(P1225),H1225,INDEX('Corrected-Titles'!A:B,MATCH(H1225,'Corrected-Titles'!A:A,0),2))</f>
        <v>Generating Synchronization Engines between Running Systems and Their Model-Based Views</v>
      </c>
      <c r="H1225" s="10" t="s">
        <v>2132</v>
      </c>
      <c r="I1225" s="13" t="s">
        <v>15</v>
      </c>
      <c r="J1225" s="11" t="s">
        <v>16</v>
      </c>
      <c r="K1225" s="11" t="s">
        <v>17</v>
      </c>
      <c r="O1225" s="11" t="s">
        <v>69</v>
      </c>
      <c r="P1225" s="10" t="e">
        <f>VLOOKUP(H1225,'Corrected-Titles'!A:A,1,FALSE)</f>
        <v>#N/A</v>
      </c>
    </row>
    <row r="1226" spans="1:16" x14ac:dyDescent="0.35">
      <c r="A1226" s="11" t="str">
        <f t="shared" si="19"/>
        <v>2007</v>
      </c>
      <c r="D1226" s="11" t="s">
        <v>12</v>
      </c>
      <c r="F1226" s="11" t="s">
        <v>2133</v>
      </c>
      <c r="G1226" s="10" t="str">
        <f>IF(ISNA(P1226),H1226,INDEX('Corrected-Titles'!A:B,MATCH(H1226,'Corrected-Titles'!A:A,0),2))</f>
        <v>Agile Development of Workflow Applications with Interpreted Task Models</v>
      </c>
      <c r="H1226" s="10" t="s">
        <v>2134</v>
      </c>
      <c r="I1226" s="13" t="s">
        <v>15</v>
      </c>
      <c r="J1226" s="11" t="s">
        <v>16</v>
      </c>
      <c r="K1226" s="11" t="s">
        <v>17</v>
      </c>
      <c r="O1226" s="11" t="s">
        <v>18</v>
      </c>
      <c r="P1226" s="10" t="e">
        <f>VLOOKUP(H1226,'Corrected-Titles'!A:A,1,FALSE)</f>
        <v>#N/A</v>
      </c>
    </row>
    <row r="1227" spans="1:16" ht="29" x14ac:dyDescent="0.35">
      <c r="A1227" s="11" t="str">
        <f t="shared" si="19"/>
        <v>2016</v>
      </c>
      <c r="D1227" s="11" t="s">
        <v>12</v>
      </c>
      <c r="F1227" s="11" t="s">
        <v>2135</v>
      </c>
      <c r="G1227" s="10" t="str">
        <f>IF(ISNA(P1227),H1227,INDEX('Corrected-Titles'!A:B,MATCH(H1227,'Corrected-Titles'!A:A,0),2))</f>
        <v>Applications of semantic web technologies for the engineering of automated production systems - Threee use cases</v>
      </c>
      <c r="H1227" s="10" t="s">
        <v>2136</v>
      </c>
      <c r="I1227" s="13" t="s">
        <v>15</v>
      </c>
      <c r="J1227" s="11" t="s">
        <v>16</v>
      </c>
      <c r="K1227" s="11" t="s">
        <v>17</v>
      </c>
      <c r="O1227" s="11" t="s">
        <v>58</v>
      </c>
      <c r="P1227" s="10" t="e">
        <f>VLOOKUP(H1227,'Corrected-Titles'!A:A,1,FALSE)</f>
        <v>#N/A</v>
      </c>
    </row>
    <row r="1228" spans="1:16" ht="29" x14ac:dyDescent="0.35">
      <c r="A1228" s="11" t="str">
        <f t="shared" si="19"/>
        <v>2003</v>
      </c>
      <c r="D1228" s="11" t="s">
        <v>12</v>
      </c>
      <c r="F1228" s="11" t="s">
        <v>2137</v>
      </c>
      <c r="G1228" s="10" t="str">
        <f>IF(ISNA(P1228),H1228,INDEX('Corrected-Titles'!A:B,MATCH(H1228,'Corrected-Titles'!A:A,0),2))</f>
        <v>ADK: An Agent Development Kit Based on a Formal Design Model for Multi-Agent Systems</v>
      </c>
      <c r="H1228" s="10" t="s">
        <v>2138</v>
      </c>
      <c r="I1228" s="13" t="s">
        <v>15</v>
      </c>
      <c r="J1228" s="11" t="s">
        <v>16</v>
      </c>
      <c r="K1228" s="11" t="s">
        <v>17</v>
      </c>
      <c r="O1228" s="11" t="s">
        <v>18</v>
      </c>
      <c r="P1228" s="10" t="e">
        <f>VLOOKUP(H1228,'Corrected-Titles'!A:A,1,FALSE)</f>
        <v>#N/A</v>
      </c>
    </row>
    <row r="1229" spans="1:16" ht="29" x14ac:dyDescent="0.35">
      <c r="A1229" s="11" t="str">
        <f t="shared" si="19"/>
        <v>2020</v>
      </c>
      <c r="D1229" s="11" t="s">
        <v>12</v>
      </c>
      <c r="F1229" s="11" t="s">
        <v>1479</v>
      </c>
      <c r="G1229" s="10" t="str">
        <f>IF(ISNA(P1229),H1229,INDEX('Corrected-Titles'!A:B,MATCH(H1229,'Corrected-Titles'!A:A,0),2))</f>
        <v>Extending single- to multi-variant model transformations by trace-based propagation of variability annotations</v>
      </c>
      <c r="H1229" s="10" t="s">
        <v>1478</v>
      </c>
      <c r="I1229" s="13" t="s">
        <v>100</v>
      </c>
      <c r="P1229" s="10" t="e">
        <f>VLOOKUP(H1229,'Corrected-Titles'!A:A,1,FALSE)</f>
        <v>#N/A</v>
      </c>
    </row>
    <row r="1230" spans="1:16" x14ac:dyDescent="0.35">
      <c r="A1230" s="11" t="str">
        <f t="shared" si="19"/>
        <v>2010</v>
      </c>
      <c r="D1230" s="11" t="s">
        <v>12</v>
      </c>
      <c r="F1230" s="11" t="s">
        <v>2139</v>
      </c>
      <c r="G1230" s="10" t="str">
        <f>IF(ISNA(P1230),H1230,INDEX('Corrected-Titles'!A:B,MATCH(H1230,'Corrected-Titles'!A:A,0),2))</f>
        <v>Towards Architecture-Centric Software Generation</v>
      </c>
      <c r="H1230" s="10" t="s">
        <v>2140</v>
      </c>
      <c r="I1230" s="13" t="s">
        <v>15</v>
      </c>
      <c r="J1230" s="11" t="s">
        <v>16</v>
      </c>
      <c r="K1230" s="11" t="s">
        <v>17</v>
      </c>
      <c r="O1230" s="11" t="s">
        <v>18</v>
      </c>
      <c r="P1230" s="10" t="e">
        <f>VLOOKUP(H1230,'Corrected-Titles'!A:A,1,FALSE)</f>
        <v>#N/A</v>
      </c>
    </row>
    <row r="1231" spans="1:16" x14ac:dyDescent="0.35">
      <c r="A1231" s="11" t="str">
        <f t="shared" si="19"/>
        <v>2014</v>
      </c>
      <c r="D1231" s="11" t="s">
        <v>12</v>
      </c>
      <c r="F1231" s="11" t="s">
        <v>2141</v>
      </c>
      <c r="G1231" s="10" t="str">
        <f>IF(ISNA(P1231),H1231,INDEX('Corrected-Titles'!A:B,MATCH(H1231,'Corrected-Titles'!A:A,0),2))</f>
        <v>The design of android metadata based on reverse engineering using UML</v>
      </c>
      <c r="H1231" s="10" t="s">
        <v>2142</v>
      </c>
      <c r="I1231" s="13" t="s">
        <v>15</v>
      </c>
      <c r="J1231" s="11" t="s">
        <v>16</v>
      </c>
      <c r="K1231" s="11" t="s">
        <v>17</v>
      </c>
      <c r="O1231" s="11" t="s">
        <v>18</v>
      </c>
      <c r="P1231" s="10" t="e">
        <f>VLOOKUP(H1231,'Corrected-Titles'!A:A,1,FALSE)</f>
        <v>#N/A</v>
      </c>
    </row>
    <row r="1232" spans="1:16" x14ac:dyDescent="0.35">
      <c r="A1232" s="11" t="str">
        <f t="shared" si="19"/>
        <v>2011</v>
      </c>
      <c r="D1232" s="11" t="s">
        <v>12</v>
      </c>
      <c r="F1232" s="11" t="s">
        <v>2143</v>
      </c>
      <c r="G1232" s="10" t="str">
        <f>IF(ISNA(P1232),H1232,INDEX('Corrected-Titles'!A:B,MATCH(H1232,'Corrected-Titles'!A:A,0),2))</f>
        <v>Modelling and analyzing non-functional properties to support software integration</v>
      </c>
      <c r="H1232" s="10" t="s">
        <v>2144</v>
      </c>
      <c r="I1232" s="13" t="s">
        <v>15</v>
      </c>
      <c r="J1232" s="11" t="s">
        <v>16</v>
      </c>
      <c r="K1232" s="11" t="s">
        <v>17</v>
      </c>
      <c r="O1232" s="11" t="s">
        <v>18</v>
      </c>
      <c r="P1232" s="10" t="e">
        <f>VLOOKUP(H1232,'Corrected-Titles'!A:A,1,FALSE)</f>
        <v>#N/A</v>
      </c>
    </row>
    <row r="1233" spans="1:16" x14ac:dyDescent="0.35">
      <c r="A1233" s="11" t="str">
        <f t="shared" si="19"/>
        <v>2006</v>
      </c>
      <c r="D1233" s="11" t="s">
        <v>12</v>
      </c>
      <c r="F1233" s="11" t="s">
        <v>2145</v>
      </c>
      <c r="G1233" s="10" t="str">
        <f>IF(ISNA(P1233),H1233,INDEX('Corrected-Titles'!A:B,MATCH(H1233,'Corrected-Titles'!A:A,0),2))</f>
        <v>From Stakeholder Intentions to Software Agent Implementations</v>
      </c>
      <c r="H1233" s="10" t="s">
        <v>2146</v>
      </c>
      <c r="I1233" s="13" t="s">
        <v>15</v>
      </c>
      <c r="J1233" s="11" t="s">
        <v>16</v>
      </c>
      <c r="K1233" s="11" t="s">
        <v>17</v>
      </c>
      <c r="O1233" s="11" t="s">
        <v>18</v>
      </c>
      <c r="P1233" s="10" t="e">
        <f>VLOOKUP(H1233,'Corrected-Titles'!A:A,1,FALSE)</f>
        <v>#N/A</v>
      </c>
    </row>
    <row r="1234" spans="1:16" x14ac:dyDescent="0.35">
      <c r="A1234" s="11" t="str">
        <f t="shared" si="19"/>
        <v>2010</v>
      </c>
      <c r="D1234" s="11" t="s">
        <v>12</v>
      </c>
      <c r="F1234" s="11" t="s">
        <v>2147</v>
      </c>
      <c r="G1234" s="10" t="str">
        <f>IF(ISNA(P1234),H1234,INDEX('Corrected-Titles'!A:B,MATCH(H1234,'Corrected-Titles'!A:A,0),2))</f>
        <v>Using graph grammars for modeling wiring harnesses - an experience report</v>
      </c>
      <c r="H1234" s="10" t="s">
        <v>2148</v>
      </c>
      <c r="I1234" s="13" t="s">
        <v>15</v>
      </c>
      <c r="J1234" s="11" t="s">
        <v>16</v>
      </c>
      <c r="K1234" s="11" t="s">
        <v>17</v>
      </c>
      <c r="O1234" s="11" t="s">
        <v>18</v>
      </c>
      <c r="P1234" s="10" t="e">
        <f>VLOOKUP(H1234,'Corrected-Titles'!A:A,1,FALSE)</f>
        <v>#N/A</v>
      </c>
    </row>
    <row r="1235" spans="1:16" x14ac:dyDescent="0.35">
      <c r="A1235" s="11" t="str">
        <f t="shared" si="19"/>
        <v>2012</v>
      </c>
      <c r="D1235" s="11" t="s">
        <v>12</v>
      </c>
      <c r="F1235" s="11" t="s">
        <v>2149</v>
      </c>
      <c r="G1235" s="10" t="str">
        <f>IF(ISNA(P1235),H1235,INDEX('Corrected-Titles'!A:B,MATCH(H1235,'Corrected-Titles'!A:A,0),2))</f>
        <v>Synchronisation of distributed configuration tools using feature models</v>
      </c>
      <c r="H1235" s="10" t="s">
        <v>2150</v>
      </c>
      <c r="I1235" s="13" t="s">
        <v>15</v>
      </c>
      <c r="J1235" s="11" t="s">
        <v>16</v>
      </c>
      <c r="K1235" s="11" t="s">
        <v>17</v>
      </c>
      <c r="O1235" s="11" t="s">
        <v>69</v>
      </c>
      <c r="P1235" s="10" t="e">
        <f>VLOOKUP(H1235,'Corrected-Titles'!A:A,1,FALSE)</f>
        <v>#N/A</v>
      </c>
    </row>
    <row r="1236" spans="1:16" ht="29" x14ac:dyDescent="0.35">
      <c r="A1236" s="11" t="str">
        <f t="shared" si="19"/>
        <v>2010</v>
      </c>
      <c r="D1236" s="11" t="s">
        <v>12</v>
      </c>
      <c r="F1236" s="11" t="s">
        <v>2151</v>
      </c>
      <c r="G1236" s="10" t="str">
        <f>IF(ISNA(P1236),H1236,INDEX('Corrected-Titles'!A:B,MATCH(H1236,'Corrected-Titles'!A:A,0),2))</f>
        <v>R&amp;D challenges and solutions for mobile cyber-physical applications and supporting internet services</v>
      </c>
      <c r="H1236" s="10" t="s">
        <v>2152</v>
      </c>
      <c r="I1236" s="13" t="s">
        <v>15</v>
      </c>
      <c r="J1236" s="11" t="s">
        <v>16</v>
      </c>
      <c r="K1236" s="11" t="s">
        <v>17</v>
      </c>
      <c r="O1236" s="11" t="s">
        <v>58</v>
      </c>
      <c r="P1236" s="10" t="e">
        <f>VLOOKUP(H1236,'Corrected-Titles'!A:A,1,FALSE)</f>
        <v>#N/A</v>
      </c>
    </row>
    <row r="1237" spans="1:16" x14ac:dyDescent="0.35">
      <c r="A1237" s="11" t="str">
        <f t="shared" si="19"/>
        <v>2017</v>
      </c>
      <c r="D1237" s="11" t="s">
        <v>12</v>
      </c>
      <c r="F1237" s="11" t="s">
        <v>2153</v>
      </c>
      <c r="G1237" s="10" t="str">
        <f>IF(ISNA(P1237),H1237,INDEX('Corrected-Titles'!A:B,MATCH(H1237,'Corrected-Titles'!A:A,0),2))</f>
        <v>Insights into portability issues of FM3TR waveform</v>
      </c>
      <c r="H1237" s="10" t="s">
        <v>2154</v>
      </c>
      <c r="I1237" s="13" t="s">
        <v>15</v>
      </c>
      <c r="J1237" s="11" t="s">
        <v>16</v>
      </c>
      <c r="K1237" s="11" t="s">
        <v>17</v>
      </c>
      <c r="O1237" s="11" t="s">
        <v>58</v>
      </c>
      <c r="P1237" s="10" t="e">
        <f>VLOOKUP(H1237,'Corrected-Titles'!A:A,1,FALSE)</f>
        <v>#N/A</v>
      </c>
    </row>
    <row r="1238" spans="1:16" x14ac:dyDescent="0.35">
      <c r="A1238" s="11" t="str">
        <f t="shared" si="19"/>
        <v>2014</v>
      </c>
      <c r="D1238" s="11" t="s">
        <v>12</v>
      </c>
      <c r="F1238" s="11" t="s">
        <v>2155</v>
      </c>
      <c r="G1238" s="10" t="str">
        <f>IF(ISNA(P1238),H1238,INDEX('Corrected-Titles'!A:B,MATCH(H1238,'Corrected-Titles'!A:A,0),2))</f>
        <v>Test Specification Patterns for automatic generation of test sequences</v>
      </c>
      <c r="H1238" s="10" t="s">
        <v>2156</v>
      </c>
      <c r="I1238" s="13" t="s">
        <v>15</v>
      </c>
      <c r="J1238" s="11" t="s">
        <v>16</v>
      </c>
      <c r="K1238" s="11" t="s">
        <v>17</v>
      </c>
      <c r="O1238" s="11" t="s">
        <v>18</v>
      </c>
      <c r="P1238" s="10" t="e">
        <f>VLOOKUP(H1238,'Corrected-Titles'!A:A,1,FALSE)</f>
        <v>#N/A</v>
      </c>
    </row>
    <row r="1239" spans="1:16" x14ac:dyDescent="0.35">
      <c r="A1239" s="11" t="str">
        <f t="shared" si="19"/>
        <v>2005</v>
      </c>
      <c r="D1239" s="11" t="s">
        <v>12</v>
      </c>
      <c r="F1239" s="11" t="s">
        <v>2157</v>
      </c>
      <c r="G1239" s="10" t="str">
        <f>IF(ISNA(P1239),H1239,INDEX('Corrected-Titles'!A:B,MATCH(H1239,'Corrected-Titles'!A:A,0),2))</f>
        <v>A MDE Approach for Power Distribution Service Development</v>
      </c>
      <c r="H1239" s="10" t="s">
        <v>2158</v>
      </c>
      <c r="I1239" s="13" t="s">
        <v>15</v>
      </c>
      <c r="J1239" s="11" t="s">
        <v>16</v>
      </c>
      <c r="K1239" s="11" t="s">
        <v>17</v>
      </c>
      <c r="O1239" s="11" t="s">
        <v>18</v>
      </c>
      <c r="P1239" s="10" t="e">
        <f>VLOOKUP(H1239,'Corrected-Titles'!A:A,1,FALSE)</f>
        <v>#N/A</v>
      </c>
    </row>
    <row r="1240" spans="1:16" x14ac:dyDescent="0.35">
      <c r="A1240" s="11" t="str">
        <f t="shared" si="19"/>
        <v>2011</v>
      </c>
      <c r="D1240" s="11" t="s">
        <v>12</v>
      </c>
      <c r="F1240" s="11" t="s">
        <v>2159</v>
      </c>
      <c r="G1240" s="10" t="str">
        <f>IF(ISNA(P1240),H1240,INDEX('Corrected-Titles'!A:B,MATCH(H1240,'Corrected-Titles'!A:A,0),2))</f>
        <v>Tool Support for Enforcing Security Policies on Databases</v>
      </c>
      <c r="H1240" s="10" t="s">
        <v>2160</v>
      </c>
      <c r="I1240" s="13" t="s">
        <v>15</v>
      </c>
      <c r="J1240" s="11" t="s">
        <v>16</v>
      </c>
      <c r="K1240" s="11" t="s">
        <v>17</v>
      </c>
      <c r="O1240" s="11" t="s">
        <v>18</v>
      </c>
      <c r="P1240" s="10" t="e">
        <f>VLOOKUP(H1240,'Corrected-Titles'!A:A,1,FALSE)</f>
        <v>#N/A</v>
      </c>
    </row>
    <row r="1241" spans="1:16" ht="29" x14ac:dyDescent="0.35">
      <c r="A1241" s="11" t="str">
        <f t="shared" si="19"/>
        <v>2021</v>
      </c>
      <c r="D1241" s="11" t="s">
        <v>12</v>
      </c>
      <c r="F1241" s="11" t="s">
        <v>2161</v>
      </c>
      <c r="G1241" s="10" t="str">
        <f>IF(ISNA(P1241),H1241,INDEX('Corrected-Titles'!A:B,MATCH(H1241,'Corrected-Titles'!A:A,0),2))</f>
        <v>Compliance-aware engineering process plans: the case of space software engineering processes</v>
      </c>
      <c r="H1241" s="10" t="s">
        <v>2162</v>
      </c>
      <c r="I1241" s="13" t="s">
        <v>15</v>
      </c>
      <c r="J1241" s="11" t="s">
        <v>16</v>
      </c>
      <c r="K1241" s="11" t="s">
        <v>17</v>
      </c>
      <c r="O1241" s="11" t="s">
        <v>18</v>
      </c>
      <c r="P1241" s="10" t="e">
        <f>VLOOKUP(H1241,'Corrected-Titles'!A:A,1,FALSE)</f>
        <v>#N/A</v>
      </c>
    </row>
    <row r="1242" spans="1:16" x14ac:dyDescent="0.35">
      <c r="A1242" s="11" t="str">
        <f t="shared" si="19"/>
        <v>2011</v>
      </c>
      <c r="D1242" s="11" t="s">
        <v>12</v>
      </c>
      <c r="F1242" s="11" t="s">
        <v>2163</v>
      </c>
      <c r="G1242" s="10" t="str">
        <f>IF(ISNA(P1242),H1242,INDEX('Corrected-Titles'!A:B,MATCH(H1242,'Corrected-Titles'!A:A,0),2))</f>
        <v>Change impact analysis in product line architectures</v>
      </c>
      <c r="H1242" s="10" t="s">
        <v>2164</v>
      </c>
      <c r="I1242" s="13" t="s">
        <v>15</v>
      </c>
      <c r="J1242" s="11" t="s">
        <v>16</v>
      </c>
      <c r="K1242" s="11" t="s">
        <v>17</v>
      </c>
      <c r="O1242" s="11" t="s">
        <v>69</v>
      </c>
      <c r="P1242" s="10" t="e">
        <f>VLOOKUP(H1242,'Corrected-Titles'!A:A,1,FALSE)</f>
        <v>#N/A</v>
      </c>
    </row>
    <row r="1243" spans="1:16" x14ac:dyDescent="0.35">
      <c r="A1243" s="11" t="str">
        <f t="shared" si="19"/>
        <v>2021</v>
      </c>
      <c r="D1243" s="11" t="s">
        <v>12</v>
      </c>
      <c r="F1243" s="11" t="s">
        <v>2165</v>
      </c>
      <c r="G1243" s="10" t="str">
        <f>IF(ISNA(P1243),H1243,INDEX('Corrected-Titles'!A:B,MATCH(H1243,'Corrected-Titles'!A:A,0),2))</f>
        <v>Model learning: a survey of foundations, tools and applications</v>
      </c>
      <c r="H1243" s="10" t="s">
        <v>2166</v>
      </c>
      <c r="I1243" s="13" t="s">
        <v>15</v>
      </c>
      <c r="J1243" s="11" t="s">
        <v>16</v>
      </c>
      <c r="K1243" s="11" t="s">
        <v>17</v>
      </c>
      <c r="O1243" s="11" t="s">
        <v>69</v>
      </c>
      <c r="P1243" s="10" t="e">
        <f>VLOOKUP(H1243,'Corrected-Titles'!A:A,1,FALSE)</f>
        <v>#N/A</v>
      </c>
    </row>
    <row r="1244" spans="1:16" ht="29" x14ac:dyDescent="0.35">
      <c r="A1244" s="11" t="str">
        <f t="shared" si="19"/>
        <v>2020</v>
      </c>
      <c r="D1244" s="11" t="s">
        <v>12</v>
      </c>
      <c r="F1244" s="11" t="s">
        <v>2167</v>
      </c>
      <c r="G1244" s="10" t="str">
        <f>IF(ISNA(P1244),H1244,INDEX('Corrected-Titles'!A:B,MATCH(H1244,'Corrected-Titles'!A:A,0),2))</f>
        <v>The state of adoption and the challenges of systematic variability management in industry</v>
      </c>
      <c r="H1244" s="10" t="s">
        <v>2168</v>
      </c>
      <c r="I1244" s="13" t="s">
        <v>15</v>
      </c>
      <c r="J1244" s="11" t="s">
        <v>16</v>
      </c>
      <c r="K1244" s="11" t="s">
        <v>17</v>
      </c>
      <c r="O1244" s="11" t="s">
        <v>58</v>
      </c>
      <c r="P1244" s="10" t="e">
        <f>VLOOKUP(H1244,'Corrected-Titles'!A:A,1,FALSE)</f>
        <v>#N/A</v>
      </c>
    </row>
    <row r="1245" spans="1:16" x14ac:dyDescent="0.35">
      <c r="A1245" s="11" t="str">
        <f t="shared" si="19"/>
        <v>2014</v>
      </c>
      <c r="D1245" s="11" t="s">
        <v>12</v>
      </c>
      <c r="F1245" s="11" t="s">
        <v>2169</v>
      </c>
      <c r="G1245" s="10" t="str">
        <f>IF(ISNA(P1245),H1245,INDEX('Corrected-Titles'!A:B,MATCH(H1245,'Corrected-Titles'!A:A,0),2))</f>
        <v>A formalisation of deep metamodelling</v>
      </c>
      <c r="H1245" s="10" t="s">
        <v>2170</v>
      </c>
      <c r="I1245" s="13" t="s">
        <v>15</v>
      </c>
      <c r="J1245" s="11" t="s">
        <v>16</v>
      </c>
      <c r="K1245" s="11" t="s">
        <v>17</v>
      </c>
      <c r="O1245" s="11" t="s">
        <v>69</v>
      </c>
      <c r="P1245" s="10" t="e">
        <f>VLOOKUP(H1245,'Corrected-Titles'!A:A,1,FALSE)</f>
        <v>#N/A</v>
      </c>
    </row>
    <row r="1246" spans="1:16" x14ac:dyDescent="0.35">
      <c r="A1246" s="11" t="str">
        <f t="shared" si="19"/>
        <v>2004</v>
      </c>
      <c r="D1246" s="11" t="s">
        <v>12</v>
      </c>
      <c r="F1246" s="11" t="s">
        <v>2171</v>
      </c>
      <c r="G1246" s="10" t="str">
        <f>IF(ISNA(P1246),H1246,INDEX('Corrected-Titles'!A:B,MATCH(H1246,'Corrected-Titles'!A:A,0),2))</f>
        <v>Model-based transcation service configuration for component-based development</v>
      </c>
      <c r="H1246" s="10" t="s">
        <v>2172</v>
      </c>
      <c r="I1246" s="13" t="s">
        <v>15</v>
      </c>
      <c r="J1246" s="11" t="s">
        <v>16</v>
      </c>
      <c r="K1246" s="11" t="s">
        <v>17</v>
      </c>
      <c r="O1246" s="11" t="s">
        <v>58</v>
      </c>
      <c r="P1246" s="10" t="e">
        <f>VLOOKUP(H1246,'Corrected-Titles'!A:A,1,FALSE)</f>
        <v>#N/A</v>
      </c>
    </row>
    <row r="1247" spans="1:16" x14ac:dyDescent="0.35">
      <c r="A1247" s="11" t="str">
        <f t="shared" si="19"/>
        <v>2019</v>
      </c>
      <c r="D1247" s="11" t="s">
        <v>12</v>
      </c>
      <c r="F1247" s="11" t="s">
        <v>2173</v>
      </c>
      <c r="G1247" s="10" t="str">
        <f>IF(ISNA(P1247),H1247,INDEX('Corrected-Titles'!A:B,MATCH(H1247,'Corrected-Titles'!A:A,0),2))</f>
        <v>ExpRunA: A domain-specific approach for technology-oriented experiments</v>
      </c>
      <c r="H1247" s="10" t="s">
        <v>2174</v>
      </c>
      <c r="I1247" s="13" t="s">
        <v>15</v>
      </c>
      <c r="J1247" s="11" t="s">
        <v>16</v>
      </c>
      <c r="K1247" s="11" t="s">
        <v>17</v>
      </c>
      <c r="O1247" s="11" t="s">
        <v>18</v>
      </c>
      <c r="P1247" s="10" t="e">
        <f>VLOOKUP(H1247,'Corrected-Titles'!A:A,1,FALSE)</f>
        <v>#N/A</v>
      </c>
    </row>
    <row r="1248" spans="1:16" ht="29" x14ac:dyDescent="0.35">
      <c r="A1248" s="11" t="str">
        <f t="shared" si="19"/>
        <v>2018</v>
      </c>
      <c r="D1248" s="11" t="s">
        <v>12</v>
      </c>
      <c r="F1248" s="11" t="s">
        <v>2175</v>
      </c>
      <c r="G1248" s="10" t="str">
        <f>IF(ISNA(P1248),H1248,INDEX('Corrected-Titles'!A:B,MATCH(H1248,'Corrected-Titles'!A:A,0),2))</f>
        <v>Mining patterns from change logs to support reusedriven evolution of software architectures</v>
      </c>
      <c r="H1248" s="10" t="s">
        <v>2176</v>
      </c>
      <c r="I1248" s="13" t="s">
        <v>15</v>
      </c>
      <c r="J1248" s="11" t="s">
        <v>16</v>
      </c>
      <c r="K1248" s="11" t="s">
        <v>17</v>
      </c>
      <c r="O1248" s="11" t="s">
        <v>69</v>
      </c>
      <c r="P1248" s="10" t="e">
        <f>VLOOKUP(H1248,'Corrected-Titles'!A:A,1,FALSE)</f>
        <v>#N/A</v>
      </c>
    </row>
    <row r="1249" spans="1:16" x14ac:dyDescent="0.35">
      <c r="A1249" s="11" t="str">
        <f t="shared" si="19"/>
        <v>2004</v>
      </c>
      <c r="D1249" s="11" t="s">
        <v>12</v>
      </c>
      <c r="F1249" s="11" t="s">
        <v>2177</v>
      </c>
      <c r="G1249" s="10" t="str">
        <f>IF(ISNA(P1249),H1249,INDEX('Corrected-Titles'!A:B,MATCH(H1249,'Corrected-Titles'!A:A,0),2))</f>
        <v>Assessing agile methods: an empirical study</v>
      </c>
      <c r="H1249" s="10" t="s">
        <v>2178</v>
      </c>
      <c r="I1249" s="13" t="s">
        <v>15</v>
      </c>
      <c r="J1249" s="11" t="s">
        <v>16</v>
      </c>
      <c r="K1249" s="11" t="s">
        <v>17</v>
      </c>
      <c r="O1249" s="11" t="s">
        <v>18</v>
      </c>
      <c r="P1249" s="10" t="e">
        <f>VLOOKUP(H1249,'Corrected-Titles'!A:A,1,FALSE)</f>
        <v>#N/A</v>
      </c>
    </row>
    <row r="1250" spans="1:16" x14ac:dyDescent="0.35">
      <c r="A1250" s="11" t="str">
        <f t="shared" si="19"/>
        <v>2008</v>
      </c>
      <c r="D1250" s="11" t="s">
        <v>12</v>
      </c>
      <c r="F1250" s="11" t="s">
        <v>2179</v>
      </c>
      <c r="G1250" s="10" t="str">
        <f>IF(ISNA(P1250),H1250,INDEX('Corrected-Titles'!A:B,MATCH(H1250,'Corrected-Titles'!A:A,0),2))</f>
        <v>Rationale and the software lifecycle</v>
      </c>
      <c r="H1250" s="10" t="s">
        <v>2180</v>
      </c>
      <c r="I1250" s="13" t="s">
        <v>15</v>
      </c>
      <c r="J1250" s="11" t="s">
        <v>16</v>
      </c>
      <c r="K1250" s="11" t="s">
        <v>17</v>
      </c>
      <c r="O1250" s="11" t="s">
        <v>58</v>
      </c>
      <c r="P1250" s="10" t="e">
        <f>VLOOKUP(H1250,'Corrected-Titles'!A:A,1,FALSE)</f>
        <v>#N/A</v>
      </c>
    </row>
    <row r="1251" spans="1:16" x14ac:dyDescent="0.35">
      <c r="A1251" s="11" t="str">
        <f t="shared" si="19"/>
        <v>2012</v>
      </c>
      <c r="D1251" s="11" t="s">
        <v>12</v>
      </c>
      <c r="F1251" s="11" t="s">
        <v>2181</v>
      </c>
      <c r="G1251" s="10" t="str">
        <f>IF(ISNA(P1251),H1251,INDEX('Corrected-Titles'!A:B,MATCH(H1251,'Corrected-Titles'!A:A,0),2))</f>
        <v>Experiences of applying UML/MARTE on Three industrial Projects</v>
      </c>
      <c r="H1251" s="10" t="s">
        <v>2182</v>
      </c>
      <c r="I1251" s="13" t="s">
        <v>15</v>
      </c>
      <c r="J1251" s="11" t="s">
        <v>16</v>
      </c>
      <c r="K1251" s="11" t="s">
        <v>17</v>
      </c>
      <c r="O1251" s="11" t="s">
        <v>18</v>
      </c>
      <c r="P1251" s="10" t="e">
        <f>VLOOKUP(H1251,'Corrected-Titles'!A:A,1,FALSE)</f>
        <v>#N/A</v>
      </c>
    </row>
    <row r="1252" spans="1:16" x14ac:dyDescent="0.35">
      <c r="A1252" s="11" t="str">
        <f t="shared" si="19"/>
        <v>2003</v>
      </c>
      <c r="D1252" s="11" t="s">
        <v>12</v>
      </c>
      <c r="F1252" s="11" t="s">
        <v>2183</v>
      </c>
      <c r="G1252" s="10" t="str">
        <f>IF(ISNA(P1252),H1252,INDEX('Corrected-Titles'!A:B,MATCH(H1252,'Corrected-Titles'!A:A,0),2))</f>
        <v>Component-oriented agile software development</v>
      </c>
      <c r="H1252" s="10" t="s">
        <v>2184</v>
      </c>
      <c r="I1252" s="13" t="s">
        <v>15</v>
      </c>
      <c r="J1252" s="11" t="s">
        <v>16</v>
      </c>
      <c r="K1252" s="11" t="s">
        <v>17</v>
      </c>
      <c r="O1252" s="11" t="s">
        <v>18</v>
      </c>
      <c r="P1252" s="10" t="e">
        <f>VLOOKUP(H1252,'Corrected-Titles'!A:A,1,FALSE)</f>
        <v>#N/A</v>
      </c>
    </row>
    <row r="1253" spans="1:16" x14ac:dyDescent="0.35">
      <c r="A1253" s="11" t="str">
        <f t="shared" si="19"/>
        <v>2010</v>
      </c>
      <c r="D1253" s="11" t="s">
        <v>12</v>
      </c>
      <c r="F1253" s="11" t="s">
        <v>2185</v>
      </c>
      <c r="G1253" s="10" t="str">
        <f>IF(ISNA(P1253),H1253,INDEX('Corrected-Titles'!A:B,MATCH(H1253,'Corrected-Titles'!A:A,0),2))</f>
        <v>Tool support for dynamic development process</v>
      </c>
      <c r="H1253" s="10" t="s">
        <v>2186</v>
      </c>
      <c r="I1253" s="13" t="s">
        <v>15</v>
      </c>
      <c r="J1253" s="11" t="s">
        <v>16</v>
      </c>
      <c r="K1253" s="11" t="s">
        <v>17</v>
      </c>
      <c r="O1253" s="11" t="s">
        <v>18</v>
      </c>
      <c r="P1253" s="10" t="e">
        <f>VLOOKUP(H1253,'Corrected-Titles'!A:A,1,FALSE)</f>
        <v>#N/A</v>
      </c>
    </row>
    <row r="1254" spans="1:16" x14ac:dyDescent="0.35">
      <c r="A1254" s="11" t="str">
        <f t="shared" si="19"/>
        <v>2017</v>
      </c>
      <c r="D1254" s="11" t="s">
        <v>12</v>
      </c>
      <c r="F1254" s="11" t="s">
        <v>2187</v>
      </c>
      <c r="G1254" s="10" t="str">
        <f>IF(ISNA(P1254),H1254,INDEX('Corrected-Titles'!A:B,MATCH(H1254,'Corrected-Titles'!A:A,0),2))</f>
        <v>Simulation-based software engineering</v>
      </c>
      <c r="H1254" s="10" t="s">
        <v>2188</v>
      </c>
      <c r="I1254" s="13" t="s">
        <v>15</v>
      </c>
      <c r="J1254" s="11" t="s">
        <v>16</v>
      </c>
      <c r="K1254" s="11" t="s">
        <v>17</v>
      </c>
      <c r="O1254" s="11" t="s">
        <v>58</v>
      </c>
      <c r="P1254" s="10" t="e">
        <f>VLOOKUP(H1254,'Corrected-Titles'!A:A,1,FALSE)</f>
        <v>#N/A</v>
      </c>
    </row>
    <row r="1255" spans="1:16" x14ac:dyDescent="0.35">
      <c r="A1255" s="11" t="str">
        <f t="shared" si="19"/>
        <v>2008</v>
      </c>
      <c r="D1255" s="11" t="s">
        <v>12</v>
      </c>
      <c r="F1255" s="11" t="s">
        <v>2189</v>
      </c>
      <c r="G1255" s="10" t="str">
        <f>IF(ISNA(P1255),H1255,INDEX('Corrected-Titles'!A:B,MATCH(H1255,'Corrected-Titles'!A:A,0),2))</f>
        <v>Software Reuse beyond Components with XVCL</v>
      </c>
      <c r="H1255" s="10" t="s">
        <v>2190</v>
      </c>
      <c r="I1255" s="13" t="s">
        <v>15</v>
      </c>
      <c r="J1255" s="11" t="s">
        <v>16</v>
      </c>
      <c r="K1255" s="11" t="s">
        <v>17</v>
      </c>
      <c r="O1255" s="11" t="s">
        <v>18</v>
      </c>
      <c r="P1255" s="10" t="e">
        <f>VLOOKUP(H1255,'Corrected-Titles'!A:A,1,FALSE)</f>
        <v>#N/A</v>
      </c>
    </row>
    <row r="1256" spans="1:16" ht="29" x14ac:dyDescent="0.35">
      <c r="A1256" s="11" t="str">
        <f t="shared" si="19"/>
        <v>2014</v>
      </c>
      <c r="D1256" s="11" t="s">
        <v>12</v>
      </c>
      <c r="F1256" s="11" t="s">
        <v>2191</v>
      </c>
      <c r="G1256" s="10" t="str">
        <f>IF(ISNA(P1256),H1256,INDEX('Corrected-Titles'!A:B,MATCH(H1256,'Corrected-Titles'!A:A,0),2))</f>
        <v>Requirements engineering using mockups and prototyping tools: developing a healthcare web-application</v>
      </c>
      <c r="H1256" s="10" t="s">
        <v>2192</v>
      </c>
      <c r="I1256" s="13" t="s">
        <v>15</v>
      </c>
      <c r="J1256" s="11" t="s">
        <v>16</v>
      </c>
      <c r="K1256" s="11" t="s">
        <v>17</v>
      </c>
      <c r="O1256" s="11" t="s">
        <v>18</v>
      </c>
      <c r="P1256" s="10" t="e">
        <f>VLOOKUP(H1256,'Corrected-Titles'!A:A,1,FALSE)</f>
        <v>#N/A</v>
      </c>
    </row>
    <row r="1257" spans="1:16" x14ac:dyDescent="0.35">
      <c r="A1257" s="11" t="str">
        <f t="shared" si="19"/>
        <v>2010</v>
      </c>
      <c r="D1257" s="11" t="s">
        <v>12</v>
      </c>
      <c r="F1257" s="11" t="s">
        <v>2193</v>
      </c>
      <c r="G1257" s="10" t="str">
        <f>IF(ISNA(P1257),H1257,INDEX('Corrected-Titles'!A:B,MATCH(H1257,'Corrected-Titles'!A:A,0),2))</f>
        <v>How to welcome software process improvement and avoid resistance to change</v>
      </c>
      <c r="H1257" s="10" t="s">
        <v>2194</v>
      </c>
      <c r="I1257" s="13" t="s">
        <v>15</v>
      </c>
      <c r="J1257" s="11" t="s">
        <v>16</v>
      </c>
      <c r="K1257" s="11" t="s">
        <v>17</v>
      </c>
      <c r="O1257" s="11" t="s">
        <v>58</v>
      </c>
      <c r="P1257" s="10" t="e">
        <f>VLOOKUP(H1257,'Corrected-Titles'!A:A,1,FALSE)</f>
        <v>#N/A</v>
      </c>
    </row>
    <row r="1258" spans="1:16" ht="29" x14ac:dyDescent="0.35">
      <c r="A1258" s="11" t="str">
        <f t="shared" si="19"/>
        <v>2011</v>
      </c>
      <c r="D1258" s="11" t="s">
        <v>12</v>
      </c>
      <c r="F1258" s="11" t="s">
        <v>2195</v>
      </c>
      <c r="G1258" s="10" t="str">
        <f>IF(ISNA(P1258),H1258,INDEX('Corrected-Titles'!A:B,MATCH(H1258,'Corrected-Titles'!A:A,0),2))</f>
        <v>Technologies for autonomic dependable services platform: archievements and future challenges</v>
      </c>
      <c r="H1258" s="10" t="s">
        <v>2196</v>
      </c>
      <c r="I1258" s="13" t="s">
        <v>15</v>
      </c>
      <c r="J1258" s="11" t="s">
        <v>16</v>
      </c>
      <c r="K1258" s="11" t="s">
        <v>17</v>
      </c>
      <c r="O1258" s="11" t="s">
        <v>58</v>
      </c>
      <c r="P1258" s="10" t="e">
        <f>VLOOKUP(H1258,'Corrected-Titles'!A:A,1,FALSE)</f>
        <v>#N/A</v>
      </c>
    </row>
    <row r="1259" spans="1:16" x14ac:dyDescent="0.35">
      <c r="A1259" s="11" t="str">
        <f t="shared" si="19"/>
        <v>2019</v>
      </c>
      <c r="D1259" s="11" t="s">
        <v>12</v>
      </c>
      <c r="F1259" s="11" t="s">
        <v>2197</v>
      </c>
      <c r="G1259" s="10" t="str">
        <f>IF(ISNA(P1259),H1259,INDEX('Corrected-Titles'!A:B,MATCH(H1259,'Corrected-Titles'!A:A,0),2))</f>
        <v>Systematic Development of Web Information Systems</v>
      </c>
      <c r="H1259" s="10" t="s">
        <v>2198</v>
      </c>
      <c r="I1259" s="13" t="s">
        <v>15</v>
      </c>
      <c r="J1259" s="11" t="s">
        <v>16</v>
      </c>
      <c r="K1259" s="11" t="s">
        <v>17</v>
      </c>
      <c r="O1259" s="11" t="s">
        <v>18</v>
      </c>
      <c r="P1259" s="10" t="e">
        <f>VLOOKUP(H1259,'Corrected-Titles'!A:A,1,FALSE)</f>
        <v>#N/A</v>
      </c>
    </row>
    <row r="1260" spans="1:16" x14ac:dyDescent="0.35">
      <c r="A1260" s="11" t="str">
        <f t="shared" si="19"/>
        <v>2009</v>
      </c>
      <c r="D1260" s="11" t="s">
        <v>12</v>
      </c>
      <c r="F1260" s="11" t="s">
        <v>2199</v>
      </c>
      <c r="G1260" s="10" t="str">
        <f>IF(ISNA(P1260),H1260,INDEX('Corrected-Titles'!A:B,MATCH(H1260,'Corrected-Titles'!A:A,0),2))</f>
        <v>General-purpose automic computing</v>
      </c>
      <c r="H1260" s="10" t="s">
        <v>2200</v>
      </c>
      <c r="I1260" s="13" t="s">
        <v>15</v>
      </c>
      <c r="J1260" s="11" t="s">
        <v>16</v>
      </c>
      <c r="K1260" s="11" t="s">
        <v>17</v>
      </c>
      <c r="O1260" s="11" t="s">
        <v>18</v>
      </c>
      <c r="P1260" s="10" t="e">
        <f>VLOOKUP(H1260,'Corrected-Titles'!A:A,1,FALSE)</f>
        <v>#N/A</v>
      </c>
    </row>
    <row r="1261" spans="1:16" x14ac:dyDescent="0.35">
      <c r="A1261" s="11" t="str">
        <f t="shared" si="19"/>
        <v>2015</v>
      </c>
      <c r="D1261" s="11" t="s">
        <v>12</v>
      </c>
      <c r="F1261" s="11" t="s">
        <v>2201</v>
      </c>
      <c r="G1261" s="10" t="str">
        <f>IF(ISNA(P1261),H1261,INDEX('Corrected-Titles'!A:B,MATCH(H1261,'Corrected-Titles'!A:A,0),2))</f>
        <v>Information System Software Development with Support for Application Traceability</v>
      </c>
      <c r="H1261" s="10" t="s">
        <v>2202</v>
      </c>
      <c r="I1261" s="13" t="s">
        <v>15</v>
      </c>
      <c r="J1261" s="11" t="s">
        <v>16</v>
      </c>
      <c r="K1261" s="11" t="s">
        <v>17</v>
      </c>
      <c r="O1261" s="11" t="s">
        <v>69</v>
      </c>
      <c r="P1261" s="10" t="e">
        <f>VLOOKUP(H1261,'Corrected-Titles'!A:A,1,FALSE)</f>
        <v>#N/A</v>
      </c>
    </row>
    <row r="1262" spans="1:16" ht="29" x14ac:dyDescent="0.35">
      <c r="A1262" s="11" t="str">
        <f t="shared" si="19"/>
        <v>2011</v>
      </c>
      <c r="D1262" s="11" t="s">
        <v>12</v>
      </c>
      <c r="F1262" s="11" t="s">
        <v>1866</v>
      </c>
      <c r="G1262" s="10" t="str">
        <f>IF(ISNA(P1262),H1262,INDEX('Corrected-Titles'!A:B,MATCH(H1262,'Corrected-Titles'!A:A,0),2))</f>
        <v>VERTAF/Multi-Core : A SysML-Basde Application framework for Multi-Core Embedded Software Development</v>
      </c>
      <c r="H1262" s="10" t="s">
        <v>1867</v>
      </c>
      <c r="I1262" s="13" t="s">
        <v>100</v>
      </c>
      <c r="P1262" s="10" t="e">
        <f>VLOOKUP(H1262,'Corrected-Titles'!A:A,1,FALSE)</f>
        <v>#N/A</v>
      </c>
    </row>
    <row r="1263" spans="1:16" ht="29" x14ac:dyDescent="0.35">
      <c r="A1263" s="11" t="str">
        <f t="shared" si="19"/>
        <v>2012</v>
      </c>
      <c r="D1263" s="11" t="s">
        <v>12</v>
      </c>
      <c r="F1263" s="11" t="s">
        <v>2203</v>
      </c>
      <c r="G1263" s="10" t="str">
        <f>IF(ISNA(P1263),H1263,INDEX('Corrected-Titles'!A:B,MATCH(H1263,'Corrected-Titles'!A:A,0),2))</f>
        <v>Effective development of automation systems through domain-specific modeling in a small enterprise context</v>
      </c>
      <c r="H1263" s="10" t="s">
        <v>2204</v>
      </c>
      <c r="I1263" s="13" t="s">
        <v>15</v>
      </c>
      <c r="J1263" s="11" t="s">
        <v>16</v>
      </c>
      <c r="K1263" s="11" t="s">
        <v>17</v>
      </c>
      <c r="O1263" s="11" t="s">
        <v>18</v>
      </c>
      <c r="P1263" s="10" t="e">
        <f>VLOOKUP(H1263,'Corrected-Titles'!A:A,1,FALSE)</f>
        <v>#N/A</v>
      </c>
    </row>
    <row r="1264" spans="1:16" x14ac:dyDescent="0.35">
      <c r="A1264" s="11" t="str">
        <f t="shared" si="19"/>
        <v>2013</v>
      </c>
      <c r="D1264" s="11" t="s">
        <v>12</v>
      </c>
      <c r="F1264" s="11" t="s">
        <v>2205</v>
      </c>
      <c r="G1264" s="10" t="str">
        <f>IF(ISNA(P1264),H1264,INDEX('Corrected-Titles'!A:B,MATCH(H1264,'Corrected-Titles'!A:A,0),2))</f>
        <v>Compositional verification of application-level security properties</v>
      </c>
      <c r="H1264" s="10" t="s">
        <v>2206</v>
      </c>
      <c r="I1264" s="13" t="s">
        <v>15</v>
      </c>
      <c r="J1264" s="11" t="s">
        <v>16</v>
      </c>
      <c r="K1264" s="11" t="s">
        <v>17</v>
      </c>
      <c r="O1264" s="11" t="s">
        <v>69</v>
      </c>
      <c r="P1264" s="10" t="e">
        <f>VLOOKUP(H1264,'Corrected-Titles'!A:A,1,FALSE)</f>
        <v>#N/A</v>
      </c>
    </row>
    <row r="1265" spans="1:16" x14ac:dyDescent="0.35">
      <c r="A1265" s="11" t="str">
        <f t="shared" si="19"/>
        <v>2008</v>
      </c>
      <c r="D1265" s="11" t="s">
        <v>12</v>
      </c>
      <c r="F1265" s="11" t="s">
        <v>2207</v>
      </c>
      <c r="G1265" s="10" t="str">
        <f>IF(ISNA(P1265),H1265,INDEX('Corrected-Titles'!A:B,MATCH(H1265,'Corrected-Titles'!A:A,0),2))</f>
        <v>Model-Based Performance Instrumentation of Distributed Applications</v>
      </c>
      <c r="H1265" s="10" t="s">
        <v>2208</v>
      </c>
      <c r="I1265" s="13" t="s">
        <v>15</v>
      </c>
      <c r="J1265" s="11" t="s">
        <v>16</v>
      </c>
      <c r="K1265" s="11" t="s">
        <v>17</v>
      </c>
      <c r="O1265" s="11" t="s">
        <v>69</v>
      </c>
      <c r="P1265" s="10" t="e">
        <f>VLOOKUP(H1265,'Corrected-Titles'!A:A,1,FALSE)</f>
        <v>#N/A</v>
      </c>
    </row>
    <row r="1266" spans="1:16" x14ac:dyDescent="0.35">
      <c r="A1266" s="11" t="str">
        <f t="shared" si="19"/>
        <v>2011</v>
      </c>
      <c r="D1266" s="11" t="s">
        <v>12</v>
      </c>
      <c r="F1266" s="11" t="s">
        <v>2209</v>
      </c>
      <c r="G1266" s="10" t="str">
        <f>IF(ISNA(P1266),H1266,INDEX('Corrected-Titles'!A:B,MATCH(H1266,'Corrected-Titles'!A:A,0),2))</f>
        <v>The online method engine: from process assessment to method execution</v>
      </c>
      <c r="H1266" s="10" t="s">
        <v>2210</v>
      </c>
      <c r="I1266" s="13" t="s">
        <v>15</v>
      </c>
      <c r="J1266" s="11" t="s">
        <v>16</v>
      </c>
      <c r="K1266" s="11" t="s">
        <v>17</v>
      </c>
      <c r="O1266" s="11" t="s">
        <v>18</v>
      </c>
      <c r="P1266" s="10" t="e">
        <f>VLOOKUP(H1266,'Corrected-Titles'!A:A,1,FALSE)</f>
        <v>#N/A</v>
      </c>
    </row>
    <row r="1267" spans="1:16" x14ac:dyDescent="0.35">
      <c r="A1267" s="11" t="str">
        <f t="shared" si="19"/>
        <v>2011</v>
      </c>
      <c r="D1267" s="11" t="s">
        <v>12</v>
      </c>
      <c r="F1267" s="11" t="s">
        <v>2211</v>
      </c>
      <c r="G1267" s="10" t="str">
        <f>IF(ISNA(P1267),H1267,INDEX('Corrected-Titles'!A:B,MATCH(H1267,'Corrected-Titles'!A:A,0),2))</f>
        <v>Composing multiple variability artifacts to assemble coherent workflows</v>
      </c>
      <c r="H1267" s="10" t="s">
        <v>2212</v>
      </c>
      <c r="I1267" s="13" t="s">
        <v>15</v>
      </c>
      <c r="J1267" s="11" t="s">
        <v>16</v>
      </c>
      <c r="K1267" s="11" t="s">
        <v>17</v>
      </c>
      <c r="O1267" s="11" t="s">
        <v>18</v>
      </c>
      <c r="P1267" s="10" t="e">
        <f>VLOOKUP(H1267,'Corrected-Titles'!A:A,1,FALSE)</f>
        <v>#N/A</v>
      </c>
    </row>
    <row r="1268" spans="1:16" x14ac:dyDescent="0.35">
      <c r="A1268" s="11" t="str">
        <f t="shared" si="19"/>
        <v>2013</v>
      </c>
      <c r="D1268" s="11" t="s">
        <v>12</v>
      </c>
      <c r="F1268" s="11" t="s">
        <v>2213</v>
      </c>
      <c r="G1268" s="10" t="str">
        <f>IF(ISNA(P1268),H1268,INDEX('Corrected-Titles'!A:B,MATCH(H1268,'Corrected-Titles'!A:A,0),2))</f>
        <v>Engineering a Platform for mission planning of autonomous and resilient quadrotors</v>
      </c>
      <c r="H1268" s="10" t="s">
        <v>2214</v>
      </c>
      <c r="I1268" s="13" t="s">
        <v>15</v>
      </c>
      <c r="J1268" s="11" t="s">
        <v>16</v>
      </c>
      <c r="K1268" s="11" t="s">
        <v>17</v>
      </c>
      <c r="O1268" s="11" t="s">
        <v>18</v>
      </c>
      <c r="P1268" s="10" t="e">
        <f>VLOOKUP(H1268,'Corrected-Titles'!A:A,1,FALSE)</f>
        <v>#N/A</v>
      </c>
    </row>
    <row r="1269" spans="1:16" x14ac:dyDescent="0.35">
      <c r="A1269" s="11" t="str">
        <f t="shared" si="19"/>
        <v>2004</v>
      </c>
      <c r="D1269" s="11" t="s">
        <v>12</v>
      </c>
      <c r="F1269" s="11" t="s">
        <v>2215</v>
      </c>
      <c r="G1269" s="10" t="str">
        <f>IF(ISNA(P1269),H1269,INDEX('Corrected-Titles'!A:B,MATCH(H1269,'Corrected-Titles'!A:A,0),2))</f>
        <v>MT-Flow - An environment for workflow-supported model transformations in MDA</v>
      </c>
      <c r="H1269" s="10" t="s">
        <v>2216</v>
      </c>
      <c r="I1269" s="13" t="s">
        <v>15</v>
      </c>
      <c r="J1269" s="11" t="s">
        <v>16</v>
      </c>
      <c r="K1269" s="11" t="s">
        <v>17</v>
      </c>
      <c r="O1269" s="11" t="s">
        <v>69</v>
      </c>
      <c r="P1269" s="10" t="e">
        <f>VLOOKUP(H1269,'Corrected-Titles'!A:A,1,FALSE)</f>
        <v>#N/A</v>
      </c>
    </row>
    <row r="1270" spans="1:16" x14ac:dyDescent="0.35">
      <c r="A1270" s="11" t="str">
        <f t="shared" si="19"/>
        <v>2008</v>
      </c>
      <c r="D1270" s="11" t="s">
        <v>12</v>
      </c>
      <c r="F1270" s="11" t="s">
        <v>2217</v>
      </c>
      <c r="G1270" s="10" t="str">
        <f>IF(ISNA(P1270),H1270,INDEX('Corrected-Titles'!A:B,MATCH(H1270,'Corrected-Titles'!A:A,0),2))</f>
        <v>Quantitative approaches in object-oriented software engineering</v>
      </c>
      <c r="H1270" s="10" t="s">
        <v>2218</v>
      </c>
      <c r="I1270" s="13" t="s">
        <v>15</v>
      </c>
      <c r="J1270" s="11" t="s">
        <v>16</v>
      </c>
      <c r="K1270" s="11" t="s">
        <v>17</v>
      </c>
      <c r="O1270" s="11" t="s">
        <v>58</v>
      </c>
      <c r="P1270" s="10" t="e">
        <f>VLOOKUP(H1270,'Corrected-Titles'!A:A,1,FALSE)</f>
        <v>#N/A</v>
      </c>
    </row>
    <row r="1271" spans="1:16" ht="29" x14ac:dyDescent="0.35">
      <c r="A1271" s="11" t="str">
        <f t="shared" si="19"/>
        <v>2014</v>
      </c>
      <c r="D1271" s="11" t="s">
        <v>12</v>
      </c>
      <c r="F1271" s="11" t="s">
        <v>2219</v>
      </c>
      <c r="G1271" s="10" t="str">
        <f>IF(ISNA(P1271),H1271,INDEX('Corrected-Titles'!A:B,MATCH(H1271,'Corrected-Titles'!A:A,0),2))</f>
        <v>The Paradigm of self-optimization</v>
      </c>
      <c r="H1271" s="10" t="s">
        <v>2220</v>
      </c>
      <c r="I1271" s="13" t="s">
        <v>15</v>
      </c>
      <c r="J1271" s="11" t="s">
        <v>16</v>
      </c>
      <c r="K1271" s="11" t="s">
        <v>17</v>
      </c>
      <c r="O1271" s="11" t="s">
        <v>58</v>
      </c>
      <c r="P1271" s="10" t="e">
        <f>VLOOKUP(H1271,'Corrected-Titles'!A:A,1,FALSE)</f>
        <v>#N/A</v>
      </c>
    </row>
    <row r="1272" spans="1:16" x14ac:dyDescent="0.35">
      <c r="A1272" s="11" t="str">
        <f t="shared" si="19"/>
        <v>2010</v>
      </c>
      <c r="D1272" s="11" t="s">
        <v>12</v>
      </c>
      <c r="F1272" s="11" t="s">
        <v>2221</v>
      </c>
      <c r="G1272" s="10" t="str">
        <f>IF(ISNA(P1272),H1272,INDEX('Corrected-Titles'!A:B,MATCH(H1272,'Corrected-Titles'!A:A,0),2))</f>
        <v>A Model-based framework for software perfromance feedback</v>
      </c>
      <c r="H1272" s="10" t="s">
        <v>2222</v>
      </c>
      <c r="I1272" s="13" t="s">
        <v>15</v>
      </c>
      <c r="J1272" s="11" t="s">
        <v>16</v>
      </c>
      <c r="K1272" s="11" t="s">
        <v>17</v>
      </c>
      <c r="O1272" s="11" t="s">
        <v>18</v>
      </c>
      <c r="P1272" s="10" t="e">
        <f>VLOOKUP(H1272,'Corrected-Titles'!A:A,1,FALSE)</f>
        <v>#N/A</v>
      </c>
    </row>
    <row r="1273" spans="1:16" x14ac:dyDescent="0.35">
      <c r="A1273" s="11" t="str">
        <f t="shared" si="19"/>
        <v>2010</v>
      </c>
      <c r="D1273" s="11" t="s">
        <v>12</v>
      </c>
      <c r="F1273" s="11" t="s">
        <v>2223</v>
      </c>
      <c r="G1273" s="10" t="str">
        <f>IF(ISNA(P1273),H1273,INDEX('Corrected-Titles'!A:B,MATCH(H1273,'Corrected-Titles'!A:A,0),2))</f>
        <v>Managing dynamic context to optimize smart interactions and services</v>
      </c>
      <c r="H1273" s="10" t="s">
        <v>2224</v>
      </c>
      <c r="I1273" s="13" t="s">
        <v>15</v>
      </c>
      <c r="J1273" s="11" t="s">
        <v>16</v>
      </c>
      <c r="K1273" s="11" t="s">
        <v>17</v>
      </c>
      <c r="O1273" s="11" t="s">
        <v>18</v>
      </c>
      <c r="P1273" s="10" t="e">
        <f>VLOOKUP(H1273,'Corrected-Titles'!A:A,1,FALSE)</f>
        <v>#N/A</v>
      </c>
    </row>
    <row r="1274" spans="1:16" x14ac:dyDescent="0.35">
      <c r="A1274" s="11" t="str">
        <f t="shared" si="19"/>
        <v>2012</v>
      </c>
      <c r="D1274" s="11" t="s">
        <v>12</v>
      </c>
      <c r="F1274" s="11" t="s">
        <v>2225</v>
      </c>
      <c r="G1274" s="10" t="str">
        <f>IF(ISNA(P1274),H1274,INDEX('Corrected-Titles'!A:B,MATCH(H1274,'Corrected-Titles'!A:A,0),2))</f>
        <v>Dynamic Service Composition and deployment with openrichservices</v>
      </c>
      <c r="H1274" s="10" t="s">
        <v>2226</v>
      </c>
      <c r="I1274" s="13" t="s">
        <v>15</v>
      </c>
      <c r="J1274" s="11" t="s">
        <v>16</v>
      </c>
      <c r="K1274" s="11" t="s">
        <v>17</v>
      </c>
      <c r="O1274" s="11" t="s">
        <v>18</v>
      </c>
      <c r="P1274" s="10" t="e">
        <f>VLOOKUP(H1274,'Corrected-Titles'!A:A,1,FALSE)</f>
        <v>#N/A</v>
      </c>
    </row>
    <row r="1275" spans="1:16" ht="29" x14ac:dyDescent="0.35">
      <c r="A1275" s="11" t="str">
        <f t="shared" si="19"/>
        <v>2020</v>
      </c>
      <c r="D1275" s="11" t="s">
        <v>12</v>
      </c>
      <c r="F1275" s="11" t="s">
        <v>2227</v>
      </c>
      <c r="G1275" s="10" t="str">
        <f>IF(ISNA(P1275),H1275,INDEX('Corrected-Titles'!A:B,MATCH(H1275,'Corrected-Titles'!A:A,0),2))</f>
        <v>Software engineering whispers: the effect of textual vs graphical software design descriptions on software design communication</v>
      </c>
      <c r="H1275" s="10" t="s">
        <v>2228</v>
      </c>
      <c r="I1275" s="13" t="s">
        <v>15</v>
      </c>
      <c r="J1275" s="11" t="s">
        <v>16</v>
      </c>
      <c r="K1275" s="11" t="s">
        <v>17</v>
      </c>
      <c r="O1275" s="11" t="s">
        <v>58</v>
      </c>
      <c r="P1275" s="10" t="e">
        <f>VLOOKUP(H1275,'Corrected-Titles'!A:A,1,FALSE)</f>
        <v>#N/A</v>
      </c>
    </row>
    <row r="1276" spans="1:16" x14ac:dyDescent="0.35">
      <c r="A1276" s="11" t="str">
        <f t="shared" si="19"/>
        <v>2020</v>
      </c>
      <c r="D1276" s="11" t="s">
        <v>12</v>
      </c>
      <c r="F1276" s="11" t="s">
        <v>2229</v>
      </c>
      <c r="G1276" s="10" t="str">
        <f>IF(ISNA(P1276),H1276,INDEX('Corrected-Titles'!A:B,MATCH(H1276,'Corrected-Titles'!A:A,0),2))</f>
        <v>Towards a framework for certification of reliable autonomous systems</v>
      </c>
      <c r="H1276" s="10" t="s">
        <v>2230</v>
      </c>
      <c r="I1276" s="13" t="s">
        <v>15</v>
      </c>
      <c r="J1276" s="11" t="s">
        <v>16</v>
      </c>
      <c r="K1276" s="11" t="s">
        <v>17</v>
      </c>
      <c r="O1276" s="11" t="s">
        <v>18</v>
      </c>
      <c r="P1276" s="10" t="e">
        <f>VLOOKUP(H1276,'Corrected-Titles'!A:A,1,FALSE)</f>
        <v>#N/A</v>
      </c>
    </row>
    <row r="1277" spans="1:16" x14ac:dyDescent="0.35">
      <c r="A1277" s="11" t="str">
        <f t="shared" si="19"/>
        <v>2009</v>
      </c>
      <c r="D1277" s="11" t="s">
        <v>12</v>
      </c>
      <c r="F1277" s="11" t="s">
        <v>2231</v>
      </c>
      <c r="G1277" s="10" t="str">
        <f>IF(ISNA(P1277),H1277,INDEX('Corrected-Titles'!A:B,MATCH(H1277,'Corrected-Titles'!A:A,0),2))</f>
        <v>InSCo-Gen: A MDD tool for web rule-based applications</v>
      </c>
      <c r="H1277" s="10" t="s">
        <v>2232</v>
      </c>
      <c r="I1277" s="13" t="s">
        <v>15</v>
      </c>
      <c r="J1277" s="11" t="s">
        <v>16</v>
      </c>
      <c r="K1277" s="11" t="s">
        <v>17</v>
      </c>
      <c r="O1277" s="11" t="s">
        <v>18</v>
      </c>
      <c r="P1277" s="10" t="e">
        <f>VLOOKUP(H1277,'Corrected-Titles'!A:A,1,FALSE)</f>
        <v>#N/A</v>
      </c>
    </row>
    <row r="1278" spans="1:16" x14ac:dyDescent="0.35">
      <c r="A1278" s="11" t="str">
        <f t="shared" si="19"/>
        <v>2008</v>
      </c>
      <c r="D1278" s="11" t="s">
        <v>12</v>
      </c>
      <c r="F1278" s="11" t="s">
        <v>2233</v>
      </c>
      <c r="G1278" s="10" t="str">
        <f>IF(ISNA(P1278),H1278,INDEX('Corrected-Titles'!A:B,MATCH(H1278,'Corrected-Titles'!A:A,0),2))</f>
        <v>Change-Enabled Software Systems</v>
      </c>
      <c r="H1278" s="10" t="s">
        <v>2234</v>
      </c>
      <c r="I1278" s="13" t="s">
        <v>15</v>
      </c>
      <c r="J1278" s="11" t="s">
        <v>16</v>
      </c>
      <c r="K1278" s="11" t="s">
        <v>17</v>
      </c>
      <c r="O1278" s="11" t="s">
        <v>58</v>
      </c>
      <c r="P1278" s="10" t="e">
        <f>VLOOKUP(H1278,'Corrected-Titles'!A:A,1,FALSE)</f>
        <v>#N/A</v>
      </c>
    </row>
    <row r="1279" spans="1:16" x14ac:dyDescent="0.35">
      <c r="A1279" s="11" t="str">
        <f t="shared" si="19"/>
        <v>2014</v>
      </c>
      <c r="D1279" s="11" t="s">
        <v>12</v>
      </c>
      <c r="F1279" s="11" t="s">
        <v>2235</v>
      </c>
      <c r="G1279" s="10" t="str">
        <f>IF(ISNA(P1279),H1279,INDEX('Corrected-Titles'!A:B,MATCH(H1279,'Corrected-Titles'!A:A,0),2))</f>
        <v>Scientific Workflows and XMDD</v>
      </c>
      <c r="H1279" s="10" t="s">
        <v>2236</v>
      </c>
      <c r="I1279" s="13" t="s">
        <v>15</v>
      </c>
      <c r="J1279" s="11" t="s">
        <v>16</v>
      </c>
      <c r="K1279" s="11" t="s">
        <v>17</v>
      </c>
      <c r="O1279" s="11" t="s">
        <v>18</v>
      </c>
      <c r="P1279" s="10" t="e">
        <f>VLOOKUP(H1279,'Corrected-Titles'!A:A,1,FALSE)</f>
        <v>#N/A</v>
      </c>
    </row>
    <row r="1280" spans="1:16" x14ac:dyDescent="0.35">
      <c r="A1280" s="11" t="str">
        <f t="shared" si="19"/>
        <v>2009</v>
      </c>
      <c r="D1280" s="11" t="s">
        <v>12</v>
      </c>
      <c r="F1280" s="11" t="s">
        <v>2237</v>
      </c>
      <c r="G1280" s="10" t="str">
        <f>IF(ISNA(P1280),H1280,INDEX('Corrected-Titles'!A:B,MATCH(H1280,'Corrected-Titles'!A:A,0),2))</f>
        <v>Implementing reactive systems with UML State Machines and ADA 2005</v>
      </c>
      <c r="H1280" s="10" t="s">
        <v>2238</v>
      </c>
      <c r="I1280" s="13" t="s">
        <v>15</v>
      </c>
      <c r="J1280" s="11" t="s">
        <v>16</v>
      </c>
      <c r="K1280" s="11" t="s">
        <v>17</v>
      </c>
      <c r="O1280" s="11" t="s">
        <v>18</v>
      </c>
      <c r="P1280" s="10" t="e">
        <f>VLOOKUP(H1280,'Corrected-Titles'!A:A,1,FALSE)</f>
        <v>#N/A</v>
      </c>
    </row>
    <row r="1281" spans="1:16" ht="29" x14ac:dyDescent="0.35">
      <c r="A1281" s="11" t="str">
        <f t="shared" si="19"/>
        <v>2007</v>
      </c>
      <c r="D1281" s="11" t="s">
        <v>12</v>
      </c>
      <c r="F1281" s="11" t="s">
        <v>2239</v>
      </c>
      <c r="G1281" s="10" t="str">
        <f>IF(ISNA(P1281),H1281,INDEX('Corrected-Titles'!A:B,MATCH(H1281,'Corrected-Titles'!A:A,0),2))</f>
        <v>Towards improving devpendabvility of automotive systems by using the EAST-ADL architecture description lenguage</v>
      </c>
      <c r="H1281" s="10" t="s">
        <v>2240</v>
      </c>
      <c r="I1281" s="13" t="s">
        <v>15</v>
      </c>
      <c r="J1281" s="11" t="s">
        <v>16</v>
      </c>
      <c r="K1281" s="11" t="s">
        <v>17</v>
      </c>
      <c r="O1281" s="11" t="s">
        <v>18</v>
      </c>
      <c r="P1281" s="10" t="e">
        <f>VLOOKUP(H1281,'Corrected-Titles'!A:A,1,FALSE)</f>
        <v>#N/A</v>
      </c>
    </row>
    <row r="1282" spans="1:16" x14ac:dyDescent="0.35">
      <c r="A1282" s="11" t="str">
        <f t="shared" ref="A1282:A1345" si="20">RIGHT(F1282, 4)</f>
        <v>2012</v>
      </c>
      <c r="D1282" s="11" t="s">
        <v>12</v>
      </c>
      <c r="F1282" s="11" t="s">
        <v>2241</v>
      </c>
      <c r="G1282" s="10" t="str">
        <f>IF(ISNA(P1282),H1282,INDEX('Corrected-Titles'!A:B,MATCH(H1282,'Corrected-Titles'!A:A,0),2))</f>
        <v>User-Centric abstraction of workflow logic applied to software engineering processes</v>
      </c>
      <c r="H1282" s="10" t="s">
        <v>2242</v>
      </c>
      <c r="I1282" s="13" t="s">
        <v>15</v>
      </c>
      <c r="J1282" s="11" t="s">
        <v>16</v>
      </c>
      <c r="K1282" s="11" t="s">
        <v>17</v>
      </c>
      <c r="O1282" s="11" t="s">
        <v>69</v>
      </c>
      <c r="P1282" s="10" t="e">
        <f>VLOOKUP(H1282,'Corrected-Titles'!A:A,1,FALSE)</f>
        <v>#N/A</v>
      </c>
    </row>
    <row r="1283" spans="1:16" x14ac:dyDescent="0.35">
      <c r="A1283" s="11" t="str">
        <f t="shared" si="20"/>
        <v>2009</v>
      </c>
      <c r="D1283" s="11" t="s">
        <v>12</v>
      </c>
      <c r="F1283" s="11" t="s">
        <v>2243</v>
      </c>
      <c r="G1283" s="10" t="str">
        <f>IF(ISNA(P1283),H1283,INDEX('Corrected-Titles'!A:B,MATCH(H1283,'Corrected-Titles'!A:A,0),2))</f>
        <v>Execution traces: a new domain that requires the creation of a standard metamodel</v>
      </c>
      <c r="H1283" s="10" t="s">
        <v>2244</v>
      </c>
      <c r="I1283" s="13" t="s">
        <v>15</v>
      </c>
      <c r="J1283" s="11" t="s">
        <v>16</v>
      </c>
      <c r="K1283" s="11" t="s">
        <v>17</v>
      </c>
      <c r="O1283" s="11" t="s">
        <v>69</v>
      </c>
      <c r="P1283" s="10" t="e">
        <f>VLOOKUP(H1283,'Corrected-Titles'!A:A,1,FALSE)</f>
        <v>#N/A</v>
      </c>
    </row>
    <row r="1284" spans="1:16" x14ac:dyDescent="0.35">
      <c r="A1284" s="11" t="str">
        <f t="shared" si="20"/>
        <v>2009</v>
      </c>
      <c r="D1284" s="11" t="s">
        <v>12</v>
      </c>
      <c r="F1284" s="11" t="s">
        <v>2245</v>
      </c>
      <c r="G1284" s="10" t="str">
        <f>IF(ISNA(P1284),H1284,INDEX('Corrected-Titles'!A:B,MATCH(H1284,'Corrected-Titles'!A:A,0),2))</f>
        <v>Round-trip support for invasive software composition systems</v>
      </c>
      <c r="H1284" s="10" t="s">
        <v>2246</v>
      </c>
      <c r="I1284" s="13" t="s">
        <v>15</v>
      </c>
      <c r="J1284" s="11" t="s">
        <v>16</v>
      </c>
      <c r="K1284" s="11" t="s">
        <v>17</v>
      </c>
      <c r="O1284" s="11" t="s">
        <v>69</v>
      </c>
      <c r="P1284" s="10" t="e">
        <f>VLOOKUP(H1284,'Corrected-Titles'!A:A,1,FALSE)</f>
        <v>#N/A</v>
      </c>
    </row>
    <row r="1285" spans="1:16" ht="29" x14ac:dyDescent="0.35">
      <c r="A1285" s="11" t="str">
        <f t="shared" si="20"/>
        <v>2010</v>
      </c>
      <c r="D1285" s="11" t="s">
        <v>12</v>
      </c>
      <c r="F1285" s="11" t="s">
        <v>2247</v>
      </c>
      <c r="G1285" s="10" t="str">
        <f>IF(ISNA(P1285),H1285,INDEX('Corrected-Titles'!A:B,MATCH(H1285,'Corrected-Titles'!A:A,0),2))</f>
        <v>Chapter 5: From mashup technologies to universal integration: Search Computing the Imperative way</v>
      </c>
      <c r="H1285" s="10" t="s">
        <v>2248</v>
      </c>
      <c r="I1285" s="13" t="s">
        <v>15</v>
      </c>
      <c r="J1285" s="11" t="s">
        <v>16</v>
      </c>
      <c r="K1285" s="11" t="s">
        <v>17</v>
      </c>
      <c r="O1285" s="11" t="s">
        <v>58</v>
      </c>
      <c r="P1285" s="10" t="e">
        <f>VLOOKUP(H1285,'Corrected-Titles'!A:A,1,FALSE)</f>
        <v>#N/A</v>
      </c>
    </row>
    <row r="1286" spans="1:16" ht="29" x14ac:dyDescent="0.35">
      <c r="A1286" s="11" t="str">
        <f t="shared" si="20"/>
        <v>2012</v>
      </c>
      <c r="D1286" s="11" t="s">
        <v>12</v>
      </c>
      <c r="F1286" s="11" t="s">
        <v>2241</v>
      </c>
      <c r="G1286" s="10" t="str">
        <f>IF(ISNA(P1286),H1286,INDEX('Corrected-Titles'!A:B,MATCH(H1286,'Corrected-Titles'!A:A,0),2))</f>
        <v>Enabling automatic process-aware collaboration support in software engineering projects</v>
      </c>
      <c r="H1286" s="10" t="s">
        <v>2249</v>
      </c>
      <c r="I1286" s="13" t="s">
        <v>15</v>
      </c>
      <c r="J1286" s="11" t="s">
        <v>16</v>
      </c>
      <c r="K1286" s="11" t="s">
        <v>17</v>
      </c>
      <c r="O1286" s="11" t="s">
        <v>69</v>
      </c>
      <c r="P1286" s="10" t="e">
        <f>VLOOKUP(H1286,'Corrected-Titles'!A:A,1,FALSE)</f>
        <v>#N/A</v>
      </c>
    </row>
    <row r="1287" spans="1:16" x14ac:dyDescent="0.35">
      <c r="A1287" s="11" t="str">
        <f t="shared" si="20"/>
        <v>2012</v>
      </c>
      <c r="D1287" s="11" t="s">
        <v>12</v>
      </c>
      <c r="F1287" s="11" t="s">
        <v>2250</v>
      </c>
      <c r="G1287" s="10" t="str">
        <f>IF(ISNA(P1287),H1287,INDEX('Corrected-Titles'!A:B,MATCH(H1287,'Corrected-Titles'!A:A,0),2))</f>
        <v>Crowdsourced web engineering and design</v>
      </c>
      <c r="H1287" s="10" t="s">
        <v>2251</v>
      </c>
      <c r="I1287" s="13" t="s">
        <v>15</v>
      </c>
      <c r="J1287" s="11" t="s">
        <v>16</v>
      </c>
      <c r="K1287" s="11" t="s">
        <v>16</v>
      </c>
      <c r="L1287" s="11" t="s">
        <v>17</v>
      </c>
      <c r="O1287" s="11" t="s">
        <v>18</v>
      </c>
      <c r="P1287" s="10" t="e">
        <f>VLOOKUP(H1287,'Corrected-Titles'!A:A,1,FALSE)</f>
        <v>#N/A</v>
      </c>
    </row>
    <row r="1288" spans="1:16" x14ac:dyDescent="0.35">
      <c r="A1288" s="11" t="str">
        <f t="shared" si="20"/>
        <v>2006</v>
      </c>
      <c r="D1288" s="11" t="s">
        <v>12</v>
      </c>
      <c r="F1288" s="11" t="s">
        <v>2252</v>
      </c>
      <c r="G1288" s="10" t="str">
        <f>IF(ISNA(P1288),H1288,INDEX('Corrected-Titles'!A:B,MATCH(H1288,'Corrected-Titles'!A:A,0),2))</f>
        <v>Requirements engineering for trust managements: model., methodology, and reasoning</v>
      </c>
      <c r="H1288" s="10" t="s">
        <v>2253</v>
      </c>
      <c r="I1288" s="13" t="s">
        <v>15</v>
      </c>
      <c r="J1288" s="11" t="s">
        <v>16</v>
      </c>
      <c r="K1288" s="11" t="s">
        <v>17</v>
      </c>
      <c r="O1288" s="11" t="s">
        <v>69</v>
      </c>
      <c r="P1288" s="10" t="e">
        <f>VLOOKUP(H1288,'Corrected-Titles'!A:A,1,FALSE)</f>
        <v>#N/A</v>
      </c>
    </row>
    <row r="1289" spans="1:16" x14ac:dyDescent="0.35">
      <c r="A1289" s="11" t="str">
        <f t="shared" si="20"/>
        <v>2014</v>
      </c>
      <c r="D1289" s="11" t="s">
        <v>12</v>
      </c>
      <c r="F1289" s="11" t="s">
        <v>2254</v>
      </c>
      <c r="G1289" s="10" t="str">
        <f>IF(ISNA(P1289),H1289,INDEX('Corrected-Titles'!A:B,MATCH(H1289,'Corrected-Titles'!A:A,0),2))</f>
        <v>On the Use of Signatures for source incremntal model-to-text transformation</v>
      </c>
      <c r="H1289" s="10" t="s">
        <v>2255</v>
      </c>
      <c r="I1289" s="13" t="s">
        <v>15</v>
      </c>
      <c r="J1289" s="11" t="s">
        <v>16</v>
      </c>
      <c r="K1289" s="11" t="s">
        <v>17</v>
      </c>
      <c r="O1289" s="11" t="s">
        <v>69</v>
      </c>
      <c r="P1289" s="10" t="e">
        <f>VLOOKUP(H1289,'Corrected-Titles'!A:A,1,FALSE)</f>
        <v>#N/A</v>
      </c>
    </row>
    <row r="1290" spans="1:16" x14ac:dyDescent="0.35">
      <c r="A1290" s="11" t="str">
        <f t="shared" si="20"/>
        <v>2004</v>
      </c>
      <c r="D1290" s="11" t="s">
        <v>12</v>
      </c>
      <c r="F1290" s="11" t="s">
        <v>2256</v>
      </c>
      <c r="G1290" s="10" t="str">
        <f>IF(ISNA(P1290),H1290,INDEX('Corrected-Titles'!A:B,MATCH(H1290,'Corrected-Titles'!A:A,0),2))</f>
        <v>Knowledge and software modeling using UML</v>
      </c>
      <c r="H1290" s="10" t="s">
        <v>2257</v>
      </c>
      <c r="I1290" s="13" t="s">
        <v>15</v>
      </c>
      <c r="J1290" s="11" t="s">
        <v>16</v>
      </c>
      <c r="K1290" s="11" t="s">
        <v>17</v>
      </c>
      <c r="O1290" s="11" t="s">
        <v>18</v>
      </c>
      <c r="P1290" s="10" t="e">
        <f>VLOOKUP(H1290,'Corrected-Titles'!A:A,1,FALSE)</f>
        <v>#N/A</v>
      </c>
    </row>
    <row r="1291" spans="1:16" x14ac:dyDescent="0.35">
      <c r="A1291" s="11" t="str">
        <f t="shared" si="20"/>
        <v>2012</v>
      </c>
      <c r="D1291" s="11" t="s">
        <v>12</v>
      </c>
      <c r="F1291" s="11" t="s">
        <v>2258</v>
      </c>
      <c r="G1291" s="10" t="str">
        <f>IF(ISNA(P1291),H1291,INDEX('Corrected-Titles'!A:B,MATCH(H1291,'Corrected-Titles'!A:A,0),2))</f>
        <v>A Transformation-based approach to context-aware modelling</v>
      </c>
      <c r="H1291" s="10" t="s">
        <v>2259</v>
      </c>
      <c r="I1291" s="13" t="s">
        <v>15</v>
      </c>
      <c r="J1291" s="11" t="s">
        <v>16</v>
      </c>
      <c r="K1291" s="11" t="s">
        <v>17</v>
      </c>
      <c r="O1291" s="11" t="s">
        <v>18</v>
      </c>
      <c r="P1291" s="10" t="e">
        <f>VLOOKUP(H1291,'Corrected-Titles'!A:A,1,FALSE)</f>
        <v>#N/A</v>
      </c>
    </row>
    <row r="1292" spans="1:16" x14ac:dyDescent="0.35">
      <c r="A1292" s="11" t="str">
        <f t="shared" si="20"/>
        <v>2009</v>
      </c>
      <c r="D1292" s="11" t="s">
        <v>12</v>
      </c>
      <c r="F1292" s="11" t="s">
        <v>2260</v>
      </c>
      <c r="G1292" s="10" t="str">
        <f>IF(ISNA(P1292),H1292,INDEX('Corrected-Titles'!A:B,MATCH(H1292,'Corrected-Titles'!A:A,0),2))</f>
        <v>Architecting fault tolerance with exception handling: verification and validation</v>
      </c>
      <c r="H1292" s="10" t="s">
        <v>2261</v>
      </c>
      <c r="I1292" s="13" t="s">
        <v>15</v>
      </c>
      <c r="J1292" s="11" t="s">
        <v>16</v>
      </c>
      <c r="K1292" s="11" t="s">
        <v>17</v>
      </c>
      <c r="O1292" s="11" t="s">
        <v>18</v>
      </c>
      <c r="P1292" s="10" t="e">
        <f>VLOOKUP(H1292,'Corrected-Titles'!A:A,1,FALSE)</f>
        <v>#N/A</v>
      </c>
    </row>
    <row r="1293" spans="1:16" x14ac:dyDescent="0.35">
      <c r="A1293" s="11" t="str">
        <f t="shared" si="20"/>
        <v>2009</v>
      </c>
      <c r="D1293" s="11" t="s">
        <v>12</v>
      </c>
      <c r="F1293" s="11" t="s">
        <v>2262</v>
      </c>
      <c r="G1293" s="10" t="str">
        <f>IF(ISNA(P1293),H1293,INDEX('Corrected-Titles'!A:B,MATCH(H1293,'Corrected-Titles'!A:A,0),2))</f>
        <v>Requirements for practical model merge - an industrial perspective</v>
      </c>
      <c r="H1293" s="10" t="s">
        <v>2263</v>
      </c>
      <c r="I1293" s="13" t="s">
        <v>15</v>
      </c>
      <c r="J1293" s="11" t="s">
        <v>16</v>
      </c>
      <c r="K1293" s="11" t="s">
        <v>17</v>
      </c>
      <c r="O1293" s="11" t="s">
        <v>58</v>
      </c>
      <c r="P1293" s="10" t="e">
        <f>VLOOKUP(H1293,'Corrected-Titles'!A:A,1,FALSE)</f>
        <v>#N/A</v>
      </c>
    </row>
    <row r="1294" spans="1:16" x14ac:dyDescent="0.35">
      <c r="A1294" s="11" t="str">
        <f t="shared" si="20"/>
        <v>2008</v>
      </c>
      <c r="D1294" s="11" t="s">
        <v>12</v>
      </c>
      <c r="F1294" s="11" t="s">
        <v>2264</v>
      </c>
      <c r="G1294" s="10" t="str">
        <f>IF(ISNA(P1294),H1294,INDEX('Corrected-Titles'!A:B,MATCH(H1294,'Corrected-Titles'!A:A,0),2))</f>
        <v>From Orc Models to Distributed Grid Java Code</v>
      </c>
      <c r="H1294" s="10" t="s">
        <v>2265</v>
      </c>
      <c r="I1294" s="13" t="s">
        <v>15</v>
      </c>
      <c r="J1294" s="11" t="s">
        <v>16</v>
      </c>
      <c r="K1294" s="11" t="s">
        <v>17</v>
      </c>
      <c r="O1294" s="11" t="s">
        <v>18</v>
      </c>
      <c r="P1294" s="10" t="e">
        <f>VLOOKUP(H1294,'Corrected-Titles'!A:A,1,FALSE)</f>
        <v>#N/A</v>
      </c>
    </row>
    <row r="1295" spans="1:16" x14ac:dyDescent="0.35">
      <c r="A1295" s="11" t="str">
        <f t="shared" si="20"/>
        <v>2011</v>
      </c>
      <c r="D1295" s="11" t="s">
        <v>12</v>
      </c>
      <c r="F1295" s="11" t="s">
        <v>2266</v>
      </c>
      <c r="G1295" s="10" t="str">
        <f>IF(ISNA(P1295),H1295,INDEX('Corrected-Titles'!A:B,MATCH(H1295,'Corrected-Titles'!A:A,0),2))</f>
        <v>Test Management Traceability model to support software testing documentation</v>
      </c>
      <c r="H1295" s="10" t="s">
        <v>2267</v>
      </c>
      <c r="I1295" s="13" t="s">
        <v>15</v>
      </c>
      <c r="J1295" s="11" t="s">
        <v>16</v>
      </c>
      <c r="K1295" s="11" t="s">
        <v>17</v>
      </c>
      <c r="O1295" s="11" t="s">
        <v>69</v>
      </c>
      <c r="P1295" s="10" t="e">
        <f>VLOOKUP(H1295,'Corrected-Titles'!A:A,1,FALSE)</f>
        <v>#N/A</v>
      </c>
    </row>
    <row r="1296" spans="1:16" x14ac:dyDescent="0.35">
      <c r="A1296" s="11" t="str">
        <f t="shared" si="20"/>
        <v>2012</v>
      </c>
      <c r="D1296" s="11" t="s">
        <v>12</v>
      </c>
      <c r="F1296" s="11" t="s">
        <v>2268</v>
      </c>
      <c r="G1296" s="10" t="str">
        <f>IF(ISNA(P1296),H1296,INDEX('Corrected-Titles'!A:B,MATCH(H1296,'Corrected-Titles'!A:A,0),2))</f>
        <v>Elucidative development for model-based documentation</v>
      </c>
      <c r="H1296" s="10" t="s">
        <v>2269</v>
      </c>
      <c r="I1296" s="13" t="s">
        <v>15</v>
      </c>
      <c r="J1296" s="11" t="s">
        <v>16</v>
      </c>
      <c r="K1296" s="11" t="s">
        <v>17</v>
      </c>
      <c r="O1296" s="11" t="s">
        <v>69</v>
      </c>
      <c r="P1296" s="10" t="e">
        <f>VLOOKUP(H1296,'Corrected-Titles'!A:A,1,FALSE)</f>
        <v>#N/A</v>
      </c>
    </row>
    <row r="1297" spans="1:16" ht="29" x14ac:dyDescent="0.35">
      <c r="A1297" s="11" t="str">
        <f t="shared" si="20"/>
        <v>2009</v>
      </c>
      <c r="D1297" s="11" t="s">
        <v>12</v>
      </c>
      <c r="F1297" s="11" t="s">
        <v>2270</v>
      </c>
      <c r="G1297" s="10" t="str">
        <f>IF(ISNA(P1297),H1297,INDEX('Corrected-Titles'!A:B,MATCH(H1297,'Corrected-Titles'!A:A,0),2))</f>
        <v>New Quality of Partnership in the Textile World - Concepts and technologies</v>
      </c>
      <c r="H1297" s="10" t="s">
        <v>2271</v>
      </c>
      <c r="I1297" s="13" t="s">
        <v>15</v>
      </c>
      <c r="J1297" s="11" t="s">
        <v>16</v>
      </c>
      <c r="K1297" s="11" t="s">
        <v>17</v>
      </c>
      <c r="O1297" s="11" t="s">
        <v>58</v>
      </c>
      <c r="P1297" s="10" t="e">
        <f>VLOOKUP(H1297,'Corrected-Titles'!A:A,1,FALSE)</f>
        <v>#N/A</v>
      </c>
    </row>
    <row r="1298" spans="1:16" x14ac:dyDescent="0.35">
      <c r="A1298" s="11" t="str">
        <f t="shared" si="20"/>
        <v>2013</v>
      </c>
      <c r="D1298" s="11" t="s">
        <v>12</v>
      </c>
      <c r="F1298" s="11" t="s">
        <v>2272</v>
      </c>
      <c r="G1298" s="10" t="str">
        <f>IF(ISNA(P1298),H1298,INDEX('Corrected-Titles'!A:B,MATCH(H1298,'Corrected-Titles'!A:A,0),2))</f>
        <v>Requirements Engineering for Computational Seismology Software</v>
      </c>
      <c r="H1298" s="10" t="s">
        <v>2273</v>
      </c>
      <c r="I1298" s="13" t="s">
        <v>15</v>
      </c>
      <c r="J1298" s="11" t="s">
        <v>16</v>
      </c>
      <c r="K1298" s="11" t="s">
        <v>17</v>
      </c>
      <c r="O1298" s="11" t="s">
        <v>58</v>
      </c>
      <c r="P1298" s="10" t="e">
        <f>VLOOKUP(H1298,'Corrected-Titles'!A:A,1,FALSE)</f>
        <v>#N/A</v>
      </c>
    </row>
    <row r="1299" spans="1:16" x14ac:dyDescent="0.35">
      <c r="A1299" s="11" t="str">
        <f t="shared" si="20"/>
        <v>2010</v>
      </c>
      <c r="D1299" s="11" t="s">
        <v>12</v>
      </c>
      <c r="F1299" s="11" t="s">
        <v>2274</v>
      </c>
      <c r="G1299" s="10" t="str">
        <f>IF(ISNA(P1299),H1299,INDEX('Corrected-Titles'!A:B,MATCH(H1299,'Corrected-Titles'!A:A,0),2))</f>
        <v>e-Business Challenges and directions: Important themes from the first ICE-B Worjshop</v>
      </c>
      <c r="H1299" s="10" t="s">
        <v>2275</v>
      </c>
      <c r="I1299" s="13" t="s">
        <v>15</v>
      </c>
      <c r="J1299" s="11" t="s">
        <v>17</v>
      </c>
      <c r="O1299" s="11" t="s">
        <v>58</v>
      </c>
      <c r="P1299" s="10" t="e">
        <f>VLOOKUP(H1299,'Corrected-Titles'!A:A,1,FALSE)</f>
        <v>#N/A</v>
      </c>
    </row>
    <row r="1300" spans="1:16" x14ac:dyDescent="0.35">
      <c r="A1300" s="11" t="str">
        <f t="shared" si="20"/>
        <v>2008</v>
      </c>
      <c r="D1300" s="11" t="s">
        <v>12</v>
      </c>
      <c r="F1300" s="11" t="s">
        <v>2276</v>
      </c>
      <c r="G1300" s="10" t="str">
        <f>IF(ISNA(P1300),H1300,INDEX('Corrected-Titles'!A:B,MATCH(H1300,'Corrected-Titles'!A:A,0),2))</f>
        <v>Developing and Evolving a Multi-agent System Product Line: An Exploratory Study</v>
      </c>
      <c r="H1300" s="10" t="s">
        <v>2277</v>
      </c>
      <c r="I1300" s="13" t="s">
        <v>15</v>
      </c>
      <c r="J1300" s="11" t="s">
        <v>16</v>
      </c>
      <c r="K1300" s="11" t="s">
        <v>17</v>
      </c>
      <c r="O1300" s="11" t="s">
        <v>18</v>
      </c>
      <c r="P1300" s="10" t="e">
        <f>VLOOKUP(H1300,'Corrected-Titles'!A:A,1,FALSE)</f>
        <v>#N/A</v>
      </c>
    </row>
    <row r="1301" spans="1:16" x14ac:dyDescent="0.35">
      <c r="A1301" s="11" t="str">
        <f t="shared" si="20"/>
        <v>2019</v>
      </c>
      <c r="D1301" s="11" t="s">
        <v>12</v>
      </c>
      <c r="F1301" s="11" t="s">
        <v>2278</v>
      </c>
      <c r="G1301" s="10" t="str">
        <f>IF(ISNA(P1301),H1301,INDEX('Corrected-Titles'!A:B,MATCH(H1301,'Corrected-Titles'!A:A,0),2))</f>
        <v>Design and automation of a COSMIC measurement procedure based on UML models</v>
      </c>
      <c r="H1301" s="10" t="s">
        <v>2279</v>
      </c>
      <c r="I1301" s="13" t="s">
        <v>15</v>
      </c>
      <c r="J1301" s="11" t="s">
        <v>16</v>
      </c>
      <c r="K1301" s="11" t="s">
        <v>17</v>
      </c>
      <c r="O1301" s="11" t="s">
        <v>18</v>
      </c>
      <c r="P1301" s="10" t="e">
        <f>VLOOKUP(H1301,'Corrected-Titles'!A:A,1,FALSE)</f>
        <v>#N/A</v>
      </c>
    </row>
    <row r="1302" spans="1:16" x14ac:dyDescent="0.35">
      <c r="A1302" s="11" t="str">
        <f t="shared" si="20"/>
        <v>2010</v>
      </c>
      <c r="D1302" s="11" t="s">
        <v>12</v>
      </c>
      <c r="F1302" s="11" t="s">
        <v>2280</v>
      </c>
      <c r="G1302" s="10" t="str">
        <f>IF(ISNA(P1302),H1302,INDEX('Corrected-Titles'!A:B,MATCH(H1302,'Corrected-Titles'!A:A,0),2))</f>
        <v>A Series of Controlled Experiments on Software Maintenance</v>
      </c>
      <c r="H1302" s="10" t="s">
        <v>2281</v>
      </c>
      <c r="I1302" s="13" t="s">
        <v>15</v>
      </c>
      <c r="J1302" s="11" t="s">
        <v>16</v>
      </c>
      <c r="K1302" s="11" t="s">
        <v>17</v>
      </c>
      <c r="O1302" s="11" t="s">
        <v>58</v>
      </c>
      <c r="P1302" s="10" t="e">
        <f>VLOOKUP(H1302,'Corrected-Titles'!A:A,1,FALSE)</f>
        <v>#N/A</v>
      </c>
    </row>
    <row r="1303" spans="1:16" x14ac:dyDescent="0.35">
      <c r="A1303" s="11" t="str">
        <f t="shared" si="20"/>
        <v>2006</v>
      </c>
      <c r="D1303" s="11" t="s">
        <v>12</v>
      </c>
      <c r="F1303" s="11" t="s">
        <v>2282</v>
      </c>
      <c r="G1303" s="10" t="str">
        <f>IF(ISNA(P1303),H1303,INDEX('Corrected-Titles'!A:B,MATCH(H1303,'Corrected-Titles'!A:A,0),2))</f>
        <v>Banking and commercial applications</v>
      </c>
      <c r="H1303" s="10" t="s">
        <v>2283</v>
      </c>
      <c r="I1303" s="13" t="s">
        <v>15</v>
      </c>
      <c r="J1303" s="11" t="s">
        <v>16</v>
      </c>
      <c r="K1303" s="11" t="s">
        <v>17</v>
      </c>
      <c r="O1303" s="11" t="s">
        <v>18</v>
      </c>
      <c r="P1303" s="10" t="e">
        <f>VLOOKUP(H1303,'Corrected-Titles'!A:A,1,FALSE)</f>
        <v>#N/A</v>
      </c>
    </row>
    <row r="1304" spans="1:16" x14ac:dyDescent="0.35">
      <c r="A1304" s="11" t="str">
        <f t="shared" si="20"/>
        <v>2013</v>
      </c>
      <c r="D1304" s="11" t="s">
        <v>12</v>
      </c>
      <c r="F1304" s="11" t="s">
        <v>2284</v>
      </c>
      <c r="G1304" s="10" t="str">
        <f>IF(ISNA(P1304),H1304,INDEX('Corrected-Titles'!A:B,MATCH(H1304,'Corrected-Titles'!A:A,0),2))</f>
        <v>Software Development Methods in the Internet of Things</v>
      </c>
      <c r="H1304" s="10" t="s">
        <v>2285</v>
      </c>
      <c r="I1304" s="13" t="s">
        <v>15</v>
      </c>
      <c r="J1304" s="11" t="s">
        <v>16</v>
      </c>
      <c r="K1304" s="11" t="s">
        <v>17</v>
      </c>
      <c r="O1304" s="11" t="s">
        <v>18</v>
      </c>
      <c r="P1304" s="10" t="e">
        <f>VLOOKUP(H1304,'Corrected-Titles'!A:A,1,FALSE)</f>
        <v>#N/A</v>
      </c>
    </row>
    <row r="1305" spans="1:16" x14ac:dyDescent="0.35">
      <c r="A1305" s="11" t="str">
        <f t="shared" si="20"/>
        <v>2013</v>
      </c>
      <c r="D1305" s="11" t="s">
        <v>12</v>
      </c>
      <c r="F1305" s="11" t="s">
        <v>2286</v>
      </c>
      <c r="G1305" s="10" t="str">
        <f>IF(ISNA(P1305),H1305,INDEX('Corrected-Titles'!A:B,MATCH(H1305,'Corrected-Titles'!A:A,0),2))</f>
        <v>Integrating Component-based Web Engineering into Content Management Systems</v>
      </c>
      <c r="H1305" s="10" t="s">
        <v>2287</v>
      </c>
      <c r="I1305" s="13" t="s">
        <v>15</v>
      </c>
      <c r="J1305" s="11" t="s">
        <v>16</v>
      </c>
      <c r="K1305" s="11" t="s">
        <v>17</v>
      </c>
      <c r="O1305" s="11" t="s">
        <v>18</v>
      </c>
      <c r="P1305" s="10" t="e">
        <f>VLOOKUP(H1305,'Corrected-Titles'!A:A,1,FALSE)</f>
        <v>#N/A</v>
      </c>
    </row>
    <row r="1306" spans="1:16" x14ac:dyDescent="0.35">
      <c r="A1306" s="11" t="str">
        <f t="shared" si="20"/>
        <v>2010</v>
      </c>
      <c r="D1306" s="11" t="s">
        <v>12</v>
      </c>
      <c r="F1306" s="11" t="s">
        <v>2288</v>
      </c>
      <c r="G1306" s="10" t="str">
        <f>IF(ISNA(P1306),H1306,INDEX('Corrected-Titles'!A:B,MATCH(H1306,'Corrected-Titles'!A:A,0),2))</f>
        <v>Improving Test Models for Large Scale Industrial Systems: An Inquisitive Study</v>
      </c>
      <c r="H1306" s="10" t="s">
        <v>2289</v>
      </c>
      <c r="I1306" s="13" t="s">
        <v>15</v>
      </c>
      <c r="J1306" s="11" t="s">
        <v>16</v>
      </c>
      <c r="K1306" s="11" t="s">
        <v>17</v>
      </c>
      <c r="O1306" s="11" t="s">
        <v>18</v>
      </c>
      <c r="P1306" s="10" t="e">
        <f>VLOOKUP(H1306,'Corrected-Titles'!A:A,1,FALSE)</f>
        <v>#N/A</v>
      </c>
    </row>
    <row r="1307" spans="1:16" ht="29" x14ac:dyDescent="0.35">
      <c r="A1307" s="11" t="str">
        <f t="shared" si="20"/>
        <v>2014</v>
      </c>
      <c r="D1307" s="11" t="s">
        <v>12</v>
      </c>
      <c r="F1307" s="11" t="s">
        <v>2290</v>
      </c>
      <c r="G1307" s="10" t="str">
        <f>IF(ISNA(P1307),H1307,INDEX('Corrected-Titles'!A:B,MATCH(H1307,'Corrected-Titles'!A:A,0),2))</f>
        <v>Hardware APIs: A Software-Centric Approach for Automated Derivation of MPSoC Hardware Structures based on Static Code Analysiss</v>
      </c>
      <c r="H1307" s="10" t="s">
        <v>2291</v>
      </c>
      <c r="I1307" s="13" t="s">
        <v>15</v>
      </c>
      <c r="J1307" s="11" t="s">
        <v>16</v>
      </c>
      <c r="K1307" s="11" t="s">
        <v>17</v>
      </c>
      <c r="O1307" s="11" t="s">
        <v>69</v>
      </c>
      <c r="P1307" s="10" t="e">
        <f>VLOOKUP(H1307,'Corrected-Titles'!A:A,1,FALSE)</f>
        <v>#N/A</v>
      </c>
    </row>
    <row r="1308" spans="1:16" x14ac:dyDescent="0.35">
      <c r="A1308" s="11" t="str">
        <f t="shared" si="20"/>
        <v>2017</v>
      </c>
      <c r="D1308" s="11" t="s">
        <v>12</v>
      </c>
      <c r="F1308" s="11" t="s">
        <v>2292</v>
      </c>
      <c r="G1308" s="10" t="str">
        <f>IF(ISNA(P1308),H1308,INDEX('Corrected-Titles'!A:B,MATCH(H1308,'Corrected-Titles'!A:A,0),2))</f>
        <v>Nooj Graphical User Interfaces Modernization</v>
      </c>
      <c r="H1308" s="10" t="s">
        <v>2293</v>
      </c>
      <c r="I1308" s="13" t="s">
        <v>15</v>
      </c>
      <c r="J1308" s="11" t="s">
        <v>16</v>
      </c>
      <c r="K1308" s="11" t="s">
        <v>17</v>
      </c>
      <c r="O1308" s="11" t="s">
        <v>18</v>
      </c>
      <c r="P1308" s="10" t="e">
        <f>VLOOKUP(H1308,'Corrected-Titles'!A:A,1,FALSE)</f>
        <v>#N/A</v>
      </c>
    </row>
    <row r="1309" spans="1:16" x14ac:dyDescent="0.35">
      <c r="A1309" s="11" t="str">
        <f t="shared" si="20"/>
        <v>2014</v>
      </c>
      <c r="D1309" s="11" t="s">
        <v>12</v>
      </c>
      <c r="F1309" s="11" t="s">
        <v>2294</v>
      </c>
      <c r="G1309" s="10" t="str">
        <f>IF(ISNA(P1309),H1309,INDEX('Corrected-Titles'!A:B,MATCH(H1309,'Corrected-Titles'!A:A,0),2))</f>
        <v>PosoMAS: An Extensible, Modular SE process for Open Self-organising systems</v>
      </c>
      <c r="H1309" s="10" t="s">
        <v>2295</v>
      </c>
      <c r="I1309" s="13" t="s">
        <v>15</v>
      </c>
      <c r="J1309" s="11" t="s">
        <v>16</v>
      </c>
      <c r="K1309" s="11" t="s">
        <v>17</v>
      </c>
      <c r="O1309" s="11" t="s">
        <v>18</v>
      </c>
      <c r="P1309" s="10" t="e">
        <f>VLOOKUP(H1309,'Corrected-Titles'!A:A,1,FALSE)</f>
        <v>#N/A</v>
      </c>
    </row>
    <row r="1310" spans="1:16" x14ac:dyDescent="0.35">
      <c r="A1310" s="11" t="str">
        <f t="shared" si="20"/>
        <v>2009</v>
      </c>
      <c r="D1310" s="11" t="s">
        <v>12</v>
      </c>
      <c r="F1310" s="11" t="s">
        <v>2296</v>
      </c>
      <c r="G1310" s="10" t="str">
        <f>IF(ISNA(P1310),H1310,INDEX('Corrected-Titles'!A:B,MATCH(H1310,'Corrected-Titles'!A:A,0),2))</f>
        <v>An Incremental Algorithm for High-Performance Runtiem Model Consistency</v>
      </c>
      <c r="H1310" s="10" t="s">
        <v>2297</v>
      </c>
      <c r="I1310" s="13" t="s">
        <v>15</v>
      </c>
      <c r="J1310" s="11" t="s">
        <v>16</v>
      </c>
      <c r="K1310" s="11" t="s">
        <v>17</v>
      </c>
      <c r="O1310" s="11" t="s">
        <v>69</v>
      </c>
      <c r="P1310" s="10" t="e">
        <f>VLOOKUP(H1310,'Corrected-Titles'!A:A,1,FALSE)</f>
        <v>#N/A</v>
      </c>
    </row>
    <row r="1311" spans="1:16" x14ac:dyDescent="0.35">
      <c r="A1311" s="11" t="str">
        <f t="shared" si="20"/>
        <v>2014</v>
      </c>
      <c r="D1311" s="11" t="s">
        <v>12</v>
      </c>
      <c r="F1311" s="11" t="s">
        <v>2298</v>
      </c>
      <c r="G1311" s="10" t="str">
        <f>IF(ISNA(P1311),H1311,INDEX('Corrected-Titles'!A:B,MATCH(H1311,'Corrected-Titles'!A:A,0),2))</f>
        <v>Implementation, deployment and governance of SOA Adaptive Systems</v>
      </c>
      <c r="H1311" s="10" t="s">
        <v>2299</v>
      </c>
      <c r="I1311" s="13" t="s">
        <v>15</v>
      </c>
      <c r="J1311" s="11" t="s">
        <v>16</v>
      </c>
      <c r="K1311" s="11" t="s">
        <v>17</v>
      </c>
      <c r="O1311" s="11" t="s">
        <v>18</v>
      </c>
      <c r="P1311" s="10" t="e">
        <f>VLOOKUP(H1311,'Corrected-Titles'!A:A,1,FALSE)</f>
        <v>#N/A</v>
      </c>
    </row>
    <row r="1312" spans="1:16" x14ac:dyDescent="0.35">
      <c r="A1312" s="11" t="str">
        <f t="shared" si="20"/>
        <v>2021</v>
      </c>
      <c r="D1312" s="11" t="s">
        <v>12</v>
      </c>
      <c r="F1312" s="11" t="s">
        <v>2300</v>
      </c>
      <c r="G1312" s="10" t="str">
        <f>IF(ISNA(P1312),H1312,INDEX('Corrected-Titles'!A:B,MATCH(H1312,'Corrected-Titles'!A:A,0),2))</f>
        <v>Afile methodolofies applied to integrated concurrent engineering for space craft design</v>
      </c>
      <c r="H1312" s="10" t="s">
        <v>2301</v>
      </c>
      <c r="I1312" s="13" t="s">
        <v>15</v>
      </c>
      <c r="J1312" s="11" t="s">
        <v>16</v>
      </c>
      <c r="K1312" s="11" t="s">
        <v>17</v>
      </c>
      <c r="O1312" s="11" t="s">
        <v>18</v>
      </c>
      <c r="P1312" s="10" t="e">
        <f>VLOOKUP(H1312,'Corrected-Titles'!A:A,1,FALSE)</f>
        <v>#N/A</v>
      </c>
    </row>
    <row r="1313" spans="1:16" ht="29" x14ac:dyDescent="0.35">
      <c r="A1313" s="11" t="str">
        <f t="shared" si="20"/>
        <v>2018</v>
      </c>
      <c r="D1313" s="11" t="s">
        <v>12</v>
      </c>
      <c r="F1313" s="11" t="s">
        <v>2302</v>
      </c>
      <c r="G1313" s="10" t="str">
        <f>IF(ISNA(P1313),H1313,INDEX('Corrected-Titles'!A:B,MATCH(H1313,'Corrected-Titles'!A:A,0),2))</f>
        <v>A Proposal of an Example and Experiments Repository to Foster Industrial Adoption of Formal Methods</v>
      </c>
      <c r="H1313" s="10" t="s">
        <v>2303</v>
      </c>
      <c r="I1313" s="13" t="s">
        <v>15</v>
      </c>
      <c r="J1313" s="11" t="s">
        <v>16</v>
      </c>
      <c r="K1313" s="11" t="s">
        <v>17</v>
      </c>
      <c r="O1313" s="11" t="s">
        <v>18</v>
      </c>
      <c r="P1313" s="10" t="e">
        <f>VLOOKUP(H1313,'Corrected-Titles'!A:A,1,FALSE)</f>
        <v>#N/A</v>
      </c>
    </row>
    <row r="1314" spans="1:16" x14ac:dyDescent="0.35">
      <c r="A1314" s="11" t="str">
        <f t="shared" si="20"/>
        <v>2018</v>
      </c>
      <c r="D1314" s="11" t="s">
        <v>12</v>
      </c>
      <c r="F1314" s="11" t="s">
        <v>2304</v>
      </c>
      <c r="G1314" s="10" t="str">
        <f>IF(ISNA(P1314),H1314,INDEX('Corrected-Titles'!A:B,MATCH(H1314,'Corrected-Titles'!A:A,0),2))</f>
        <v>A Practical Approach for Constraint Solving in Model Transformations</v>
      </c>
      <c r="H1314" s="10" t="s">
        <v>2305</v>
      </c>
      <c r="I1314" s="13" t="s">
        <v>15</v>
      </c>
      <c r="J1314" s="11" t="s">
        <v>16</v>
      </c>
      <c r="K1314" s="11" t="s">
        <v>17</v>
      </c>
      <c r="O1314" s="11" t="s">
        <v>69</v>
      </c>
      <c r="P1314" s="10" t="e">
        <f>VLOOKUP(H1314,'Corrected-Titles'!A:A,1,FALSE)</f>
        <v>#N/A</v>
      </c>
    </row>
    <row r="1315" spans="1:16" x14ac:dyDescent="0.35">
      <c r="A1315" s="11" t="str">
        <f t="shared" si="20"/>
        <v>2008</v>
      </c>
      <c r="D1315" s="11" t="s">
        <v>12</v>
      </c>
      <c r="F1315" s="11" t="s">
        <v>2306</v>
      </c>
      <c r="G1315" s="10" t="str">
        <f>IF(ISNA(P1315),H1315,INDEX('Corrected-Titles'!A:B,MATCH(H1315,'Corrected-Titles'!A:A,0),2))</f>
        <v xml:space="preserve">The Agent Modeling Language (AMOLA) </v>
      </c>
      <c r="H1315" s="10" t="s">
        <v>2307</v>
      </c>
      <c r="I1315" s="13" t="s">
        <v>15</v>
      </c>
      <c r="J1315" s="11" t="s">
        <v>16</v>
      </c>
      <c r="K1315" s="11" t="s">
        <v>17</v>
      </c>
      <c r="O1315" s="11" t="s">
        <v>18</v>
      </c>
      <c r="P1315" s="10" t="e">
        <f>VLOOKUP(H1315,'Corrected-Titles'!A:A,1,FALSE)</f>
        <v>#N/A</v>
      </c>
    </row>
    <row r="1316" spans="1:16" x14ac:dyDescent="0.35">
      <c r="A1316" s="11" t="str">
        <f t="shared" si="20"/>
        <v>2010</v>
      </c>
      <c r="D1316" s="11" t="s">
        <v>12</v>
      </c>
      <c r="F1316" s="11" t="s">
        <v>2310</v>
      </c>
      <c r="G1316" s="10" t="str">
        <f>IF(ISNA(P1316),H1316,INDEX('Corrected-Titles'!A:B,MATCH(H1316,'Corrected-Titles'!A:A,0),2))</f>
        <v>The Role of the User Story Agile Practice in Innovation</v>
      </c>
      <c r="H1316" s="10" t="s">
        <v>2311</v>
      </c>
      <c r="I1316" s="13" t="s">
        <v>15</v>
      </c>
      <c r="J1316" s="11" t="s">
        <v>16</v>
      </c>
      <c r="K1316" s="11" t="s">
        <v>17</v>
      </c>
      <c r="O1316" s="11" t="s">
        <v>18</v>
      </c>
      <c r="P1316" s="10" t="e">
        <f>VLOOKUP(H1316,'Corrected-Titles'!A:A,1,FALSE)</f>
        <v>#N/A</v>
      </c>
    </row>
    <row r="1317" spans="1:16" x14ac:dyDescent="0.35">
      <c r="A1317" s="11" t="str">
        <f t="shared" si="20"/>
        <v>2009</v>
      </c>
      <c r="D1317" s="11" t="s">
        <v>12</v>
      </c>
      <c r="F1317" s="11" t="s">
        <v>2312</v>
      </c>
      <c r="G1317" s="10" t="str">
        <f>IF(ISNA(P1317),H1317,INDEX('Corrected-Titles'!A:B,MATCH(H1317,'Corrected-Titles'!A:A,0),2))</f>
        <v>Semantics, calculi, and analysis for object-oriented specifications</v>
      </c>
      <c r="H1317" s="10" t="s">
        <v>2313</v>
      </c>
      <c r="I1317" s="13" t="s">
        <v>15</v>
      </c>
      <c r="J1317" s="11" t="s">
        <v>16</v>
      </c>
      <c r="K1317" s="11" t="s">
        <v>17</v>
      </c>
      <c r="O1317" s="11" t="s">
        <v>18</v>
      </c>
      <c r="P1317" s="10" t="e">
        <f>VLOOKUP(H1317,'Corrected-Titles'!A:A,1,FALSE)</f>
        <v>#N/A</v>
      </c>
    </row>
    <row r="1318" spans="1:16" x14ac:dyDescent="0.35">
      <c r="A1318" s="11" t="str">
        <f t="shared" si="20"/>
        <v>2009</v>
      </c>
      <c r="D1318" s="11" t="s">
        <v>12</v>
      </c>
      <c r="F1318" s="11" t="s">
        <v>2314</v>
      </c>
      <c r="G1318" s="10" t="str">
        <f>IF(ISNA(P1318),H1318,INDEX('Corrected-Titles'!A:B,MATCH(H1318,'Corrected-Titles'!A:A,0),2))</f>
        <v>Integrated and Tool-Supported Teaching of testing, debugging and verification</v>
      </c>
      <c r="H1318" s="10" t="s">
        <v>2315</v>
      </c>
      <c r="I1318" s="13" t="s">
        <v>15</v>
      </c>
      <c r="J1318" s="11" t="s">
        <v>16</v>
      </c>
      <c r="K1318" s="11" t="s">
        <v>17</v>
      </c>
      <c r="O1318" s="11" t="s">
        <v>18</v>
      </c>
      <c r="P1318" s="10" t="e">
        <f>VLOOKUP(H1318,'Corrected-Titles'!A:A,1,FALSE)</f>
        <v>#N/A</v>
      </c>
    </row>
    <row r="1319" spans="1:16" ht="29" x14ac:dyDescent="0.35">
      <c r="A1319" s="11" t="str">
        <f t="shared" si="20"/>
        <v>2006</v>
      </c>
      <c r="D1319" s="11" t="s">
        <v>12</v>
      </c>
      <c r="F1319" s="11" t="s">
        <v>2316</v>
      </c>
      <c r="G1319" s="10" t="str">
        <f>IF(ISNA(P1319),H1319,INDEX('Corrected-Titles'!A:B,MATCH(H1319,'Corrected-Titles'!A:A,0),2))</f>
        <v>Using patterns for the refinement and translationof UML models: A controlled experiment</v>
      </c>
      <c r="H1319" s="10" t="s">
        <v>2317</v>
      </c>
      <c r="I1319" s="13" t="s">
        <v>15</v>
      </c>
      <c r="J1319" s="11" t="s">
        <v>16</v>
      </c>
      <c r="K1319" s="11" t="s">
        <v>17</v>
      </c>
      <c r="O1319" s="11" t="s">
        <v>69</v>
      </c>
      <c r="P1319" s="10" t="e">
        <f>VLOOKUP(H1319,'Corrected-Titles'!A:A,1,FALSE)</f>
        <v>#N/A</v>
      </c>
    </row>
    <row r="1320" spans="1:16" x14ac:dyDescent="0.35">
      <c r="A1320" s="11" t="str">
        <f t="shared" si="20"/>
        <v>2005</v>
      </c>
      <c r="D1320" s="11" t="s">
        <v>12</v>
      </c>
      <c r="F1320" s="11" t="s">
        <v>2318</v>
      </c>
      <c r="G1320" s="10" t="str">
        <f>IF(ISNA(P1320),H1320,INDEX('Corrected-Titles'!A:B,MATCH(H1320,'Corrected-Titles'!A:A,0),2))</f>
        <v>Automated Analysis of Natural Language Properties for UML models</v>
      </c>
      <c r="H1320" s="10" t="s">
        <v>2319</v>
      </c>
      <c r="I1320" s="13" t="s">
        <v>15</v>
      </c>
      <c r="J1320" s="11" t="s">
        <v>16</v>
      </c>
      <c r="K1320" s="11" t="s">
        <v>17</v>
      </c>
      <c r="O1320" s="11" t="s">
        <v>18</v>
      </c>
      <c r="P1320" s="10" t="e">
        <f>VLOOKUP(H1320,'Corrected-Titles'!A:A,1,FALSE)</f>
        <v>#N/A</v>
      </c>
    </row>
    <row r="1321" spans="1:16" x14ac:dyDescent="0.35">
      <c r="A1321" s="11" t="str">
        <f t="shared" si="20"/>
        <v>2012</v>
      </c>
      <c r="D1321" s="11" t="s">
        <v>12</v>
      </c>
      <c r="F1321" s="11" t="s">
        <v>2320</v>
      </c>
      <c r="G1321" s="10" t="str">
        <f>IF(ISNA(P1321),H1321,INDEX('Corrected-Titles'!A:B,MATCH(H1321,'Corrected-Titles'!A:A,0),2))</f>
        <v>Using UML Stereotypes to Support the Requirement Engineering: A Case Study</v>
      </c>
      <c r="H1321" s="10" t="s">
        <v>2321</v>
      </c>
      <c r="I1321" s="13" t="s">
        <v>15</v>
      </c>
      <c r="J1321" s="11" t="s">
        <v>16</v>
      </c>
      <c r="K1321" s="11" t="s">
        <v>17</v>
      </c>
      <c r="O1321" s="11" t="s">
        <v>18</v>
      </c>
      <c r="P1321" s="10" t="e">
        <f>VLOOKUP(H1321,'Corrected-Titles'!A:A,1,FALSE)</f>
        <v>#N/A</v>
      </c>
    </row>
    <row r="1322" spans="1:16" ht="29" x14ac:dyDescent="0.35">
      <c r="A1322" s="11" t="str">
        <f t="shared" si="20"/>
        <v>2015</v>
      </c>
      <c r="D1322" s="11" t="s">
        <v>12</v>
      </c>
      <c r="F1322" s="11" t="s">
        <v>2322</v>
      </c>
      <c r="G1322" s="10" t="str">
        <f>IF(ISNA(P1322),H1322,INDEX('Corrected-Titles'!A:B,MATCH(H1322,'Corrected-Titles'!A:A,0),2))</f>
        <v>The Ensemble Development Life cycle and Best Practices for Collective Autonomic Systems</v>
      </c>
      <c r="H1322" s="10" t="s">
        <v>2323</v>
      </c>
      <c r="I1322" s="13" t="s">
        <v>15</v>
      </c>
      <c r="J1322" s="11" t="s">
        <v>16</v>
      </c>
      <c r="K1322" s="11" t="s">
        <v>17</v>
      </c>
      <c r="O1322" s="11" t="s">
        <v>18</v>
      </c>
      <c r="P1322" s="10" t="e">
        <f>VLOOKUP(H1322,'Corrected-Titles'!A:A,1,FALSE)</f>
        <v>#N/A</v>
      </c>
    </row>
    <row r="1323" spans="1:16" x14ac:dyDescent="0.35">
      <c r="A1323" s="11" t="str">
        <f t="shared" si="20"/>
        <v>2005</v>
      </c>
      <c r="D1323" s="11" t="s">
        <v>12</v>
      </c>
      <c r="F1323" s="11" t="s">
        <v>2324</v>
      </c>
      <c r="G1323" s="10" t="str">
        <f>IF(ISNA(P1323),H1323,INDEX('Corrected-Titles'!A:B,MATCH(H1323,'Corrected-Titles'!A:A,0),2))</f>
        <v>Specification and verification of applications based on fucntion blocks</v>
      </c>
      <c r="H1323" s="10" t="s">
        <v>2325</v>
      </c>
      <c r="I1323" s="13" t="s">
        <v>15</v>
      </c>
      <c r="J1323" s="11" t="s">
        <v>16</v>
      </c>
      <c r="K1323" s="11" t="s">
        <v>17</v>
      </c>
      <c r="O1323" s="11" t="s">
        <v>18</v>
      </c>
      <c r="P1323" s="10" t="e">
        <f>VLOOKUP(H1323,'Corrected-Titles'!A:A,1,FALSE)</f>
        <v>#N/A</v>
      </c>
    </row>
    <row r="1324" spans="1:16" x14ac:dyDescent="0.35">
      <c r="A1324" s="11" t="str">
        <f t="shared" si="20"/>
        <v>2014</v>
      </c>
      <c r="D1324" s="11" t="s">
        <v>12</v>
      </c>
      <c r="F1324" s="11" t="s">
        <v>2326</v>
      </c>
      <c r="G1324" s="10" t="str">
        <f>IF(ISNA(P1324),H1324,INDEX('Corrected-Titles'!A:B,MATCH(H1324,'Corrected-Titles'!A:A,0),2))</f>
        <v>The Modelery: A Collavborative Web Based Repository</v>
      </c>
      <c r="H1324" s="10" t="s">
        <v>2327</v>
      </c>
      <c r="I1324" s="13" t="s">
        <v>15</v>
      </c>
      <c r="J1324" s="11" t="s">
        <v>16</v>
      </c>
      <c r="K1324" s="11" t="s">
        <v>17</v>
      </c>
      <c r="O1324" s="11" t="s">
        <v>58</v>
      </c>
      <c r="P1324" s="10" t="e">
        <f>VLOOKUP(H1324,'Corrected-Titles'!A:A,1,FALSE)</f>
        <v>#N/A</v>
      </c>
    </row>
    <row r="1325" spans="1:16" x14ac:dyDescent="0.35">
      <c r="A1325" s="11" t="str">
        <f t="shared" si="20"/>
        <v>2009</v>
      </c>
      <c r="D1325" s="11" t="s">
        <v>12</v>
      </c>
      <c r="F1325" s="11" t="s">
        <v>1858</v>
      </c>
      <c r="G1325" s="10" t="str">
        <f>IF(ISNA(P1325),H1325,INDEX('Corrected-Titles'!A:B,MATCH(H1325,'Corrected-Titles'!A:A,0),2))</f>
        <v>Quality Assessment</v>
      </c>
      <c r="H1325" s="10" t="s">
        <v>2328</v>
      </c>
      <c r="I1325" s="13" t="s">
        <v>15</v>
      </c>
      <c r="J1325" s="11" t="s">
        <v>16</v>
      </c>
      <c r="K1325" s="11" t="s">
        <v>17</v>
      </c>
      <c r="O1325" s="11" t="s">
        <v>58</v>
      </c>
      <c r="P1325" s="10" t="e">
        <f>VLOOKUP(H1325,'Corrected-Titles'!A:A,1,FALSE)</f>
        <v>#N/A</v>
      </c>
    </row>
    <row r="1326" spans="1:16" x14ac:dyDescent="0.35">
      <c r="A1326" s="11" t="str">
        <f t="shared" si="20"/>
        <v>2017</v>
      </c>
      <c r="D1326" s="11" t="s">
        <v>12</v>
      </c>
      <c r="F1326" s="11" t="s">
        <v>2329</v>
      </c>
      <c r="G1326" s="10" t="str">
        <f>IF(ISNA(P1326),H1326,INDEX('Corrected-Titles'!A:B,MATCH(H1326,'Corrected-Titles'!A:A,0),2))</f>
        <v>Design Life-Cycle-Driven Approach for Data Warehouse Systems Configurability</v>
      </c>
      <c r="H1326" s="10" t="s">
        <v>2330</v>
      </c>
      <c r="I1326" s="13" t="s">
        <v>15</v>
      </c>
      <c r="J1326" s="11" t="s">
        <v>16</v>
      </c>
      <c r="K1326" s="11" t="s">
        <v>17</v>
      </c>
      <c r="O1326" s="11" t="s">
        <v>18</v>
      </c>
      <c r="P1326" s="10" t="e">
        <f>VLOOKUP(H1326,'Corrected-Titles'!A:A,1,FALSE)</f>
        <v>#N/A</v>
      </c>
    </row>
    <row r="1327" spans="1:16" x14ac:dyDescent="0.35">
      <c r="A1327" s="11" t="str">
        <f t="shared" si="20"/>
        <v>2010</v>
      </c>
      <c r="D1327" s="11" t="s">
        <v>12</v>
      </c>
      <c r="F1327" s="11" t="s">
        <v>2331</v>
      </c>
      <c r="G1327" s="10" t="str">
        <f>IF(ISNA(P1327),H1327,INDEX('Corrected-Titles'!A:B,MATCH(H1327,'Corrected-Titles'!A:A,0),2))</f>
        <v>A Visual Traceability Modeling Language</v>
      </c>
      <c r="H1327" s="10" t="s">
        <v>2332</v>
      </c>
      <c r="I1327" s="13" t="s">
        <v>15</v>
      </c>
      <c r="J1327" s="11" t="s">
        <v>16</v>
      </c>
      <c r="K1327" s="11" t="s">
        <v>17</v>
      </c>
      <c r="O1327" s="11" t="s">
        <v>18</v>
      </c>
      <c r="P1327" s="10" t="e">
        <f>VLOOKUP(H1327,'Corrected-Titles'!A:A,1,FALSE)</f>
        <v>#N/A</v>
      </c>
    </row>
    <row r="1328" spans="1:16" ht="29" x14ac:dyDescent="0.35">
      <c r="A1328" s="11" t="str">
        <f t="shared" si="20"/>
        <v>2013</v>
      </c>
      <c r="D1328" s="11" t="s">
        <v>12</v>
      </c>
      <c r="F1328" s="11" t="s">
        <v>2333</v>
      </c>
      <c r="G1328" s="10" t="str">
        <f>IF(ISNA(P1328),H1328,INDEX('Corrected-Titles'!A:B,MATCH(H1328,'Corrected-Titles'!A:A,0),2))</f>
        <v>From requirements to UML models and Back: how atomatic processing of text can support requirements engineering</v>
      </c>
      <c r="H1328" s="10" t="s">
        <v>2334</v>
      </c>
      <c r="I1328" s="13" t="s">
        <v>15</v>
      </c>
      <c r="J1328" s="11" t="s">
        <v>16</v>
      </c>
      <c r="K1328" s="11" t="s">
        <v>17</v>
      </c>
      <c r="O1328" s="11" t="s">
        <v>69</v>
      </c>
      <c r="P1328" s="10" t="e">
        <f>VLOOKUP(H1328,'Corrected-Titles'!A:A,1,FALSE)</f>
        <v>#N/A</v>
      </c>
    </row>
    <row r="1329" spans="1:16" x14ac:dyDescent="0.35">
      <c r="A1329" s="11" t="str">
        <f t="shared" si="20"/>
        <v>2014</v>
      </c>
      <c r="D1329" s="11" t="s">
        <v>12</v>
      </c>
      <c r="F1329" s="11" t="s">
        <v>2335</v>
      </c>
      <c r="G1329" s="10" t="str">
        <f>IF(ISNA(P1329),H1329,INDEX('Corrected-Titles'!A:B,MATCH(H1329,'Corrected-Titles'!A:A,0),2))</f>
        <v>Extending the Kouretes Statechart Editor for Generic agent behavior development</v>
      </c>
      <c r="H1329" s="10" t="s">
        <v>2336</v>
      </c>
      <c r="I1329" s="13" t="s">
        <v>15</v>
      </c>
      <c r="J1329" s="11" t="s">
        <v>16</v>
      </c>
      <c r="K1329" s="11" t="s">
        <v>17</v>
      </c>
      <c r="O1329" s="11" t="s">
        <v>18</v>
      </c>
      <c r="P1329" s="10" t="e">
        <f>VLOOKUP(H1329,'Corrected-Titles'!A:A,1,FALSE)</f>
        <v>#N/A</v>
      </c>
    </row>
    <row r="1330" spans="1:16" x14ac:dyDescent="0.35">
      <c r="A1330" s="11" t="str">
        <f t="shared" si="20"/>
        <v>2000</v>
      </c>
      <c r="D1330" s="11" t="s">
        <v>12</v>
      </c>
      <c r="F1330" s="11" t="s">
        <v>2337</v>
      </c>
      <c r="G1330" s="10" t="str">
        <f>IF(ISNA(P1330),H1330,INDEX('Corrected-Titles'!A:B,MATCH(H1330,'Corrected-Titles'!A:A,0),2))</f>
        <v>A Layared Software Specification Architecture</v>
      </c>
      <c r="H1330" s="10" t="s">
        <v>2338</v>
      </c>
      <c r="I1330" s="13" t="s">
        <v>15</v>
      </c>
      <c r="J1330" s="11" t="s">
        <v>16</v>
      </c>
      <c r="K1330" s="11" t="s">
        <v>17</v>
      </c>
      <c r="O1330" s="11" t="s">
        <v>18</v>
      </c>
      <c r="P1330" s="10" t="e">
        <f>VLOOKUP(H1330,'Corrected-Titles'!A:A,1,FALSE)</f>
        <v>#N/A</v>
      </c>
    </row>
    <row r="1331" spans="1:16" x14ac:dyDescent="0.35">
      <c r="A1331" s="11" t="str">
        <f t="shared" si="20"/>
        <v>2013</v>
      </c>
      <c r="D1331" s="11" t="s">
        <v>12</v>
      </c>
      <c r="F1331" s="11" t="s">
        <v>2339</v>
      </c>
      <c r="G1331" s="10" t="str">
        <f>IF(ISNA(P1331),H1331,INDEX('Corrected-Titles'!A:B,MATCH(H1331,'Corrected-Titles'!A:A,0),2))</f>
        <v>Variability realization techniques and product derivation</v>
      </c>
      <c r="H1331" s="10" t="s">
        <v>2340</v>
      </c>
      <c r="I1331" s="13" t="s">
        <v>15</v>
      </c>
      <c r="J1331" s="11" t="s">
        <v>16</v>
      </c>
      <c r="K1331" s="11" t="s">
        <v>17</v>
      </c>
      <c r="O1331" s="11" t="s">
        <v>58</v>
      </c>
      <c r="P1331" s="10" t="e">
        <f>VLOOKUP(H1331,'Corrected-Titles'!A:A,1,FALSE)</f>
        <v>#N/A</v>
      </c>
    </row>
    <row r="1332" spans="1:16" x14ac:dyDescent="0.35">
      <c r="A1332" s="11" t="str">
        <f t="shared" si="20"/>
        <v>2013</v>
      </c>
      <c r="D1332" s="11" t="s">
        <v>12</v>
      </c>
      <c r="F1332" s="11" t="s">
        <v>2341</v>
      </c>
      <c r="G1332" s="10" t="str">
        <f>IF(ISNA(P1332),H1332,INDEX('Corrected-Titles'!A:B,MATCH(H1332,'Corrected-Titles'!A:A,0),2))</f>
        <v>Towards Autonomic Cloud Services Engineering via Intention Workflow Model</v>
      </c>
      <c r="H1332" s="10" t="s">
        <v>2342</v>
      </c>
      <c r="I1332" s="13" t="s">
        <v>15</v>
      </c>
      <c r="J1332" s="11" t="s">
        <v>16</v>
      </c>
      <c r="K1332" s="11" t="s">
        <v>17</v>
      </c>
      <c r="O1332" s="11" t="s">
        <v>18</v>
      </c>
      <c r="P1332" s="10" t="e">
        <f>VLOOKUP(H1332,'Corrected-Titles'!A:A,1,FALSE)</f>
        <v>#N/A</v>
      </c>
    </row>
    <row r="1333" spans="1:16" ht="29" x14ac:dyDescent="0.35">
      <c r="A1333" s="11" t="str">
        <f t="shared" si="20"/>
        <v>2007</v>
      </c>
      <c r="D1333" s="11" t="s">
        <v>12</v>
      </c>
      <c r="F1333" s="11" t="s">
        <v>2343</v>
      </c>
      <c r="G1333" s="10" t="str">
        <f>IF(ISNA(P1333),H1333,INDEX('Corrected-Titles'!A:B,MATCH(H1333,'Corrected-Titles'!A:A,0),2))</f>
        <v>Model composition in product lines and feature interaction detection using critical pair analiysis</v>
      </c>
      <c r="H1333" s="10" t="s">
        <v>2344</v>
      </c>
      <c r="I1333" s="13" t="s">
        <v>15</v>
      </c>
      <c r="J1333" s="11" t="s">
        <v>16</v>
      </c>
      <c r="K1333" s="11" t="s">
        <v>17</v>
      </c>
      <c r="O1333" s="11" t="s">
        <v>69</v>
      </c>
      <c r="P1333" s="10" t="e">
        <f>VLOOKUP(H1333,'Corrected-Titles'!A:A,1,FALSE)</f>
        <v>#N/A</v>
      </c>
    </row>
    <row r="1334" spans="1:16" ht="29" x14ac:dyDescent="0.35">
      <c r="A1334" s="11" t="str">
        <f t="shared" si="20"/>
        <v>2014</v>
      </c>
      <c r="D1334" s="11" t="s">
        <v>12</v>
      </c>
      <c r="F1334" s="11" t="s">
        <v>2347</v>
      </c>
      <c r="G1334" s="10" t="str">
        <f>IF(ISNA(P1334),H1334,INDEX('Corrected-Titles'!A:B,MATCH(H1334,'Corrected-Titles'!A:A,0),2))</f>
        <v>Automatically generated safety mechanisms from semi-foprmal software safety requirements</v>
      </c>
      <c r="H1334" s="10" t="s">
        <v>2348</v>
      </c>
      <c r="I1334" s="13" t="s">
        <v>15</v>
      </c>
      <c r="J1334" s="11" t="s">
        <v>16</v>
      </c>
      <c r="K1334" s="11" t="s">
        <v>17</v>
      </c>
      <c r="O1334" s="11" t="s">
        <v>18</v>
      </c>
      <c r="P1334" s="10" t="e">
        <f>VLOOKUP(H1334,'Corrected-Titles'!A:A,1,FALSE)</f>
        <v>#N/A</v>
      </c>
    </row>
    <row r="1335" spans="1:16" x14ac:dyDescent="0.35">
      <c r="A1335" s="11" t="str">
        <f t="shared" si="20"/>
        <v>2008</v>
      </c>
      <c r="D1335" s="11" t="s">
        <v>12</v>
      </c>
      <c r="F1335" s="11" t="s">
        <v>2349</v>
      </c>
      <c r="G1335" s="10" t="str">
        <f>IF(ISNA(P1335),H1335,INDEX('Corrected-Titles'!A:B,MATCH(H1335,'Corrected-Titles'!A:A,0),2))</f>
        <v>Towards a Library of Workflow User Interface Patterns</v>
      </c>
      <c r="H1335" s="10" t="s">
        <v>2350</v>
      </c>
      <c r="I1335" s="13" t="s">
        <v>15</v>
      </c>
      <c r="J1335" s="11" t="s">
        <v>16</v>
      </c>
      <c r="K1335" s="11" t="s">
        <v>17</v>
      </c>
      <c r="O1335" s="11" t="s">
        <v>18</v>
      </c>
      <c r="P1335" s="10" t="e">
        <f>VLOOKUP(H1335,'Corrected-Titles'!A:A,1,FALSE)</f>
        <v>#N/A</v>
      </c>
    </row>
    <row r="1336" spans="1:16" x14ac:dyDescent="0.35">
      <c r="A1336" s="11" t="str">
        <f t="shared" si="20"/>
        <v>2011</v>
      </c>
      <c r="D1336" s="11" t="s">
        <v>12</v>
      </c>
      <c r="F1336" s="11" t="s">
        <v>2351</v>
      </c>
      <c r="G1336" s="10" t="str">
        <f>IF(ISNA(P1336),H1336,INDEX('Corrected-Titles'!A:B,MATCH(H1336,'Corrected-Titles'!A:A,0),2))</f>
        <v>A Pattern based approach for secure database design</v>
      </c>
      <c r="H1336" s="10" t="s">
        <v>2352</v>
      </c>
      <c r="I1336" s="13" t="s">
        <v>15</v>
      </c>
      <c r="J1336" s="11" t="s">
        <v>16</v>
      </c>
      <c r="K1336" s="11" t="s">
        <v>17</v>
      </c>
      <c r="O1336" s="11" t="s">
        <v>18</v>
      </c>
      <c r="P1336" s="10" t="e">
        <f>VLOOKUP(H1336,'Corrected-Titles'!A:A,1,FALSE)</f>
        <v>#N/A</v>
      </c>
    </row>
    <row r="1337" spans="1:16" x14ac:dyDescent="0.35">
      <c r="A1337" s="11" t="str">
        <f t="shared" si="20"/>
        <v>2012</v>
      </c>
      <c r="D1337" s="11" t="s">
        <v>12</v>
      </c>
      <c r="F1337" s="11" t="s">
        <v>2353</v>
      </c>
      <c r="G1337" s="10" t="str">
        <f>IF(ISNA(P1337),H1337,INDEX('Corrected-Titles'!A:B,MATCH(H1337,'Corrected-Titles'!A:A,0),2))</f>
        <v>Evolving Delta-Oriented Softrware Product Line Architectures</v>
      </c>
      <c r="H1337" s="10" t="s">
        <v>2354</v>
      </c>
      <c r="I1337" s="13" t="s">
        <v>15</v>
      </c>
      <c r="J1337" s="11" t="s">
        <v>16</v>
      </c>
      <c r="K1337" s="11" t="s">
        <v>17</v>
      </c>
      <c r="O1337" s="11" t="s">
        <v>18</v>
      </c>
      <c r="P1337" s="10" t="e">
        <f>VLOOKUP(H1337,'Corrected-Titles'!A:A,1,FALSE)</f>
        <v>#N/A</v>
      </c>
    </row>
    <row r="1338" spans="1:16" x14ac:dyDescent="0.35">
      <c r="A1338" s="11" t="str">
        <f t="shared" si="20"/>
        <v>2009</v>
      </c>
      <c r="D1338" s="11" t="s">
        <v>12</v>
      </c>
      <c r="F1338" s="11" t="s">
        <v>2355</v>
      </c>
      <c r="G1338" s="10" t="str">
        <f>IF(ISNA(P1338),H1338,INDEX('Corrected-Titles'!A:B,MATCH(H1338,'Corrected-Titles'!A:A,0),2))</f>
        <v>Requirements evolution and what (research) to Do about it</v>
      </c>
      <c r="H1338" s="10" t="s">
        <v>2356</v>
      </c>
      <c r="I1338" s="13" t="s">
        <v>15</v>
      </c>
      <c r="J1338" s="11" t="s">
        <v>16</v>
      </c>
      <c r="K1338" s="11" t="s">
        <v>17</v>
      </c>
      <c r="O1338" s="11" t="s">
        <v>58</v>
      </c>
      <c r="P1338" s="10" t="e">
        <f>VLOOKUP(H1338,'Corrected-Titles'!A:A,1,FALSE)</f>
        <v>#N/A</v>
      </c>
    </row>
    <row r="1339" spans="1:16" x14ac:dyDescent="0.35">
      <c r="A1339" s="11" t="str">
        <f t="shared" si="20"/>
        <v>2016</v>
      </c>
      <c r="D1339" s="11" t="s">
        <v>12</v>
      </c>
      <c r="F1339" s="11" t="s">
        <v>2357</v>
      </c>
      <c r="G1339" s="10" t="str">
        <f>IF(ISNA(P1339),H1339,INDEX('Corrected-Titles'!A:B,MATCH(H1339,'Corrected-Titles'!A:A,0),2))</f>
        <v>Flourishing creativity in software development via Internetware paradigm</v>
      </c>
      <c r="H1339" s="10" t="s">
        <v>2358</v>
      </c>
      <c r="I1339" s="13" t="s">
        <v>15</v>
      </c>
      <c r="J1339" s="11" t="s">
        <v>16</v>
      </c>
      <c r="K1339" s="11" t="s">
        <v>17</v>
      </c>
      <c r="O1339" s="11" t="s">
        <v>69</v>
      </c>
      <c r="P1339" s="10" t="e">
        <f>VLOOKUP(H1339,'Corrected-Titles'!A:A,1,FALSE)</f>
        <v>#N/A</v>
      </c>
    </row>
    <row r="1340" spans="1:16" x14ac:dyDescent="0.35">
      <c r="A1340" s="11" t="str">
        <f t="shared" si="20"/>
        <v>2011</v>
      </c>
      <c r="D1340" s="11" t="s">
        <v>12</v>
      </c>
      <c r="F1340" s="11" t="s">
        <v>2359</v>
      </c>
      <c r="G1340" s="10" t="str">
        <f>IF(ISNA(P1340),H1340,INDEX('Corrected-Titles'!A:B,MATCH(H1340,'Corrected-Titles'!A:A,0),2))</f>
        <v>BPMN and design patterns for engineering socual BPM Solutions</v>
      </c>
      <c r="H1340" s="10" t="s">
        <v>2360</v>
      </c>
      <c r="I1340" s="13" t="s">
        <v>15</v>
      </c>
      <c r="J1340" s="11" t="s">
        <v>16</v>
      </c>
      <c r="K1340" s="11" t="s">
        <v>17</v>
      </c>
      <c r="O1340" s="11" t="s">
        <v>18</v>
      </c>
      <c r="P1340" s="10" t="e">
        <f>VLOOKUP(H1340,'Corrected-Titles'!A:A,1,FALSE)</f>
        <v>#N/A</v>
      </c>
    </row>
    <row r="1341" spans="1:16" x14ac:dyDescent="0.35">
      <c r="A1341" s="11" t="str">
        <f t="shared" si="20"/>
        <v>2008</v>
      </c>
      <c r="D1341" s="11" t="s">
        <v>12</v>
      </c>
      <c r="F1341" s="11" t="s">
        <v>2361</v>
      </c>
      <c r="G1341" s="10" t="str">
        <f>IF(ISNA(P1341),H1341,INDEX('Corrected-Titles'!A:B,MATCH(H1341,'Corrected-Titles'!A:A,0),2))</f>
        <v>Towards a communicational perspective for enterprise information systems modelling</v>
      </c>
      <c r="H1341" s="10" t="s">
        <v>2362</v>
      </c>
      <c r="I1341" s="13" t="s">
        <v>15</v>
      </c>
      <c r="J1341" s="11" t="s">
        <v>16</v>
      </c>
      <c r="K1341" s="11" t="s">
        <v>17</v>
      </c>
      <c r="O1341" s="11" t="s">
        <v>18</v>
      </c>
      <c r="P1341" s="10" t="e">
        <f>VLOOKUP(H1341,'Corrected-Titles'!A:A,1,FALSE)</f>
        <v>#N/A</v>
      </c>
    </row>
    <row r="1342" spans="1:16" x14ac:dyDescent="0.35">
      <c r="A1342" s="11" t="str">
        <f t="shared" si="20"/>
        <v>2014</v>
      </c>
      <c r="D1342" s="11" t="s">
        <v>12</v>
      </c>
      <c r="F1342" s="11" t="s">
        <v>2363</v>
      </c>
      <c r="G1342" s="10" t="str">
        <f>IF(ISNA(P1342),H1342,INDEX('Corrected-Titles'!A:B,MATCH(H1342,'Corrected-Titles'!A:A,0),2))</f>
        <v>Evolution as Refelections on the design</v>
      </c>
      <c r="H1342" s="10" t="s">
        <v>2364</v>
      </c>
      <c r="I1342" s="13" t="s">
        <v>15</v>
      </c>
      <c r="J1342" s="11" t="s">
        <v>17</v>
      </c>
      <c r="O1342" s="11" t="s">
        <v>58</v>
      </c>
      <c r="P1342" s="10" t="e">
        <f>VLOOKUP(H1342,'Corrected-Titles'!A:A,1,FALSE)</f>
        <v>#N/A</v>
      </c>
    </row>
    <row r="1343" spans="1:16" x14ac:dyDescent="0.35">
      <c r="A1343" s="11" t="str">
        <f t="shared" si="20"/>
        <v>2006</v>
      </c>
      <c r="D1343" s="11" t="s">
        <v>12</v>
      </c>
      <c r="F1343" s="11" t="s">
        <v>2365</v>
      </c>
      <c r="G1343" s="10" t="str">
        <f>IF(ISNA(P1343),H1343,INDEX('Corrected-Titles'!A:B,MATCH(H1343,'Corrected-Titles'!A:A,0),2))</f>
        <v>Comparing NiMMiT and Data-Driven Notations for Describing Multimodal Interaction</v>
      </c>
      <c r="H1343" s="10" t="s">
        <v>2366</v>
      </c>
      <c r="I1343" s="13" t="s">
        <v>15</v>
      </c>
      <c r="J1343" s="11" t="s">
        <v>16</v>
      </c>
      <c r="K1343" s="11" t="s">
        <v>17</v>
      </c>
      <c r="O1343" s="11" t="s">
        <v>18</v>
      </c>
      <c r="P1343" s="10" t="e">
        <f>VLOOKUP(H1343,'Corrected-Titles'!A:A,1,FALSE)</f>
        <v>#N/A</v>
      </c>
    </row>
    <row r="1344" spans="1:16" ht="29" x14ac:dyDescent="0.35">
      <c r="A1344" s="11" t="str">
        <f t="shared" si="20"/>
        <v>2006</v>
      </c>
      <c r="D1344" s="11" t="s">
        <v>12</v>
      </c>
      <c r="F1344" s="11" t="s">
        <v>2367</v>
      </c>
      <c r="G1344" s="10" t="str">
        <f>IF(ISNA(P1344),H1344,INDEX('Corrected-Titles'!A:B,MATCH(H1344,'Corrected-Titles'!A:A,0),2))</f>
        <v>A component mining approach to incubate grid services in object-oriented legacy systems</v>
      </c>
      <c r="H1344" s="10" t="s">
        <v>2368</v>
      </c>
      <c r="I1344" s="13" t="s">
        <v>15</v>
      </c>
      <c r="J1344" s="11" t="s">
        <v>16</v>
      </c>
      <c r="K1344" s="11" t="s">
        <v>17</v>
      </c>
      <c r="O1344" s="11" t="s">
        <v>69</v>
      </c>
      <c r="P1344" s="10" t="e">
        <f>VLOOKUP(H1344,'Corrected-Titles'!A:A,1,FALSE)</f>
        <v>#N/A</v>
      </c>
    </row>
    <row r="1345" spans="1:16" x14ac:dyDescent="0.35">
      <c r="A1345" s="11" t="str">
        <f t="shared" si="20"/>
        <v>2012</v>
      </c>
      <c r="D1345" s="11" t="s">
        <v>12</v>
      </c>
      <c r="F1345" s="11" t="s">
        <v>2369</v>
      </c>
      <c r="G1345" s="10" t="str">
        <f>IF(ISNA(P1345),H1345,INDEX('Corrected-Titles'!A:B,MATCH(H1345,'Corrected-Titles'!A:A,0),2))</f>
        <v>Towards architecture-based management of platforms in the cloud</v>
      </c>
      <c r="H1345" s="10" t="s">
        <v>2370</v>
      </c>
      <c r="I1345" s="13" t="s">
        <v>15</v>
      </c>
      <c r="J1345" s="11" t="s">
        <v>16</v>
      </c>
      <c r="K1345" s="11" t="s">
        <v>17</v>
      </c>
      <c r="O1345" s="11" t="s">
        <v>18</v>
      </c>
      <c r="P1345" s="10" t="e">
        <f>VLOOKUP(H1345,'Corrected-Titles'!A:A,1,FALSE)</f>
        <v>#N/A</v>
      </c>
    </row>
    <row r="1346" spans="1:16" x14ac:dyDescent="0.35">
      <c r="A1346" s="11" t="str">
        <f t="shared" ref="A1346:A1409" si="21">RIGHT(F1346, 4)</f>
        <v>2010</v>
      </c>
      <c r="D1346" s="11" t="s">
        <v>12</v>
      </c>
      <c r="F1346" s="11" t="s">
        <v>2371</v>
      </c>
      <c r="G1346" s="10" t="str">
        <f>IF(ISNA(P1346),H1346,INDEX('Corrected-Titles'!A:B,MATCH(H1346,'Corrected-Titles'!A:A,0),2))</f>
        <v>Automatically Discovering properties that specify the latent behavior of UML models</v>
      </c>
      <c r="H1346" s="10" t="s">
        <v>2372</v>
      </c>
      <c r="I1346" s="13" t="s">
        <v>15</v>
      </c>
      <c r="J1346" s="11" t="s">
        <v>16</v>
      </c>
      <c r="K1346" s="11" t="s">
        <v>17</v>
      </c>
      <c r="O1346" s="11" t="s">
        <v>69</v>
      </c>
      <c r="P1346" s="10" t="e">
        <f>VLOOKUP(H1346,'Corrected-Titles'!A:A,1,FALSE)</f>
        <v>#N/A</v>
      </c>
    </row>
    <row r="1347" spans="1:16" x14ac:dyDescent="0.35">
      <c r="A1347" s="11" t="str">
        <f t="shared" si="21"/>
        <v>2021</v>
      </c>
      <c r="D1347" s="11" t="s">
        <v>12</v>
      </c>
      <c r="F1347" s="11" t="s">
        <v>2373</v>
      </c>
      <c r="G1347" s="10" t="str">
        <f>IF(ISNA(P1347),H1347,INDEX('Corrected-Titles'!A:B,MATCH(H1347,'Corrected-Titles'!A:A,0),2))</f>
        <v>A Study into the practice of reproting software engineering experiments</v>
      </c>
      <c r="H1347" s="10" t="s">
        <v>2374</v>
      </c>
      <c r="I1347" s="13" t="s">
        <v>15</v>
      </c>
      <c r="J1347" s="11" t="s">
        <v>17</v>
      </c>
      <c r="O1347" s="11" t="s">
        <v>58</v>
      </c>
      <c r="P1347" s="10" t="e">
        <f>VLOOKUP(H1347,'Corrected-Titles'!A:A,1,FALSE)</f>
        <v>#N/A</v>
      </c>
    </row>
    <row r="1348" spans="1:16" x14ac:dyDescent="0.35">
      <c r="A1348" s="11" t="str">
        <f t="shared" si="21"/>
        <v>2005</v>
      </c>
      <c r="D1348" s="11" t="s">
        <v>12</v>
      </c>
      <c r="F1348" s="11" t="s">
        <v>2375</v>
      </c>
      <c r="G1348" s="10" t="str">
        <f>IF(ISNA(P1348),H1348,INDEX('Corrected-Titles'!A:B,MATCH(H1348,'Corrected-Titles'!A:A,0),2))</f>
        <v>Representing and applyign design patterns: what is the problem</v>
      </c>
      <c r="H1348" s="10" t="s">
        <v>2376</v>
      </c>
      <c r="I1348" s="13" t="s">
        <v>15</v>
      </c>
      <c r="J1348" s="11" t="s">
        <v>16</v>
      </c>
      <c r="K1348" s="11" t="s">
        <v>17</v>
      </c>
      <c r="O1348" s="11" t="s">
        <v>18</v>
      </c>
      <c r="P1348" s="10" t="e">
        <f>VLOOKUP(H1348,'Corrected-Titles'!A:A,1,FALSE)</f>
        <v>#N/A</v>
      </c>
    </row>
    <row r="1349" spans="1:16" x14ac:dyDescent="0.35">
      <c r="A1349" s="11" t="str">
        <f t="shared" si="21"/>
        <v>2012</v>
      </c>
      <c r="D1349" s="11" t="s">
        <v>12</v>
      </c>
      <c r="F1349" s="11" t="s">
        <v>2377</v>
      </c>
      <c r="G1349" s="10" t="str">
        <f>IF(ISNA(P1349),H1349,INDEX('Corrected-Titles'!A:B,MATCH(H1349,'Corrected-Titles'!A:A,0),2))</f>
        <v>Cross-language support mechanisms significantly aid sofrtware development</v>
      </c>
      <c r="H1349" s="10" t="s">
        <v>2378</v>
      </c>
      <c r="I1349" s="13" t="s">
        <v>15</v>
      </c>
      <c r="J1349" s="11" t="s">
        <v>16</v>
      </c>
      <c r="K1349" s="11" t="s">
        <v>17</v>
      </c>
      <c r="O1349" s="11" t="s">
        <v>69</v>
      </c>
      <c r="P1349" s="10" t="e">
        <f>VLOOKUP(H1349,'Corrected-Titles'!A:A,1,FALSE)</f>
        <v>#N/A</v>
      </c>
    </row>
    <row r="1350" spans="1:16" x14ac:dyDescent="0.35">
      <c r="A1350" s="11" t="str">
        <f t="shared" si="21"/>
        <v>2005</v>
      </c>
      <c r="D1350" s="11" t="s">
        <v>12</v>
      </c>
      <c r="F1350" s="11" t="s">
        <v>2379</v>
      </c>
      <c r="G1350" s="10" t="str">
        <f>IF(ISNA(P1350),H1350,INDEX('Corrected-Titles'!A:B,MATCH(H1350,'Corrected-Titles'!A:A,0),2))</f>
        <v>Efficient implementation of intelligent office appliances with software product lines</v>
      </c>
      <c r="H1350" s="10" t="s">
        <v>2380</v>
      </c>
      <c r="I1350" s="13" t="s">
        <v>15</v>
      </c>
      <c r="J1350" s="11" t="s">
        <v>16</v>
      </c>
      <c r="K1350" s="11" t="s">
        <v>17</v>
      </c>
      <c r="O1350" s="11" t="s">
        <v>18</v>
      </c>
      <c r="P1350" s="10" t="e">
        <f>VLOOKUP(H1350,'Corrected-Titles'!A:A,1,FALSE)</f>
        <v>#N/A</v>
      </c>
    </row>
    <row r="1351" spans="1:16" x14ac:dyDescent="0.35">
      <c r="A1351" s="11" t="str">
        <f t="shared" si="21"/>
        <v>2012</v>
      </c>
      <c r="D1351" s="11" t="s">
        <v>12</v>
      </c>
      <c r="F1351" s="11" t="s">
        <v>2381</v>
      </c>
      <c r="G1351" s="10" t="str">
        <f>IF(ISNA(P1351),H1351,INDEX('Corrected-Titles'!A:B,MATCH(H1351,'Corrected-Titles'!A:A,0),2))</f>
        <v>An Automatic Architecture Reconstruction and Refactoring Framework</v>
      </c>
      <c r="H1351" s="10" t="s">
        <v>2382</v>
      </c>
      <c r="I1351" s="13" t="s">
        <v>15</v>
      </c>
      <c r="J1351" s="11" t="s">
        <v>16</v>
      </c>
      <c r="K1351" s="11" t="s">
        <v>17</v>
      </c>
      <c r="O1351" s="11" t="s">
        <v>18</v>
      </c>
      <c r="P1351" s="10" t="e">
        <f>VLOOKUP(H1351,'Corrected-Titles'!A:A,1,FALSE)</f>
        <v>#N/A</v>
      </c>
    </row>
    <row r="1352" spans="1:16" ht="29" x14ac:dyDescent="0.35">
      <c r="A1352" s="11" t="str">
        <f t="shared" si="21"/>
        <v>2009</v>
      </c>
      <c r="D1352" s="11" t="s">
        <v>12</v>
      </c>
      <c r="F1352" s="11" t="s">
        <v>2383</v>
      </c>
      <c r="G1352" s="10" t="str">
        <f>IF(ISNA(P1352),H1352,INDEX('Corrected-Titles'!A:B,MATCH(H1352,'Corrected-Titles'!A:A,0),2))</f>
        <v>Model-based interoperability of heterogenoeus information systems: an industrial case study</v>
      </c>
      <c r="H1352" s="10" t="s">
        <v>2384</v>
      </c>
      <c r="I1352" s="13" t="s">
        <v>15</v>
      </c>
      <c r="J1352" s="11" t="s">
        <v>16</v>
      </c>
      <c r="K1352" s="11" t="s">
        <v>17</v>
      </c>
      <c r="O1352" s="11" t="s">
        <v>69</v>
      </c>
      <c r="P1352" s="10" t="e">
        <f>VLOOKUP(H1352,'Corrected-Titles'!A:A,1,FALSE)</f>
        <v>#N/A</v>
      </c>
    </row>
    <row r="1353" spans="1:16" x14ac:dyDescent="0.35">
      <c r="A1353" s="11" t="str">
        <f t="shared" si="21"/>
        <v>2012</v>
      </c>
      <c r="D1353" s="11" t="s">
        <v>12</v>
      </c>
      <c r="F1353" s="11" t="s">
        <v>2385</v>
      </c>
      <c r="G1353" s="10" t="str">
        <f>IF(ISNA(P1353),H1353,INDEX('Corrected-Titles'!A:B,MATCH(H1353,'Corrected-Titles'!A:A,0),2))</f>
        <v>Incremental Consistency Checking for Complex Design Rules and Larger Model changes</v>
      </c>
      <c r="H1353" s="10" t="s">
        <v>2386</v>
      </c>
      <c r="I1353" s="13" t="s">
        <v>15</v>
      </c>
      <c r="J1353" s="11" t="s">
        <v>16</v>
      </c>
      <c r="K1353" s="11" t="s">
        <v>17</v>
      </c>
      <c r="O1353" s="11" t="s">
        <v>69</v>
      </c>
      <c r="P1353" s="10" t="e">
        <f>VLOOKUP(H1353,'Corrected-Titles'!A:A,1,FALSE)</f>
        <v>#N/A</v>
      </c>
    </row>
    <row r="1354" spans="1:16" x14ac:dyDescent="0.35">
      <c r="A1354" s="11" t="str">
        <f t="shared" si="21"/>
        <v>2014</v>
      </c>
      <c r="D1354" s="11" t="s">
        <v>12</v>
      </c>
      <c r="F1354" s="11" t="s">
        <v>2387</v>
      </c>
      <c r="G1354" s="10" t="str">
        <f>IF(ISNA(P1354),H1354,INDEX('Corrected-Titles'!A:B,MATCH(H1354,'Corrected-Titles'!A:A,0),2))</f>
        <v>Deriving work plans for solving performance and scalibility problems</v>
      </c>
      <c r="H1354" s="10" t="s">
        <v>2388</v>
      </c>
      <c r="I1354" s="13" t="s">
        <v>15</v>
      </c>
      <c r="J1354" s="11" t="s">
        <v>16</v>
      </c>
      <c r="K1354" s="11" t="s">
        <v>17</v>
      </c>
      <c r="O1354" s="11" t="s">
        <v>69</v>
      </c>
      <c r="P1354" s="10" t="e">
        <f>VLOOKUP(H1354,'Corrected-Titles'!A:A,1,FALSE)</f>
        <v>#N/A</v>
      </c>
    </row>
    <row r="1355" spans="1:16" x14ac:dyDescent="0.35">
      <c r="A1355" s="11" t="str">
        <f t="shared" si="21"/>
        <v>2009</v>
      </c>
      <c r="D1355" s="11" t="s">
        <v>12</v>
      </c>
      <c r="F1355" s="11" t="s">
        <v>2389</v>
      </c>
      <c r="G1355" s="10" t="str">
        <f>IF(ISNA(P1355),H1355,INDEX('Corrected-Titles'!A:B,MATCH(H1355,'Corrected-Titles'!A:A,0),2))</f>
        <v>A Service-Oriented approach for interactive system design</v>
      </c>
      <c r="H1355" s="10" t="s">
        <v>2390</v>
      </c>
      <c r="I1355" s="13" t="s">
        <v>15</v>
      </c>
      <c r="J1355" s="11" t="s">
        <v>16</v>
      </c>
      <c r="K1355" s="11" t="s">
        <v>17</v>
      </c>
      <c r="O1355" s="11" t="s">
        <v>18</v>
      </c>
      <c r="P1355" s="10" t="e">
        <f>VLOOKUP(H1355,'Corrected-Titles'!A:A,1,FALSE)</f>
        <v>#N/A</v>
      </c>
    </row>
    <row r="1356" spans="1:16" ht="29" x14ac:dyDescent="0.35">
      <c r="A1356" s="11" t="str">
        <f t="shared" si="21"/>
        <v>2009</v>
      </c>
      <c r="D1356" s="11" t="s">
        <v>12</v>
      </c>
      <c r="F1356" s="11" t="s">
        <v>2391</v>
      </c>
      <c r="G1356" s="10" t="str">
        <f>IF(ISNA(P1356),H1356,INDEX('Corrected-Titles'!A:B,MATCH(H1356,'Corrected-Titles'!A:A,0),2))</f>
        <v>Facilitating controlled tests of website design changes using aspect-oriented software development and software product lines</v>
      </c>
      <c r="H1356" s="10" t="s">
        <v>2392</v>
      </c>
      <c r="I1356" s="13" t="s">
        <v>15</v>
      </c>
      <c r="J1356" s="11" t="s">
        <v>16</v>
      </c>
      <c r="K1356" s="11" t="s">
        <v>17</v>
      </c>
      <c r="O1356" s="11" t="s">
        <v>18</v>
      </c>
      <c r="P1356" s="10" t="e">
        <f>VLOOKUP(H1356,'Corrected-Titles'!A:A,1,FALSE)</f>
        <v>#N/A</v>
      </c>
    </row>
    <row r="1357" spans="1:16" x14ac:dyDescent="0.35">
      <c r="A1357" s="11" t="str">
        <f t="shared" si="21"/>
        <v>2016</v>
      </c>
      <c r="D1357" s="11" t="s">
        <v>12</v>
      </c>
      <c r="F1357" s="11" t="s">
        <v>2393</v>
      </c>
      <c r="G1357" s="10" t="str">
        <f>IF(ISNA(P1357),H1357,INDEX('Corrected-Titles'!A:B,MATCH(H1357,'Corrected-Titles'!A:A,0),2))</f>
        <v>Mathematical Models of Cooperative Work in Product Development Projects</v>
      </c>
      <c r="H1357" s="10" t="s">
        <v>2394</v>
      </c>
      <c r="I1357" s="13" t="s">
        <v>15</v>
      </c>
      <c r="J1357" s="11" t="s">
        <v>16</v>
      </c>
      <c r="K1357" s="11" t="s">
        <v>17</v>
      </c>
      <c r="O1357" s="11" t="s">
        <v>69</v>
      </c>
      <c r="P1357" s="10" t="e">
        <f>VLOOKUP(H1357,'Corrected-Titles'!A:A,1,FALSE)</f>
        <v>#N/A</v>
      </c>
    </row>
    <row r="1358" spans="1:16" x14ac:dyDescent="0.35">
      <c r="A1358" s="11" t="str">
        <f t="shared" si="21"/>
        <v>2007</v>
      </c>
      <c r="D1358" s="11" t="s">
        <v>12</v>
      </c>
      <c r="F1358" s="11" t="s">
        <v>2395</v>
      </c>
      <c r="G1358" s="10" t="str">
        <f>IF(ISNA(P1358),H1358,INDEX('Corrected-Titles'!A:B,MATCH(H1358,'Corrected-Titles'!A:A,0),2))</f>
        <v>From annotated software design (UML SPT/MARTE) to Model Formalisms</v>
      </c>
      <c r="H1358" s="10" t="s">
        <v>2396</v>
      </c>
      <c r="I1358" s="13" t="s">
        <v>15</v>
      </c>
      <c r="J1358" s="11" t="s">
        <v>16</v>
      </c>
      <c r="K1358" s="11" t="s">
        <v>17</v>
      </c>
      <c r="O1358" s="11" t="s">
        <v>69</v>
      </c>
      <c r="P1358" s="10" t="e">
        <f>VLOOKUP(H1358,'Corrected-Titles'!A:A,1,FALSE)</f>
        <v>#N/A</v>
      </c>
    </row>
    <row r="1359" spans="1:16" ht="29" x14ac:dyDescent="0.35">
      <c r="A1359" s="11" t="str">
        <f t="shared" si="21"/>
        <v>2005</v>
      </c>
      <c r="D1359" s="11" t="s">
        <v>12</v>
      </c>
      <c r="F1359" s="11" t="s">
        <v>2397</v>
      </c>
      <c r="G1359" s="10" t="str">
        <f>IF(ISNA(P1359),H1359,INDEX('Corrected-Titles'!A:B,MATCH(H1359,'Corrected-Titles'!A:A,0),2))</f>
        <v>A Component-Based Approach for Constructing High-Confidence Distributed Real-Time and Embedded Systems</v>
      </c>
      <c r="H1359" s="10" t="s">
        <v>2398</v>
      </c>
      <c r="I1359" s="13" t="s">
        <v>15</v>
      </c>
      <c r="J1359" s="11" t="s">
        <v>16</v>
      </c>
      <c r="K1359" s="11" t="s">
        <v>17</v>
      </c>
      <c r="O1359" s="11" t="s">
        <v>18</v>
      </c>
      <c r="P1359" s="10" t="e">
        <f>VLOOKUP(H1359,'Corrected-Titles'!A:A,1,FALSE)</f>
        <v>#N/A</v>
      </c>
    </row>
    <row r="1360" spans="1:16" x14ac:dyDescent="0.35">
      <c r="A1360" s="11" t="str">
        <f t="shared" si="21"/>
        <v>2005</v>
      </c>
      <c r="D1360" s="11" t="s">
        <v>12</v>
      </c>
      <c r="F1360" s="11" t="s">
        <v>2399</v>
      </c>
      <c r="G1360" s="10" t="str">
        <f>IF(ISNA(P1360),H1360,INDEX('Corrected-Titles'!A:B,MATCH(H1360,'Corrected-Titles'!A:A,0),2))</f>
        <v>Best Practices for Teaching UML based software development</v>
      </c>
      <c r="H1360" s="10" t="s">
        <v>2400</v>
      </c>
      <c r="I1360" s="13" t="s">
        <v>15</v>
      </c>
      <c r="J1360" s="11" t="s">
        <v>17</v>
      </c>
      <c r="O1360" s="11" t="s">
        <v>58</v>
      </c>
      <c r="P1360" s="10" t="e">
        <f>VLOOKUP(H1360,'Corrected-Titles'!A:A,1,FALSE)</f>
        <v>#N/A</v>
      </c>
    </row>
    <row r="1361" spans="1:16" x14ac:dyDescent="0.35">
      <c r="A1361" s="11" t="str">
        <f t="shared" si="21"/>
        <v>2012</v>
      </c>
      <c r="D1361" s="11" t="s">
        <v>12</v>
      </c>
      <c r="F1361" s="11" t="s">
        <v>2401</v>
      </c>
      <c r="G1361" s="10" t="str">
        <f>IF(ISNA(P1361),H1361,INDEX('Corrected-Titles'!A:B,MATCH(H1361,'Corrected-Titles'!A:A,0),2))</f>
        <v>101companies: A community project on software technologies and software languages</v>
      </c>
      <c r="H1361" s="10" t="s">
        <v>2402</v>
      </c>
      <c r="I1361" s="13" t="s">
        <v>15</v>
      </c>
      <c r="J1361" s="11" t="s">
        <v>16</v>
      </c>
      <c r="K1361" s="11" t="s">
        <v>17</v>
      </c>
      <c r="O1361" s="11" t="s">
        <v>18</v>
      </c>
      <c r="P1361" s="10" t="e">
        <f>VLOOKUP(H1361,'Corrected-Titles'!A:A,1,FALSE)</f>
        <v>#N/A</v>
      </c>
    </row>
    <row r="1362" spans="1:16" ht="29" x14ac:dyDescent="0.35">
      <c r="A1362" s="11" t="str">
        <f t="shared" si="21"/>
        <v>2014</v>
      </c>
      <c r="D1362" s="11" t="s">
        <v>12</v>
      </c>
      <c r="F1362" s="11" t="s">
        <v>2403</v>
      </c>
      <c r="G1362" s="10" t="str">
        <f>IF(ISNA(P1362),H1362,INDEX('Corrected-Titles'!A:B,MATCH(H1362,'Corrected-Titles'!A:A,0),2))</f>
        <v>An Adapter-Based Approach to Co-evolve generated SQL in Model-to-Text transformations</v>
      </c>
      <c r="H1362" s="10" t="s">
        <v>2404</v>
      </c>
      <c r="I1362" s="13" t="s">
        <v>15</v>
      </c>
      <c r="J1362" s="11" t="s">
        <v>16</v>
      </c>
      <c r="K1362" s="11" t="s">
        <v>17</v>
      </c>
      <c r="O1362" s="11" t="s">
        <v>69</v>
      </c>
      <c r="P1362" s="10" t="e">
        <f>VLOOKUP(H1362,'Corrected-Titles'!A:A,1,FALSE)</f>
        <v>#N/A</v>
      </c>
    </row>
    <row r="1363" spans="1:16" x14ac:dyDescent="0.35">
      <c r="A1363" s="11" t="str">
        <f t="shared" si="21"/>
        <v>2005</v>
      </c>
      <c r="D1363" s="11" t="s">
        <v>12</v>
      </c>
      <c r="F1363" s="11" t="s">
        <v>2405</v>
      </c>
      <c r="G1363" s="10" t="str">
        <f>IF(ISNA(P1363),H1363,INDEX('Corrected-Titles'!A:B,MATCH(H1363,'Corrected-Titles'!A:A,0),2))</f>
        <v>Deploying Multi-Agents for Intelligent Aspect-Oriented Web Services</v>
      </c>
      <c r="H1363" s="10" t="s">
        <v>2406</v>
      </c>
      <c r="I1363" s="13" t="s">
        <v>15</v>
      </c>
      <c r="J1363" s="11" t="s">
        <v>16</v>
      </c>
      <c r="K1363" s="11" t="s">
        <v>17</v>
      </c>
      <c r="O1363" s="11" t="s">
        <v>18</v>
      </c>
      <c r="P1363" s="10" t="e">
        <f>VLOOKUP(H1363,'Corrected-Titles'!A:A,1,FALSE)</f>
        <v>#N/A</v>
      </c>
    </row>
    <row r="1364" spans="1:16" x14ac:dyDescent="0.35">
      <c r="A1364" s="11" t="str">
        <f t="shared" si="21"/>
        <v>2005</v>
      </c>
      <c r="D1364" s="11" t="s">
        <v>12</v>
      </c>
      <c r="F1364" s="11" t="s">
        <v>2407</v>
      </c>
      <c r="G1364" s="10" t="str">
        <f>IF(ISNA(P1364),H1364,INDEX('Corrected-Titles'!A:B,MATCH(H1364,'Corrected-Titles'!A:A,0),2))</f>
        <v>Designing a Domain-Specific Contract Language: A Metamodelling approach</v>
      </c>
      <c r="H1364" s="10" t="s">
        <v>2408</v>
      </c>
      <c r="I1364" s="13" t="s">
        <v>15</v>
      </c>
      <c r="J1364" s="11" t="s">
        <v>16</v>
      </c>
      <c r="K1364" s="11" t="s">
        <v>17</v>
      </c>
      <c r="O1364" s="11" t="s">
        <v>18</v>
      </c>
      <c r="P1364" s="10" t="e">
        <f>VLOOKUP(H1364,'Corrected-Titles'!A:A,1,FALSE)</f>
        <v>#N/A</v>
      </c>
    </row>
    <row r="1365" spans="1:16" x14ac:dyDescent="0.35">
      <c r="A1365" s="11" t="str">
        <f t="shared" si="21"/>
        <v>2006</v>
      </c>
      <c r="D1365" s="11" t="s">
        <v>12</v>
      </c>
      <c r="F1365" s="11" t="s">
        <v>2409</v>
      </c>
      <c r="G1365" s="10" t="str">
        <f>IF(ISNA(P1365),H1365,INDEX('Corrected-Titles'!A:B,MATCH(H1365,'Corrected-Titles'!A:A,0),2))</f>
        <v>An Industrial case study on the coice between language customization mechanisms</v>
      </c>
      <c r="H1365" s="10" t="s">
        <v>2410</v>
      </c>
      <c r="I1365" s="13" t="s">
        <v>15</v>
      </c>
      <c r="J1365" s="11" t="s">
        <v>16</v>
      </c>
      <c r="K1365" s="11" t="s">
        <v>17</v>
      </c>
      <c r="O1365" s="11" t="s">
        <v>18</v>
      </c>
      <c r="P1365" s="10" t="e">
        <f>VLOOKUP(H1365,'Corrected-Titles'!A:A,1,FALSE)</f>
        <v>#N/A</v>
      </c>
    </row>
    <row r="1366" spans="1:16" x14ac:dyDescent="0.35">
      <c r="A1366" s="11" t="str">
        <f t="shared" si="21"/>
        <v>2014</v>
      </c>
      <c r="D1366" s="11" t="s">
        <v>12</v>
      </c>
      <c r="F1366" s="11" t="s">
        <v>2411</v>
      </c>
      <c r="G1366" s="10" t="str">
        <f>IF(ISNA(P1366),H1366,INDEX('Corrected-Titles'!A:B,MATCH(H1366,'Corrected-Titles'!A:A,0),2))</f>
        <v>Towards a self-adaptative service-oriented methodology based on extended SOMA</v>
      </c>
      <c r="H1366" s="10" t="s">
        <v>2412</v>
      </c>
      <c r="I1366" s="13" t="s">
        <v>15</v>
      </c>
      <c r="J1366" s="11" t="s">
        <v>16</v>
      </c>
      <c r="K1366" s="11" t="s">
        <v>17</v>
      </c>
      <c r="O1366" s="11" t="s">
        <v>18</v>
      </c>
      <c r="P1366" s="10" t="e">
        <f>VLOOKUP(H1366,'Corrected-Titles'!A:A,1,FALSE)</f>
        <v>#N/A</v>
      </c>
    </row>
    <row r="1367" spans="1:16" ht="29" x14ac:dyDescent="0.35">
      <c r="A1367" s="11" t="str">
        <f t="shared" si="21"/>
        <v>2015</v>
      </c>
      <c r="D1367" s="11" t="s">
        <v>12</v>
      </c>
      <c r="F1367" s="11" t="s">
        <v>2413</v>
      </c>
      <c r="G1367" s="10" t="str">
        <f>IF(ISNA(P1367),H1367,INDEX('Corrected-Titles'!A:B,MATCH(H1367,'Corrected-Titles'!A:A,0),2))</f>
        <v>Design and implementation of a social netweorking platform for cloud deployment sepcialists</v>
      </c>
      <c r="H1367" s="10" t="s">
        <v>2414</v>
      </c>
      <c r="I1367" s="13" t="s">
        <v>15</v>
      </c>
      <c r="J1367" s="11" t="s">
        <v>16</v>
      </c>
      <c r="K1367" s="11" t="s">
        <v>17</v>
      </c>
      <c r="O1367" s="11" t="s">
        <v>18</v>
      </c>
      <c r="P1367" s="10" t="e">
        <f>VLOOKUP(H1367,'Corrected-Titles'!A:A,1,FALSE)</f>
        <v>#N/A</v>
      </c>
    </row>
    <row r="1368" spans="1:16" x14ac:dyDescent="0.35">
      <c r="A1368" s="11" t="str">
        <f t="shared" si="21"/>
        <v>2008</v>
      </c>
      <c r="D1368" s="11" t="s">
        <v>12</v>
      </c>
      <c r="F1368" s="11" t="s">
        <v>2415</v>
      </c>
      <c r="G1368" s="10" t="str">
        <f>IF(ISNA(P1368),H1368,INDEX('Corrected-Titles'!A:B,MATCH(H1368,'Corrected-Titles'!A:A,0),2))</f>
        <v>Automatic maintenance of associations inviariants</v>
      </c>
      <c r="H1368" s="10" t="s">
        <v>2416</v>
      </c>
      <c r="I1368" s="13" t="s">
        <v>15</v>
      </c>
      <c r="J1368" s="11" t="s">
        <v>16</v>
      </c>
      <c r="K1368" s="11" t="s">
        <v>17</v>
      </c>
      <c r="O1368" s="11" t="s">
        <v>69</v>
      </c>
      <c r="P1368" s="10" t="e">
        <f>VLOOKUP(H1368,'Corrected-Titles'!A:A,1,FALSE)</f>
        <v>#N/A</v>
      </c>
    </row>
    <row r="1369" spans="1:16" x14ac:dyDescent="0.35">
      <c r="A1369" s="11" t="str">
        <f t="shared" si="21"/>
        <v>2014</v>
      </c>
      <c r="D1369" s="11" t="s">
        <v>12</v>
      </c>
      <c r="F1369" s="11" t="s">
        <v>2417</v>
      </c>
      <c r="G1369" s="10" t="str">
        <f>IF(ISNA(P1369),H1369,INDEX('Corrected-Titles'!A:B,MATCH(H1369,'Corrected-Titles'!A:A,0),2))</f>
        <v>A Customizable approach to design patterns recognition based on feature types</v>
      </c>
      <c r="H1369" s="10" t="s">
        <v>2418</v>
      </c>
      <c r="I1369" s="13" t="s">
        <v>15</v>
      </c>
      <c r="J1369" s="11" t="s">
        <v>16</v>
      </c>
      <c r="K1369" s="11" t="s">
        <v>17</v>
      </c>
      <c r="O1369" s="11" t="s">
        <v>69</v>
      </c>
      <c r="P1369" s="10" t="e">
        <f>VLOOKUP(H1369,'Corrected-Titles'!A:A,1,FALSE)</f>
        <v>#N/A</v>
      </c>
    </row>
    <row r="1370" spans="1:16" x14ac:dyDescent="0.35">
      <c r="A1370" s="11" t="str">
        <f t="shared" si="21"/>
        <v>2012</v>
      </c>
      <c r="D1370" s="11" t="s">
        <v>12</v>
      </c>
      <c r="F1370" s="11" t="s">
        <v>2419</v>
      </c>
      <c r="G1370" s="10" t="str">
        <f>IF(ISNA(P1370),H1370,INDEX('Corrected-Titles'!A:B,MATCH(H1370,'Corrected-Titles'!A:A,0),2))</f>
        <v>A Generic platform for model-based regression testing</v>
      </c>
      <c r="H1370" s="10" t="s">
        <v>2420</v>
      </c>
      <c r="I1370" s="13" t="s">
        <v>15</v>
      </c>
      <c r="J1370" s="11" t="s">
        <v>16</v>
      </c>
      <c r="K1370" s="11" t="s">
        <v>17</v>
      </c>
      <c r="O1370" s="11" t="s">
        <v>18</v>
      </c>
      <c r="P1370" s="10" t="e">
        <f>VLOOKUP(H1370,'Corrected-Titles'!A:A,1,FALSE)</f>
        <v>#N/A</v>
      </c>
    </row>
    <row r="1371" spans="1:16" x14ac:dyDescent="0.35">
      <c r="A1371" s="11" t="str">
        <f t="shared" si="21"/>
        <v>2005</v>
      </c>
      <c r="D1371" s="11" t="s">
        <v>12</v>
      </c>
      <c r="F1371" s="11" t="s">
        <v>2421</v>
      </c>
      <c r="G1371" s="10" t="str">
        <f>IF(ISNA(P1371),H1371,INDEX('Corrected-Titles'!A:B,MATCH(H1371,'Corrected-Titles'!A:A,0),2))</f>
        <v>Component-based software development for embedded systems - an introduction</v>
      </c>
      <c r="H1371" s="10" t="s">
        <v>2422</v>
      </c>
      <c r="I1371" s="13" t="s">
        <v>15</v>
      </c>
      <c r="J1371" s="11" t="s">
        <v>16</v>
      </c>
      <c r="K1371" s="11" t="s">
        <v>17</v>
      </c>
      <c r="O1371" s="11" t="s">
        <v>18</v>
      </c>
      <c r="P1371" s="10" t="e">
        <f>VLOOKUP(H1371,'Corrected-Titles'!A:A,1,FALSE)</f>
        <v>#N/A</v>
      </c>
    </row>
    <row r="1372" spans="1:16" x14ac:dyDescent="0.35">
      <c r="A1372" s="11" t="str">
        <f t="shared" si="21"/>
        <v>1994</v>
      </c>
      <c r="D1372" s="11" t="s">
        <v>12</v>
      </c>
      <c r="F1372" s="11" t="s">
        <v>2423</v>
      </c>
      <c r="G1372" s="10" t="str">
        <f>IF(ISNA(P1372),H1372,INDEX('Corrected-Titles'!A:B,MATCH(H1372,'Corrected-Titles'!A:A,0),2))</f>
        <v>A collaborative process-centered environment kernel</v>
      </c>
      <c r="H1372" s="10" t="s">
        <v>2424</v>
      </c>
      <c r="I1372" s="13" t="s">
        <v>15</v>
      </c>
      <c r="J1372" s="11" t="s">
        <v>16</v>
      </c>
      <c r="K1372" s="11" t="s">
        <v>17</v>
      </c>
      <c r="O1372" s="11" t="s">
        <v>69</v>
      </c>
      <c r="P1372" s="10" t="e">
        <f>VLOOKUP(H1372,'Corrected-Titles'!A:A,1,FALSE)</f>
        <v>#N/A</v>
      </c>
    </row>
    <row r="1373" spans="1:16" x14ac:dyDescent="0.35">
      <c r="A1373" s="11" t="str">
        <f t="shared" si="21"/>
        <v>2010</v>
      </c>
      <c r="D1373" s="11" t="s">
        <v>12</v>
      </c>
      <c r="F1373" s="11" t="s">
        <v>2425</v>
      </c>
      <c r="G1373" s="10" t="str">
        <f>IF(ISNA(P1373),H1373,INDEX('Corrected-Titles'!A:B,MATCH(H1373,'Corrected-Titles'!A:A,0),2))</f>
        <v>Inferring Meta-models for runtime system data from the clients of managemennt APIs</v>
      </c>
      <c r="H1373" s="10" t="s">
        <v>2426</v>
      </c>
      <c r="I1373" s="13" t="s">
        <v>15</v>
      </c>
      <c r="J1373" s="11" t="s">
        <v>16</v>
      </c>
      <c r="K1373" s="11" t="s">
        <v>17</v>
      </c>
      <c r="O1373" s="11" t="s">
        <v>69</v>
      </c>
      <c r="P1373" s="10" t="e">
        <f>VLOOKUP(H1373,'Corrected-Titles'!A:A,1,FALSE)</f>
        <v>#N/A</v>
      </c>
    </row>
    <row r="1374" spans="1:16" x14ac:dyDescent="0.35">
      <c r="A1374" s="11" t="str">
        <f t="shared" si="21"/>
        <v>2009</v>
      </c>
      <c r="D1374" s="11" t="s">
        <v>12</v>
      </c>
      <c r="F1374" s="11" t="s">
        <v>2427</v>
      </c>
      <c r="G1374" s="10" t="str">
        <f>IF(ISNA(P1374),H1374,INDEX('Corrected-Titles'!A:B,MATCH(H1374,'Corrected-Titles'!A:A,0),2))</f>
        <v xml:space="preserve">Teaching modeling: Why, when what? </v>
      </c>
      <c r="H1374" s="10" t="s">
        <v>2428</v>
      </c>
      <c r="I1374" s="13" t="s">
        <v>15</v>
      </c>
      <c r="J1374" s="11" t="s">
        <v>17</v>
      </c>
      <c r="O1374" s="11" t="s">
        <v>58</v>
      </c>
      <c r="P1374" s="10" t="e">
        <f>VLOOKUP(H1374,'Corrected-Titles'!A:A,1,FALSE)</f>
        <v>#N/A</v>
      </c>
    </row>
    <row r="1375" spans="1:16" ht="29" x14ac:dyDescent="0.35">
      <c r="A1375" s="11" t="str">
        <f t="shared" si="21"/>
        <v>2007</v>
      </c>
      <c r="D1375" s="11" t="s">
        <v>12</v>
      </c>
      <c r="F1375" s="11" t="s">
        <v>2429</v>
      </c>
      <c r="G1375" s="10" t="str">
        <f>IF(ISNA(P1375),H1375,INDEX('Corrected-Titles'!A:B,MATCH(H1375,'Corrected-Titles'!A:A,0),2))</f>
        <v>Tool-supported development with tropos: the conference management system case study</v>
      </c>
      <c r="H1375" s="10" t="s">
        <v>2430</v>
      </c>
      <c r="I1375" s="13" t="s">
        <v>15</v>
      </c>
      <c r="J1375" s="11" t="s">
        <v>16</v>
      </c>
      <c r="K1375" s="11" t="s">
        <v>17</v>
      </c>
      <c r="O1375" s="11" t="s">
        <v>18</v>
      </c>
      <c r="P1375" s="10" t="e">
        <f>VLOOKUP(H1375,'Corrected-Titles'!A:A,1,FALSE)</f>
        <v>#N/A</v>
      </c>
    </row>
    <row r="1376" spans="1:16" ht="29" x14ac:dyDescent="0.35">
      <c r="A1376" s="11" t="str">
        <f t="shared" si="21"/>
        <v>2019</v>
      </c>
      <c r="D1376" s="11" t="s">
        <v>12</v>
      </c>
      <c r="F1376" s="11" t="s">
        <v>2431</v>
      </c>
      <c r="G1376" s="10" t="str">
        <f>IF(ISNA(P1376),H1376,INDEX('Corrected-Titles'!A:B,MATCH(H1376,'Corrected-Titles'!A:A,0),2))</f>
        <v>The OntoOO-Method: an ontology driven conceptual modeling approach for evolving the OO-Method</v>
      </c>
      <c r="H1376" s="10" t="s">
        <v>2432</v>
      </c>
      <c r="I1376" s="13" t="s">
        <v>15</v>
      </c>
      <c r="J1376" s="11" t="s">
        <v>16</v>
      </c>
      <c r="K1376" s="11" t="s">
        <v>17</v>
      </c>
      <c r="O1376" s="11" t="s">
        <v>18</v>
      </c>
      <c r="P1376" s="10" t="e">
        <f>VLOOKUP(H1376,'Corrected-Titles'!A:A,1,FALSE)</f>
        <v>#N/A</v>
      </c>
    </row>
    <row r="1377" spans="1:16" x14ac:dyDescent="0.35">
      <c r="A1377" s="11" t="str">
        <f t="shared" si="21"/>
        <v>2012</v>
      </c>
      <c r="D1377" s="11" t="s">
        <v>12</v>
      </c>
      <c r="F1377" s="11" t="s">
        <v>2433</v>
      </c>
      <c r="G1377" s="10" t="str">
        <f>IF(ISNA(P1377),H1377,INDEX('Corrected-Titles'!A:B,MATCH(H1377,'Corrected-Titles'!A:A,0),2))</f>
        <v>On the modeling and generation of service-oriented tool chains</v>
      </c>
      <c r="H1377" s="10" t="s">
        <v>2434</v>
      </c>
      <c r="I1377" s="13" t="s">
        <v>15</v>
      </c>
      <c r="J1377" s="11" t="s">
        <v>16</v>
      </c>
      <c r="K1377" s="11" t="s">
        <v>17</v>
      </c>
      <c r="O1377" s="11" t="s">
        <v>18</v>
      </c>
      <c r="P1377" s="10" t="e">
        <f>VLOOKUP(H1377,'Corrected-Titles'!A:A,1,FALSE)</f>
        <v>#N/A</v>
      </c>
    </row>
    <row r="1378" spans="1:16" x14ac:dyDescent="0.35">
      <c r="A1378" s="11" t="str">
        <f t="shared" si="21"/>
        <v>2011</v>
      </c>
      <c r="D1378" s="11" t="s">
        <v>12</v>
      </c>
      <c r="F1378" s="11" t="s">
        <v>2435</v>
      </c>
      <c r="G1378" s="10" t="str">
        <f>IF(ISNA(P1378),H1378,INDEX('Corrected-Titles'!A:B,MATCH(H1378,'Corrected-Titles'!A:A,0),2))</f>
        <v>Modern Software Engineering Methodologies Meet Data Warehouse Design: 4WD</v>
      </c>
      <c r="H1378" s="10" t="s">
        <v>2436</v>
      </c>
      <c r="I1378" s="13" t="s">
        <v>15</v>
      </c>
      <c r="J1378" s="11" t="s">
        <v>17</v>
      </c>
      <c r="O1378" s="11" t="s">
        <v>58</v>
      </c>
      <c r="P1378" s="10" t="e">
        <f>VLOOKUP(H1378,'Corrected-Titles'!A:A,1,FALSE)</f>
        <v>#N/A</v>
      </c>
    </row>
    <row r="1379" spans="1:16" ht="29" x14ac:dyDescent="0.35">
      <c r="A1379" s="11" t="str">
        <f t="shared" si="21"/>
        <v>2012</v>
      </c>
      <c r="D1379" s="11" t="s">
        <v>12</v>
      </c>
      <c r="F1379" s="11" t="s">
        <v>2437</v>
      </c>
      <c r="G1379" s="10" t="str">
        <f>IF(ISNA(P1379),H1379,INDEX('Corrected-Titles'!A:B,MATCH(H1379,'Corrected-Titles'!A:A,0),2))</f>
        <v>A framework to deal with heterogeneous meta-programming in large: Meta-Program lifecycle</v>
      </c>
      <c r="H1379" s="10" t="s">
        <v>2438</v>
      </c>
      <c r="I1379" s="13" t="s">
        <v>15</v>
      </c>
      <c r="J1379" s="11" t="s">
        <v>16</v>
      </c>
      <c r="K1379" s="11" t="s">
        <v>17</v>
      </c>
      <c r="O1379" s="11" t="s">
        <v>18</v>
      </c>
      <c r="P1379" s="10" t="e">
        <f>VLOOKUP(H1379,'Corrected-Titles'!A:A,1,FALSE)</f>
        <v>#N/A</v>
      </c>
    </row>
    <row r="1380" spans="1:16" ht="29" x14ac:dyDescent="0.35">
      <c r="A1380" s="11" t="str">
        <f t="shared" si="21"/>
        <v>2010</v>
      </c>
      <c r="D1380" s="11" t="s">
        <v>12</v>
      </c>
      <c r="F1380" s="11" t="s">
        <v>2439</v>
      </c>
      <c r="G1380" s="10" t="str">
        <f>IF(ISNA(P1380),H1380,INDEX('Corrected-Titles'!A:B,MATCH(H1380,'Corrected-Titles'!A:A,0),2))</f>
        <v>A Generic Meta-Model-based approach for specifiying framework functionality and usage</v>
      </c>
      <c r="H1380" s="10" t="s">
        <v>2440</v>
      </c>
      <c r="I1380" s="13" t="s">
        <v>15</v>
      </c>
      <c r="J1380" s="11" t="s">
        <v>16</v>
      </c>
      <c r="K1380" s="11" t="s">
        <v>17</v>
      </c>
      <c r="O1380" s="11" t="s">
        <v>18</v>
      </c>
      <c r="P1380" s="10" t="e">
        <f>VLOOKUP(H1380,'Corrected-Titles'!A:A,1,FALSE)</f>
        <v>#N/A</v>
      </c>
    </row>
    <row r="1381" spans="1:16" x14ac:dyDescent="0.35">
      <c r="A1381" s="11" t="str">
        <f t="shared" si="21"/>
        <v>2012</v>
      </c>
      <c r="D1381" s="11" t="s">
        <v>12</v>
      </c>
      <c r="F1381" s="11" t="s">
        <v>2441</v>
      </c>
      <c r="G1381" s="10" t="str">
        <f>IF(ISNA(P1381),H1381,INDEX('Corrected-Titles'!A:B,MATCH(H1381,'Corrected-Titles'!A:A,0),2))</f>
        <v>Modeling for safety in a synthesis-centric systems engineering framework</v>
      </c>
      <c r="H1381" s="10" t="s">
        <v>2442</v>
      </c>
      <c r="I1381" s="13" t="s">
        <v>15</v>
      </c>
      <c r="J1381" s="11" t="s">
        <v>16</v>
      </c>
      <c r="K1381" s="11" t="s">
        <v>17</v>
      </c>
      <c r="O1381" s="11" t="s">
        <v>18</v>
      </c>
      <c r="P1381" s="10" t="e">
        <f>VLOOKUP(H1381,'Corrected-Titles'!A:A,1,FALSE)</f>
        <v>#N/A</v>
      </c>
    </row>
    <row r="1382" spans="1:16" x14ac:dyDescent="0.35">
      <c r="A1382" s="11" t="str">
        <f t="shared" si="21"/>
        <v>2017</v>
      </c>
      <c r="D1382" s="11" t="s">
        <v>12</v>
      </c>
      <c r="F1382" s="11" t="s">
        <v>2016</v>
      </c>
      <c r="G1382" s="10" t="str">
        <f>IF(ISNA(P1382),H1382,INDEX('Corrected-Titles'!A:B,MATCH(H1382,'Corrected-Titles'!A:A,0),2))</f>
        <v>Using rules to support software testing</v>
      </c>
      <c r="H1382" s="10" t="s">
        <v>2443</v>
      </c>
      <c r="I1382" s="13" t="s">
        <v>15</v>
      </c>
      <c r="J1382" s="11" t="s">
        <v>16</v>
      </c>
      <c r="K1382" s="11" t="s">
        <v>17</v>
      </c>
      <c r="O1382" s="11" t="s">
        <v>18</v>
      </c>
      <c r="P1382" s="10" t="e">
        <f>VLOOKUP(H1382,'Corrected-Titles'!A:A,1,FALSE)</f>
        <v>#N/A</v>
      </c>
    </row>
    <row r="1383" spans="1:16" ht="29" x14ac:dyDescent="0.35">
      <c r="A1383" s="11" t="str">
        <f t="shared" si="21"/>
        <v>2007</v>
      </c>
      <c r="D1383" s="11" t="s">
        <v>12</v>
      </c>
      <c r="F1383" s="11" t="s">
        <v>2444</v>
      </c>
      <c r="G1383" s="10" t="str">
        <f>IF(ISNA(P1383),H1383,INDEX('Corrected-Titles'!A:B,MATCH(H1383,'Corrected-Titles'!A:A,0),2))</f>
        <v>An Outline of an Architecture-based method for optimizing dependability attributes of software-intensive systems</v>
      </c>
      <c r="H1383" s="10" t="s">
        <v>2445</v>
      </c>
      <c r="I1383" s="13" t="s">
        <v>15</v>
      </c>
      <c r="J1383" s="11" t="s">
        <v>16</v>
      </c>
      <c r="K1383" s="11" t="s">
        <v>17</v>
      </c>
      <c r="O1383" s="11" t="s">
        <v>18</v>
      </c>
      <c r="P1383" s="10" t="e">
        <f>VLOOKUP(H1383,'Corrected-Titles'!A:A,1,FALSE)</f>
        <v>#N/A</v>
      </c>
    </row>
    <row r="1384" spans="1:16" x14ac:dyDescent="0.35">
      <c r="A1384" s="11" t="str">
        <f t="shared" si="21"/>
        <v>2009</v>
      </c>
      <c r="D1384" s="11" t="s">
        <v>12</v>
      </c>
      <c r="F1384" s="11" t="s">
        <v>2446</v>
      </c>
      <c r="G1384" s="10" t="str">
        <f>IF(ISNA(P1384),H1384,INDEX('Corrected-Titles'!A:B,MATCH(H1384,'Corrected-Titles'!A:A,0),2))</f>
        <v>EASY Meta-programming with Rascla</v>
      </c>
      <c r="H1384" s="10" t="s">
        <v>2447</v>
      </c>
      <c r="I1384" s="13" t="s">
        <v>15</v>
      </c>
      <c r="J1384" s="11" t="s">
        <v>16</v>
      </c>
      <c r="K1384" s="11" t="s">
        <v>17</v>
      </c>
      <c r="O1384" s="11" t="s">
        <v>18</v>
      </c>
      <c r="P1384" s="10" t="e">
        <f>VLOOKUP(H1384,'Corrected-Titles'!A:A,1,FALSE)</f>
        <v>#N/A</v>
      </c>
    </row>
    <row r="1385" spans="1:16" x14ac:dyDescent="0.35">
      <c r="A1385" s="11" t="str">
        <f t="shared" si="21"/>
        <v>2018</v>
      </c>
      <c r="D1385" s="11" t="s">
        <v>12</v>
      </c>
      <c r="F1385" s="11" t="s">
        <v>2448</v>
      </c>
      <c r="G1385" s="10" t="str">
        <f>IF(ISNA(P1385),H1385,INDEX('Corrected-Titles'!A:B,MATCH(H1385,'Corrected-Titles'!A:A,0),2))</f>
        <v>Designing Multi-Agent Systems from Ontology Models</v>
      </c>
      <c r="H1385" s="10" t="s">
        <v>2449</v>
      </c>
      <c r="I1385" s="13" t="s">
        <v>15</v>
      </c>
      <c r="J1385" s="11" t="s">
        <v>16</v>
      </c>
      <c r="K1385" s="11" t="s">
        <v>17</v>
      </c>
      <c r="O1385" s="11" t="s">
        <v>18</v>
      </c>
      <c r="P1385" s="10" t="e">
        <f>VLOOKUP(H1385,'Corrected-Titles'!A:A,1,FALSE)</f>
        <v>#N/A</v>
      </c>
    </row>
    <row r="1386" spans="1:16" x14ac:dyDescent="0.35">
      <c r="A1386" s="11" t="str">
        <f t="shared" si="21"/>
        <v>2009</v>
      </c>
      <c r="D1386" s="11" t="s">
        <v>12</v>
      </c>
      <c r="F1386" s="11" t="s">
        <v>2450</v>
      </c>
      <c r="G1386" s="10" t="str">
        <f>IF(ISNA(P1386),H1386,INDEX('Corrected-Titles'!A:B,MATCH(H1386,'Corrected-Titles'!A:A,0),2))</f>
        <v>Verification of Use Case with Petri Nets in requirements analysiss</v>
      </c>
      <c r="H1386" s="10" t="s">
        <v>2451</v>
      </c>
      <c r="I1386" s="13" t="s">
        <v>15</v>
      </c>
      <c r="J1386" s="11" t="s">
        <v>16</v>
      </c>
      <c r="K1386" s="11" t="s">
        <v>17</v>
      </c>
      <c r="O1386" s="11" t="s">
        <v>18</v>
      </c>
      <c r="P1386" s="10" t="e">
        <f>VLOOKUP(H1386,'Corrected-Titles'!A:A,1,FALSE)</f>
        <v>#N/A</v>
      </c>
    </row>
    <row r="1387" spans="1:16" x14ac:dyDescent="0.35">
      <c r="A1387" s="11" t="str">
        <f t="shared" si="21"/>
        <v>2013</v>
      </c>
      <c r="D1387" s="11" t="s">
        <v>12</v>
      </c>
      <c r="F1387" s="11" t="s">
        <v>2452</v>
      </c>
      <c r="G1387" s="10" t="str">
        <f>IF(ISNA(P1387),H1387,INDEX('Corrected-Titles'!A:B,MATCH(H1387,'Corrected-Titles'!A:A,0),2))</f>
        <v>Testing perspectives for cloud-based applications</v>
      </c>
      <c r="H1387" s="10" t="s">
        <v>2453</v>
      </c>
      <c r="I1387" s="13" t="s">
        <v>15</v>
      </c>
      <c r="J1387" s="11" t="s">
        <v>16</v>
      </c>
      <c r="K1387" s="11" t="s">
        <v>17</v>
      </c>
      <c r="O1387" s="11" t="s">
        <v>58</v>
      </c>
      <c r="P1387" s="10" t="e">
        <f>VLOOKUP(H1387,'Corrected-Titles'!A:A,1,FALSE)</f>
        <v>#N/A</v>
      </c>
    </row>
    <row r="1388" spans="1:16" x14ac:dyDescent="0.35">
      <c r="A1388" s="11" t="str">
        <f t="shared" si="21"/>
        <v>2016</v>
      </c>
      <c r="D1388" s="11" t="s">
        <v>12</v>
      </c>
      <c r="F1388" s="11" t="s">
        <v>2454</v>
      </c>
      <c r="G1388" s="10" t="str">
        <f>IF(ISNA(P1388),H1388,INDEX('Corrected-Titles'!A:B,MATCH(H1388,'Corrected-Titles'!A:A,0),2))</f>
        <v>Software development in the Post-PC Era: Towards software development as a service</v>
      </c>
      <c r="H1388" s="10" t="s">
        <v>2455</v>
      </c>
      <c r="I1388" s="13" t="s">
        <v>15</v>
      </c>
      <c r="J1388" s="11" t="s">
        <v>16</v>
      </c>
      <c r="K1388" s="11" t="s">
        <v>17</v>
      </c>
      <c r="O1388" s="11" t="s">
        <v>58</v>
      </c>
      <c r="P1388" s="10" t="e">
        <f>VLOOKUP(H1388,'Corrected-Titles'!A:A,1,FALSE)</f>
        <v>#N/A</v>
      </c>
    </row>
    <row r="1389" spans="1:16" x14ac:dyDescent="0.35">
      <c r="A1389" s="11" t="str">
        <f t="shared" si="21"/>
        <v>2010</v>
      </c>
      <c r="D1389" s="11" t="s">
        <v>12</v>
      </c>
      <c r="F1389" s="11" t="s">
        <v>2456</v>
      </c>
      <c r="G1389" s="10" t="str">
        <f>IF(ISNA(P1389),H1389,INDEX('Corrected-Titles'!A:B,MATCH(H1389,'Corrected-Titles'!A:A,0),2))</f>
        <v>Operatta: Organization-Oriented development environmnet</v>
      </c>
      <c r="H1389" s="10" t="s">
        <v>2457</v>
      </c>
      <c r="I1389" s="13" t="s">
        <v>15</v>
      </c>
      <c r="J1389" s="11" t="s">
        <v>16</v>
      </c>
      <c r="K1389" s="11" t="s">
        <v>17</v>
      </c>
      <c r="O1389" s="11" t="s">
        <v>18</v>
      </c>
      <c r="P1389" s="10" t="e">
        <f>VLOOKUP(H1389,'Corrected-Titles'!A:A,1,FALSE)</f>
        <v>#N/A</v>
      </c>
    </row>
    <row r="1390" spans="1:16" x14ac:dyDescent="0.35">
      <c r="A1390" s="11" t="str">
        <f t="shared" si="21"/>
        <v>2009</v>
      </c>
      <c r="D1390" s="11" t="s">
        <v>12</v>
      </c>
      <c r="F1390" s="11" t="s">
        <v>2458</v>
      </c>
      <c r="G1390" s="10" t="str">
        <f>IF(ISNA(P1390),H1390,INDEX('Corrected-Titles'!A:B,MATCH(H1390,'Corrected-Titles'!A:A,0),2))</f>
        <v>Building service-oriented user agents using a software product line approach</v>
      </c>
      <c r="H1390" s="10" t="s">
        <v>2459</v>
      </c>
      <c r="I1390" s="13" t="s">
        <v>15</v>
      </c>
      <c r="J1390" s="11" t="s">
        <v>16</v>
      </c>
      <c r="K1390" s="11" t="s">
        <v>17</v>
      </c>
      <c r="O1390" s="11" t="s">
        <v>18</v>
      </c>
      <c r="P1390" s="10" t="e">
        <f>VLOOKUP(H1390,'Corrected-Titles'!A:A,1,FALSE)</f>
        <v>#N/A</v>
      </c>
    </row>
    <row r="1391" spans="1:16" x14ac:dyDescent="0.35">
      <c r="A1391" s="11" t="str">
        <f t="shared" si="21"/>
        <v>2018</v>
      </c>
      <c r="D1391" s="11" t="s">
        <v>12</v>
      </c>
      <c r="F1391" s="11" t="s">
        <v>2460</v>
      </c>
      <c r="G1391" s="10" t="str">
        <f>IF(ISNA(P1391),H1391,INDEX('Corrected-Titles'!A:B,MATCH(H1391,'Corrected-Titles'!A:A,0),2))</f>
        <v>Automatic Support of the generation and maintenance of assurance cases</v>
      </c>
      <c r="H1391" s="10" t="s">
        <v>2461</v>
      </c>
      <c r="I1391" s="13" t="s">
        <v>15</v>
      </c>
      <c r="J1391" s="11" t="s">
        <v>16</v>
      </c>
      <c r="K1391" s="11" t="s">
        <v>17</v>
      </c>
      <c r="O1391" s="11" t="s">
        <v>18</v>
      </c>
      <c r="P1391" s="10" t="e">
        <f>VLOOKUP(H1391,'Corrected-Titles'!A:A,1,FALSE)</f>
        <v>#N/A</v>
      </c>
    </row>
    <row r="1392" spans="1:16" x14ac:dyDescent="0.35">
      <c r="A1392" s="11" t="str">
        <f t="shared" si="21"/>
        <v>2011</v>
      </c>
      <c r="D1392" s="11" t="s">
        <v>12</v>
      </c>
      <c r="F1392" s="11" t="s">
        <v>2462</v>
      </c>
      <c r="G1392" s="10" t="str">
        <f>IF(ISNA(P1392),H1392,INDEX('Corrected-Titles'!A:B,MATCH(H1392,'Corrected-Titles'!A:A,0),2))</f>
        <v>Event-driven exception handling for software engineering processes</v>
      </c>
      <c r="H1392" s="10" t="s">
        <v>2463</v>
      </c>
      <c r="I1392" s="13" t="s">
        <v>15</v>
      </c>
      <c r="J1392" s="11" t="s">
        <v>16</v>
      </c>
      <c r="K1392" s="11" t="s">
        <v>17</v>
      </c>
      <c r="O1392" s="11" t="s">
        <v>69</v>
      </c>
      <c r="P1392" s="10" t="e">
        <f>VLOOKUP(H1392,'Corrected-Titles'!A:A,1,FALSE)</f>
        <v>#N/A</v>
      </c>
    </row>
    <row r="1393" spans="1:16" x14ac:dyDescent="0.35">
      <c r="A1393" s="11" t="str">
        <f t="shared" si="21"/>
        <v>2005</v>
      </c>
      <c r="D1393" s="11" t="s">
        <v>12</v>
      </c>
      <c r="F1393" s="11" t="s">
        <v>2464</v>
      </c>
      <c r="G1393" s="10" t="str">
        <f>IF(ISNA(P1393),H1393,INDEX('Corrected-Titles'!A:B,MATCH(H1393,'Corrected-Titles'!A:A,0),2))</f>
        <v>The platform independent modeling language for multiagent systems</v>
      </c>
      <c r="H1393" s="10" t="s">
        <v>2465</v>
      </c>
      <c r="I1393" s="13" t="s">
        <v>15</v>
      </c>
      <c r="J1393" s="11" t="s">
        <v>16</v>
      </c>
      <c r="K1393" s="11" t="s">
        <v>17</v>
      </c>
      <c r="O1393" s="11" t="s">
        <v>18</v>
      </c>
      <c r="P1393" s="10" t="e">
        <f>VLOOKUP(H1393,'Corrected-Titles'!A:A,1,FALSE)</f>
        <v>#N/A</v>
      </c>
    </row>
    <row r="1394" spans="1:16" x14ac:dyDescent="0.35">
      <c r="A1394" s="11" t="str">
        <f t="shared" si="21"/>
        <v>2012</v>
      </c>
      <c r="D1394" s="11" t="s">
        <v>12</v>
      </c>
      <c r="F1394" s="11" t="s">
        <v>2466</v>
      </c>
      <c r="G1394" s="10" t="str">
        <f>IF(ISNA(P1394),H1394,INDEX('Corrected-Titles'!A:B,MATCH(H1394,'Corrected-Titles'!A:A,0),2))</f>
        <v>Requirements-driven deployment</v>
      </c>
      <c r="H1394" s="10" t="s">
        <v>2467</v>
      </c>
      <c r="I1394" s="13" t="s">
        <v>15</v>
      </c>
      <c r="J1394" s="11" t="s">
        <v>16</v>
      </c>
      <c r="K1394" s="11" t="s">
        <v>17</v>
      </c>
      <c r="O1394" s="11" t="s">
        <v>18</v>
      </c>
      <c r="P1394" s="10" t="e">
        <f>VLOOKUP(H1394,'Corrected-Titles'!A:A,1,FALSE)</f>
        <v>#N/A</v>
      </c>
    </row>
    <row r="1395" spans="1:16" x14ac:dyDescent="0.35">
      <c r="A1395" s="11" t="str">
        <f t="shared" si="21"/>
        <v>2008</v>
      </c>
      <c r="D1395" s="11" t="s">
        <v>12</v>
      </c>
      <c r="F1395" s="11" t="s">
        <v>2468</v>
      </c>
      <c r="G1395" s="10" t="str">
        <f>IF(ISNA(P1395),H1395,INDEX('Corrected-Titles'!A:B,MATCH(H1395,'Corrected-Titles'!A:A,0),2))</f>
        <v>Moogle: a model search engine</v>
      </c>
      <c r="H1395" s="10" t="s">
        <v>2469</v>
      </c>
      <c r="I1395" s="13" t="s">
        <v>15</v>
      </c>
      <c r="J1395" s="11" t="s">
        <v>16</v>
      </c>
      <c r="K1395" s="11" t="s">
        <v>17</v>
      </c>
      <c r="O1395" s="11" t="s">
        <v>69</v>
      </c>
      <c r="P1395" s="10" t="e">
        <f>VLOOKUP(H1395,'Corrected-Titles'!A:A,1,FALSE)</f>
        <v>#N/A</v>
      </c>
    </row>
    <row r="1396" spans="1:16" ht="29" x14ac:dyDescent="0.35">
      <c r="A1396" s="11" t="str">
        <f t="shared" si="21"/>
        <v>2017</v>
      </c>
      <c r="D1396" s="11" t="s">
        <v>12</v>
      </c>
      <c r="F1396" s="11" t="s">
        <v>2470</v>
      </c>
      <c r="G1396" s="10" t="str">
        <f>IF(ISNA(P1396),H1396,INDEX('Corrected-Titles'!A:B,MATCH(H1396,'Corrected-Titles'!A:A,0),2))</f>
        <v>An approach to modelling and analysing realiability of breeze/ADL-based software architecture</v>
      </c>
      <c r="H1396" s="10" t="s">
        <v>2471</v>
      </c>
      <c r="I1396" s="13" t="s">
        <v>15</v>
      </c>
      <c r="J1396" s="11" t="s">
        <v>16</v>
      </c>
      <c r="K1396" s="11" t="s">
        <v>17</v>
      </c>
      <c r="O1396" s="11" t="s">
        <v>18</v>
      </c>
      <c r="P1396" s="10" t="e">
        <f>VLOOKUP(H1396,'Corrected-Titles'!A:A,1,FALSE)</f>
        <v>#N/A</v>
      </c>
    </row>
    <row r="1397" spans="1:16" ht="29" x14ac:dyDescent="0.35">
      <c r="A1397" s="11" t="str">
        <f t="shared" si="21"/>
        <v>2009</v>
      </c>
      <c r="D1397" s="11" t="s">
        <v>12</v>
      </c>
      <c r="F1397" s="11" t="s">
        <v>2472</v>
      </c>
      <c r="G1397" s="10" t="str">
        <f>IF(ISNA(P1397),H1397,INDEX('Corrected-Titles'!A:B,MATCH(H1397,'Corrected-Titles'!A:A,0),2))</f>
        <v>Bridging the requirements-implemetatnion modeling gap with object-process methodology</v>
      </c>
      <c r="H1397" s="10" t="s">
        <v>2473</v>
      </c>
      <c r="I1397" s="13" t="s">
        <v>15</v>
      </c>
      <c r="J1397" s="11" t="s">
        <v>16</v>
      </c>
      <c r="K1397" s="11" t="s">
        <v>17</v>
      </c>
      <c r="O1397" s="11" t="s">
        <v>18</v>
      </c>
      <c r="P1397" s="10" t="e">
        <f>VLOOKUP(H1397,'Corrected-Titles'!A:A,1,FALSE)</f>
        <v>#N/A</v>
      </c>
    </row>
    <row r="1398" spans="1:16" x14ac:dyDescent="0.35">
      <c r="A1398" s="11" t="str">
        <f t="shared" si="21"/>
        <v>2012</v>
      </c>
      <c r="D1398" s="11" t="s">
        <v>12</v>
      </c>
      <c r="F1398" s="11" t="s">
        <v>2474</v>
      </c>
      <c r="G1398" s="10" t="str">
        <f>IF(ISNA(P1398),H1398,INDEX('Corrected-Titles'!A:B,MATCH(H1398,'Corrected-Titles'!A:A,0),2))</f>
        <v>ERP System Implementation</v>
      </c>
      <c r="H1398" s="10" t="s">
        <v>2475</v>
      </c>
      <c r="I1398" s="13" t="s">
        <v>15</v>
      </c>
      <c r="J1398" s="11" t="s">
        <v>16</v>
      </c>
      <c r="K1398" s="11" t="s">
        <v>17</v>
      </c>
      <c r="O1398" s="11" t="s">
        <v>18</v>
      </c>
      <c r="P1398" s="10" t="e">
        <f>VLOOKUP(H1398,'Corrected-Titles'!A:A,1,FALSE)</f>
        <v>#N/A</v>
      </c>
    </row>
    <row r="1399" spans="1:16" ht="29" x14ac:dyDescent="0.35">
      <c r="A1399" s="11" t="str">
        <f t="shared" si="21"/>
        <v>2021</v>
      </c>
      <c r="D1399" s="11" t="s">
        <v>12</v>
      </c>
      <c r="F1399" s="11" t="s">
        <v>2476</v>
      </c>
      <c r="G1399" s="10" t="str">
        <f>IF(ISNA(P1399),H1399,INDEX('Corrected-Titles'!A:B,MATCH(H1399,'Corrected-Titles'!A:A,0),2))</f>
        <v>A survey on the design space of end-user-oriented languages for specifiying robotic missions</v>
      </c>
      <c r="H1399" s="10" t="s">
        <v>2477</v>
      </c>
      <c r="I1399" s="13" t="s">
        <v>15</v>
      </c>
      <c r="J1399" s="11" t="s">
        <v>16</v>
      </c>
      <c r="K1399" s="11" t="s">
        <v>17</v>
      </c>
      <c r="O1399" s="11" t="s">
        <v>58</v>
      </c>
      <c r="P1399" s="10" t="e">
        <f>VLOOKUP(H1399,'Corrected-Titles'!A:A,1,FALSE)</f>
        <v>#N/A</v>
      </c>
    </row>
    <row r="1400" spans="1:16" x14ac:dyDescent="0.35">
      <c r="A1400" s="11" t="str">
        <f t="shared" si="21"/>
        <v>2008</v>
      </c>
      <c r="D1400" s="11" t="s">
        <v>12</v>
      </c>
      <c r="F1400" s="11" t="s">
        <v>2478</v>
      </c>
      <c r="G1400" s="10" t="str">
        <f>IF(ISNA(P1400),H1400,INDEX('Corrected-Titles'!A:B,MATCH(H1400,'Corrected-Titles'!A:A,0),2))</f>
        <v>Automated Usability Evaluation during Model-based interactive System development</v>
      </c>
      <c r="H1400" s="10" t="s">
        <v>2479</v>
      </c>
      <c r="I1400" s="13" t="s">
        <v>15</v>
      </c>
      <c r="J1400" s="11" t="s">
        <v>16</v>
      </c>
      <c r="K1400" s="11" t="s">
        <v>17</v>
      </c>
      <c r="O1400" s="11" t="s">
        <v>69</v>
      </c>
      <c r="P1400" s="10" t="e">
        <f>VLOOKUP(H1400,'Corrected-Titles'!A:A,1,FALSE)</f>
        <v>#N/A</v>
      </c>
    </row>
    <row r="1401" spans="1:16" x14ac:dyDescent="0.35">
      <c r="A1401" s="11" t="str">
        <f t="shared" si="21"/>
        <v>2017</v>
      </c>
      <c r="D1401" s="11" t="s">
        <v>12</v>
      </c>
      <c r="F1401" s="11" t="s">
        <v>2480</v>
      </c>
      <c r="G1401" s="10" t="str">
        <f>IF(ISNA(P1401),H1401,INDEX('Corrected-Titles'!A:B,MATCH(H1401,'Corrected-Titles'!A:A,0),2))</f>
        <v>Personalized adaptation in pervasive systems via non-functional requirements</v>
      </c>
      <c r="H1401" s="10" t="s">
        <v>2481</v>
      </c>
      <c r="I1401" s="13" t="s">
        <v>15</v>
      </c>
      <c r="J1401" s="11" t="s">
        <v>16</v>
      </c>
      <c r="K1401" s="11" t="s">
        <v>17</v>
      </c>
      <c r="O1401" s="11" t="s">
        <v>18</v>
      </c>
      <c r="P1401" s="10" t="e">
        <f>VLOOKUP(H1401,'Corrected-Titles'!A:A,1,FALSE)</f>
        <v>#N/A</v>
      </c>
    </row>
    <row r="1402" spans="1:16" x14ac:dyDescent="0.35">
      <c r="A1402" s="11" t="str">
        <f t="shared" si="21"/>
        <v>2009</v>
      </c>
      <c r="D1402" s="11" t="s">
        <v>12</v>
      </c>
      <c r="F1402" s="11" t="s">
        <v>2482</v>
      </c>
      <c r="G1402" s="10" t="str">
        <f>IF(ISNA(P1402),H1402,INDEX('Corrected-Titles'!A:B,MATCH(H1402,'Corrected-Titles'!A:A,0),2))</f>
        <v>Modelling layered component execution environments for performance prediction</v>
      </c>
      <c r="H1402" s="10" t="s">
        <v>2483</v>
      </c>
      <c r="I1402" s="13" t="s">
        <v>15</v>
      </c>
      <c r="J1402" s="11" t="s">
        <v>16</v>
      </c>
      <c r="K1402" s="11" t="s">
        <v>17</v>
      </c>
      <c r="O1402" s="11" t="s">
        <v>18</v>
      </c>
      <c r="P1402" s="10" t="e">
        <f>VLOOKUP(H1402,'Corrected-Titles'!A:A,1,FALSE)</f>
        <v>#N/A</v>
      </c>
    </row>
    <row r="1403" spans="1:16" x14ac:dyDescent="0.35">
      <c r="A1403" s="11" t="str">
        <f t="shared" si="21"/>
        <v>1998</v>
      </c>
      <c r="D1403" s="11" t="s">
        <v>12</v>
      </c>
      <c r="F1403" s="11" t="s">
        <v>2484</v>
      </c>
      <c r="G1403" s="10" t="str">
        <f>IF(ISNA(P1403),H1403,INDEX('Corrected-Titles'!A:B,MATCH(H1403,'Corrected-Titles'!A:A,0),2))</f>
        <v>UML and user interface modeling</v>
      </c>
      <c r="H1403" s="10" t="s">
        <v>2485</v>
      </c>
      <c r="I1403" s="13" t="s">
        <v>15</v>
      </c>
      <c r="J1403" s="11" t="s">
        <v>16</v>
      </c>
      <c r="K1403" s="11" t="s">
        <v>17</v>
      </c>
      <c r="O1403" s="11" t="s">
        <v>18</v>
      </c>
      <c r="P1403" s="10" t="e">
        <f>VLOOKUP(H1403,'Corrected-Titles'!A:A,1,FALSE)</f>
        <v>#N/A</v>
      </c>
    </row>
    <row r="1404" spans="1:16" x14ac:dyDescent="0.35">
      <c r="A1404" s="11" t="str">
        <f t="shared" si="21"/>
        <v>2008</v>
      </c>
      <c r="D1404" s="11" t="s">
        <v>12</v>
      </c>
      <c r="F1404" s="11" t="s">
        <v>2486</v>
      </c>
      <c r="G1404" s="10" t="str">
        <f>IF(ISNA(P1404),H1404,INDEX('Corrected-Titles'!A:B,MATCH(H1404,'Corrected-Titles'!A:A,0),2))</f>
        <v>A method for model based test harness generation for component testing</v>
      </c>
      <c r="H1404" s="10" t="s">
        <v>2487</v>
      </c>
      <c r="I1404" s="13" t="s">
        <v>15</v>
      </c>
      <c r="J1404" s="11" t="s">
        <v>16</v>
      </c>
      <c r="K1404" s="11" t="s">
        <v>17</v>
      </c>
      <c r="O1404" s="11" t="s">
        <v>18</v>
      </c>
      <c r="P1404" s="10" t="e">
        <f>VLOOKUP(H1404,'Corrected-Titles'!A:A,1,FALSE)</f>
        <v>#N/A</v>
      </c>
    </row>
    <row r="1405" spans="1:16" ht="29" x14ac:dyDescent="0.35">
      <c r="A1405" s="11" t="str">
        <f t="shared" si="21"/>
        <v>2020</v>
      </c>
      <c r="D1405" s="11" t="s">
        <v>12</v>
      </c>
      <c r="F1405" s="11" t="s">
        <v>2488</v>
      </c>
      <c r="G1405" s="10" t="str">
        <f>IF(ISNA(P1405),H1405,INDEX('Corrected-Titles'!A:B,MATCH(H1405,'Corrected-Titles'!A:A,0),2))</f>
        <v>Bridging propietary modelling and open-source model management tools. The case of PTC itnegrity modeller and Epsilon</v>
      </c>
      <c r="H1405" s="10" t="s">
        <v>2489</v>
      </c>
      <c r="I1405" s="13" t="s">
        <v>15</v>
      </c>
      <c r="J1405" s="11" t="s">
        <v>16</v>
      </c>
      <c r="K1405" s="11" t="s">
        <v>17</v>
      </c>
      <c r="O1405" s="11" t="s">
        <v>69</v>
      </c>
      <c r="P1405" s="10" t="e">
        <f>VLOOKUP(H1405,'Corrected-Titles'!A:A,1,FALSE)</f>
        <v>#N/A</v>
      </c>
    </row>
    <row r="1406" spans="1:16" ht="29" x14ac:dyDescent="0.35">
      <c r="A1406" s="11" t="str">
        <f t="shared" si="21"/>
        <v>2002</v>
      </c>
      <c r="D1406" s="11" t="s">
        <v>12</v>
      </c>
      <c r="F1406" s="11" t="s">
        <v>2490</v>
      </c>
      <c r="G1406" s="10" t="str">
        <f>IF(ISNA(P1406),H1406,INDEX('Corrected-Titles'!A:B,MATCH(H1406,'Corrected-Titles'!A:A,0),2))</f>
        <v>Modelling and specification of interfaces for standard-driven distributed software architectures in the e-learning domain</v>
      </c>
      <c r="H1406" s="10" t="s">
        <v>2491</v>
      </c>
      <c r="I1406" s="13" t="s">
        <v>15</v>
      </c>
      <c r="J1406" s="11" t="s">
        <v>16</v>
      </c>
      <c r="K1406" s="11" t="s">
        <v>17</v>
      </c>
      <c r="O1406" s="11" t="s">
        <v>18</v>
      </c>
      <c r="P1406" s="10" t="e">
        <f>VLOOKUP(H1406,'Corrected-Titles'!A:A,1,FALSE)</f>
        <v>#N/A</v>
      </c>
    </row>
    <row r="1407" spans="1:16" x14ac:dyDescent="0.35">
      <c r="A1407" s="11" t="str">
        <f t="shared" si="21"/>
        <v>2012</v>
      </c>
      <c r="D1407" s="11" t="s">
        <v>12</v>
      </c>
      <c r="F1407" s="11" t="s">
        <v>2492</v>
      </c>
      <c r="G1407" s="10" t="str">
        <f>IF(ISNA(P1407),H1407,INDEX('Corrected-Titles'!A:B,MATCH(H1407,'Corrected-Titles'!A:A,0),2))</f>
        <v>Modelling and Model-based assessment</v>
      </c>
      <c r="H1407" s="10" t="s">
        <v>2493</v>
      </c>
      <c r="I1407" s="13" t="s">
        <v>15</v>
      </c>
      <c r="J1407" s="11" t="s">
        <v>16</v>
      </c>
      <c r="K1407" s="11" t="s">
        <v>17</v>
      </c>
      <c r="O1407" s="11" t="s">
        <v>58</v>
      </c>
      <c r="P1407" s="10" t="e">
        <f>VLOOKUP(H1407,'Corrected-Titles'!A:A,1,FALSE)</f>
        <v>#N/A</v>
      </c>
    </row>
    <row r="1408" spans="1:16" x14ac:dyDescent="0.35">
      <c r="A1408" s="11" t="str">
        <f t="shared" si="21"/>
        <v>2004</v>
      </c>
      <c r="D1408" s="11" t="s">
        <v>12</v>
      </c>
      <c r="F1408" s="11" t="s">
        <v>2494</v>
      </c>
      <c r="G1408" s="10" t="str">
        <f>IF(ISNA(P1408),H1408,INDEX('Corrected-Titles'!A:B,MATCH(H1408,'Corrected-Titles'!A:A,0),2))</f>
        <v>An Approach to Develop Requriement as a Core asset in Product Line</v>
      </c>
      <c r="H1408" s="10" t="s">
        <v>2495</v>
      </c>
      <c r="I1408" s="13" t="s">
        <v>15</v>
      </c>
      <c r="J1408" s="11" t="s">
        <v>16</v>
      </c>
      <c r="K1408" s="11" t="s">
        <v>17</v>
      </c>
      <c r="O1408" s="11" t="s">
        <v>69</v>
      </c>
      <c r="P1408" s="10" t="e">
        <f>VLOOKUP(H1408,'Corrected-Titles'!A:A,1,FALSE)</f>
        <v>#N/A</v>
      </c>
    </row>
    <row r="1409" spans="1:16" x14ac:dyDescent="0.35">
      <c r="A1409" s="11" t="str">
        <f t="shared" si="21"/>
        <v>2009</v>
      </c>
      <c r="D1409" s="11" t="s">
        <v>12</v>
      </c>
      <c r="F1409" s="11" t="s">
        <v>2496</v>
      </c>
      <c r="G1409" s="10" t="str">
        <f>IF(ISNA(P1409),H1409,INDEX('Corrected-Titles'!A:B,MATCH(H1409,'Corrected-Titles'!A:A,0),2))</f>
        <v>An Introduction to Grammar Convergence</v>
      </c>
      <c r="H1409" s="10" t="s">
        <v>2497</v>
      </c>
      <c r="I1409" s="13" t="s">
        <v>15</v>
      </c>
      <c r="J1409" s="11" t="s">
        <v>16</v>
      </c>
      <c r="K1409" s="11" t="s">
        <v>17</v>
      </c>
      <c r="O1409" s="11" t="s">
        <v>18</v>
      </c>
      <c r="P1409" s="10" t="e">
        <f>VLOOKUP(H1409,'Corrected-Titles'!A:A,1,FALSE)</f>
        <v>#N/A</v>
      </c>
    </row>
    <row r="1410" spans="1:16" x14ac:dyDescent="0.35">
      <c r="A1410" s="11" t="str">
        <f t="shared" ref="A1410:A1473" si="22">RIGHT(F1410, 4)</f>
        <v>2013</v>
      </c>
      <c r="D1410" s="11" t="s">
        <v>12</v>
      </c>
      <c r="F1410" s="11" t="s">
        <v>2498</v>
      </c>
      <c r="G1410" s="10" t="str">
        <f>IF(ISNA(P1410),H1410,INDEX('Corrected-Titles'!A:B,MATCH(H1410,'Corrected-Titles'!A:A,0),2))</f>
        <v xml:space="preserve">Reuse in model-to-model transformation languages: are we there yet? </v>
      </c>
      <c r="H1410" s="10" t="s">
        <v>2499</v>
      </c>
      <c r="I1410" s="13" t="s">
        <v>15</v>
      </c>
      <c r="J1410" s="11" t="s">
        <v>16</v>
      </c>
      <c r="K1410" s="11" t="s">
        <v>17</v>
      </c>
      <c r="O1410" s="11" t="s">
        <v>58</v>
      </c>
      <c r="P1410" s="10" t="e">
        <f>VLOOKUP(H1410,'Corrected-Titles'!A:A,1,FALSE)</f>
        <v>#N/A</v>
      </c>
    </row>
    <row r="1411" spans="1:16" x14ac:dyDescent="0.35">
      <c r="A1411" s="11" t="str">
        <f t="shared" si="22"/>
        <v>2018</v>
      </c>
      <c r="D1411" s="11" t="s">
        <v>12</v>
      </c>
      <c r="F1411" s="11" t="s">
        <v>3249</v>
      </c>
      <c r="G1411" s="10" t="str">
        <f>IF(ISNA(P1411),H1411,INDEX('Corrected-Titles'!A:B,MATCH(H1411,'Corrected-Titles'!A:A,0),2))</f>
        <v>Round-trip engineering with the two-tier programming tool kit</v>
      </c>
      <c r="H1411" s="10" t="s">
        <v>2500</v>
      </c>
      <c r="I1411" s="13" t="s">
        <v>15</v>
      </c>
      <c r="J1411" s="11" t="s">
        <v>16</v>
      </c>
      <c r="K1411" s="11" t="s">
        <v>17</v>
      </c>
      <c r="O1411" s="11" t="s">
        <v>69</v>
      </c>
      <c r="P1411" s="10" t="e">
        <f>VLOOKUP(H1411,'Corrected-Titles'!A:A,1,FALSE)</f>
        <v>#N/A</v>
      </c>
    </row>
    <row r="1412" spans="1:16" x14ac:dyDescent="0.35">
      <c r="A1412" s="11" t="str">
        <f t="shared" si="22"/>
        <v>2002</v>
      </c>
      <c r="D1412" s="11" t="s">
        <v>12</v>
      </c>
      <c r="F1412" s="11" t="s">
        <v>2501</v>
      </c>
      <c r="G1412" s="10" t="str">
        <f>IF(ISNA(P1412),H1412,INDEX('Corrected-Titles'!A:B,MATCH(H1412,'Corrected-Titles'!A:A,0),2))</f>
        <v>Generators for Synthesis of QoS Adaptation in Distributed Real-Time Embedded Systems</v>
      </c>
      <c r="H1412" s="10" t="s">
        <v>2502</v>
      </c>
      <c r="I1412" s="13" t="s">
        <v>15</v>
      </c>
      <c r="J1412" s="11" t="s">
        <v>16</v>
      </c>
      <c r="K1412" s="11" t="s">
        <v>17</v>
      </c>
      <c r="O1412" s="11" t="s">
        <v>18</v>
      </c>
      <c r="P1412" s="10" t="e">
        <f>VLOOKUP(H1412,'Corrected-Titles'!A:A,1,FALSE)</f>
        <v>#N/A</v>
      </c>
    </row>
    <row r="1413" spans="1:16" ht="29" x14ac:dyDescent="0.35">
      <c r="A1413" s="11" t="str">
        <f t="shared" si="22"/>
        <v>2021</v>
      </c>
      <c r="D1413" s="11" t="s">
        <v>12</v>
      </c>
      <c r="F1413" s="11" t="s">
        <v>2503</v>
      </c>
      <c r="G1413" s="10" t="str">
        <f>IF(ISNA(P1413),H1413,INDEX('Corrected-Titles'!A:B,MATCH(H1413,'Corrected-Titles'!A:A,0),2))</f>
        <v>Strategies to manage quality requirements in agile software development: a multiple case study</v>
      </c>
      <c r="H1413" s="10" t="s">
        <v>2504</v>
      </c>
      <c r="I1413" s="13" t="s">
        <v>15</v>
      </c>
      <c r="J1413" s="11" t="s">
        <v>16</v>
      </c>
      <c r="K1413" s="11" t="s">
        <v>17</v>
      </c>
      <c r="O1413" s="11" t="s">
        <v>69</v>
      </c>
      <c r="P1413" s="10" t="e">
        <f>VLOOKUP(H1413,'Corrected-Titles'!A:A,1,FALSE)</f>
        <v>#N/A</v>
      </c>
    </row>
    <row r="1414" spans="1:16" ht="29" x14ac:dyDescent="0.35">
      <c r="A1414" s="11" t="str">
        <f t="shared" si="22"/>
        <v>2004</v>
      </c>
      <c r="D1414" s="11" t="s">
        <v>12</v>
      </c>
      <c r="F1414" s="11" t="s">
        <v>2505</v>
      </c>
      <c r="G1414" s="10" t="str">
        <f>IF(ISNA(P1414),H1414,INDEX('Corrected-Titles'!A:B,MATCH(H1414,'Corrected-Titles'!A:A,0),2))</f>
        <v>Validating quality of service for reusable software via model-integrated distributed continuous quality assurance</v>
      </c>
      <c r="H1414" s="10" t="s">
        <v>2506</v>
      </c>
      <c r="I1414" s="13" t="s">
        <v>15</v>
      </c>
      <c r="J1414" s="11" t="s">
        <v>16</v>
      </c>
      <c r="K1414" s="11" t="s">
        <v>17</v>
      </c>
      <c r="O1414" s="11" t="s">
        <v>18</v>
      </c>
      <c r="P1414" s="10" t="e">
        <f>VLOOKUP(H1414,'Corrected-Titles'!A:A,1,FALSE)</f>
        <v>#N/A</v>
      </c>
    </row>
    <row r="1415" spans="1:16" x14ac:dyDescent="0.35">
      <c r="A1415" s="11" t="str">
        <f t="shared" si="22"/>
        <v>2011</v>
      </c>
      <c r="D1415" s="11" t="s">
        <v>12</v>
      </c>
      <c r="F1415" s="11" t="s">
        <v>987</v>
      </c>
      <c r="G1415" s="10" t="str">
        <f>IF(ISNA(P1415),H1415,INDEX('Corrected-Titles'!A:B,MATCH(H1415,'Corrected-Titles'!A:A,0),2))</f>
        <v>Characterizing the design context and the software artifact</v>
      </c>
      <c r="H1415" s="10" t="s">
        <v>2507</v>
      </c>
      <c r="I1415" s="13" t="s">
        <v>15</v>
      </c>
      <c r="J1415" s="11" t="s">
        <v>16</v>
      </c>
      <c r="K1415" s="11" t="s">
        <v>17</v>
      </c>
      <c r="O1415" s="11" t="s">
        <v>18</v>
      </c>
      <c r="P1415" s="10" t="e">
        <f>VLOOKUP(H1415,'Corrected-Titles'!A:A,1,FALSE)</f>
        <v>#N/A</v>
      </c>
    </row>
    <row r="1416" spans="1:16" x14ac:dyDescent="0.35">
      <c r="A1416" s="11" t="str">
        <f t="shared" si="22"/>
        <v>2004</v>
      </c>
      <c r="D1416" s="11" t="s">
        <v>12</v>
      </c>
      <c r="F1416" s="11" t="s">
        <v>2508</v>
      </c>
      <c r="G1416" s="10" t="str">
        <f>IF(ISNA(P1416),H1416,INDEX('Corrected-Titles'!A:B,MATCH(H1416,'Corrected-Titles'!A:A,0),2))</f>
        <v>Enhancing the role of interfaces in software architecture description languages</v>
      </c>
      <c r="H1416" s="10" t="s">
        <v>2509</v>
      </c>
      <c r="I1416" s="13" t="s">
        <v>15</v>
      </c>
      <c r="J1416" s="11" t="s">
        <v>16</v>
      </c>
      <c r="K1416" s="11" t="s">
        <v>17</v>
      </c>
      <c r="O1416" s="11" t="s">
        <v>69</v>
      </c>
      <c r="P1416" s="10" t="e">
        <f>VLOOKUP(H1416,'Corrected-Titles'!A:A,1,FALSE)</f>
        <v>#N/A</v>
      </c>
    </row>
    <row r="1417" spans="1:16" x14ac:dyDescent="0.35">
      <c r="A1417" s="11" t="str">
        <f t="shared" si="22"/>
        <v>2014</v>
      </c>
      <c r="D1417" s="11" t="s">
        <v>12</v>
      </c>
      <c r="F1417" s="11" t="s">
        <v>2510</v>
      </c>
      <c r="G1417" s="10" t="str">
        <f>IF(ISNA(P1417),H1417,INDEX('Corrected-Titles'!A:B,MATCH(H1417,'Corrected-Titles'!A:A,0),2))</f>
        <v>Fine-Grained Semi-automated runtime evolution</v>
      </c>
      <c r="H1417" s="10" t="s">
        <v>2511</v>
      </c>
      <c r="I1417" s="13" t="s">
        <v>15</v>
      </c>
      <c r="J1417" s="11" t="s">
        <v>16</v>
      </c>
      <c r="K1417" s="11" t="s">
        <v>17</v>
      </c>
      <c r="O1417" s="11" t="s">
        <v>18</v>
      </c>
      <c r="P1417" s="10" t="e">
        <f>VLOOKUP(H1417,'Corrected-Titles'!A:A,1,FALSE)</f>
        <v>#N/A</v>
      </c>
    </row>
    <row r="1418" spans="1:16" x14ac:dyDescent="0.35">
      <c r="A1418" s="11" t="str">
        <f t="shared" si="22"/>
        <v>2013</v>
      </c>
      <c r="D1418" s="11" t="s">
        <v>12</v>
      </c>
      <c r="F1418" s="11" t="s">
        <v>2512</v>
      </c>
      <c r="G1418" s="10" t="str">
        <f>IF(ISNA(P1418),H1418,INDEX('Corrected-Titles'!A:B,MATCH(H1418,'Corrected-Titles'!A:A,0),2))</f>
        <v>Composing your compositions of variability models</v>
      </c>
      <c r="H1418" s="10" t="s">
        <v>2513</v>
      </c>
      <c r="I1418" s="13" t="s">
        <v>15</v>
      </c>
      <c r="J1418" s="11" t="s">
        <v>16</v>
      </c>
      <c r="K1418" s="11" t="s">
        <v>17</v>
      </c>
      <c r="O1418" s="11" t="s">
        <v>18</v>
      </c>
      <c r="P1418" s="10" t="e">
        <f>VLOOKUP(H1418,'Corrected-Titles'!A:A,1,FALSE)</f>
        <v>#N/A</v>
      </c>
    </row>
    <row r="1419" spans="1:16" x14ac:dyDescent="0.35">
      <c r="A1419" s="11" t="str">
        <f t="shared" si="22"/>
        <v>2018</v>
      </c>
      <c r="D1419" s="11" t="s">
        <v>12</v>
      </c>
      <c r="F1419" s="11" t="s">
        <v>2514</v>
      </c>
      <c r="G1419" s="10" t="str">
        <f>IF(ISNA(P1419),H1419,INDEX('Corrected-Titles'!A:B,MATCH(H1419,'Corrected-Titles'!A:A,0),2))</f>
        <v>Executable modeling for reactive programming</v>
      </c>
      <c r="H1419" s="10" t="s">
        <v>2515</v>
      </c>
      <c r="I1419" s="13" t="s">
        <v>15</v>
      </c>
      <c r="J1419" s="11" t="s">
        <v>16</v>
      </c>
      <c r="K1419" s="11" t="s">
        <v>17</v>
      </c>
      <c r="O1419" s="11" t="s">
        <v>18</v>
      </c>
      <c r="P1419" s="10" t="e">
        <f>VLOOKUP(H1419,'Corrected-Titles'!A:A,1,FALSE)</f>
        <v>#N/A</v>
      </c>
    </row>
    <row r="1420" spans="1:16" ht="29" x14ac:dyDescent="0.35">
      <c r="A1420" s="11" t="str">
        <f t="shared" si="22"/>
        <v>2018</v>
      </c>
      <c r="D1420" s="11" t="s">
        <v>12</v>
      </c>
      <c r="F1420" s="11" t="s">
        <v>2516</v>
      </c>
      <c r="G1420" s="10" t="str">
        <f>IF(ISNA(P1420),H1420,INDEX('Corrected-Titles'!A:B,MATCH(H1420,'Corrected-Titles'!A:A,0),2))</f>
        <v>Application of a process-oriented build tool for flight controller development along a DO-178C/DO-331 Process</v>
      </c>
      <c r="H1420" s="10" t="s">
        <v>2517</v>
      </c>
      <c r="I1420" s="13" t="s">
        <v>15</v>
      </c>
      <c r="J1420" s="11" t="s">
        <v>16</v>
      </c>
      <c r="K1420" s="11" t="s">
        <v>17</v>
      </c>
      <c r="O1420" s="11" t="s">
        <v>18</v>
      </c>
      <c r="P1420" s="10" t="e">
        <f>VLOOKUP(H1420,'Corrected-Titles'!A:A,1,FALSE)</f>
        <v>#N/A</v>
      </c>
    </row>
    <row r="1421" spans="1:16" x14ac:dyDescent="0.35">
      <c r="A1421" s="11" t="str">
        <f t="shared" si="22"/>
        <v>2011</v>
      </c>
      <c r="D1421" s="11" t="s">
        <v>12</v>
      </c>
      <c r="F1421" s="11" t="s">
        <v>2518</v>
      </c>
      <c r="G1421" s="10" t="str">
        <f>IF(ISNA(P1421),H1421,INDEX('Corrected-Titles'!A:B,MATCH(H1421,'Corrected-Titles'!A:A,0),2))</f>
        <v>Modding as an open source approach to extending computer game systems</v>
      </c>
      <c r="H1421" s="10" t="s">
        <v>2519</v>
      </c>
      <c r="I1421" s="13" t="s">
        <v>15</v>
      </c>
      <c r="J1421" s="11" t="s">
        <v>16</v>
      </c>
      <c r="K1421" s="11" t="s">
        <v>17</v>
      </c>
      <c r="O1421" s="11" t="s">
        <v>18</v>
      </c>
      <c r="P1421" s="10" t="e">
        <f>VLOOKUP(H1421,'Corrected-Titles'!A:A,1,FALSE)</f>
        <v>#N/A</v>
      </c>
    </row>
    <row r="1422" spans="1:16" x14ac:dyDescent="0.35">
      <c r="A1422" s="11" t="str">
        <f t="shared" si="22"/>
        <v>2009</v>
      </c>
      <c r="D1422" s="11" t="s">
        <v>12</v>
      </c>
      <c r="F1422" s="11" t="s">
        <v>2520</v>
      </c>
      <c r="G1422" s="10" t="str">
        <f>IF(ISNA(P1422),H1422,INDEX('Corrected-Titles'!A:B,MATCH(H1422,'Corrected-Titles'!A:A,0),2))</f>
        <v>A software engineering method for the design of mixed reality systems</v>
      </c>
      <c r="H1422" s="10" t="s">
        <v>2521</v>
      </c>
      <c r="I1422" s="13" t="s">
        <v>15</v>
      </c>
      <c r="J1422" s="11" t="s">
        <v>16</v>
      </c>
      <c r="K1422" s="11" t="s">
        <v>17</v>
      </c>
      <c r="O1422" s="11" t="s">
        <v>18</v>
      </c>
      <c r="P1422" s="10" t="e">
        <f>VLOOKUP(H1422,'Corrected-Titles'!A:A,1,FALSE)</f>
        <v>#N/A</v>
      </c>
    </row>
    <row r="1423" spans="1:16" x14ac:dyDescent="0.35">
      <c r="A1423" s="11" t="str">
        <f t="shared" si="22"/>
        <v>2003</v>
      </c>
      <c r="D1423" s="11" t="s">
        <v>12</v>
      </c>
      <c r="F1423" s="11" t="s">
        <v>2522</v>
      </c>
      <c r="G1423" s="10" t="str">
        <f>IF(ISNA(P1423),H1423,INDEX('Corrected-Titles'!A:B,MATCH(H1423,'Corrected-Titles'!A:A,0),2))</f>
        <v>The Outside-In Method of Teching Introductiry Programming</v>
      </c>
      <c r="H1423" s="10" t="s">
        <v>2523</v>
      </c>
      <c r="I1423" s="13" t="s">
        <v>15</v>
      </c>
      <c r="J1423" s="11" t="s">
        <v>16</v>
      </c>
      <c r="K1423" s="11" t="s">
        <v>17</v>
      </c>
      <c r="O1423" s="11" t="s">
        <v>18</v>
      </c>
      <c r="P1423" s="10" t="e">
        <f>VLOOKUP(H1423,'Corrected-Titles'!A:A,1,FALSE)</f>
        <v>#N/A</v>
      </c>
    </row>
    <row r="1424" spans="1:16" x14ac:dyDescent="0.35">
      <c r="A1424" s="11" t="str">
        <f t="shared" si="22"/>
        <v>2018</v>
      </c>
      <c r="D1424" s="11" t="s">
        <v>12</v>
      </c>
      <c r="F1424" s="11" t="s">
        <v>2524</v>
      </c>
      <c r="G1424" s="10" t="str">
        <f>IF(ISNA(P1424),H1424,INDEX('Corrected-Titles'!A:B,MATCH(H1424,'Corrected-Titles'!A:A,0),2))</f>
        <v>DevOps Round-Trip Engineering: Traceability from Dev to Ops and Back again</v>
      </c>
      <c r="H1424" s="10" t="s">
        <v>2525</v>
      </c>
      <c r="I1424" s="13" t="s">
        <v>15</v>
      </c>
      <c r="J1424" s="11" t="s">
        <v>16</v>
      </c>
      <c r="K1424" s="11" t="s">
        <v>17</v>
      </c>
      <c r="O1424" s="11" t="s">
        <v>69</v>
      </c>
      <c r="P1424" s="10" t="e">
        <f>VLOOKUP(H1424,'Corrected-Titles'!A:A,1,FALSE)</f>
        <v>#N/A</v>
      </c>
    </row>
    <row r="1425" spans="1:16" x14ac:dyDescent="0.35">
      <c r="A1425" s="11" t="str">
        <f t="shared" si="22"/>
        <v>2013</v>
      </c>
      <c r="D1425" s="11" t="s">
        <v>12</v>
      </c>
      <c r="F1425" s="11" t="s">
        <v>2526</v>
      </c>
      <c r="G1425" s="10" t="str">
        <f>IF(ISNA(P1425),H1425,INDEX('Corrected-Titles'!A:B,MATCH(H1425,'Corrected-Titles'!A:A,0),2))</f>
        <v>A Heuristic Approach to Architectural design of software-intensive product platforms</v>
      </c>
      <c r="H1425" s="10" t="s">
        <v>2527</v>
      </c>
      <c r="I1425" s="13" t="s">
        <v>15</v>
      </c>
      <c r="J1425" s="11" t="s">
        <v>16</v>
      </c>
      <c r="K1425" s="11" t="s">
        <v>17</v>
      </c>
      <c r="O1425" s="11" t="s">
        <v>18</v>
      </c>
      <c r="P1425" s="10" t="e">
        <f>VLOOKUP(H1425,'Corrected-Titles'!A:A,1,FALSE)</f>
        <v>#N/A</v>
      </c>
    </row>
    <row r="1426" spans="1:16" x14ac:dyDescent="0.35">
      <c r="A1426" s="11" t="str">
        <f t="shared" si="22"/>
        <v>2013</v>
      </c>
      <c r="D1426" s="11" t="s">
        <v>12</v>
      </c>
      <c r="F1426" s="11" t="s">
        <v>2528</v>
      </c>
      <c r="G1426" s="10" t="str">
        <f>IF(ISNA(P1426),H1426,INDEX('Corrected-Titles'!A:B,MATCH(H1426,'Corrected-Titles'!A:A,0),2))</f>
        <v>Mechanisms to handle structural variability in MATLAB/Simulink Models</v>
      </c>
      <c r="H1426" s="10" t="s">
        <v>2529</v>
      </c>
      <c r="I1426" s="13" t="s">
        <v>15</v>
      </c>
      <c r="J1426" s="11" t="s">
        <v>16</v>
      </c>
      <c r="K1426" s="11" t="s">
        <v>17</v>
      </c>
      <c r="O1426" s="11" t="s">
        <v>69</v>
      </c>
      <c r="P1426" s="10" t="e">
        <f>VLOOKUP(H1426,'Corrected-Titles'!A:A,1,FALSE)</f>
        <v>#N/A</v>
      </c>
    </row>
    <row r="1427" spans="1:16" ht="29" x14ac:dyDescent="0.35">
      <c r="A1427" s="11" t="str">
        <f t="shared" si="22"/>
        <v>2013</v>
      </c>
      <c r="D1427" s="11" t="s">
        <v>12</v>
      </c>
      <c r="F1427" s="11" t="s">
        <v>2530</v>
      </c>
      <c r="G1427" s="10" t="str">
        <f>IF(ISNA(P1427),H1427,INDEX('Corrected-Titles'!A:B,MATCH(H1427,'Corrected-Titles'!A:A,0),2))</f>
        <v>Appliying an O-MASE compilant process to develop a holonic multiagent system for the evaluation of intelligent power distribution systems</v>
      </c>
      <c r="H1427" s="10" t="s">
        <v>2531</v>
      </c>
      <c r="I1427" s="13" t="s">
        <v>15</v>
      </c>
      <c r="J1427" s="11" t="s">
        <v>16</v>
      </c>
      <c r="K1427" s="11" t="s">
        <v>17</v>
      </c>
      <c r="O1427" s="11" t="s">
        <v>18</v>
      </c>
      <c r="P1427" s="10" t="e">
        <f>VLOOKUP(H1427,'Corrected-Titles'!A:A,1,FALSE)</f>
        <v>#N/A</v>
      </c>
    </row>
    <row r="1428" spans="1:16" x14ac:dyDescent="0.35">
      <c r="A1428" s="11" t="str">
        <f t="shared" si="22"/>
        <v>2017</v>
      </c>
      <c r="D1428" s="11" t="s">
        <v>12</v>
      </c>
      <c r="F1428" s="11" t="s">
        <v>2532</v>
      </c>
      <c r="G1428" s="10" t="str">
        <f>IF(ISNA(P1428),H1428,INDEX('Corrected-Titles'!A:B,MATCH(H1428,'Corrected-Titles'!A:A,0),2))</f>
        <v>Moldable tools for object-oriented development</v>
      </c>
      <c r="H1428" s="10" t="s">
        <v>2533</v>
      </c>
      <c r="I1428" s="13" t="s">
        <v>15</v>
      </c>
      <c r="J1428" s="11" t="s">
        <v>16</v>
      </c>
      <c r="K1428" s="11" t="s">
        <v>17</v>
      </c>
      <c r="O1428" s="11" t="s">
        <v>18</v>
      </c>
      <c r="P1428" s="10" t="e">
        <f>VLOOKUP(H1428,'Corrected-Titles'!A:A,1,FALSE)</f>
        <v>#N/A</v>
      </c>
    </row>
    <row r="1429" spans="1:16" x14ac:dyDescent="0.35">
      <c r="A1429" s="11" t="str">
        <f t="shared" si="22"/>
        <v>2011</v>
      </c>
      <c r="D1429" s="11" t="s">
        <v>12</v>
      </c>
      <c r="F1429" s="11" t="s">
        <v>2534</v>
      </c>
      <c r="G1429" s="10" t="str">
        <f>IF(ISNA(P1429),H1429,INDEX('Corrected-Titles'!A:B,MATCH(H1429,'Corrected-Titles'!A:A,0),2))</f>
        <v>A FUML-Based Distributed Execution machine for enacting software process models</v>
      </c>
      <c r="H1429" s="10" t="s">
        <v>2535</v>
      </c>
      <c r="I1429" s="13" t="s">
        <v>15</v>
      </c>
      <c r="J1429" s="11" t="s">
        <v>16</v>
      </c>
      <c r="K1429" s="11" t="s">
        <v>17</v>
      </c>
      <c r="O1429" s="11" t="s">
        <v>18</v>
      </c>
      <c r="P1429" s="10" t="e">
        <f>VLOOKUP(H1429,'Corrected-Titles'!A:A,1,FALSE)</f>
        <v>#N/A</v>
      </c>
    </row>
    <row r="1430" spans="1:16" x14ac:dyDescent="0.35">
      <c r="A1430" s="11" t="str">
        <f t="shared" si="22"/>
        <v>2011</v>
      </c>
      <c r="D1430" s="11" t="s">
        <v>12</v>
      </c>
      <c r="F1430" s="11" t="s">
        <v>2536</v>
      </c>
      <c r="G1430" s="10" t="str">
        <f>IF(ISNA(P1430),H1430,INDEX('Corrected-Titles'!A:B,MATCH(H1430,'Corrected-Titles'!A:A,0),2))</f>
        <v>Dependability and performance assessment of dynamic connected systems</v>
      </c>
      <c r="H1430" s="10" t="s">
        <v>2537</v>
      </c>
      <c r="I1430" s="13" t="s">
        <v>15</v>
      </c>
      <c r="J1430" s="11" t="s">
        <v>16</v>
      </c>
      <c r="K1430" s="11" t="s">
        <v>17</v>
      </c>
      <c r="O1430" s="11" t="s">
        <v>18</v>
      </c>
      <c r="P1430" s="10" t="e">
        <f>VLOOKUP(H1430,'Corrected-Titles'!A:A,1,FALSE)</f>
        <v>#N/A</v>
      </c>
    </row>
    <row r="1431" spans="1:16" x14ac:dyDescent="0.35">
      <c r="A1431" s="11" t="str">
        <f t="shared" si="22"/>
        <v>2013</v>
      </c>
      <c r="D1431" s="11" t="s">
        <v>12</v>
      </c>
      <c r="F1431" s="11" t="s">
        <v>2538</v>
      </c>
      <c r="G1431" s="10" t="str">
        <f>IF(ISNA(P1431),H1431,INDEX('Corrected-Titles'!A:B,MATCH(H1431,'Corrected-Titles'!A:A,0),2))</f>
        <v>Simulation Driven design for Product-Service Systems</v>
      </c>
      <c r="H1431" s="10" t="s">
        <v>2539</v>
      </c>
      <c r="I1431" s="13" t="s">
        <v>15</v>
      </c>
      <c r="J1431" s="11" t="s">
        <v>16</v>
      </c>
      <c r="K1431" s="11" t="s">
        <v>17</v>
      </c>
      <c r="O1431" s="11" t="s">
        <v>18</v>
      </c>
      <c r="P1431" s="10" t="e">
        <f>VLOOKUP(H1431,'Corrected-Titles'!A:A,1,FALSE)</f>
        <v>#N/A</v>
      </c>
    </row>
    <row r="1432" spans="1:16" x14ac:dyDescent="0.35">
      <c r="A1432" s="11" t="str">
        <f t="shared" si="22"/>
        <v>2014</v>
      </c>
      <c r="D1432" s="11" t="s">
        <v>12</v>
      </c>
      <c r="F1432" s="11" t="s">
        <v>2540</v>
      </c>
      <c r="G1432" s="10" t="str">
        <f>IF(ISNA(P1432),H1432,INDEX('Corrected-Titles'!A:B,MATCH(H1432,'Corrected-Titles'!A:A,0),2))</f>
        <v>Domain-specific business modeling with the business model developer</v>
      </c>
      <c r="H1432" s="10" t="s">
        <v>2541</v>
      </c>
      <c r="I1432" s="13" t="s">
        <v>15</v>
      </c>
      <c r="J1432" s="11" t="s">
        <v>16</v>
      </c>
      <c r="K1432" s="11" t="s">
        <v>17</v>
      </c>
      <c r="O1432" s="11" t="s">
        <v>18</v>
      </c>
      <c r="P1432" s="10" t="e">
        <f>VLOOKUP(H1432,'Corrected-Titles'!A:A,1,FALSE)</f>
        <v>#N/A</v>
      </c>
    </row>
    <row r="1433" spans="1:16" x14ac:dyDescent="0.35">
      <c r="A1433" s="11" t="str">
        <f t="shared" si="22"/>
        <v>2008</v>
      </c>
      <c r="D1433" s="11" t="s">
        <v>12</v>
      </c>
      <c r="F1433" s="11" t="s">
        <v>2542</v>
      </c>
      <c r="G1433" s="10" t="str">
        <f>IF(ISNA(P1433),H1433,INDEX('Corrected-Titles'!A:B,MATCH(H1433,'Corrected-Titles'!A:A,0),2))</f>
        <v>Quality predicition of service compositions through probabilistic model checking</v>
      </c>
      <c r="H1433" s="10" t="s">
        <v>2543</v>
      </c>
      <c r="I1433" s="13" t="s">
        <v>15</v>
      </c>
      <c r="J1433" s="11" t="s">
        <v>16</v>
      </c>
      <c r="K1433" s="11" t="s">
        <v>17</v>
      </c>
      <c r="O1433" s="11" t="s">
        <v>18</v>
      </c>
      <c r="P1433" s="10" t="e">
        <f>VLOOKUP(H1433,'Corrected-Titles'!A:A,1,FALSE)</f>
        <v>#N/A</v>
      </c>
    </row>
    <row r="1434" spans="1:16" ht="29" x14ac:dyDescent="0.35">
      <c r="A1434" s="11" t="str">
        <f t="shared" si="22"/>
        <v>2007</v>
      </c>
      <c r="D1434" s="11" t="s">
        <v>12</v>
      </c>
      <c r="F1434" s="11" t="s">
        <v>2544</v>
      </c>
      <c r="G1434" s="10" t="str">
        <f>IF(ISNA(P1434),H1434,INDEX('Corrected-Titles'!A:B,MATCH(H1434,'Corrected-Titles'!A:A,0),2))</f>
        <v>An Active Architecture Approach to Dynamic Systems Co-evolution</v>
      </c>
      <c r="H1434" s="10" t="s">
        <v>2545</v>
      </c>
      <c r="I1434" s="13" t="s">
        <v>15</v>
      </c>
      <c r="J1434" s="11" t="s">
        <v>16</v>
      </c>
      <c r="K1434" s="11" t="s">
        <v>17</v>
      </c>
      <c r="O1434" s="11" t="s">
        <v>18</v>
      </c>
      <c r="P1434" s="10" t="e">
        <f>VLOOKUP(H1434,'Corrected-Titles'!A:A,1,FALSE)</f>
        <v>#N/A</v>
      </c>
    </row>
    <row r="1435" spans="1:16" x14ac:dyDescent="0.35">
      <c r="A1435" s="11" t="str">
        <f t="shared" si="22"/>
        <v>2008</v>
      </c>
      <c r="D1435" s="11" t="s">
        <v>12</v>
      </c>
      <c r="F1435" s="11" t="s">
        <v>2546</v>
      </c>
      <c r="G1435" s="10" t="str">
        <f>IF(ISNA(P1435),H1435,INDEX('Corrected-Titles'!A:B,MATCH(H1435,'Corrected-Titles'!A:A,0),2))</f>
        <v>New Challenges in Model Checking</v>
      </c>
      <c r="H1435" s="10" t="s">
        <v>2547</v>
      </c>
      <c r="I1435" s="13" t="s">
        <v>15</v>
      </c>
      <c r="J1435" s="11" t="s">
        <v>17</v>
      </c>
      <c r="O1435" s="11" t="s">
        <v>58</v>
      </c>
      <c r="P1435" s="10" t="e">
        <f>VLOOKUP(H1435,'Corrected-Titles'!A:A,1,FALSE)</f>
        <v>#N/A</v>
      </c>
    </row>
    <row r="1436" spans="1:16" x14ac:dyDescent="0.35">
      <c r="A1436" s="11" t="str">
        <f t="shared" si="22"/>
        <v>2015</v>
      </c>
      <c r="D1436" s="11" t="s">
        <v>12</v>
      </c>
      <c r="F1436" s="11" t="s">
        <v>2548</v>
      </c>
      <c r="G1436" s="10" t="str">
        <f>IF(ISNA(P1436),H1436,INDEX('Corrected-Titles'!A:B,MATCH(H1436,'Corrected-Titles'!A:A,0),2))</f>
        <v>Validating requirements using gaia roles models</v>
      </c>
      <c r="H1436" s="10" t="s">
        <v>2549</v>
      </c>
      <c r="I1436" s="13" t="s">
        <v>15</v>
      </c>
      <c r="J1436" s="11" t="s">
        <v>16</v>
      </c>
      <c r="K1436" s="11" t="s">
        <v>17</v>
      </c>
      <c r="O1436" s="11" t="s">
        <v>69</v>
      </c>
      <c r="P1436" s="10" t="e">
        <f>VLOOKUP(H1436,'Corrected-Titles'!A:A,1,FALSE)</f>
        <v>#N/A</v>
      </c>
    </row>
    <row r="1437" spans="1:16" ht="29" x14ac:dyDescent="0.35">
      <c r="A1437" s="11" t="str">
        <f t="shared" si="22"/>
        <v>2012</v>
      </c>
      <c r="D1437" s="11" t="s">
        <v>12</v>
      </c>
      <c r="F1437" s="11" t="s">
        <v>2550</v>
      </c>
      <c r="G1437" s="10" t="str">
        <f>IF(ISNA(P1437),H1437,INDEX('Corrected-Titles'!A:B,MATCH(H1437,'Corrected-Titles'!A:A,0),2))</f>
        <v>Safety lifecycle development process modeling for embedded systems - example of railway domain</v>
      </c>
      <c r="H1437" s="10" t="s">
        <v>2551</v>
      </c>
      <c r="I1437" s="13" t="s">
        <v>15</v>
      </c>
      <c r="J1437" s="11" t="s">
        <v>16</v>
      </c>
      <c r="K1437" s="11" t="s">
        <v>17</v>
      </c>
      <c r="O1437" s="11" t="s">
        <v>18</v>
      </c>
      <c r="P1437" s="10" t="e">
        <f>VLOOKUP(H1437,'Corrected-Titles'!A:A,1,FALSE)</f>
        <v>#N/A</v>
      </c>
    </row>
    <row r="1438" spans="1:16" ht="29" x14ac:dyDescent="0.35">
      <c r="A1438" s="11" t="str">
        <f t="shared" si="22"/>
        <v>2010</v>
      </c>
      <c r="D1438" s="11" t="s">
        <v>12</v>
      </c>
      <c r="F1438" s="11" t="s">
        <v>2552</v>
      </c>
      <c r="G1438" s="10" t="str">
        <f>IF(ISNA(P1438),H1438,INDEX('Corrected-Titles'!A:B,MATCH(H1438,'Corrected-Titles'!A:A,0),2))</f>
        <v>Modeling and negotiating service quality</v>
      </c>
      <c r="H1438" s="10" t="s">
        <v>2553</v>
      </c>
      <c r="I1438" s="13" t="s">
        <v>15</v>
      </c>
      <c r="J1438" s="11" t="s">
        <v>16</v>
      </c>
      <c r="K1438" s="11" t="s">
        <v>17</v>
      </c>
      <c r="O1438" s="11" t="s">
        <v>58</v>
      </c>
      <c r="P1438" s="10" t="e">
        <f>VLOOKUP(H1438,'Corrected-Titles'!A:A,1,FALSE)</f>
        <v>#N/A</v>
      </c>
    </row>
    <row r="1439" spans="1:16" ht="29" x14ac:dyDescent="0.35">
      <c r="A1439" s="11" t="str">
        <f t="shared" si="22"/>
        <v>2019</v>
      </c>
      <c r="D1439" s="11" t="s">
        <v>12</v>
      </c>
      <c r="F1439" s="11" t="s">
        <v>1090</v>
      </c>
      <c r="G1439" s="10" t="str">
        <f>IF(ISNA(P1439),H1439,INDEX('Corrected-Titles'!A:B,MATCH(H1439,'Corrected-Titles'!A:A,0),2))</f>
        <v>Systematic refinement of trustworthiness requriements using goal and business process models</v>
      </c>
      <c r="H1439" s="10" t="s">
        <v>2554</v>
      </c>
      <c r="I1439" s="13" t="s">
        <v>15</v>
      </c>
      <c r="J1439" s="11" t="s">
        <v>16</v>
      </c>
      <c r="K1439" s="11" t="s">
        <v>17</v>
      </c>
      <c r="O1439" s="11" t="s">
        <v>18</v>
      </c>
      <c r="P1439" s="10" t="e">
        <f>VLOOKUP(H1439,'Corrected-Titles'!A:A,1,FALSE)</f>
        <v>#N/A</v>
      </c>
    </row>
    <row r="1440" spans="1:16" x14ac:dyDescent="0.35">
      <c r="A1440" s="11" t="str">
        <f t="shared" si="22"/>
        <v>2018</v>
      </c>
      <c r="D1440" s="11" t="s">
        <v>12</v>
      </c>
      <c r="F1440" s="11" t="s">
        <v>2555</v>
      </c>
      <c r="G1440" s="10" t="str">
        <f>IF(ISNA(P1440),H1440,INDEX('Corrected-Titles'!A:B,MATCH(H1440,'Corrected-Titles'!A:A,0),2))</f>
        <v>Integrated mobile solutions in an internet-of-things development model</v>
      </c>
      <c r="H1440" s="10" t="s">
        <v>2556</v>
      </c>
      <c r="I1440" s="13" t="s">
        <v>15</v>
      </c>
      <c r="J1440" s="11" t="s">
        <v>16</v>
      </c>
      <c r="K1440" s="11" t="s">
        <v>17</v>
      </c>
      <c r="O1440" s="11" t="s">
        <v>18</v>
      </c>
      <c r="P1440" s="10" t="e">
        <f>VLOOKUP(H1440,'Corrected-Titles'!A:A,1,FALSE)</f>
        <v>#N/A</v>
      </c>
    </row>
    <row r="1441" spans="1:16" x14ac:dyDescent="0.35">
      <c r="A1441" s="11" t="str">
        <f t="shared" si="22"/>
        <v>2007</v>
      </c>
      <c r="D1441" s="11" t="s">
        <v>12</v>
      </c>
      <c r="F1441" s="11" t="s">
        <v>2557</v>
      </c>
      <c r="G1441" s="10" t="str">
        <f>IF(ISNA(P1441),H1441,INDEX('Corrected-Titles'!A:B,MATCH(H1441,'Corrected-Titles'!A:A,0),2))</f>
        <v>Checking and enforcement of modeling guidelines with graph transformations</v>
      </c>
      <c r="H1441" s="10" t="s">
        <v>2558</v>
      </c>
      <c r="I1441" s="13" t="s">
        <v>15</v>
      </c>
      <c r="J1441" s="11" t="s">
        <v>16</v>
      </c>
      <c r="K1441" s="11" t="s">
        <v>17</v>
      </c>
      <c r="O1441" s="11" t="s">
        <v>18</v>
      </c>
      <c r="P1441" s="10" t="e">
        <f>VLOOKUP(H1441,'Corrected-Titles'!A:A,1,FALSE)</f>
        <v>#N/A</v>
      </c>
    </row>
    <row r="1442" spans="1:16" x14ac:dyDescent="0.35">
      <c r="A1442" s="11" t="str">
        <f t="shared" si="22"/>
        <v>2006</v>
      </c>
      <c r="D1442" s="11" t="s">
        <v>12</v>
      </c>
      <c r="F1442" s="11" t="s">
        <v>2559</v>
      </c>
      <c r="G1442" s="10" t="str">
        <f>IF(ISNA(P1442),H1442,INDEX('Corrected-Titles'!A:B,MATCH(H1442,'Corrected-Titles'!A:A,0),2))</f>
        <v>Industrial challenges in the composition of embedded systems</v>
      </c>
      <c r="H1442" s="10" t="s">
        <v>2560</v>
      </c>
      <c r="I1442" s="13" t="s">
        <v>15</v>
      </c>
      <c r="J1442" s="11" t="s">
        <v>17</v>
      </c>
      <c r="O1442" s="11" t="s">
        <v>58</v>
      </c>
      <c r="P1442" s="10" t="e">
        <f>VLOOKUP(H1442,'Corrected-Titles'!A:A,1,FALSE)</f>
        <v>#N/A</v>
      </c>
    </row>
    <row r="1443" spans="1:16" x14ac:dyDescent="0.35">
      <c r="A1443" s="11" t="str">
        <f t="shared" si="22"/>
        <v>2008</v>
      </c>
      <c r="D1443" s="11" t="s">
        <v>12</v>
      </c>
      <c r="F1443" s="11" t="s">
        <v>2561</v>
      </c>
      <c r="G1443" s="10" t="str">
        <f>IF(ISNA(P1443),H1443,INDEX('Corrected-Titles'!A:B,MATCH(H1443,'Corrected-Titles'!A:A,0),2))</f>
        <v>An Evaluation Framework for MAS modeling Languages based on Metamodel Metrics</v>
      </c>
      <c r="H1443" s="10" t="s">
        <v>2562</v>
      </c>
      <c r="I1443" s="13" t="s">
        <v>15</v>
      </c>
      <c r="J1443" s="11" t="s">
        <v>16</v>
      </c>
      <c r="K1443" s="11" t="s">
        <v>17</v>
      </c>
      <c r="O1443" s="11" t="s">
        <v>18</v>
      </c>
      <c r="P1443" s="10" t="e">
        <f>VLOOKUP(H1443,'Corrected-Titles'!A:A,1,FALSE)</f>
        <v>#N/A</v>
      </c>
    </row>
    <row r="1444" spans="1:16" x14ac:dyDescent="0.35">
      <c r="A1444" s="11" t="str">
        <f t="shared" si="22"/>
        <v>2020</v>
      </c>
      <c r="D1444" s="11" t="s">
        <v>12</v>
      </c>
      <c r="F1444" s="11" t="s">
        <v>2563</v>
      </c>
      <c r="G1444" s="10" t="str">
        <f>IF(ISNA(P1444),H1444,INDEX('Corrected-Titles'!A:B,MATCH(H1444,'Corrected-Titles'!A:A,0),2))</f>
        <v>Empirical Validation of Software Integration Practices in Global Software Development</v>
      </c>
      <c r="H1444" s="10" t="s">
        <v>2564</v>
      </c>
      <c r="I1444" s="13" t="s">
        <v>15</v>
      </c>
      <c r="J1444" s="11" t="s">
        <v>16</v>
      </c>
      <c r="K1444" s="11" t="s">
        <v>17</v>
      </c>
      <c r="O1444" s="11" t="s">
        <v>58</v>
      </c>
      <c r="P1444" s="10" t="e">
        <f>VLOOKUP(H1444,'Corrected-Titles'!A:A,1,FALSE)</f>
        <v>#N/A</v>
      </c>
    </row>
    <row r="1445" spans="1:16" x14ac:dyDescent="0.35">
      <c r="A1445" s="11" t="str">
        <f t="shared" si="22"/>
        <v>2006</v>
      </c>
      <c r="D1445" s="11" t="s">
        <v>12</v>
      </c>
      <c r="F1445" s="11" t="s">
        <v>2565</v>
      </c>
      <c r="G1445" s="10" t="str">
        <f>IF(ISNA(P1445),H1445,INDEX('Corrected-Titles'!A:B,MATCH(H1445,'Corrected-Titles'!A:A,0),2))</f>
        <v>Crosscutting interfaces for aspect-oriented modeling</v>
      </c>
      <c r="H1445" s="10" t="s">
        <v>2566</v>
      </c>
      <c r="I1445" s="13" t="s">
        <v>15</v>
      </c>
      <c r="J1445" s="11" t="s">
        <v>16</v>
      </c>
      <c r="K1445" s="11" t="s">
        <v>17</v>
      </c>
      <c r="O1445" s="11" t="s">
        <v>18</v>
      </c>
      <c r="P1445" s="10" t="e">
        <f>VLOOKUP(H1445,'Corrected-Titles'!A:A,1,FALSE)</f>
        <v>#N/A</v>
      </c>
    </row>
    <row r="1446" spans="1:16" x14ac:dyDescent="0.35">
      <c r="A1446" s="11" t="str">
        <f t="shared" si="22"/>
        <v>2011</v>
      </c>
      <c r="D1446" s="11" t="s">
        <v>12</v>
      </c>
      <c r="F1446" s="11" t="s">
        <v>2567</v>
      </c>
      <c r="G1446" s="10" t="str">
        <f>IF(ISNA(P1446),H1446,INDEX('Corrected-Titles'!A:B,MATCH(H1446,'Corrected-Titles'!A:A,0),2))</f>
        <v>Aspect-oriented modeling of web applications with HiLA</v>
      </c>
      <c r="H1446" s="10" t="s">
        <v>2568</v>
      </c>
      <c r="I1446" s="13" t="s">
        <v>15</v>
      </c>
      <c r="J1446" s="11" t="s">
        <v>16</v>
      </c>
      <c r="K1446" s="11" t="s">
        <v>17</v>
      </c>
      <c r="O1446" s="11" t="s">
        <v>18</v>
      </c>
      <c r="P1446" s="10" t="e">
        <f>VLOOKUP(H1446,'Corrected-Titles'!A:A,1,FALSE)</f>
        <v>#N/A</v>
      </c>
    </row>
    <row r="1447" spans="1:16" x14ac:dyDescent="0.35">
      <c r="A1447" s="11" t="str">
        <f t="shared" si="22"/>
        <v>2018</v>
      </c>
      <c r="D1447" s="11" t="s">
        <v>12</v>
      </c>
      <c r="F1447" s="11" t="s">
        <v>2569</v>
      </c>
      <c r="G1447" s="10" t="str">
        <f>IF(ISNA(P1447),H1447,INDEX('Corrected-Titles'!A:B,MATCH(H1447,'Corrected-Titles'!A:A,0),2))</f>
        <v>Formal Methods and Agile Development: Towards a Happy Marriage</v>
      </c>
      <c r="H1447" s="10" t="s">
        <v>2570</v>
      </c>
      <c r="I1447" s="13" t="s">
        <v>15</v>
      </c>
      <c r="J1447" s="11" t="s">
        <v>16</v>
      </c>
      <c r="K1447" s="11" t="s">
        <v>17</v>
      </c>
      <c r="O1447" s="11" t="s">
        <v>58</v>
      </c>
      <c r="P1447" s="10" t="e">
        <f>VLOOKUP(H1447,'Corrected-Titles'!A:A,1,FALSE)</f>
        <v>#N/A</v>
      </c>
    </row>
    <row r="1448" spans="1:16" x14ac:dyDescent="0.35">
      <c r="A1448" s="11" t="str">
        <f t="shared" si="22"/>
        <v>2021</v>
      </c>
      <c r="D1448" s="11" t="s">
        <v>12</v>
      </c>
      <c r="F1448" s="11" t="s">
        <v>2571</v>
      </c>
      <c r="G1448" s="10" t="str">
        <f>IF(ISNA(P1448),H1448,INDEX('Corrected-Titles'!A:B,MATCH(H1448,'Corrected-Titles'!A:A,0),2))</f>
        <v>Integration of fomral proof into unified assurance cases with Isabelle/SACM</v>
      </c>
      <c r="H1448" s="10" t="s">
        <v>2572</v>
      </c>
      <c r="I1448" s="13" t="s">
        <v>15</v>
      </c>
      <c r="J1448" s="11" t="s">
        <v>16</v>
      </c>
      <c r="K1448" s="11" t="s">
        <v>17</v>
      </c>
      <c r="O1448" s="11" t="s">
        <v>18</v>
      </c>
      <c r="P1448" s="10" t="e">
        <f>VLOOKUP(H1448,'Corrected-Titles'!A:A,1,FALSE)</f>
        <v>#N/A</v>
      </c>
    </row>
    <row r="1449" spans="1:16" ht="29" x14ac:dyDescent="0.35">
      <c r="A1449" s="11" t="str">
        <f t="shared" si="22"/>
        <v>2009</v>
      </c>
      <c r="D1449" s="11" t="s">
        <v>12</v>
      </c>
      <c r="F1449" s="11" t="s">
        <v>2573</v>
      </c>
      <c r="G1449" s="10" t="str">
        <f>IF(ISNA(P1449),H1449,INDEX('Corrected-Titles'!A:B,MATCH(H1449,'Corrected-Titles'!A:A,0),2))</f>
        <v>On the development of multi-agent systems product lines: a domain engineering process</v>
      </c>
      <c r="H1449" s="10" t="s">
        <v>2574</v>
      </c>
      <c r="I1449" s="13" t="s">
        <v>15</v>
      </c>
      <c r="J1449" s="11" t="s">
        <v>16</v>
      </c>
      <c r="K1449" s="11" t="s">
        <v>17</v>
      </c>
      <c r="O1449" s="11" t="s">
        <v>18</v>
      </c>
      <c r="P1449" s="10" t="e">
        <f>VLOOKUP(H1449,'Corrected-Titles'!A:A,1,FALSE)</f>
        <v>#N/A</v>
      </c>
    </row>
    <row r="1450" spans="1:16" x14ac:dyDescent="0.35">
      <c r="A1450" s="11" t="str">
        <f t="shared" si="22"/>
        <v>2009</v>
      </c>
      <c r="D1450" s="11" t="s">
        <v>12</v>
      </c>
      <c r="F1450" s="11" t="s">
        <v>2575</v>
      </c>
      <c r="G1450" s="10" t="str">
        <f>IF(ISNA(P1450),H1450,INDEX('Corrected-Titles'!A:B,MATCH(H1450,'Corrected-Titles'!A:A,0),2))</f>
        <v>Extensibility in model-based business process engines</v>
      </c>
      <c r="H1450" s="10" t="s">
        <v>2576</v>
      </c>
      <c r="I1450" s="13" t="s">
        <v>15</v>
      </c>
      <c r="J1450" s="11" t="s">
        <v>16</v>
      </c>
      <c r="K1450" s="11" t="s">
        <v>17</v>
      </c>
      <c r="O1450" s="11" t="s">
        <v>18</v>
      </c>
      <c r="P1450" s="10" t="e">
        <f>VLOOKUP(H1450,'Corrected-Titles'!A:A,1,FALSE)</f>
        <v>#N/A</v>
      </c>
    </row>
    <row r="1451" spans="1:16" x14ac:dyDescent="0.35">
      <c r="A1451" s="11" t="str">
        <f t="shared" si="22"/>
        <v>2019</v>
      </c>
      <c r="D1451" s="11" t="s">
        <v>12</v>
      </c>
      <c r="F1451" s="11" t="s">
        <v>2577</v>
      </c>
      <c r="G1451" s="10" t="str">
        <f>IF(ISNA(P1451),H1451,INDEX('Corrected-Titles'!A:B,MATCH(H1451,'Corrected-Titles'!A:A,0),2))</f>
        <v>Designing smart city mobile applications</v>
      </c>
      <c r="H1451" s="10" t="s">
        <v>2578</v>
      </c>
      <c r="I1451" s="13" t="s">
        <v>15</v>
      </c>
      <c r="J1451" s="11" t="s">
        <v>16</v>
      </c>
      <c r="K1451" s="11" t="s">
        <v>17</v>
      </c>
      <c r="O1451" s="11" t="s">
        <v>18</v>
      </c>
      <c r="P1451" s="10" t="e">
        <f>VLOOKUP(H1451,'Corrected-Titles'!A:A,1,FALSE)</f>
        <v>#N/A</v>
      </c>
    </row>
    <row r="1452" spans="1:16" x14ac:dyDescent="0.35">
      <c r="A1452" s="11" t="str">
        <f t="shared" si="22"/>
        <v>2012</v>
      </c>
      <c r="D1452" s="11" t="s">
        <v>12</v>
      </c>
      <c r="F1452" s="11" t="s">
        <v>2579</v>
      </c>
      <c r="G1452" s="10" t="str">
        <f>IF(ISNA(P1452),H1452,INDEX('Corrected-Titles'!A:B,MATCH(H1452,'Corrected-Titles'!A:A,0),2))</f>
        <v>Change impact analysis of feature models</v>
      </c>
      <c r="H1452" s="10" t="s">
        <v>2580</v>
      </c>
      <c r="I1452" s="13" t="s">
        <v>15</v>
      </c>
      <c r="J1452" s="11" t="s">
        <v>16</v>
      </c>
      <c r="K1452" s="11" t="s">
        <v>17</v>
      </c>
      <c r="O1452" s="11" t="s">
        <v>69</v>
      </c>
      <c r="P1452" s="10" t="e">
        <f>VLOOKUP(H1452,'Corrected-Titles'!A:A,1,FALSE)</f>
        <v>#N/A</v>
      </c>
    </row>
    <row r="1453" spans="1:16" x14ac:dyDescent="0.35">
      <c r="A1453" s="11" t="str">
        <f t="shared" si="22"/>
        <v>2012</v>
      </c>
      <c r="D1453" s="11" t="s">
        <v>12</v>
      </c>
      <c r="F1453" s="11" t="s">
        <v>2584</v>
      </c>
      <c r="G1453" s="10" t="str">
        <f>IF(ISNA(P1453),H1453,INDEX('Corrected-Titles'!A:B,MATCH(H1453,'Corrected-Titles'!A:A,0),2))</f>
        <v>Case Studies for Marrying Ontology and softrware technology</v>
      </c>
      <c r="H1453" s="10" t="s">
        <v>2585</v>
      </c>
      <c r="I1453" s="13" t="s">
        <v>15</v>
      </c>
      <c r="J1453" s="11" t="s">
        <v>17</v>
      </c>
      <c r="O1453" s="11" t="s">
        <v>58</v>
      </c>
      <c r="P1453" s="10" t="e">
        <f>VLOOKUP(H1453,'Corrected-Titles'!A:A,1,FALSE)</f>
        <v>#N/A</v>
      </c>
    </row>
    <row r="1454" spans="1:16" x14ac:dyDescent="0.35">
      <c r="A1454" s="11" t="str">
        <f t="shared" si="22"/>
        <v>2016</v>
      </c>
      <c r="D1454" s="11" t="s">
        <v>12</v>
      </c>
      <c r="F1454" s="11" t="s">
        <v>2586</v>
      </c>
      <c r="G1454" s="10" t="str">
        <f>IF(ISNA(P1454),H1454,INDEX('Corrected-Titles'!A:B,MATCH(H1454,'Corrected-Titles'!A:A,0),2))</f>
        <v>Associations in MDE: A Concern-Oriented, Reusable Solution</v>
      </c>
      <c r="H1454" s="10" t="s">
        <v>2587</v>
      </c>
      <c r="I1454" s="13" t="s">
        <v>15</v>
      </c>
      <c r="J1454" s="11" t="s">
        <v>16</v>
      </c>
      <c r="K1454" s="11" t="s">
        <v>17</v>
      </c>
      <c r="O1454" s="11" t="s">
        <v>69</v>
      </c>
      <c r="P1454" s="10" t="e">
        <f>VLOOKUP(H1454,'Corrected-Titles'!A:A,1,FALSE)</f>
        <v>#N/A</v>
      </c>
    </row>
    <row r="1455" spans="1:16" x14ac:dyDescent="0.35">
      <c r="A1455" s="11" t="str">
        <f t="shared" si="22"/>
        <v>2006</v>
      </c>
      <c r="D1455" s="11" t="s">
        <v>12</v>
      </c>
      <c r="F1455" s="11" t="s">
        <v>2588</v>
      </c>
      <c r="G1455" s="10" t="str">
        <f>IF(ISNA(P1455),H1455,INDEX('Corrected-Titles'!A:B,MATCH(H1455,'Corrected-Titles'!A:A,0),2))</f>
        <v>A Software and System Modeling Gacility for Vehicle Enviornment Interactions</v>
      </c>
      <c r="H1455" s="10" t="s">
        <v>2589</v>
      </c>
      <c r="I1455" s="13" t="s">
        <v>15</v>
      </c>
      <c r="J1455" s="11" t="s">
        <v>16</v>
      </c>
      <c r="K1455" s="11" t="s">
        <v>17</v>
      </c>
      <c r="O1455" s="11" t="s">
        <v>18</v>
      </c>
      <c r="P1455" s="10" t="e">
        <f>VLOOKUP(H1455,'Corrected-Titles'!A:A,1,FALSE)</f>
        <v>#N/A</v>
      </c>
    </row>
    <row r="1456" spans="1:16" ht="29" x14ac:dyDescent="0.35">
      <c r="A1456" s="11" t="str">
        <f t="shared" si="22"/>
        <v>2011</v>
      </c>
      <c r="D1456" s="11" t="s">
        <v>12</v>
      </c>
      <c r="F1456" s="11" t="s">
        <v>2590</v>
      </c>
      <c r="G1456" s="10" t="str">
        <f>IF(ISNA(P1456),H1456,INDEX('Corrected-Titles'!A:B,MATCH(H1456,'Corrected-Titles'!A:A,0),2))</f>
        <v>Enterprise Information Systems as a Service: Re-engineering enterprise software as product-service system</v>
      </c>
      <c r="H1456" s="10" t="s">
        <v>2591</v>
      </c>
      <c r="I1456" s="13" t="s">
        <v>15</v>
      </c>
      <c r="J1456" s="11" t="s">
        <v>16</v>
      </c>
      <c r="K1456" s="11" t="s">
        <v>17</v>
      </c>
      <c r="O1456" s="11" t="s">
        <v>58</v>
      </c>
      <c r="P1456" s="10" t="e">
        <f>VLOOKUP(H1456,'Corrected-Titles'!A:A,1,FALSE)</f>
        <v>#N/A</v>
      </c>
    </row>
    <row r="1457" spans="1:16" x14ac:dyDescent="0.35">
      <c r="A1457" s="11" t="str">
        <f t="shared" si="22"/>
        <v>2013</v>
      </c>
      <c r="D1457" s="11" t="s">
        <v>12</v>
      </c>
      <c r="F1457" s="11" t="s">
        <v>2592</v>
      </c>
      <c r="G1457" s="10" t="str">
        <f>IF(ISNA(P1457),H1457,INDEX('Corrected-Titles'!A:B,MATCH(H1457,'Corrected-Titles'!A:A,0),2))</f>
        <v>Model-based strategies for reducing the complexity of statistically generated test suites</v>
      </c>
      <c r="H1457" s="10" t="s">
        <v>2593</v>
      </c>
      <c r="I1457" s="13" t="s">
        <v>15</v>
      </c>
      <c r="J1457" s="11" t="s">
        <v>16</v>
      </c>
      <c r="K1457" s="11" t="s">
        <v>17</v>
      </c>
      <c r="O1457" s="11" t="s">
        <v>58</v>
      </c>
      <c r="P1457" s="10" t="e">
        <f>VLOOKUP(H1457,'Corrected-Titles'!A:A,1,FALSE)</f>
        <v>#N/A</v>
      </c>
    </row>
    <row r="1458" spans="1:16" ht="29" x14ac:dyDescent="0.35">
      <c r="A1458" s="11" t="str">
        <f t="shared" si="22"/>
        <v>2005</v>
      </c>
      <c r="D1458" s="11" t="s">
        <v>12</v>
      </c>
      <c r="F1458" s="11" t="s">
        <v>2594</v>
      </c>
      <c r="G1458" s="10" t="str">
        <f>IF(ISNA(P1458),H1458,INDEX('Corrected-Titles'!A:B,MATCH(H1458,'Corrected-Titles'!A:A,0),2))</f>
        <v>The influence of the level of abstraction on the evolvability of conceptual models of information systems</v>
      </c>
      <c r="H1458" s="10" t="s">
        <v>2595</v>
      </c>
      <c r="I1458" s="13" t="s">
        <v>15</v>
      </c>
      <c r="J1458" s="11" t="s">
        <v>16</v>
      </c>
      <c r="K1458" s="11" t="s">
        <v>17</v>
      </c>
      <c r="O1458" s="11" t="s">
        <v>58</v>
      </c>
      <c r="P1458" s="10" t="e">
        <f>VLOOKUP(H1458,'Corrected-Titles'!A:A,1,FALSE)</f>
        <v>#N/A</v>
      </c>
    </row>
    <row r="1459" spans="1:16" x14ac:dyDescent="0.35">
      <c r="A1459" s="11" t="str">
        <f t="shared" si="22"/>
        <v>2017</v>
      </c>
      <c r="D1459" s="11" t="s">
        <v>12</v>
      </c>
      <c r="F1459" s="11" t="s">
        <v>2596</v>
      </c>
      <c r="G1459" s="10" t="str">
        <f>IF(ISNA(P1459),H1459,INDEX('Corrected-Titles'!A:B,MATCH(H1459,'Corrected-Titles'!A:A,0),2))</f>
        <v xml:space="preserve">Metrics for Software Design and Architectures </v>
      </c>
      <c r="H1459" s="10" t="s">
        <v>2597</v>
      </c>
      <c r="I1459" s="13" t="s">
        <v>15</v>
      </c>
      <c r="J1459" s="11" t="s">
        <v>16</v>
      </c>
      <c r="K1459" s="11" t="s">
        <v>17</v>
      </c>
      <c r="O1459" s="11" t="s">
        <v>58</v>
      </c>
      <c r="P1459" s="10" t="e">
        <f>VLOOKUP(H1459,'Corrected-Titles'!A:A,1,FALSE)</f>
        <v>#N/A</v>
      </c>
    </row>
    <row r="1460" spans="1:16" x14ac:dyDescent="0.35">
      <c r="A1460" s="11" t="str">
        <f t="shared" si="22"/>
        <v>2006</v>
      </c>
      <c r="D1460" s="11" t="s">
        <v>12</v>
      </c>
      <c r="F1460" s="11" t="s">
        <v>2598</v>
      </c>
      <c r="G1460" s="10" t="str">
        <f>IF(ISNA(P1460),H1460,INDEX('Corrected-Titles'!A:B,MATCH(H1460,'Corrected-Titles'!A:A,0),2))</f>
        <v>An Aspect-Oriented Modeling Framework for Multi-Agent Systems design</v>
      </c>
      <c r="H1460" s="10" t="s">
        <v>2599</v>
      </c>
      <c r="I1460" s="13" t="s">
        <v>15</v>
      </c>
      <c r="J1460" s="11" t="s">
        <v>16</v>
      </c>
      <c r="K1460" s="11" t="s">
        <v>17</v>
      </c>
      <c r="O1460" s="11" t="s">
        <v>18</v>
      </c>
      <c r="P1460" s="10" t="e">
        <f>VLOOKUP(H1460,'Corrected-Titles'!A:A,1,FALSE)</f>
        <v>#N/A</v>
      </c>
    </row>
    <row r="1461" spans="1:16" ht="29" x14ac:dyDescent="0.35">
      <c r="A1461" s="11" t="str">
        <f t="shared" si="22"/>
        <v>2012</v>
      </c>
      <c r="D1461" s="11" t="s">
        <v>12</v>
      </c>
      <c r="F1461" s="11" t="s">
        <v>2600</v>
      </c>
      <c r="G1461" s="10" t="str">
        <f>IF(ISNA(P1461),H1461,INDEX('Corrected-Titles'!A:B,MATCH(H1461,'Corrected-Titles'!A:A,0),2))</f>
        <v>Improving Unfamiliar Code with Unit Tests: An empirical investigation on tool-supported and human-based testing</v>
      </c>
      <c r="H1461" s="10" t="s">
        <v>2601</v>
      </c>
      <c r="I1461" s="13" t="s">
        <v>15</v>
      </c>
      <c r="J1461" s="11" t="s">
        <v>16</v>
      </c>
      <c r="K1461" s="11" t="s">
        <v>17</v>
      </c>
      <c r="O1461" s="11" t="s">
        <v>58</v>
      </c>
      <c r="P1461" s="10" t="e">
        <f>VLOOKUP(H1461,'Corrected-Titles'!A:A,1,FALSE)</f>
        <v>#N/A</v>
      </c>
    </row>
    <row r="1462" spans="1:16" ht="29" x14ac:dyDescent="0.35">
      <c r="A1462" s="11" t="str">
        <f t="shared" si="22"/>
        <v>2014</v>
      </c>
      <c r="D1462" s="11" t="s">
        <v>12</v>
      </c>
      <c r="F1462" s="11" t="s">
        <v>2602</v>
      </c>
      <c r="G1462" s="10" t="str">
        <f>IF(ISNA(P1462),H1462,INDEX('Corrected-Titles'!A:B,MATCH(H1462,'Corrected-Titles'!A:A,0),2))</f>
        <v xml:space="preserve">Architecture and design of the heuristiclab optimization environment </v>
      </c>
      <c r="H1462" s="10" t="s">
        <v>2603</v>
      </c>
      <c r="I1462" s="13" t="s">
        <v>15</v>
      </c>
      <c r="J1462" s="11" t="s">
        <v>16</v>
      </c>
      <c r="K1462" s="11" t="s">
        <v>17</v>
      </c>
      <c r="O1462" s="11" t="s">
        <v>18</v>
      </c>
      <c r="P1462" s="10" t="e">
        <f>VLOOKUP(H1462,'Corrected-Titles'!A:A,1,FALSE)</f>
        <v>#N/A</v>
      </c>
    </row>
    <row r="1463" spans="1:16" x14ac:dyDescent="0.35">
      <c r="A1463" s="11" t="str">
        <f t="shared" si="22"/>
        <v>2016</v>
      </c>
      <c r="D1463" s="11" t="s">
        <v>12</v>
      </c>
      <c r="F1463" s="11" t="s">
        <v>2604</v>
      </c>
      <c r="G1463" s="10" t="str">
        <f>IF(ISNA(P1463),H1463,INDEX('Corrected-Titles'!A:B,MATCH(H1463,'Corrected-Titles'!A:A,0),2))</f>
        <v>A mobile-based solution for supporting end-users in the composition of services</v>
      </c>
      <c r="H1463" s="10" t="s">
        <v>2605</v>
      </c>
      <c r="I1463" s="13" t="s">
        <v>15</v>
      </c>
      <c r="J1463" s="11" t="s">
        <v>16</v>
      </c>
      <c r="K1463" s="11" t="s">
        <v>17</v>
      </c>
      <c r="O1463" s="11" t="s">
        <v>18</v>
      </c>
      <c r="P1463" s="10" t="e">
        <f>VLOOKUP(H1463,'Corrected-Titles'!A:A,1,FALSE)</f>
        <v>#N/A</v>
      </c>
    </row>
    <row r="1464" spans="1:16" ht="29" x14ac:dyDescent="0.35">
      <c r="A1464" s="11" t="str">
        <f t="shared" si="22"/>
        <v>2011</v>
      </c>
      <c r="D1464" s="11" t="s">
        <v>12</v>
      </c>
      <c r="F1464" s="11" t="s">
        <v>2606</v>
      </c>
      <c r="G1464" s="10" t="str">
        <f>IF(ISNA(P1464),H1464,INDEX('Corrected-Titles'!A:B,MATCH(H1464,'Corrected-Titles'!A:A,0),2))</f>
        <v>Connecting Security Requirements Analysis and Secure Design Usign Patterns and UMLsec</v>
      </c>
      <c r="H1464" s="10" t="s">
        <v>2607</v>
      </c>
      <c r="I1464" s="13" t="s">
        <v>15</v>
      </c>
      <c r="J1464" s="11" t="s">
        <v>16</v>
      </c>
      <c r="K1464" s="11" t="s">
        <v>17</v>
      </c>
      <c r="O1464" s="11" t="s">
        <v>18</v>
      </c>
      <c r="P1464" s="10" t="e">
        <f>VLOOKUP(H1464,'Corrected-Titles'!A:A,1,FALSE)</f>
        <v>#N/A</v>
      </c>
    </row>
    <row r="1465" spans="1:16" x14ac:dyDescent="0.35">
      <c r="A1465" s="11" t="str">
        <f t="shared" si="22"/>
        <v>2009</v>
      </c>
      <c r="D1465" s="11" t="s">
        <v>12</v>
      </c>
      <c r="F1465" s="11" t="s">
        <v>2608</v>
      </c>
      <c r="G1465" s="10" t="str">
        <f>IF(ISNA(P1465),H1465,INDEX('Corrected-Titles'!A:B,MATCH(H1465,'Corrected-Titles'!A:A,0),2))</f>
        <v>Power and Energy Estimations in Model-based design</v>
      </c>
      <c r="H1465" s="10" t="s">
        <v>2609</v>
      </c>
      <c r="I1465" s="13" t="s">
        <v>15</v>
      </c>
      <c r="J1465" s="11" t="s">
        <v>16</v>
      </c>
      <c r="K1465" s="11" t="s">
        <v>17</v>
      </c>
      <c r="O1465" s="11" t="s">
        <v>18</v>
      </c>
      <c r="P1465" s="10" t="e">
        <f>VLOOKUP(H1465,'Corrected-Titles'!A:A,1,FALSE)</f>
        <v>#N/A</v>
      </c>
    </row>
    <row r="1466" spans="1:16" ht="29" x14ac:dyDescent="0.35">
      <c r="A1466" s="11" t="str">
        <f t="shared" si="22"/>
        <v>2014</v>
      </c>
      <c r="D1466" s="11" t="s">
        <v>12</v>
      </c>
      <c r="F1466" s="11" t="s">
        <v>392</v>
      </c>
      <c r="G1466" s="10" t="str">
        <f>IF(ISNA(P1466),H1466,INDEX('Corrected-Titles'!A:B,MATCH(H1466,'Corrected-Titles'!A:A,0),2))</f>
        <v>ChainTracker: Towards a Comprehensive Tool for Building Code-Generation Environments</v>
      </c>
      <c r="H1466" s="10" t="s">
        <v>83</v>
      </c>
      <c r="I1466" s="13" t="s">
        <v>100</v>
      </c>
      <c r="P1466" s="10" t="e">
        <f>VLOOKUP(H1466,'Corrected-Titles'!A:A,1,FALSE)</f>
        <v>#N/A</v>
      </c>
    </row>
    <row r="1467" spans="1:16" x14ac:dyDescent="0.35">
      <c r="A1467" s="11" t="str">
        <f t="shared" si="22"/>
        <v>2015</v>
      </c>
      <c r="D1467" s="11" t="s">
        <v>12</v>
      </c>
      <c r="F1467" s="11" t="s">
        <v>2610</v>
      </c>
      <c r="G1467" s="10" t="str">
        <f>IF(ISNA(P1467),H1467,INDEX('Corrected-Titles'!A:B,MATCH(H1467,'Corrected-Titles'!A:A,0),2))</f>
        <v>Specification, verification, and qualitification of security in model-based systems</v>
      </c>
      <c r="H1467" s="10" t="s">
        <v>2611</v>
      </c>
      <c r="I1467" s="13" t="s">
        <v>15</v>
      </c>
      <c r="J1467" s="11" t="s">
        <v>16</v>
      </c>
      <c r="K1467" s="11" t="s">
        <v>17</v>
      </c>
      <c r="O1467" s="11" t="s">
        <v>58</v>
      </c>
      <c r="P1467" s="10" t="e">
        <f>VLOOKUP(H1467,'Corrected-Titles'!A:A,1,FALSE)</f>
        <v>#N/A</v>
      </c>
    </row>
    <row r="1468" spans="1:16" x14ac:dyDescent="0.35">
      <c r="A1468" s="11" t="str">
        <f t="shared" si="22"/>
        <v>2010</v>
      </c>
      <c r="D1468" s="11" t="s">
        <v>12</v>
      </c>
      <c r="F1468" s="11" t="s">
        <v>2612</v>
      </c>
      <c r="G1468" s="10" t="str">
        <f>IF(ISNA(P1468),H1468,INDEX('Corrected-Titles'!A:B,MATCH(H1468,'Corrected-Titles'!A:A,0),2))</f>
        <v>Architectural Issues of Adaptive Pervasive Systems</v>
      </c>
      <c r="H1468" s="10" t="s">
        <v>2613</v>
      </c>
      <c r="I1468" s="13" t="s">
        <v>15</v>
      </c>
      <c r="J1468" s="11" t="s">
        <v>16</v>
      </c>
      <c r="K1468" s="11" t="s">
        <v>17</v>
      </c>
      <c r="O1468" s="11" t="s">
        <v>58</v>
      </c>
      <c r="P1468" s="10" t="e">
        <f>VLOOKUP(H1468,'Corrected-Titles'!A:A,1,FALSE)</f>
        <v>#N/A</v>
      </c>
    </row>
    <row r="1469" spans="1:16" x14ac:dyDescent="0.35">
      <c r="A1469" s="11" t="str">
        <f t="shared" si="22"/>
        <v>2005</v>
      </c>
      <c r="D1469" s="11" t="s">
        <v>12</v>
      </c>
      <c r="F1469" s="11" t="s">
        <v>2614</v>
      </c>
      <c r="G1469" s="10" t="str">
        <f>IF(ISNA(P1469),H1469,INDEX('Corrected-Titles'!A:B,MATCH(H1469,'Corrected-Titles'!A:A,0),2))</f>
        <v>Analysis of compositional conflicts in component-based systems</v>
      </c>
      <c r="H1469" s="10" t="s">
        <v>2615</v>
      </c>
      <c r="I1469" s="13" t="s">
        <v>15</v>
      </c>
      <c r="J1469" s="11" t="s">
        <v>16</v>
      </c>
      <c r="K1469" s="11" t="s">
        <v>17</v>
      </c>
      <c r="O1469" s="11" t="s">
        <v>18</v>
      </c>
      <c r="P1469" s="10" t="e">
        <f>VLOOKUP(H1469,'Corrected-Titles'!A:A,1,FALSE)</f>
        <v>#N/A</v>
      </c>
    </row>
    <row r="1470" spans="1:16" x14ac:dyDescent="0.35">
      <c r="A1470" s="11" t="str">
        <f t="shared" si="22"/>
        <v>2011</v>
      </c>
      <c r="D1470" s="11" t="s">
        <v>12</v>
      </c>
      <c r="F1470" s="11" t="s">
        <v>2616</v>
      </c>
      <c r="G1470" s="10" t="str">
        <f>IF(ISNA(P1470),H1470,INDEX('Corrected-Titles'!A:B,MATCH(H1470,'Corrected-Titles'!A:A,0),2))</f>
        <v>Designing and adapting service-based systems: A Service Discovery Framework</v>
      </c>
      <c r="H1470" s="10" t="s">
        <v>2617</v>
      </c>
      <c r="I1470" s="13" t="s">
        <v>15</v>
      </c>
      <c r="J1470" s="11" t="s">
        <v>16</v>
      </c>
      <c r="K1470" s="11" t="s">
        <v>17</v>
      </c>
      <c r="O1470" s="11" t="s">
        <v>18</v>
      </c>
      <c r="P1470" s="10" t="e">
        <f>VLOOKUP(H1470,'Corrected-Titles'!A:A,1,FALSE)</f>
        <v>#N/A</v>
      </c>
    </row>
    <row r="1471" spans="1:16" x14ac:dyDescent="0.35">
      <c r="A1471" s="11" t="str">
        <f t="shared" si="22"/>
        <v>2007</v>
      </c>
      <c r="D1471" s="11" t="s">
        <v>12</v>
      </c>
      <c r="F1471" s="11" t="s">
        <v>2618</v>
      </c>
      <c r="G1471" s="10" t="str">
        <f>IF(ISNA(P1471),H1471,INDEX('Corrected-Titles'!A:B,MATCH(H1471,'Corrected-Titles'!A:A,0),2))</f>
        <v>Model-based usability evaluation - Evaluation of Tool support</v>
      </c>
      <c r="H1471" s="10" t="s">
        <v>2619</v>
      </c>
      <c r="I1471" s="13" t="s">
        <v>15</v>
      </c>
      <c r="J1471" s="11" t="s">
        <v>16</v>
      </c>
      <c r="K1471" s="11" t="s">
        <v>17</v>
      </c>
      <c r="O1471" s="11" t="s">
        <v>18</v>
      </c>
      <c r="P1471" s="10" t="e">
        <f>VLOOKUP(H1471,'Corrected-Titles'!A:A,1,FALSE)</f>
        <v>#N/A</v>
      </c>
    </row>
    <row r="1472" spans="1:16" ht="29" x14ac:dyDescent="0.35">
      <c r="A1472" s="11" t="str">
        <f t="shared" si="22"/>
        <v>2013</v>
      </c>
      <c r="D1472" s="11" t="s">
        <v>12</v>
      </c>
      <c r="F1472" s="11" t="s">
        <v>2620</v>
      </c>
      <c r="G1472" s="10" t="str">
        <f>IF(ISNA(P1472),H1472,INDEX('Corrected-Titles'!A:B,MATCH(H1472,'Corrected-Titles'!A:A,0),2))</f>
        <v>Metamodel-Specific Coupled Evolution Based on Dynamically Typed Graph Transformations</v>
      </c>
      <c r="H1472" s="10" t="s">
        <v>2621</v>
      </c>
      <c r="I1472" s="13" t="s">
        <v>15</v>
      </c>
      <c r="J1472" s="11" t="s">
        <v>16</v>
      </c>
      <c r="K1472" s="11" t="s">
        <v>17</v>
      </c>
      <c r="O1472" s="11" t="s">
        <v>58</v>
      </c>
      <c r="P1472" s="10" t="e">
        <f>VLOOKUP(H1472,'Corrected-Titles'!A:A,1,FALSE)</f>
        <v>#N/A</v>
      </c>
    </row>
    <row r="1473" spans="1:16" ht="29" x14ac:dyDescent="0.35">
      <c r="A1473" s="11" t="str">
        <f t="shared" si="22"/>
        <v>2014</v>
      </c>
      <c r="D1473" s="11" t="s">
        <v>12</v>
      </c>
      <c r="F1473" s="11" t="s">
        <v>2622</v>
      </c>
      <c r="G1473" s="10" t="str">
        <f>IF(ISNA(P1473),H1473,INDEX('Corrected-Titles'!A:B,MATCH(H1473,'Corrected-Titles'!A:A,0),2))</f>
        <v>Mastering Erosion of Software Architecture in Automotive Software Product Lines</v>
      </c>
      <c r="H1473" s="10" t="s">
        <v>2623</v>
      </c>
      <c r="I1473" s="13" t="s">
        <v>15</v>
      </c>
      <c r="J1473" s="11" t="s">
        <v>16</v>
      </c>
      <c r="K1473" s="11" t="s">
        <v>17</v>
      </c>
      <c r="O1473" s="11" t="s">
        <v>18</v>
      </c>
      <c r="P1473" s="10" t="e">
        <f>VLOOKUP(H1473,'Corrected-Titles'!A:A,1,FALSE)</f>
        <v>#N/A</v>
      </c>
    </row>
    <row r="1474" spans="1:16" ht="29" x14ac:dyDescent="0.35">
      <c r="A1474" s="11" t="str">
        <f t="shared" ref="A1474:A1537" si="23">RIGHT(F1474, 4)</f>
        <v>2008</v>
      </c>
      <c r="D1474" s="11" t="s">
        <v>12</v>
      </c>
      <c r="F1474" s="11" t="s">
        <v>2624</v>
      </c>
      <c r="G1474" s="10" t="str">
        <f>IF(ISNA(P1474),H1474,INDEX('Corrected-Titles'!A:B,MATCH(H1474,'Corrected-Titles'!A:A,0),2))</f>
        <v>Materials integrity in microsystems: a framework for a petascale predictive-sicence-based multiscale modeling and simulation system</v>
      </c>
      <c r="H1474" s="10" t="s">
        <v>2625</v>
      </c>
      <c r="I1474" s="13" t="s">
        <v>15</v>
      </c>
      <c r="J1474" s="11" t="s">
        <v>16</v>
      </c>
      <c r="K1474" s="11" t="s">
        <v>17</v>
      </c>
      <c r="O1474" s="11" t="s">
        <v>18</v>
      </c>
      <c r="P1474" s="10" t="e">
        <f>VLOOKUP(H1474,'Corrected-Titles'!A:A,1,FALSE)</f>
        <v>#N/A</v>
      </c>
    </row>
    <row r="1475" spans="1:16" x14ac:dyDescent="0.35">
      <c r="A1475" s="11" t="str">
        <f t="shared" si="23"/>
        <v>2011</v>
      </c>
      <c r="D1475" s="11" t="s">
        <v>12</v>
      </c>
      <c r="F1475" s="11" t="s">
        <v>2626</v>
      </c>
      <c r="G1475" s="10" t="str">
        <f>IF(ISNA(P1475),H1475,INDEX('Corrected-Titles'!A:B,MATCH(H1475,'Corrected-Titles'!A:A,0),2))</f>
        <v>Integration of Virtual and Networked Organization Using Server Oriented Architecture</v>
      </c>
      <c r="H1475" s="10" t="s">
        <v>2627</v>
      </c>
      <c r="I1475" s="13" t="s">
        <v>15</v>
      </c>
      <c r="J1475" s="11" t="s">
        <v>16</v>
      </c>
      <c r="K1475" s="11" t="s">
        <v>17</v>
      </c>
      <c r="O1475" s="11" t="s">
        <v>18</v>
      </c>
      <c r="P1475" s="10" t="e">
        <f>VLOOKUP(H1475,'Corrected-Titles'!A:A,1,FALSE)</f>
        <v>#N/A</v>
      </c>
    </row>
    <row r="1476" spans="1:16" x14ac:dyDescent="0.35">
      <c r="A1476" s="11" t="str">
        <f t="shared" si="23"/>
        <v>2005</v>
      </c>
      <c r="D1476" s="11" t="s">
        <v>12</v>
      </c>
      <c r="F1476" s="11" t="s">
        <v>2628</v>
      </c>
      <c r="G1476" s="10" t="str">
        <f>IF(ISNA(P1476),H1476,INDEX('Corrected-Titles'!A:B,MATCH(H1476,'Corrected-Titles'!A:A,0),2))</f>
        <v>Domain Models are Aspect Free</v>
      </c>
      <c r="H1476" s="10" t="s">
        <v>2629</v>
      </c>
      <c r="I1476" s="13" t="s">
        <v>15</v>
      </c>
      <c r="J1476" s="11" t="s">
        <v>16</v>
      </c>
      <c r="K1476" s="11" t="s">
        <v>17</v>
      </c>
      <c r="O1476" s="11" t="s">
        <v>18</v>
      </c>
      <c r="P1476" s="10" t="e">
        <f>VLOOKUP(H1476,'Corrected-Titles'!A:A,1,FALSE)</f>
        <v>#N/A</v>
      </c>
    </row>
    <row r="1477" spans="1:16" x14ac:dyDescent="0.35">
      <c r="A1477" s="11" t="str">
        <f t="shared" si="23"/>
        <v>2008</v>
      </c>
      <c r="D1477" s="11" t="s">
        <v>12</v>
      </c>
      <c r="F1477" s="11" t="s">
        <v>2630</v>
      </c>
      <c r="G1477" s="10" t="str">
        <f>IF(ISNA(P1477),H1477,INDEX('Corrected-Titles'!A:B,MATCH(H1477,'Corrected-Titles'!A:A,0),2))</f>
        <v>A Practical Evaluation of Using TXL for Model transformation</v>
      </c>
      <c r="H1477" s="10" t="s">
        <v>2631</v>
      </c>
      <c r="I1477" s="13" t="s">
        <v>15</v>
      </c>
      <c r="J1477" s="11" t="s">
        <v>16</v>
      </c>
      <c r="K1477" s="11" t="s">
        <v>17</v>
      </c>
      <c r="O1477" s="11" t="s">
        <v>69</v>
      </c>
      <c r="P1477" s="10" t="e">
        <f>VLOOKUP(H1477,'Corrected-Titles'!A:A,1,FALSE)</f>
        <v>#N/A</v>
      </c>
    </row>
    <row r="1478" spans="1:16" x14ac:dyDescent="0.35">
      <c r="A1478" s="11" t="str">
        <f t="shared" si="23"/>
        <v>2019</v>
      </c>
      <c r="D1478" s="11" t="s">
        <v>12</v>
      </c>
      <c r="F1478" s="11" t="s">
        <v>2632</v>
      </c>
      <c r="G1478" s="10" t="str">
        <f>IF(ISNA(P1478),H1478,INDEX('Corrected-Titles'!A:B,MATCH(H1478,'Corrected-Titles'!A:A,0),2))</f>
        <v>Showcasing Modelio and pure:variants integration in REVaMP2 Project</v>
      </c>
      <c r="H1478" s="10" t="s">
        <v>2633</v>
      </c>
      <c r="I1478" s="13" t="s">
        <v>15</v>
      </c>
      <c r="J1478" s="11" t="s">
        <v>16</v>
      </c>
      <c r="K1478" s="11" t="s">
        <v>17</v>
      </c>
      <c r="O1478" s="11" t="s">
        <v>69</v>
      </c>
      <c r="P1478" s="10" t="e">
        <f>VLOOKUP(H1478,'Corrected-Titles'!A:A,1,FALSE)</f>
        <v>#N/A</v>
      </c>
    </row>
    <row r="1479" spans="1:16" x14ac:dyDescent="0.35">
      <c r="A1479" s="11" t="str">
        <f t="shared" si="23"/>
        <v>2006</v>
      </c>
      <c r="D1479" s="11" t="s">
        <v>12</v>
      </c>
      <c r="F1479" s="11" t="s">
        <v>2634</v>
      </c>
      <c r="G1479" s="10" t="str">
        <f>IF(ISNA(P1479),H1479,INDEX('Corrected-Titles'!A:B,MATCH(H1479,'Corrected-Titles'!A:A,0),2))</f>
        <v>Temporal graph queries to support software evolution</v>
      </c>
      <c r="H1479" s="10" t="s">
        <v>2635</v>
      </c>
      <c r="I1479" s="13" t="s">
        <v>15</v>
      </c>
      <c r="J1479" s="11" t="s">
        <v>16</v>
      </c>
      <c r="K1479" s="11" t="s">
        <v>17</v>
      </c>
      <c r="O1479" s="11" t="s">
        <v>69</v>
      </c>
      <c r="P1479" s="10" t="e">
        <f>VLOOKUP(H1479,'Corrected-Titles'!A:A,1,FALSE)</f>
        <v>#N/A</v>
      </c>
    </row>
    <row r="1480" spans="1:16" ht="29" x14ac:dyDescent="0.35">
      <c r="A1480" s="11" t="str">
        <f t="shared" si="23"/>
        <v>2011</v>
      </c>
      <c r="D1480" s="11" t="s">
        <v>12</v>
      </c>
      <c r="F1480" s="11" t="s">
        <v>2636</v>
      </c>
      <c r="G1480" s="10" t="str">
        <f>IF(ISNA(P1480),H1480,INDEX('Corrected-Titles'!A:B,MATCH(H1480,'Corrected-Titles'!A:A,0),2))</f>
        <v>An Agent-based system for orchestration support of web service-enabled devices in discrete manufacturing systems</v>
      </c>
      <c r="H1480" s="10" t="s">
        <v>2637</v>
      </c>
      <c r="I1480" s="13" t="s">
        <v>15</v>
      </c>
      <c r="J1480" s="11" t="s">
        <v>16</v>
      </c>
      <c r="K1480" s="11" t="s">
        <v>17</v>
      </c>
      <c r="O1480" s="11" t="s">
        <v>18</v>
      </c>
      <c r="P1480" s="10" t="e">
        <f>VLOOKUP(H1480,'Corrected-Titles'!A:A,1,FALSE)</f>
        <v>#N/A</v>
      </c>
    </row>
    <row r="1481" spans="1:16" x14ac:dyDescent="0.35">
      <c r="A1481" s="11" t="str">
        <f t="shared" si="23"/>
        <v>2004</v>
      </c>
      <c r="D1481" s="11" t="s">
        <v>12</v>
      </c>
      <c r="F1481" s="11" t="s">
        <v>2638</v>
      </c>
      <c r="G1481" s="10" t="str">
        <f>IF(ISNA(P1481),H1481,INDEX('Corrected-Titles'!A:B,MATCH(H1481,'Corrected-Titles'!A:A,0),2))</f>
        <v>rCOS: Refinement of Component and Object Systems</v>
      </c>
      <c r="H1481" s="10" t="s">
        <v>2639</v>
      </c>
      <c r="I1481" s="13" t="s">
        <v>15</v>
      </c>
      <c r="J1481" s="11" t="s">
        <v>16</v>
      </c>
      <c r="K1481" s="11" t="s">
        <v>17</v>
      </c>
      <c r="O1481" s="11" t="s">
        <v>18</v>
      </c>
      <c r="P1481" s="10" t="e">
        <f>VLOOKUP(H1481,'Corrected-Titles'!A:A,1,FALSE)</f>
        <v>#N/A</v>
      </c>
    </row>
    <row r="1482" spans="1:16" x14ac:dyDescent="0.35">
      <c r="A1482" s="11" t="str">
        <f t="shared" si="23"/>
        <v>1997</v>
      </c>
      <c r="D1482" s="11" t="s">
        <v>12</v>
      </c>
      <c r="F1482" s="11" t="s">
        <v>2640</v>
      </c>
      <c r="G1482" s="10" t="str">
        <f>IF(ISNA(P1482),H1482,INDEX('Corrected-Titles'!A:B,MATCH(H1482,'Corrected-Titles'!A:A,0),2))</f>
        <v>A pattern-based application generator for buliding sumiulation</v>
      </c>
      <c r="H1482" s="10" t="s">
        <v>2641</v>
      </c>
      <c r="I1482" s="13" t="s">
        <v>15</v>
      </c>
      <c r="J1482" s="11" t="s">
        <v>16</v>
      </c>
      <c r="K1482" s="11" t="s">
        <v>17</v>
      </c>
      <c r="O1482" s="11" t="s">
        <v>18</v>
      </c>
      <c r="P1482" s="10" t="e">
        <f>VLOOKUP(H1482,'Corrected-Titles'!A:A,1,FALSE)</f>
        <v>#N/A</v>
      </c>
    </row>
    <row r="1483" spans="1:16" ht="29" x14ac:dyDescent="0.35">
      <c r="A1483" s="11" t="str">
        <f t="shared" si="23"/>
        <v>2016</v>
      </c>
      <c r="D1483" s="11" t="s">
        <v>12</v>
      </c>
      <c r="F1483" s="11" t="s">
        <v>2642</v>
      </c>
      <c r="G1483" s="10" t="str">
        <f>IF(ISNA(P1483),H1483,INDEX('Corrected-Titles'!A:B,MATCH(H1483,'Corrected-Titles'!A:A,0),2))</f>
        <v>Supporting the HCI Aspect of Agile Software development by tool support for UI-Pattern Transformations</v>
      </c>
      <c r="H1483" s="10" t="s">
        <v>2643</v>
      </c>
      <c r="I1483" s="13" t="s">
        <v>15</v>
      </c>
      <c r="J1483" s="11" t="s">
        <v>16</v>
      </c>
      <c r="K1483" s="11" t="s">
        <v>17</v>
      </c>
      <c r="O1483" s="11" t="s">
        <v>18</v>
      </c>
      <c r="P1483" s="10" t="e">
        <f>VLOOKUP(H1483,'Corrected-Titles'!A:A,1,FALSE)</f>
        <v>#N/A</v>
      </c>
    </row>
    <row r="1484" spans="1:16" x14ac:dyDescent="0.35">
      <c r="A1484" s="11" t="str">
        <f t="shared" si="23"/>
        <v>2013</v>
      </c>
      <c r="D1484" s="11" t="s">
        <v>12</v>
      </c>
      <c r="F1484" s="11" t="s">
        <v>2644</v>
      </c>
      <c r="G1484" s="10" t="str">
        <f>IF(ISNA(P1484),H1484,INDEX('Corrected-Titles'!A:B,MATCH(H1484,'Corrected-Titles'!A:A,0),2))</f>
        <v>Validating consistency between a feature model and its implementation</v>
      </c>
      <c r="H1484" s="10" t="s">
        <v>2645</v>
      </c>
      <c r="I1484" s="13" t="s">
        <v>15</v>
      </c>
      <c r="J1484" s="11" t="s">
        <v>16</v>
      </c>
      <c r="K1484" s="11" t="s">
        <v>17</v>
      </c>
      <c r="O1484" s="11" t="s">
        <v>69</v>
      </c>
      <c r="P1484" s="10" t="e">
        <f>VLOOKUP(H1484,'Corrected-Titles'!A:A,1,FALSE)</f>
        <v>#N/A</v>
      </c>
    </row>
    <row r="1485" spans="1:16" x14ac:dyDescent="0.35">
      <c r="A1485" s="11" t="str">
        <f t="shared" si="23"/>
        <v>2010</v>
      </c>
      <c r="D1485" s="11" t="s">
        <v>12</v>
      </c>
      <c r="F1485" s="11" t="s">
        <v>2646</v>
      </c>
      <c r="G1485" s="10" t="str">
        <f>IF(ISNA(P1485),H1485,INDEX('Corrected-Titles'!A:B,MATCH(H1485,'Corrected-Titles'!A:A,0),2))</f>
        <v>Improving the testing and testability of software product lines</v>
      </c>
      <c r="H1485" s="10" t="s">
        <v>2647</v>
      </c>
      <c r="I1485" s="13" t="s">
        <v>15</v>
      </c>
      <c r="J1485" s="11" t="s">
        <v>16</v>
      </c>
      <c r="K1485" s="11" t="s">
        <v>17</v>
      </c>
      <c r="O1485" s="11" t="s">
        <v>18</v>
      </c>
      <c r="P1485" s="10" t="e">
        <f>VLOOKUP(H1485,'Corrected-Titles'!A:A,1,FALSE)</f>
        <v>#N/A</v>
      </c>
    </row>
    <row r="1486" spans="1:16" x14ac:dyDescent="0.35">
      <c r="A1486" s="11" t="str">
        <f t="shared" si="23"/>
        <v>2019</v>
      </c>
      <c r="D1486" s="11" t="s">
        <v>12</v>
      </c>
      <c r="F1486" s="11" t="s">
        <v>2648</v>
      </c>
      <c r="G1486" s="10" t="str">
        <f>IF(ISNA(P1486),H1486,INDEX('Corrected-Titles'!A:B,MATCH(H1486,'Corrected-Titles'!A:A,0),2))</f>
        <v>Crowdsourced 3d cadastral surveys: looking towards the next 10 years</v>
      </c>
      <c r="H1486" s="10" t="s">
        <v>2649</v>
      </c>
      <c r="I1486" s="13" t="s">
        <v>15</v>
      </c>
      <c r="J1486" s="11" t="s">
        <v>16</v>
      </c>
      <c r="K1486" s="11" t="s">
        <v>17</v>
      </c>
      <c r="O1486" s="11" t="s">
        <v>58</v>
      </c>
      <c r="P1486" s="10" t="e">
        <f>VLOOKUP(H1486,'Corrected-Titles'!A:A,1,FALSE)</f>
        <v>#N/A</v>
      </c>
    </row>
    <row r="1487" spans="1:16" x14ac:dyDescent="0.35">
      <c r="A1487" s="11" t="str">
        <f t="shared" si="23"/>
        <v>2009</v>
      </c>
      <c r="D1487" s="11" t="s">
        <v>12</v>
      </c>
      <c r="F1487" s="11" t="s">
        <v>2650</v>
      </c>
      <c r="G1487" s="10" t="str">
        <f>IF(ISNA(P1487),H1487,INDEX('Corrected-Titles'!A:B,MATCH(H1487,'Corrected-Titles'!A:A,0),2))</f>
        <v>CA3M: A Runtime Model and a Middleware for Dynamic context management</v>
      </c>
      <c r="H1487" s="10" t="s">
        <v>2651</v>
      </c>
      <c r="I1487" s="13" t="s">
        <v>15</v>
      </c>
      <c r="J1487" s="11" t="s">
        <v>16</v>
      </c>
      <c r="K1487" s="11" t="s">
        <v>17</v>
      </c>
      <c r="O1487" s="11" t="s">
        <v>18</v>
      </c>
      <c r="P1487" s="10" t="e">
        <f>VLOOKUP(H1487,'Corrected-Titles'!A:A,1,FALSE)</f>
        <v>#N/A</v>
      </c>
    </row>
    <row r="1488" spans="1:16" x14ac:dyDescent="0.35">
      <c r="A1488" s="11" t="str">
        <f t="shared" si="23"/>
        <v>2004</v>
      </c>
      <c r="D1488" s="11" t="s">
        <v>12</v>
      </c>
      <c r="F1488" s="11" t="s">
        <v>2652</v>
      </c>
      <c r="G1488" s="10" t="str">
        <f>IF(ISNA(P1488),H1488,INDEX('Corrected-Titles'!A:B,MATCH(H1488,'Corrected-Titles'!A:A,0),2))</f>
        <v>Implementing tag-driven transformers with tango</v>
      </c>
      <c r="H1488" s="10" t="s">
        <v>2653</v>
      </c>
      <c r="I1488" s="13" t="s">
        <v>15</v>
      </c>
      <c r="J1488" s="11" t="s">
        <v>16</v>
      </c>
      <c r="K1488" s="11" t="s">
        <v>17</v>
      </c>
      <c r="O1488" s="11" t="s">
        <v>69</v>
      </c>
      <c r="P1488" s="10" t="e">
        <f>VLOOKUP(H1488,'Corrected-Titles'!A:A,1,FALSE)</f>
        <v>#N/A</v>
      </c>
    </row>
    <row r="1489" spans="1:16" x14ac:dyDescent="0.35">
      <c r="A1489" s="11" t="str">
        <f t="shared" si="23"/>
        <v>2008</v>
      </c>
      <c r="D1489" s="11" t="s">
        <v>12</v>
      </c>
      <c r="F1489" s="11" t="s">
        <v>2654</v>
      </c>
      <c r="G1489" s="10" t="str">
        <f>IF(ISNA(P1489),H1489,INDEX('Corrected-Titles'!A:B,MATCH(H1489,'Corrected-Titles'!A:A,0),2))</f>
        <v>Modeling components and component-based systems in KobrA</v>
      </c>
      <c r="H1489" s="10" t="s">
        <v>2655</v>
      </c>
      <c r="I1489" s="13" t="s">
        <v>15</v>
      </c>
      <c r="J1489" s="11" t="s">
        <v>16</v>
      </c>
      <c r="K1489" s="11" t="s">
        <v>17</v>
      </c>
      <c r="O1489" s="11" t="s">
        <v>18</v>
      </c>
      <c r="P1489" s="10" t="e">
        <f>VLOOKUP(H1489,'Corrected-Titles'!A:A,1,FALSE)</f>
        <v>#N/A</v>
      </c>
    </row>
    <row r="1490" spans="1:16" x14ac:dyDescent="0.35">
      <c r="A1490" s="11" t="str">
        <f t="shared" si="23"/>
        <v>2008</v>
      </c>
      <c r="D1490" s="11" t="s">
        <v>12</v>
      </c>
      <c r="F1490" s="11" t="s">
        <v>2656</v>
      </c>
      <c r="G1490" s="10" t="str">
        <f>IF(ISNA(P1490),H1490,INDEX('Corrected-Titles'!A:B,MATCH(H1490,'Corrected-Titles'!A:A,0),2))</f>
        <v>Automated Model Transformations Using the C.C Language</v>
      </c>
      <c r="H1490" s="10" t="s">
        <v>2657</v>
      </c>
      <c r="I1490" s="13" t="s">
        <v>15</v>
      </c>
      <c r="J1490" s="11" t="s">
        <v>16</v>
      </c>
      <c r="K1490" s="11" t="s">
        <v>17</v>
      </c>
      <c r="O1490" s="11" t="s">
        <v>69</v>
      </c>
      <c r="P1490" s="10" t="e">
        <f>VLOOKUP(H1490,'Corrected-Titles'!A:A,1,FALSE)</f>
        <v>#N/A</v>
      </c>
    </row>
    <row r="1491" spans="1:16" ht="29" x14ac:dyDescent="0.35">
      <c r="A1491" s="11" t="str">
        <f t="shared" si="23"/>
        <v>2009</v>
      </c>
      <c r="D1491" s="11" t="s">
        <v>12</v>
      </c>
      <c r="F1491" s="11" t="s">
        <v>2658</v>
      </c>
      <c r="G1491" s="10" t="str">
        <f>IF(ISNA(P1491),H1491,INDEX('Corrected-Titles'!A:B,MATCH(H1491,'Corrected-Titles'!A:A,0),2))</f>
        <v>Towards the integration of security aspects int o system development using collaboration-oriented models</v>
      </c>
      <c r="H1491" s="10" t="s">
        <v>2659</v>
      </c>
      <c r="I1491" s="13" t="s">
        <v>15</v>
      </c>
      <c r="J1491" s="11" t="s">
        <v>16</v>
      </c>
      <c r="K1491" s="11" t="s">
        <v>17</v>
      </c>
      <c r="O1491" s="11" t="s">
        <v>18</v>
      </c>
      <c r="P1491" s="10" t="e">
        <f>VLOOKUP(H1491,'Corrected-Titles'!A:A,1,FALSE)</f>
        <v>#N/A</v>
      </c>
    </row>
    <row r="1492" spans="1:16" x14ac:dyDescent="0.35">
      <c r="A1492" s="11" t="str">
        <f t="shared" si="23"/>
        <v>2019</v>
      </c>
      <c r="D1492" s="11" t="s">
        <v>12</v>
      </c>
      <c r="F1492" s="11" t="s">
        <v>2660</v>
      </c>
      <c r="G1492" s="10" t="str">
        <f>IF(ISNA(P1492),H1492,INDEX('Corrected-Titles'!A:B,MATCH(H1492,'Corrected-Titles'!A:A,0),2))</f>
        <v>Middleware for Multi-robot Systems</v>
      </c>
      <c r="H1492" s="10" t="s">
        <v>2661</v>
      </c>
      <c r="I1492" s="13" t="s">
        <v>15</v>
      </c>
      <c r="J1492" s="11" t="s">
        <v>16</v>
      </c>
      <c r="K1492" s="11" t="s">
        <v>17</v>
      </c>
      <c r="O1492" s="11" t="s">
        <v>18</v>
      </c>
      <c r="P1492" s="10" t="e">
        <f>VLOOKUP(H1492,'Corrected-Titles'!A:A,1,FALSE)</f>
        <v>#N/A</v>
      </c>
    </row>
    <row r="1493" spans="1:16" ht="29" x14ac:dyDescent="0.35">
      <c r="A1493" s="11" t="str">
        <f t="shared" si="23"/>
        <v>2017</v>
      </c>
      <c r="D1493" s="11" t="s">
        <v>12</v>
      </c>
      <c r="F1493" s="11" t="s">
        <v>2662</v>
      </c>
      <c r="G1493" s="10" t="str">
        <f>IF(ISNA(P1493),H1493,INDEX('Corrected-Titles'!A:B,MATCH(H1493,'Corrected-Titles'!A:A,0),2))</f>
        <v>Genomic Tools*: Web-applications based on conceptual models for the genomic diagnosis</v>
      </c>
      <c r="H1493" s="10" t="s">
        <v>2663</v>
      </c>
      <c r="I1493" s="13" t="s">
        <v>15</v>
      </c>
      <c r="J1493" s="11" t="s">
        <v>16</v>
      </c>
      <c r="K1493" s="11" t="s">
        <v>17</v>
      </c>
      <c r="O1493" s="11" t="s">
        <v>18</v>
      </c>
      <c r="P1493" s="10" t="e">
        <f>VLOOKUP(H1493,'Corrected-Titles'!A:A,1,FALSE)</f>
        <v>#N/A</v>
      </c>
    </row>
    <row r="1494" spans="1:16" x14ac:dyDescent="0.35">
      <c r="A1494" s="11" t="str">
        <f t="shared" si="23"/>
        <v>2010</v>
      </c>
      <c r="D1494" s="11" t="s">
        <v>12</v>
      </c>
      <c r="F1494" s="11" t="s">
        <v>2664</v>
      </c>
      <c r="G1494" s="10" t="str">
        <f>IF(ISNA(P1494),H1494,INDEX('Corrected-Titles'!A:B,MATCH(H1494,'Corrected-Titles'!A:A,0),2))</f>
        <v>Workflow Design Using Fragment Composition</v>
      </c>
      <c r="H1494" s="10" t="s">
        <v>2665</v>
      </c>
      <c r="I1494" s="13" t="s">
        <v>15</v>
      </c>
      <c r="J1494" s="11" t="s">
        <v>16</v>
      </c>
      <c r="K1494" s="11" t="s">
        <v>17</v>
      </c>
      <c r="O1494" s="11" t="s">
        <v>18</v>
      </c>
      <c r="P1494" s="10" t="e">
        <f>VLOOKUP(H1494,'Corrected-Titles'!A:A,1,FALSE)</f>
        <v>#N/A</v>
      </c>
    </row>
    <row r="1495" spans="1:16" x14ac:dyDescent="0.35">
      <c r="A1495" s="11" t="str">
        <f t="shared" si="23"/>
        <v>2015</v>
      </c>
      <c r="D1495" s="11" t="s">
        <v>12</v>
      </c>
      <c r="F1495" s="11" t="s">
        <v>2666</v>
      </c>
      <c r="G1495" s="10" t="str">
        <f>IF(ISNA(P1495),H1495,INDEX('Corrected-Titles'!A:B,MATCH(H1495,'Corrected-Titles'!A:A,0),2))</f>
        <v>Improving the portability of Ambient Intelligence Systems</v>
      </c>
      <c r="H1495" s="10" t="s">
        <v>2667</v>
      </c>
      <c r="I1495" s="13" t="s">
        <v>15</v>
      </c>
      <c r="J1495" s="11" t="s">
        <v>16</v>
      </c>
      <c r="K1495" s="11" t="s">
        <v>17</v>
      </c>
      <c r="O1495" s="11" t="s">
        <v>18</v>
      </c>
      <c r="P1495" s="10" t="e">
        <f>VLOOKUP(H1495,'Corrected-Titles'!A:A,1,FALSE)</f>
        <v>#N/A</v>
      </c>
    </row>
    <row r="1496" spans="1:16" x14ac:dyDescent="0.35">
      <c r="A1496" s="11" t="str">
        <f t="shared" si="23"/>
        <v>2009</v>
      </c>
      <c r="D1496" s="11" t="s">
        <v>12</v>
      </c>
      <c r="F1496" s="11" t="s">
        <v>2668</v>
      </c>
      <c r="G1496" s="10" t="str">
        <f>IF(ISNA(P1496),H1496,INDEX('Corrected-Titles'!A:B,MATCH(H1496,'Corrected-Titles'!A:A,0),2))</f>
        <v>Finding robust solutions in requirements models</v>
      </c>
      <c r="H1496" s="10" t="s">
        <v>2669</v>
      </c>
      <c r="I1496" s="13" t="s">
        <v>15</v>
      </c>
      <c r="J1496" s="11" t="s">
        <v>16</v>
      </c>
      <c r="K1496" s="11" t="s">
        <v>17</v>
      </c>
      <c r="O1496" s="11" t="s">
        <v>69</v>
      </c>
      <c r="P1496" s="10" t="e">
        <f>VLOOKUP(H1496,'Corrected-Titles'!A:A,1,FALSE)</f>
        <v>#N/A</v>
      </c>
    </row>
    <row r="1497" spans="1:16" x14ac:dyDescent="0.35">
      <c r="A1497" s="11" t="str">
        <f t="shared" si="23"/>
        <v>2010</v>
      </c>
      <c r="D1497" s="11" t="s">
        <v>12</v>
      </c>
      <c r="F1497" s="11" t="s">
        <v>2670</v>
      </c>
      <c r="G1497" s="10" t="str">
        <f>IF(ISNA(P1497),H1497,INDEX('Corrected-Titles'!A:B,MATCH(H1497,'Corrected-Titles'!A:A,0),2))</f>
        <v>Extensible and automated model-evaluations with INProVE</v>
      </c>
      <c r="H1497" s="10" t="s">
        <v>2671</v>
      </c>
      <c r="I1497" s="13" t="s">
        <v>15</v>
      </c>
      <c r="J1497" s="11" t="s">
        <v>16</v>
      </c>
      <c r="K1497" s="11" t="s">
        <v>17</v>
      </c>
      <c r="O1497" s="11" t="s">
        <v>18</v>
      </c>
      <c r="P1497" s="10" t="e">
        <f>VLOOKUP(H1497,'Corrected-Titles'!A:A,1,FALSE)</f>
        <v>#N/A</v>
      </c>
    </row>
    <row r="1498" spans="1:16" ht="29" x14ac:dyDescent="0.35">
      <c r="A1498" s="11" t="str">
        <f t="shared" si="23"/>
        <v>2017</v>
      </c>
      <c r="D1498" s="11" t="s">
        <v>12</v>
      </c>
      <c r="F1498" s="11" t="s">
        <v>2672</v>
      </c>
      <c r="G1498" s="10" t="str">
        <f>IF(ISNA(P1498),H1498,INDEX('Corrected-Titles'!A:B,MATCH(H1498,'Corrected-Titles'!A:A,0),2))</f>
        <v>Online Learning of Run-Time Models for Performance and Resource Management in Data Centers</v>
      </c>
      <c r="H1498" s="10" t="s">
        <v>2673</v>
      </c>
      <c r="I1498" s="13" t="s">
        <v>15</v>
      </c>
      <c r="J1498" s="11" t="s">
        <v>16</v>
      </c>
      <c r="K1498" s="11" t="s">
        <v>17</v>
      </c>
      <c r="O1498" s="11" t="s">
        <v>18</v>
      </c>
      <c r="P1498" s="10" t="e">
        <f>VLOOKUP(H1498,'Corrected-Titles'!A:A,1,FALSE)</f>
        <v>#N/A</v>
      </c>
    </row>
    <row r="1499" spans="1:16" ht="29" x14ac:dyDescent="0.35">
      <c r="A1499" s="11" t="str">
        <f t="shared" si="23"/>
        <v>2009</v>
      </c>
      <c r="D1499" s="11" t="s">
        <v>12</v>
      </c>
      <c r="F1499" s="11" t="s">
        <v>2674</v>
      </c>
      <c r="G1499" s="10" t="str">
        <f>IF(ISNA(P1499),H1499,INDEX('Corrected-Titles'!A:B,MATCH(H1499,'Corrected-Titles'!A:A,0),2))</f>
        <v>PaMGIS: A Framework for Pattern-Based Modeling and Generation of Interactive Systems</v>
      </c>
      <c r="H1499" s="10" t="s">
        <v>2675</v>
      </c>
      <c r="I1499" s="13" t="s">
        <v>15</v>
      </c>
      <c r="J1499" s="11" t="s">
        <v>16</v>
      </c>
      <c r="K1499" s="11" t="s">
        <v>17</v>
      </c>
      <c r="O1499" s="11" t="s">
        <v>18</v>
      </c>
      <c r="P1499" s="10" t="e">
        <f>VLOOKUP(H1499,'Corrected-Titles'!A:A,1,FALSE)</f>
        <v>#N/A</v>
      </c>
    </row>
    <row r="1500" spans="1:16" x14ac:dyDescent="0.35">
      <c r="A1500" s="11" t="str">
        <f t="shared" si="23"/>
        <v>2010</v>
      </c>
      <c r="D1500" s="11" t="s">
        <v>12</v>
      </c>
      <c r="F1500" s="11" t="s">
        <v>2676</v>
      </c>
      <c r="G1500" s="10" t="str">
        <f>IF(ISNA(P1500),H1500,INDEX('Corrected-Titles'!A:B,MATCH(H1500,'Corrected-Titles'!A:A,0),2))</f>
        <v>Modeling Deployment of Enterprise Applications</v>
      </c>
      <c r="H1500" s="10" t="s">
        <v>2677</v>
      </c>
      <c r="I1500" s="13" t="s">
        <v>15</v>
      </c>
      <c r="J1500" s="11" t="s">
        <v>16</v>
      </c>
      <c r="K1500" s="11" t="s">
        <v>17</v>
      </c>
      <c r="O1500" s="11" t="s">
        <v>18</v>
      </c>
      <c r="P1500" s="10" t="e">
        <f>VLOOKUP(H1500,'Corrected-Titles'!A:A,1,FALSE)</f>
        <v>#N/A</v>
      </c>
    </row>
    <row r="1501" spans="1:16" x14ac:dyDescent="0.35">
      <c r="A1501" s="11" t="str">
        <f t="shared" si="23"/>
        <v>2010</v>
      </c>
      <c r="D1501" s="11" t="s">
        <v>12</v>
      </c>
      <c r="F1501" s="11" t="s">
        <v>2678</v>
      </c>
      <c r="G1501" s="10" t="str">
        <f>IF(ISNA(P1501),H1501,INDEX('Corrected-Titles'!A:B,MATCH(H1501,'Corrected-Titles'!A:A,0),2))</f>
        <v>A Three-Tier Approach for Composition of Real-Time Embedded Software Stacks</v>
      </c>
      <c r="H1501" s="10" t="s">
        <v>2679</v>
      </c>
      <c r="I1501" s="13" t="s">
        <v>15</v>
      </c>
      <c r="J1501" s="11" t="s">
        <v>16</v>
      </c>
      <c r="K1501" s="11" t="s">
        <v>17</v>
      </c>
      <c r="O1501" s="11" t="s">
        <v>18</v>
      </c>
      <c r="P1501" s="10" t="e">
        <f>VLOOKUP(H1501,'Corrected-Titles'!A:A,1,FALSE)</f>
        <v>#N/A</v>
      </c>
    </row>
    <row r="1502" spans="1:16" x14ac:dyDescent="0.35">
      <c r="A1502" s="11" t="str">
        <f t="shared" si="23"/>
        <v>2011</v>
      </c>
      <c r="D1502" s="11" t="s">
        <v>12</v>
      </c>
      <c r="F1502" s="11" t="s">
        <v>2680</v>
      </c>
      <c r="G1502" s="10" t="str">
        <f>IF(ISNA(P1502),H1502,INDEX('Corrected-Titles'!A:B,MATCH(H1502,'Corrected-Titles'!A:A,0),2))</f>
        <v>Formalizing a Domain Specific Language Using SOS: An Industrial Case Study</v>
      </c>
      <c r="H1502" s="10" t="s">
        <v>2681</v>
      </c>
      <c r="I1502" s="13" t="s">
        <v>15</v>
      </c>
      <c r="J1502" s="11" t="s">
        <v>16</v>
      </c>
      <c r="K1502" s="11" t="s">
        <v>17</v>
      </c>
      <c r="O1502" s="11" t="s">
        <v>18</v>
      </c>
      <c r="P1502" s="10" t="e">
        <f>VLOOKUP(H1502,'Corrected-Titles'!A:A,1,FALSE)</f>
        <v>#N/A</v>
      </c>
    </row>
    <row r="1503" spans="1:16" x14ac:dyDescent="0.35">
      <c r="A1503" s="11" t="str">
        <f t="shared" si="23"/>
        <v>2010</v>
      </c>
      <c r="D1503" s="11" t="s">
        <v>12</v>
      </c>
      <c r="F1503" s="11" t="s">
        <v>2682</v>
      </c>
      <c r="G1503" s="10" t="str">
        <f>IF(ISNA(P1503),H1503,INDEX('Corrected-Titles'!A:B,MATCH(H1503,'Corrected-Titles'!A:A,0),2))</f>
        <v>Method Engineering: a Service-Oriented approach</v>
      </c>
      <c r="H1503" s="10" t="s">
        <v>2683</v>
      </c>
      <c r="I1503" s="13" t="s">
        <v>15</v>
      </c>
      <c r="J1503" s="11" t="s">
        <v>16</v>
      </c>
      <c r="K1503" s="11" t="s">
        <v>17</v>
      </c>
      <c r="O1503" s="11" t="s">
        <v>18</v>
      </c>
      <c r="P1503" s="10" t="e">
        <f>VLOOKUP(H1503,'Corrected-Titles'!A:A,1,FALSE)</f>
        <v>#N/A</v>
      </c>
    </row>
    <row r="1504" spans="1:16" ht="29" x14ac:dyDescent="0.35">
      <c r="A1504" s="11" t="str">
        <f t="shared" si="23"/>
        <v>2008</v>
      </c>
      <c r="D1504" s="11" t="s">
        <v>12</v>
      </c>
      <c r="F1504" s="11" t="s">
        <v>2684</v>
      </c>
      <c r="G1504" s="10" t="str">
        <f>IF(ISNA(P1504),H1504,INDEX('Corrected-Titles'!A:B,MATCH(H1504,'Corrected-Titles'!A:A,0),2))</f>
        <v>An Architecture-Centric Development Environment for Black-Box Component-Based Systems</v>
      </c>
      <c r="H1504" s="10" t="s">
        <v>2685</v>
      </c>
      <c r="I1504" s="13" t="s">
        <v>15</v>
      </c>
      <c r="J1504" s="11" t="s">
        <v>16</v>
      </c>
      <c r="K1504" s="11" t="s">
        <v>17</v>
      </c>
      <c r="O1504" s="11" t="s">
        <v>18</v>
      </c>
      <c r="P1504" s="10" t="e">
        <f>VLOOKUP(H1504,'Corrected-Titles'!A:A,1,FALSE)</f>
        <v>#N/A</v>
      </c>
    </row>
    <row r="1505" spans="1:16" ht="29" x14ac:dyDescent="0.35">
      <c r="A1505" s="11" t="str">
        <f t="shared" si="23"/>
        <v>2013</v>
      </c>
      <c r="D1505" s="11" t="s">
        <v>12</v>
      </c>
      <c r="F1505" s="11" t="s">
        <v>2686</v>
      </c>
      <c r="G1505" s="10" t="str">
        <f>IF(ISNA(P1505),H1505,INDEX('Corrected-Titles'!A:B,MATCH(H1505,'Corrected-Titles'!A:A,0),2))</f>
        <v>Automated contruction of a large semantic network of related terms for domain-specific modeling</v>
      </c>
      <c r="H1505" s="10" t="s">
        <v>2687</v>
      </c>
      <c r="I1505" s="13" t="s">
        <v>15</v>
      </c>
      <c r="J1505" s="11" t="s">
        <v>16</v>
      </c>
      <c r="K1505" s="11" t="s">
        <v>17</v>
      </c>
      <c r="O1505" s="11" t="s">
        <v>69</v>
      </c>
      <c r="P1505" s="10" t="e">
        <f>VLOOKUP(H1505,'Corrected-Titles'!A:A,1,FALSE)</f>
        <v>#N/A</v>
      </c>
    </row>
    <row r="1506" spans="1:16" x14ac:dyDescent="0.35">
      <c r="A1506" s="11" t="str">
        <f t="shared" si="23"/>
        <v>2007</v>
      </c>
      <c r="D1506" s="11" t="s">
        <v>12</v>
      </c>
      <c r="F1506" s="11" t="s">
        <v>2688</v>
      </c>
      <c r="G1506" s="10" t="str">
        <f>IF(ISNA(P1506),H1506,INDEX('Corrected-Titles'!A:B,MATCH(H1506,'Corrected-Titles'!A:A,0),2))</f>
        <v>Finding the Pattern you need: the design pattern intent ontology</v>
      </c>
      <c r="H1506" s="10" t="s">
        <v>2689</v>
      </c>
      <c r="I1506" s="13" t="s">
        <v>15</v>
      </c>
      <c r="J1506" s="11" t="s">
        <v>16</v>
      </c>
      <c r="K1506" s="11" t="s">
        <v>17</v>
      </c>
      <c r="O1506" s="11" t="s">
        <v>69</v>
      </c>
      <c r="P1506" s="10" t="e">
        <f>VLOOKUP(H1506,'Corrected-Titles'!A:A,1,FALSE)</f>
        <v>#N/A</v>
      </c>
    </row>
    <row r="1507" spans="1:16" ht="29" x14ac:dyDescent="0.35">
      <c r="A1507" s="11" t="str">
        <f t="shared" si="23"/>
        <v>2017</v>
      </c>
      <c r="D1507" s="11" t="s">
        <v>12</v>
      </c>
      <c r="F1507" s="11" t="s">
        <v>2690</v>
      </c>
      <c r="G1507" s="10" t="str">
        <f>IF(ISNA(P1507),H1507,INDEX('Corrected-Titles'!A:B,MATCH(H1507,'Corrected-Titles'!A:A,0),2))</f>
        <v>Supporting timing analysis of vehicular embedded systems through the refinement of timing constraints</v>
      </c>
      <c r="H1507" s="10" t="s">
        <v>2691</v>
      </c>
      <c r="I1507" s="13" t="s">
        <v>15</v>
      </c>
      <c r="J1507" s="11" t="s">
        <v>16</v>
      </c>
      <c r="K1507" s="11" t="s">
        <v>17</v>
      </c>
      <c r="O1507" s="11" t="s">
        <v>18</v>
      </c>
      <c r="P1507" s="10" t="e">
        <f>VLOOKUP(H1507,'Corrected-Titles'!A:A,1,FALSE)</f>
        <v>#N/A</v>
      </c>
    </row>
    <row r="1508" spans="1:16" x14ac:dyDescent="0.35">
      <c r="A1508" s="11" t="str">
        <f t="shared" si="23"/>
        <v>2018</v>
      </c>
      <c r="D1508" s="11" t="s">
        <v>12</v>
      </c>
      <c r="F1508" s="11" t="s">
        <v>2692</v>
      </c>
      <c r="G1508" s="10" t="str">
        <f>IF(ISNA(P1508),H1508,INDEX('Corrected-Titles'!A:B,MATCH(H1508,'Corrected-Titles'!A:A,0),2))</f>
        <v>A System Modeling Approach to Enhance Functional and Software Development</v>
      </c>
      <c r="H1508" s="10" t="s">
        <v>2693</v>
      </c>
      <c r="I1508" s="13" t="s">
        <v>15</v>
      </c>
      <c r="J1508" s="11" t="s">
        <v>16</v>
      </c>
      <c r="K1508" s="11" t="s">
        <v>17</v>
      </c>
      <c r="O1508" s="11" t="s">
        <v>18</v>
      </c>
      <c r="P1508" s="10" t="e">
        <f>VLOOKUP(H1508,'Corrected-Titles'!A:A,1,FALSE)</f>
        <v>#N/A</v>
      </c>
    </row>
    <row r="1509" spans="1:16" x14ac:dyDescent="0.35">
      <c r="A1509" s="11" t="str">
        <f t="shared" si="23"/>
        <v>2006</v>
      </c>
      <c r="D1509" s="11" t="s">
        <v>12</v>
      </c>
      <c r="F1509" s="11" t="s">
        <v>2694</v>
      </c>
      <c r="G1509" s="10" t="str">
        <f>IF(ISNA(P1509),H1509,INDEX('Corrected-Titles'!A:B,MATCH(H1509,'Corrected-Titles'!A:A,0),2))</f>
        <v>Integration of aspects with I* Models</v>
      </c>
      <c r="H1509" s="10" t="s">
        <v>2695</v>
      </c>
      <c r="I1509" s="13" t="s">
        <v>15</v>
      </c>
      <c r="J1509" s="11" t="s">
        <v>16</v>
      </c>
      <c r="K1509" s="11" t="s">
        <v>17</v>
      </c>
      <c r="O1509" s="11" t="s">
        <v>18</v>
      </c>
      <c r="P1509" s="10" t="e">
        <f>VLOOKUP(H1509,'Corrected-Titles'!A:A,1,FALSE)</f>
        <v>#N/A</v>
      </c>
    </row>
    <row r="1510" spans="1:16" x14ac:dyDescent="0.35">
      <c r="A1510" s="11" t="str">
        <f t="shared" si="23"/>
        <v>2010</v>
      </c>
      <c r="D1510" s="11" t="s">
        <v>12</v>
      </c>
      <c r="F1510" s="11" t="s">
        <v>2696</v>
      </c>
      <c r="G1510" s="10" t="str">
        <f>IF(ISNA(P1510),H1510,INDEX('Corrected-Titles'!A:B,MATCH(H1510,'Corrected-Titles'!A:A,0),2))</f>
        <v>The Edge of Graph Transformation - Graphs for Behavioral Specification</v>
      </c>
      <c r="H1510" s="10" t="s">
        <v>2697</v>
      </c>
      <c r="I1510" s="13" t="s">
        <v>15</v>
      </c>
      <c r="J1510" s="11" t="s">
        <v>16</v>
      </c>
      <c r="K1510" s="11" t="s">
        <v>17</v>
      </c>
      <c r="O1510" s="11" t="s">
        <v>18</v>
      </c>
      <c r="P1510" s="10" t="e">
        <f>VLOOKUP(H1510,'Corrected-Titles'!A:A,1,FALSE)</f>
        <v>#N/A</v>
      </c>
    </row>
    <row r="1511" spans="1:16" ht="29" x14ac:dyDescent="0.35">
      <c r="A1511" s="11" t="str">
        <f t="shared" si="23"/>
        <v>2006</v>
      </c>
      <c r="D1511" s="11" t="s">
        <v>12</v>
      </c>
      <c r="F1511" s="11" t="s">
        <v>2698</v>
      </c>
      <c r="G1511" s="10" t="str">
        <f>IF(ISNA(P1511),H1511,INDEX('Corrected-Titles'!A:B,MATCH(H1511,'Corrected-Titles'!A:A,0),2))</f>
        <v xml:space="preserve">Preserving Software Quality Characteristics from Requirements Analysiss to Architectural Design </v>
      </c>
      <c r="H1511" s="10" t="s">
        <v>2699</v>
      </c>
      <c r="I1511" s="13" t="s">
        <v>15</v>
      </c>
      <c r="J1511" s="11" t="s">
        <v>16</v>
      </c>
      <c r="K1511" s="11" t="s">
        <v>17</v>
      </c>
      <c r="O1511" s="11" t="s">
        <v>18</v>
      </c>
      <c r="P1511" s="10" t="e">
        <f>VLOOKUP(H1511,'Corrected-Titles'!A:A,1,FALSE)</f>
        <v>#N/A</v>
      </c>
    </row>
    <row r="1512" spans="1:16" ht="29" x14ac:dyDescent="0.35">
      <c r="A1512" s="11" t="str">
        <f t="shared" si="23"/>
        <v>2005</v>
      </c>
      <c r="D1512" s="11" t="s">
        <v>12</v>
      </c>
      <c r="F1512" s="11" t="s">
        <v>2700</v>
      </c>
      <c r="G1512" s="10" t="str">
        <f>IF(ISNA(P1512),H1512,INDEX('Corrected-Titles'!A:B,MATCH(H1512,'Corrected-Titles'!A:A,0),2))</f>
        <v>A Method for modeling and testing exceptions in component-based software development</v>
      </c>
      <c r="H1512" s="10" t="s">
        <v>2701</v>
      </c>
      <c r="I1512" s="13" t="s">
        <v>15</v>
      </c>
      <c r="J1512" s="11" t="s">
        <v>16</v>
      </c>
      <c r="K1512" s="11" t="s">
        <v>17</v>
      </c>
      <c r="O1512" s="11" t="s">
        <v>18</v>
      </c>
      <c r="P1512" s="10" t="e">
        <f>VLOOKUP(H1512,'Corrected-Titles'!A:A,1,FALSE)</f>
        <v>#N/A</v>
      </c>
    </row>
    <row r="1513" spans="1:16" x14ac:dyDescent="0.35">
      <c r="A1513" s="11" t="str">
        <f t="shared" si="23"/>
        <v>2008</v>
      </c>
      <c r="D1513" s="11" t="s">
        <v>12</v>
      </c>
      <c r="F1513" s="11" t="s">
        <v>2702</v>
      </c>
      <c r="G1513" s="10" t="str">
        <f>IF(ISNA(P1513),H1513,INDEX('Corrected-Titles'!A:B,MATCH(H1513,'Corrected-Titles'!A:A,0),2))</f>
        <v>Model Checking Abstract Components within concrete software enviornmentes</v>
      </c>
      <c r="H1513" s="10" t="s">
        <v>2703</v>
      </c>
      <c r="I1513" s="13" t="s">
        <v>15</v>
      </c>
      <c r="J1513" s="11" t="s">
        <v>16</v>
      </c>
      <c r="K1513" s="11" t="s">
        <v>17</v>
      </c>
      <c r="O1513" s="11" t="s">
        <v>69</v>
      </c>
      <c r="P1513" s="10" t="e">
        <f>VLOOKUP(H1513,'Corrected-Titles'!A:A,1,FALSE)</f>
        <v>#N/A</v>
      </c>
    </row>
    <row r="1514" spans="1:16" ht="29" x14ac:dyDescent="0.35">
      <c r="A1514" s="11" t="str">
        <f t="shared" si="23"/>
        <v>2017</v>
      </c>
      <c r="D1514" s="11" t="s">
        <v>12</v>
      </c>
      <c r="F1514" s="11" t="s">
        <v>2704</v>
      </c>
      <c r="G1514" s="10" t="str">
        <f>IF(ISNA(P1514),H1514,INDEX('Corrected-Titles'!A:B,MATCH(H1514,'Corrected-Titles'!A:A,0),2))</f>
        <v>A study: selection of model metamodel and spl tools for the verification of software product lines</v>
      </c>
      <c r="H1514" s="10" t="s">
        <v>2705</v>
      </c>
      <c r="I1514" s="13" t="s">
        <v>15</v>
      </c>
      <c r="J1514" s="11" t="s">
        <v>16</v>
      </c>
      <c r="K1514" s="11" t="s">
        <v>17</v>
      </c>
      <c r="O1514" s="11" t="s">
        <v>58</v>
      </c>
      <c r="P1514" s="10" t="e">
        <f>VLOOKUP(H1514,'Corrected-Titles'!A:A,1,FALSE)</f>
        <v>#N/A</v>
      </c>
    </row>
    <row r="1515" spans="1:16" x14ac:dyDescent="0.35">
      <c r="A1515" s="11" t="str">
        <f t="shared" si="23"/>
        <v>2019</v>
      </c>
      <c r="D1515" s="11" t="s">
        <v>12</v>
      </c>
      <c r="F1515" s="11" t="s">
        <v>2706</v>
      </c>
      <c r="G1515" s="10" t="str">
        <f>IF(ISNA(P1515),H1515,INDEX('Corrected-Titles'!A:B,MATCH(H1515,'Corrected-Titles'!A:A,0),2))</f>
        <v>Heterogeneous megamodel management using collection operators</v>
      </c>
      <c r="H1515" s="10" t="s">
        <v>2707</v>
      </c>
      <c r="I1515" s="13" t="s">
        <v>15</v>
      </c>
      <c r="J1515" s="11" t="s">
        <v>16</v>
      </c>
      <c r="K1515" s="11" t="s">
        <v>17</v>
      </c>
      <c r="O1515" s="11" t="s">
        <v>69</v>
      </c>
      <c r="P1515" s="10" t="e">
        <f>VLOOKUP(H1515,'Corrected-Titles'!A:A,1,FALSE)</f>
        <v>#N/A</v>
      </c>
    </row>
    <row r="1516" spans="1:16" x14ac:dyDescent="0.35">
      <c r="A1516" s="11" t="str">
        <f t="shared" si="23"/>
        <v>2011</v>
      </c>
      <c r="D1516" s="11" t="s">
        <v>12</v>
      </c>
      <c r="F1516" s="11" t="s">
        <v>2708</v>
      </c>
      <c r="G1516" s="10" t="str">
        <f>IF(ISNA(P1516),H1516,INDEX('Corrected-Titles'!A:B,MATCH(H1516,'Corrected-Titles'!A:A,0),2))</f>
        <v>Component-Oriented Development for Real-Time Java</v>
      </c>
      <c r="H1516" s="10" t="s">
        <v>2709</v>
      </c>
      <c r="I1516" s="13" t="s">
        <v>15</v>
      </c>
      <c r="J1516" s="11" t="s">
        <v>16</v>
      </c>
      <c r="K1516" s="11" t="s">
        <v>17</v>
      </c>
      <c r="O1516" s="11" t="s">
        <v>18</v>
      </c>
      <c r="P1516" s="10" t="e">
        <f>VLOOKUP(H1516,'Corrected-Titles'!A:A,1,FALSE)</f>
        <v>#N/A</v>
      </c>
    </row>
    <row r="1517" spans="1:16" x14ac:dyDescent="0.35">
      <c r="A1517" s="11" t="str">
        <f t="shared" si="23"/>
        <v>2015</v>
      </c>
      <c r="D1517" s="11" t="s">
        <v>12</v>
      </c>
      <c r="F1517" s="11" t="s">
        <v>2710</v>
      </c>
      <c r="G1517" s="10" t="str">
        <f>IF(ISNA(P1517),H1517,INDEX('Corrected-Titles'!A:B,MATCH(H1517,'Corrected-Titles'!A:A,0),2))</f>
        <v>Assessing software product line potential: an exploratory industrial case study</v>
      </c>
      <c r="H1517" s="10" t="s">
        <v>2711</v>
      </c>
      <c r="I1517" s="13" t="s">
        <v>15</v>
      </c>
      <c r="J1517" s="11" t="s">
        <v>16</v>
      </c>
      <c r="K1517" s="11" t="s">
        <v>17</v>
      </c>
      <c r="O1517" s="11" t="s">
        <v>18</v>
      </c>
      <c r="P1517" s="10" t="e">
        <f>VLOOKUP(H1517,'Corrected-Titles'!A:A,1,FALSE)</f>
        <v>#N/A</v>
      </c>
    </row>
    <row r="1518" spans="1:16" x14ac:dyDescent="0.35">
      <c r="A1518" s="11" t="str">
        <f t="shared" si="23"/>
        <v>2003</v>
      </c>
      <c r="D1518" s="11" t="s">
        <v>12</v>
      </c>
      <c r="F1518" s="11" t="s">
        <v>2712</v>
      </c>
      <c r="G1518" s="10" t="str">
        <f>IF(ISNA(P1518),H1518,INDEX('Corrected-Titles'!A:B,MATCH(H1518,'Corrected-Titles'!A:A,0),2))</f>
        <v>An approach and framework for extensible process support system</v>
      </c>
      <c r="H1518" s="10" t="s">
        <v>2713</v>
      </c>
      <c r="I1518" s="13" t="s">
        <v>15</v>
      </c>
      <c r="J1518" s="11" t="s">
        <v>16</v>
      </c>
      <c r="K1518" s="11" t="s">
        <v>17</v>
      </c>
      <c r="O1518" s="11" t="s">
        <v>58</v>
      </c>
      <c r="P1518" s="10" t="e">
        <f>VLOOKUP(H1518,'Corrected-Titles'!A:A,1,FALSE)</f>
        <v>#N/A</v>
      </c>
    </row>
    <row r="1519" spans="1:16" x14ac:dyDescent="0.35">
      <c r="A1519" s="11" t="str">
        <f t="shared" si="23"/>
        <v>2007</v>
      </c>
      <c r="D1519" s="11" t="s">
        <v>12</v>
      </c>
      <c r="F1519" s="11" t="s">
        <v>2714</v>
      </c>
      <c r="G1519" s="10" t="str">
        <f>IF(ISNA(P1519),H1519,INDEX('Corrected-Titles'!A:B,MATCH(H1519,'Corrected-Titles'!A:A,0),2))</f>
        <v>Object-Oriented reengineering</v>
      </c>
      <c r="H1519" s="10" t="s">
        <v>2715</v>
      </c>
      <c r="I1519" s="13" t="s">
        <v>15</v>
      </c>
      <c r="J1519" s="11" t="s">
        <v>16</v>
      </c>
      <c r="K1519" s="11" t="s">
        <v>17</v>
      </c>
      <c r="O1519" s="11" t="s">
        <v>58</v>
      </c>
      <c r="P1519" s="10" t="e">
        <f>VLOOKUP(H1519,'Corrected-Titles'!A:A,1,FALSE)</f>
        <v>#N/A</v>
      </c>
    </row>
    <row r="1520" spans="1:16" x14ac:dyDescent="0.35">
      <c r="A1520" s="11" t="str">
        <f t="shared" si="23"/>
        <v>2009</v>
      </c>
      <c r="D1520" s="11" t="s">
        <v>12</v>
      </c>
      <c r="F1520" s="11" t="s">
        <v>2716</v>
      </c>
      <c r="G1520" s="10" t="str">
        <f>IF(ISNA(P1520),H1520,INDEX('Corrected-Titles'!A:B,MATCH(H1520,'Corrected-Titles'!A:A,0),2))</f>
        <v>Aspect Oriented Approach for Capturing and Verifiying Distributed Properties</v>
      </c>
      <c r="H1520" s="10" t="s">
        <v>2717</v>
      </c>
      <c r="I1520" s="13" t="s">
        <v>15</v>
      </c>
      <c r="J1520" s="11" t="s">
        <v>16</v>
      </c>
      <c r="K1520" s="11" t="s">
        <v>17</v>
      </c>
      <c r="O1520" s="11" t="s">
        <v>18</v>
      </c>
      <c r="P1520" s="10" t="e">
        <f>VLOOKUP(H1520,'Corrected-Titles'!A:A,1,FALSE)</f>
        <v>#N/A</v>
      </c>
    </row>
    <row r="1521" spans="1:16" x14ac:dyDescent="0.35">
      <c r="A1521" s="11" t="str">
        <f t="shared" si="23"/>
        <v>2012</v>
      </c>
      <c r="D1521" s="11" t="s">
        <v>12</v>
      </c>
      <c r="F1521" s="11" t="s">
        <v>2718</v>
      </c>
      <c r="G1521" s="10" t="str">
        <f>IF(ISNA(P1521),H1521,INDEX('Corrected-Titles'!A:B,MATCH(H1521,'Corrected-Titles'!A:A,0),2))</f>
        <v>Cloud Service Localisation</v>
      </c>
      <c r="H1521" s="10" t="s">
        <v>2719</v>
      </c>
      <c r="I1521" s="13" t="s">
        <v>15</v>
      </c>
      <c r="J1521" s="11" t="s">
        <v>16</v>
      </c>
      <c r="K1521" s="11" t="s">
        <v>17</v>
      </c>
      <c r="O1521" s="11" t="s">
        <v>18</v>
      </c>
      <c r="P1521" s="10" t="e">
        <f>VLOOKUP(H1521,'Corrected-Titles'!A:A,1,FALSE)</f>
        <v>#N/A</v>
      </c>
    </row>
    <row r="1522" spans="1:16" x14ac:dyDescent="0.35">
      <c r="A1522" s="11" t="str">
        <f t="shared" si="23"/>
        <v>2014</v>
      </c>
      <c r="D1522" s="11" t="s">
        <v>12</v>
      </c>
      <c r="F1522" s="11" t="s">
        <v>2720</v>
      </c>
      <c r="G1522" s="10" t="str">
        <f>IF(ISNA(P1522),H1522,INDEX('Corrected-Titles'!A:B,MATCH(H1522,'Corrected-Titles'!A:A,0),2))</f>
        <v>Problems of SUMO-Like Ontology Usage in Domain Modelling</v>
      </c>
      <c r="H1522" s="10" t="s">
        <v>2721</v>
      </c>
      <c r="I1522" s="13" t="s">
        <v>15</v>
      </c>
      <c r="J1522" s="11" t="s">
        <v>16</v>
      </c>
      <c r="K1522" s="11" t="s">
        <v>17</v>
      </c>
      <c r="O1522" s="11" t="s">
        <v>69</v>
      </c>
      <c r="P1522" s="10" t="e">
        <f>VLOOKUP(H1522,'Corrected-Titles'!A:A,1,FALSE)</f>
        <v>#N/A</v>
      </c>
    </row>
    <row r="1523" spans="1:16" ht="29" x14ac:dyDescent="0.35">
      <c r="A1523" s="11" t="str">
        <f t="shared" si="23"/>
        <v>2010</v>
      </c>
      <c r="D1523" s="11" t="s">
        <v>12</v>
      </c>
      <c r="F1523" s="11" t="s">
        <v>2722</v>
      </c>
      <c r="G1523" s="10" t="str">
        <f>IF(ISNA(P1523),H1523,INDEX('Corrected-Titles'!A:B,MATCH(H1523,'Corrected-Titles'!A:A,0),2))</f>
        <v>Software process improvement initiatives based on quality assurance strategies: a QATAM pilot application</v>
      </c>
      <c r="H1523" s="10" t="s">
        <v>2723</v>
      </c>
      <c r="I1523" s="13" t="s">
        <v>15</v>
      </c>
      <c r="J1523" s="11" t="s">
        <v>16</v>
      </c>
      <c r="K1523" s="11" t="s">
        <v>17</v>
      </c>
      <c r="O1523" s="11" t="s">
        <v>18</v>
      </c>
      <c r="P1523" s="10" t="e">
        <f>VLOOKUP(H1523,'Corrected-Titles'!A:A,1,FALSE)</f>
        <v>#N/A</v>
      </c>
    </row>
    <row r="1524" spans="1:16" x14ac:dyDescent="0.35">
      <c r="A1524" s="11" t="str">
        <f t="shared" si="23"/>
        <v>2007</v>
      </c>
      <c r="D1524" s="11" t="s">
        <v>12</v>
      </c>
      <c r="F1524" s="11" t="s">
        <v>2724</v>
      </c>
      <c r="G1524" s="10" t="str">
        <f>IF(ISNA(P1524),H1524,INDEX('Corrected-Titles'!A:B,MATCH(H1524,'Corrected-Titles'!A:A,0),2))</f>
        <v>AMOEBA-RT: Run-Time Verification of Adaptive Software</v>
      </c>
      <c r="H1524" s="10" t="s">
        <v>2725</v>
      </c>
      <c r="I1524" s="13" t="s">
        <v>15</v>
      </c>
      <c r="J1524" s="11" t="s">
        <v>16</v>
      </c>
      <c r="K1524" s="11" t="s">
        <v>17</v>
      </c>
      <c r="O1524" s="11" t="s">
        <v>69</v>
      </c>
      <c r="P1524" s="10" t="e">
        <f>VLOOKUP(H1524,'Corrected-Titles'!A:A,1,FALSE)</f>
        <v>#N/A</v>
      </c>
    </row>
    <row r="1525" spans="1:16" x14ac:dyDescent="0.35">
      <c r="A1525" s="11" t="str">
        <f t="shared" si="23"/>
        <v>2012</v>
      </c>
      <c r="D1525" s="11" t="s">
        <v>12</v>
      </c>
      <c r="F1525" s="11" t="s">
        <v>2726</v>
      </c>
      <c r="G1525" s="10" t="str">
        <f>IF(ISNA(P1525),H1525,INDEX('Corrected-Titles'!A:B,MATCH(H1525,'Corrected-Titles'!A:A,0),2))</f>
        <v>Modeling Security Requirements in Service Based Business Processes</v>
      </c>
      <c r="H1525" s="10" t="s">
        <v>2727</v>
      </c>
      <c r="I1525" s="13" t="s">
        <v>15</v>
      </c>
      <c r="J1525" s="11" t="s">
        <v>16</v>
      </c>
      <c r="K1525" s="11" t="s">
        <v>17</v>
      </c>
      <c r="O1525" s="11" t="s">
        <v>18</v>
      </c>
      <c r="P1525" s="10" t="e">
        <f>VLOOKUP(H1525,'Corrected-Titles'!A:A,1,FALSE)</f>
        <v>#N/A</v>
      </c>
    </row>
    <row r="1526" spans="1:16" x14ac:dyDescent="0.35">
      <c r="A1526" s="11" t="str">
        <f t="shared" si="23"/>
        <v>2017</v>
      </c>
      <c r="D1526" s="11" t="s">
        <v>12</v>
      </c>
      <c r="F1526" s="11" t="s">
        <v>2728</v>
      </c>
      <c r="G1526" s="10" t="str">
        <f>IF(ISNA(P1526),H1526,INDEX('Corrected-Titles'!A:B,MATCH(H1526,'Corrected-Titles'!A:A,0),2))</f>
        <v>Functional decomposition for software architecture evolution</v>
      </c>
      <c r="H1526" s="10" t="s">
        <v>2729</v>
      </c>
      <c r="I1526" s="13" t="s">
        <v>15</v>
      </c>
      <c r="J1526" s="11" t="s">
        <v>16</v>
      </c>
      <c r="K1526" s="11" t="s">
        <v>17</v>
      </c>
      <c r="O1526" s="11" t="s">
        <v>69</v>
      </c>
      <c r="P1526" s="10" t="e">
        <f>VLOOKUP(H1526,'Corrected-Titles'!A:A,1,FALSE)</f>
        <v>#N/A</v>
      </c>
    </row>
    <row r="1527" spans="1:16" x14ac:dyDescent="0.35">
      <c r="A1527" s="11" t="str">
        <f t="shared" si="23"/>
        <v>2006</v>
      </c>
      <c r="D1527" s="11" t="s">
        <v>12</v>
      </c>
      <c r="F1527" s="11" t="s">
        <v>2730</v>
      </c>
      <c r="G1527" s="10" t="str">
        <f>IF(ISNA(P1527),H1527,INDEX('Corrected-Titles'!A:B,MATCH(H1527,'Corrected-Titles'!A:A,0),2))</f>
        <v>Checking the conformance of Java Classes Against Algebraic Specifications</v>
      </c>
      <c r="H1527" s="10" t="s">
        <v>2731</v>
      </c>
      <c r="I1527" s="13" t="s">
        <v>15</v>
      </c>
      <c r="J1527" s="11" t="s">
        <v>16</v>
      </c>
      <c r="K1527" s="11" t="s">
        <v>17</v>
      </c>
      <c r="O1527" s="11" t="s">
        <v>18</v>
      </c>
      <c r="P1527" s="10" t="e">
        <f>VLOOKUP(H1527,'Corrected-Titles'!A:A,1,FALSE)</f>
        <v>#N/A</v>
      </c>
    </row>
    <row r="1528" spans="1:16" x14ac:dyDescent="0.35">
      <c r="A1528" s="11" t="str">
        <f t="shared" si="23"/>
        <v>2014</v>
      </c>
      <c r="D1528" s="11" t="s">
        <v>12</v>
      </c>
      <c r="F1528" s="11" t="s">
        <v>2732</v>
      </c>
      <c r="G1528" s="10" t="str">
        <f>IF(ISNA(P1528),H1528,INDEX('Corrected-Titles'!A:B,MATCH(H1528,'Corrected-Titles'!A:A,0),2))</f>
        <v>A Meta-model guided expression engine</v>
      </c>
      <c r="H1528" s="10" t="s">
        <v>2733</v>
      </c>
      <c r="I1528" s="13" t="s">
        <v>15</v>
      </c>
      <c r="J1528" s="11" t="s">
        <v>16</v>
      </c>
      <c r="K1528" s="11" t="s">
        <v>17</v>
      </c>
      <c r="O1528" s="11" t="s">
        <v>18</v>
      </c>
      <c r="P1528" s="10" t="e">
        <f>VLOOKUP(H1528,'Corrected-Titles'!A:A,1,FALSE)</f>
        <v>#N/A</v>
      </c>
    </row>
    <row r="1529" spans="1:16" ht="29" x14ac:dyDescent="0.35">
      <c r="A1529" s="11" t="str">
        <f t="shared" si="23"/>
        <v>2017</v>
      </c>
      <c r="D1529" s="11" t="s">
        <v>12</v>
      </c>
      <c r="F1529" s="11" t="s">
        <v>2734</v>
      </c>
      <c r="G1529" s="10" t="str">
        <f>IF(ISNA(P1529),H1529,INDEX('Corrected-Titles'!A:B,MATCH(H1529,'Corrected-Titles'!A:A,0),2))</f>
        <v>Synthesis and Verification of Self-aware Computing Systems</v>
      </c>
      <c r="H1529" s="10" t="s">
        <v>2735</v>
      </c>
      <c r="I1529" s="13" t="s">
        <v>15</v>
      </c>
      <c r="J1529" s="11" t="s">
        <v>16</v>
      </c>
      <c r="K1529" s="11" t="s">
        <v>17</v>
      </c>
      <c r="O1529" s="11" t="s">
        <v>58</v>
      </c>
      <c r="P1529" s="10" t="e">
        <f>VLOOKUP(H1529,'Corrected-Titles'!A:A,1,FALSE)</f>
        <v>#N/A</v>
      </c>
    </row>
    <row r="1530" spans="1:16" x14ac:dyDescent="0.35">
      <c r="A1530" s="11" t="str">
        <f t="shared" si="23"/>
        <v>2010</v>
      </c>
      <c r="D1530" s="11" t="s">
        <v>12</v>
      </c>
      <c r="F1530" s="11" t="s">
        <v>2736</v>
      </c>
      <c r="G1530" s="10" t="str">
        <f>IF(ISNA(P1530),H1530,INDEX('Corrected-Titles'!A:B,MATCH(H1530,'Corrected-Titles'!A:A,0),2))</f>
        <v>Performance modeling and analysis of context aware mobile software systems</v>
      </c>
      <c r="H1530" s="10" t="s">
        <v>2737</v>
      </c>
      <c r="I1530" s="13" t="s">
        <v>15</v>
      </c>
      <c r="J1530" s="11" t="s">
        <v>16</v>
      </c>
      <c r="K1530" s="11" t="s">
        <v>17</v>
      </c>
      <c r="O1530" s="11" t="s">
        <v>18</v>
      </c>
      <c r="P1530" s="10" t="e">
        <f>VLOOKUP(H1530,'Corrected-Titles'!A:A,1,FALSE)</f>
        <v>#N/A</v>
      </c>
    </row>
    <row r="1531" spans="1:16" x14ac:dyDescent="0.35">
      <c r="A1531" s="11" t="str">
        <f t="shared" si="23"/>
        <v>2017</v>
      </c>
      <c r="D1531" s="11" t="s">
        <v>12</v>
      </c>
      <c r="F1531" s="11" t="s">
        <v>2738</v>
      </c>
      <c r="G1531" s="10" t="str">
        <f>IF(ISNA(P1531),H1531,INDEX('Corrected-Titles'!A:B,MATCH(H1531,'Corrected-Titles'!A:A,0),2))</f>
        <v>Intelligent development environment and software knowledge graph</v>
      </c>
      <c r="H1531" s="10" t="s">
        <v>2739</v>
      </c>
      <c r="I1531" s="13" t="s">
        <v>15</v>
      </c>
      <c r="J1531" s="11" t="s">
        <v>16</v>
      </c>
      <c r="K1531" s="11" t="s">
        <v>17</v>
      </c>
      <c r="O1531" s="11" t="s">
        <v>69</v>
      </c>
      <c r="P1531" s="10" t="e">
        <f>VLOOKUP(H1531,'Corrected-Titles'!A:A,1,FALSE)</f>
        <v>#N/A</v>
      </c>
    </row>
    <row r="1532" spans="1:16" ht="29" x14ac:dyDescent="0.35">
      <c r="A1532" s="11" t="str">
        <f t="shared" si="23"/>
        <v>2010</v>
      </c>
      <c r="D1532" s="11" t="s">
        <v>12</v>
      </c>
      <c r="F1532" s="11" t="s">
        <v>2740</v>
      </c>
      <c r="G1532" s="10" t="str">
        <f>IF(ISNA(P1532),H1532,INDEX('Corrected-Titles'!A:B,MATCH(H1532,'Corrected-Titles'!A:A,0),2))</f>
        <v>A Model Integrated Development of Embedded Software for Manufacturing equipment control</v>
      </c>
      <c r="H1532" s="10" t="s">
        <v>2741</v>
      </c>
      <c r="I1532" s="13" t="s">
        <v>15</v>
      </c>
      <c r="J1532" s="11" t="s">
        <v>16</v>
      </c>
      <c r="K1532" s="11" t="s">
        <v>17</v>
      </c>
      <c r="O1532" s="11" t="s">
        <v>18</v>
      </c>
      <c r="P1532" s="10" t="e">
        <f>VLOOKUP(H1532,'Corrected-Titles'!A:A,1,FALSE)</f>
        <v>#N/A</v>
      </c>
    </row>
    <row r="1533" spans="1:16" ht="29" x14ac:dyDescent="0.35">
      <c r="A1533" s="11" t="str">
        <f t="shared" si="23"/>
        <v>2007</v>
      </c>
      <c r="D1533" s="11" t="s">
        <v>12</v>
      </c>
      <c r="F1533" s="11" t="s">
        <v>2742</v>
      </c>
      <c r="G1533" s="10" t="str">
        <f>IF(ISNA(P1533),H1533,INDEX('Corrected-Titles'!A:B,MATCH(H1533,'Corrected-Titles'!A:A,0),2))</f>
        <v>Service computing as the foundation of enterprise agility: Overview of recent advances and introduction to the special issue</v>
      </c>
      <c r="H1533" s="10" t="s">
        <v>2743</v>
      </c>
      <c r="I1533" s="13" t="s">
        <v>15</v>
      </c>
      <c r="J1533" s="11" t="s">
        <v>16</v>
      </c>
      <c r="K1533" s="11" t="s">
        <v>17</v>
      </c>
      <c r="O1533" s="11" t="s">
        <v>58</v>
      </c>
      <c r="P1533" s="10" t="e">
        <f>VLOOKUP(H1533,'Corrected-Titles'!A:A,1,FALSE)</f>
        <v>#N/A</v>
      </c>
    </row>
    <row r="1534" spans="1:16" ht="29" x14ac:dyDescent="0.35">
      <c r="A1534" s="11" t="str">
        <f t="shared" si="23"/>
        <v>2018</v>
      </c>
      <c r="D1534" s="11" t="s">
        <v>12</v>
      </c>
      <c r="F1534" s="11" t="s">
        <v>2744</v>
      </c>
      <c r="G1534" s="10" t="str">
        <f>IF(ISNA(P1534),H1534,INDEX('Corrected-Titles'!A:B,MATCH(H1534,'Corrected-Titles'!A:A,0),2))</f>
        <v>A Test Specification Language for Information Systems Based on Data Entities, Use Cases and State Machines</v>
      </c>
      <c r="H1534" s="10" t="s">
        <v>2745</v>
      </c>
      <c r="I1534" s="13" t="s">
        <v>15</v>
      </c>
      <c r="J1534" s="11" t="s">
        <v>16</v>
      </c>
      <c r="K1534" s="11" t="s">
        <v>17</v>
      </c>
      <c r="O1534" s="11" t="s">
        <v>18</v>
      </c>
      <c r="P1534" s="10" t="e">
        <f>VLOOKUP(H1534,'Corrected-Titles'!A:A,1,FALSE)</f>
        <v>#N/A</v>
      </c>
    </row>
    <row r="1535" spans="1:16" ht="29" x14ac:dyDescent="0.35">
      <c r="A1535" s="11" t="str">
        <f t="shared" si="23"/>
        <v>2019</v>
      </c>
      <c r="D1535" s="11" t="s">
        <v>12</v>
      </c>
      <c r="F1535" s="11" t="s">
        <v>3250</v>
      </c>
      <c r="G1535" s="10" t="str">
        <f>IF(ISNA(P1535),H1535,INDEX('Corrected-Titles'!A:B,MATCH(H1535,'Corrected-Titles'!A:A,0),2))</f>
        <v>A Systematic literature mapping of goal non-goal modelling methods for legal and regulatory compliance</v>
      </c>
      <c r="H1535" s="10" t="s">
        <v>2746</v>
      </c>
      <c r="I1535" s="13" t="s">
        <v>15</v>
      </c>
      <c r="J1535" s="11" t="s">
        <v>17</v>
      </c>
      <c r="O1535" s="11" t="s">
        <v>58</v>
      </c>
      <c r="P1535" s="10" t="e">
        <f>VLOOKUP(H1535,'Corrected-Titles'!A:A,1,FALSE)</f>
        <v>#N/A</v>
      </c>
    </row>
    <row r="1536" spans="1:16" x14ac:dyDescent="0.35">
      <c r="A1536" s="11" t="str">
        <f t="shared" si="23"/>
        <v>2005</v>
      </c>
      <c r="D1536" s="11" t="s">
        <v>12</v>
      </c>
      <c r="F1536" s="11" t="s">
        <v>2747</v>
      </c>
      <c r="G1536" s="10" t="str">
        <f>IF(ISNA(P1536),H1536,INDEX('Corrected-Titles'!A:B,MATCH(H1536,'Corrected-Titles'!A:A,0),2))</f>
        <v>Uniform support for modeling crosscutting structure</v>
      </c>
      <c r="H1536" s="10" t="s">
        <v>2748</v>
      </c>
      <c r="I1536" s="13" t="s">
        <v>15</v>
      </c>
      <c r="J1536" s="11" t="s">
        <v>16</v>
      </c>
      <c r="K1536" s="11" t="s">
        <v>17</v>
      </c>
      <c r="O1536" s="11" t="s">
        <v>69</v>
      </c>
      <c r="P1536" s="10" t="e">
        <f>VLOOKUP(H1536,'Corrected-Titles'!A:A,1,FALSE)</f>
        <v>#N/A</v>
      </c>
    </row>
    <row r="1537" spans="1:16" x14ac:dyDescent="0.35">
      <c r="A1537" s="11" t="str">
        <f t="shared" si="23"/>
        <v>2015</v>
      </c>
      <c r="D1537" s="11" t="s">
        <v>12</v>
      </c>
      <c r="F1537" s="11" t="s">
        <v>2749</v>
      </c>
      <c r="G1537" s="10" t="str">
        <f>IF(ISNA(P1537),H1537,INDEX('Corrected-Titles'!A:B,MATCH(H1537,'Corrected-Titles'!A:A,0),2))</f>
        <v>Automated Integration of Service-Oriented Software Systems</v>
      </c>
      <c r="H1537" s="10" t="s">
        <v>2750</v>
      </c>
      <c r="I1537" s="13" t="s">
        <v>15</v>
      </c>
      <c r="J1537" s="11" t="s">
        <v>16</v>
      </c>
      <c r="K1537" s="11" t="s">
        <v>17</v>
      </c>
      <c r="O1537" s="11" t="s">
        <v>18</v>
      </c>
      <c r="P1537" s="10" t="e">
        <f>VLOOKUP(H1537,'Corrected-Titles'!A:A,1,FALSE)</f>
        <v>#N/A</v>
      </c>
    </row>
    <row r="1538" spans="1:16" x14ac:dyDescent="0.35">
      <c r="A1538" s="11" t="str">
        <f t="shared" ref="A1538:A1601" si="24">RIGHT(F1538, 4)</f>
        <v>2011</v>
      </c>
      <c r="D1538" s="11" t="s">
        <v>12</v>
      </c>
      <c r="F1538" s="11" t="s">
        <v>2751</v>
      </c>
      <c r="G1538" s="10" t="str">
        <f>IF(ISNA(P1538),H1538,INDEX('Corrected-Titles'!A:B,MATCH(H1538,'Corrected-Titles'!A:A,0),2))</f>
        <v>The role of semantics in ICT at the Cloud Era</v>
      </c>
      <c r="H1538" s="10" t="s">
        <v>2752</v>
      </c>
      <c r="I1538" s="13" t="s">
        <v>15</v>
      </c>
      <c r="J1538" s="11" t="s">
        <v>16</v>
      </c>
      <c r="K1538" s="11" t="s">
        <v>17</v>
      </c>
      <c r="O1538" s="11" t="s">
        <v>58</v>
      </c>
      <c r="P1538" s="10" t="e">
        <f>VLOOKUP(H1538,'Corrected-Titles'!A:A,1,FALSE)</f>
        <v>#N/A</v>
      </c>
    </row>
    <row r="1539" spans="1:16" x14ac:dyDescent="0.35">
      <c r="A1539" s="11" t="str">
        <f t="shared" si="24"/>
        <v>2006</v>
      </c>
      <c r="D1539" s="11" t="s">
        <v>12</v>
      </c>
      <c r="F1539" s="11" t="s">
        <v>2753</v>
      </c>
      <c r="G1539" s="10" t="str">
        <f>IF(ISNA(P1539),H1539,INDEX('Corrected-Titles'!A:B,MATCH(H1539,'Corrected-Titles'!A:A,0),2))</f>
        <v>Layered class diagrams: supporting the design process</v>
      </c>
      <c r="H1539" s="10" t="s">
        <v>2754</v>
      </c>
      <c r="I1539" s="13" t="s">
        <v>15</v>
      </c>
      <c r="J1539" s="11" t="s">
        <v>16</v>
      </c>
      <c r="K1539" s="11" t="s">
        <v>17</v>
      </c>
      <c r="O1539" s="11" t="s">
        <v>18</v>
      </c>
      <c r="P1539" s="10" t="e">
        <f>VLOOKUP(H1539,'Corrected-Titles'!A:A,1,FALSE)</f>
        <v>#N/A</v>
      </c>
    </row>
    <row r="1540" spans="1:16" x14ac:dyDescent="0.35">
      <c r="A1540" s="11" t="str">
        <f t="shared" si="24"/>
        <v>2007</v>
      </c>
      <c r="D1540" s="11" t="s">
        <v>12</v>
      </c>
      <c r="F1540" s="11" t="s">
        <v>2755</v>
      </c>
      <c r="G1540" s="10" t="str">
        <f>IF(ISNA(P1540),H1540,INDEX('Corrected-Titles'!A:B,MATCH(H1540,'Corrected-Titles'!A:A,0),2))</f>
        <v>Towards more extensible MetaCASE tools</v>
      </c>
      <c r="H1540" s="10" t="s">
        <v>2756</v>
      </c>
      <c r="I1540" s="13" t="s">
        <v>15</v>
      </c>
      <c r="J1540" s="11" t="s">
        <v>16</v>
      </c>
      <c r="K1540" s="11" t="s">
        <v>17</v>
      </c>
      <c r="O1540" s="11" t="s">
        <v>69</v>
      </c>
      <c r="P1540" s="10" t="e">
        <f>VLOOKUP(H1540,'Corrected-Titles'!A:A,1,FALSE)</f>
        <v>#N/A</v>
      </c>
    </row>
    <row r="1541" spans="1:16" x14ac:dyDescent="0.35">
      <c r="A1541" s="11" t="str">
        <f t="shared" si="24"/>
        <v>2007</v>
      </c>
      <c r="D1541" s="11" t="s">
        <v>12</v>
      </c>
      <c r="F1541" s="11" t="s">
        <v>2757</v>
      </c>
      <c r="G1541" s="10" t="str">
        <f>IF(ISNA(P1541),H1541,INDEX('Corrected-Titles'!A:B,MATCH(H1541,'Corrected-Titles'!A:A,0),2))</f>
        <v>Agent Oriented Methodology Construction and Customization with HDA</v>
      </c>
      <c r="H1541" s="10" t="s">
        <v>2758</v>
      </c>
      <c r="I1541" s="13" t="s">
        <v>15</v>
      </c>
      <c r="J1541" s="11" t="s">
        <v>16</v>
      </c>
      <c r="K1541" s="11" t="s">
        <v>17</v>
      </c>
      <c r="O1541" s="11" t="s">
        <v>18</v>
      </c>
      <c r="P1541" s="10" t="e">
        <f>VLOOKUP(H1541,'Corrected-Titles'!A:A,1,FALSE)</f>
        <v>#N/A</v>
      </c>
    </row>
    <row r="1542" spans="1:16" x14ac:dyDescent="0.35">
      <c r="A1542" s="11" t="str">
        <f t="shared" si="24"/>
        <v>2009</v>
      </c>
      <c r="D1542" s="11" t="s">
        <v>12</v>
      </c>
      <c r="F1542" s="11" t="s">
        <v>2759</v>
      </c>
      <c r="G1542" s="10" t="str">
        <f>IF(ISNA(P1542),H1542,INDEX('Corrected-Titles'!A:B,MATCH(H1542,'Corrected-Titles'!A:A,0),2))</f>
        <v>Using Tabu Search To Estimate Software Development Effort</v>
      </c>
      <c r="H1542" s="10" t="s">
        <v>2760</v>
      </c>
      <c r="I1542" s="13" t="s">
        <v>15</v>
      </c>
      <c r="J1542" s="11" t="s">
        <v>16</v>
      </c>
      <c r="K1542" s="11" t="s">
        <v>17</v>
      </c>
      <c r="O1542" s="11" t="s">
        <v>69</v>
      </c>
      <c r="P1542" s="10" t="e">
        <f>VLOOKUP(H1542,'Corrected-Titles'!A:A,1,FALSE)</f>
        <v>#N/A</v>
      </c>
    </row>
    <row r="1543" spans="1:16" x14ac:dyDescent="0.35">
      <c r="A1543" s="11" t="str">
        <f t="shared" si="24"/>
        <v>2014</v>
      </c>
      <c r="D1543" s="11" t="s">
        <v>12</v>
      </c>
      <c r="F1543" s="11" t="s">
        <v>2761</v>
      </c>
      <c r="G1543" s="10" t="str">
        <f>IF(ISNA(P1543),H1543,INDEX('Corrected-Titles'!A:B,MATCH(H1543,'Corrected-Titles'!A:A,0),2))</f>
        <v>A Comparative Analysis of Selected Enterprise Modeling Approaches</v>
      </c>
      <c r="H1543" s="10" t="s">
        <v>2762</v>
      </c>
      <c r="I1543" s="13" t="s">
        <v>15</v>
      </c>
      <c r="J1543" s="11" t="s">
        <v>16</v>
      </c>
      <c r="K1543" s="11" t="s">
        <v>17</v>
      </c>
      <c r="O1543" s="11" t="s">
        <v>69</v>
      </c>
      <c r="P1543" s="10" t="e">
        <f>VLOOKUP(H1543,'Corrected-Titles'!A:A,1,FALSE)</f>
        <v>#N/A</v>
      </c>
    </row>
    <row r="1544" spans="1:16" x14ac:dyDescent="0.35">
      <c r="A1544" s="11" t="str">
        <f t="shared" si="24"/>
        <v>2014</v>
      </c>
      <c r="D1544" s="11" t="s">
        <v>12</v>
      </c>
      <c r="F1544" s="11" t="s">
        <v>2763</v>
      </c>
      <c r="G1544" s="10" t="str">
        <f>IF(ISNA(P1544),H1544,INDEX('Corrected-Titles'!A:B,MATCH(H1544,'Corrected-Titles'!A:A,0),2))</f>
        <v>Safety Evidence Traceability: Problem Analysis and Model</v>
      </c>
      <c r="H1544" s="10" t="s">
        <v>2764</v>
      </c>
      <c r="I1544" s="13" t="s">
        <v>15</v>
      </c>
      <c r="J1544" s="11" t="s">
        <v>16</v>
      </c>
      <c r="K1544" s="11" t="s">
        <v>17</v>
      </c>
      <c r="O1544" s="11" t="s">
        <v>58</v>
      </c>
      <c r="P1544" s="10" t="e">
        <f>VLOOKUP(H1544,'Corrected-Titles'!A:A,1,FALSE)</f>
        <v>#N/A</v>
      </c>
    </row>
    <row r="1545" spans="1:16" x14ac:dyDescent="0.35">
      <c r="A1545" s="11" t="str">
        <f t="shared" si="24"/>
        <v>2011</v>
      </c>
      <c r="D1545" s="11" t="s">
        <v>12</v>
      </c>
      <c r="F1545" s="11" t="s">
        <v>2765</v>
      </c>
      <c r="G1545" s="10" t="str">
        <f>IF(ISNA(P1545),H1545,INDEX('Corrected-Titles'!A:B,MATCH(H1545,'Corrected-Titles'!A:A,0),2))</f>
        <v>Systematic Development of UMLsec Design Models Based on Security Requirements</v>
      </c>
      <c r="H1545" s="10" t="s">
        <v>2766</v>
      </c>
      <c r="I1545" s="13" t="s">
        <v>15</v>
      </c>
      <c r="J1545" s="11" t="s">
        <v>16</v>
      </c>
      <c r="K1545" s="11" t="s">
        <v>17</v>
      </c>
      <c r="O1545" s="11" t="s">
        <v>18</v>
      </c>
      <c r="P1545" s="10" t="e">
        <f>VLOOKUP(H1545,'Corrected-Titles'!A:A,1,FALSE)</f>
        <v>#N/A</v>
      </c>
    </row>
    <row r="1546" spans="1:16" x14ac:dyDescent="0.35">
      <c r="A1546" s="11" t="str">
        <f t="shared" si="24"/>
        <v>2012</v>
      </c>
      <c r="D1546" s="11" t="s">
        <v>12</v>
      </c>
      <c r="F1546" s="11" t="s">
        <v>2767</v>
      </c>
      <c r="G1546" s="10" t="str">
        <f>IF(ISNA(P1546),H1546,INDEX('Corrected-Titles'!A:B,MATCH(H1546,'Corrected-Titles'!A:A,0),2))</f>
        <v>Towards Conflict-Free Composition of Non-functional concerns</v>
      </c>
      <c r="H1546" s="10" t="s">
        <v>2768</v>
      </c>
      <c r="I1546" s="13" t="s">
        <v>15</v>
      </c>
      <c r="J1546" s="11" t="s">
        <v>16</v>
      </c>
      <c r="K1546" s="11" t="s">
        <v>17</v>
      </c>
      <c r="O1546" s="11" t="s">
        <v>18</v>
      </c>
      <c r="P1546" s="10" t="e">
        <f>VLOOKUP(H1546,'Corrected-Titles'!A:A,1,FALSE)</f>
        <v>#N/A</v>
      </c>
    </row>
    <row r="1547" spans="1:16" x14ac:dyDescent="0.35">
      <c r="A1547" s="11" t="str">
        <f t="shared" si="24"/>
        <v>2016</v>
      </c>
      <c r="D1547" s="11" t="s">
        <v>12</v>
      </c>
      <c r="F1547" s="11" t="s">
        <v>2769</v>
      </c>
      <c r="G1547" s="10" t="str">
        <f>IF(ISNA(P1547),H1547,INDEX('Corrected-Titles'!A:B,MATCH(H1547,'Corrected-Titles'!A:A,0),2))</f>
        <v xml:space="preserve">A Metaprocesses-oriented methodology based on RAS (Software Assets Reuse) </v>
      </c>
      <c r="H1547" s="10" t="s">
        <v>2770</v>
      </c>
      <c r="I1547" s="13" t="s">
        <v>15</v>
      </c>
      <c r="J1547" s="11" t="s">
        <v>16</v>
      </c>
      <c r="K1547" s="11" t="s">
        <v>17</v>
      </c>
      <c r="O1547" s="11" t="s">
        <v>18</v>
      </c>
      <c r="P1547" s="10" t="e">
        <f>VLOOKUP(H1547,'Corrected-Titles'!A:A,1,FALSE)</f>
        <v>#N/A</v>
      </c>
    </row>
    <row r="1548" spans="1:16" x14ac:dyDescent="0.35">
      <c r="A1548" s="11" t="str">
        <f t="shared" si="24"/>
        <v>2008</v>
      </c>
      <c r="D1548" s="11" t="s">
        <v>12</v>
      </c>
      <c r="F1548" s="11" t="s">
        <v>2771</v>
      </c>
      <c r="G1548" s="10" t="str">
        <f>IF(ISNA(P1548),H1548,INDEX('Corrected-Titles'!A:B,MATCH(H1548,'Corrected-Titles'!A:A,0),2))</f>
        <v>Clarifiying the Meta</v>
      </c>
      <c r="H1548" s="10" t="s">
        <v>2772</v>
      </c>
      <c r="I1548" s="13" t="s">
        <v>15</v>
      </c>
      <c r="J1548" s="11" t="s">
        <v>16</v>
      </c>
      <c r="K1548" s="11" t="s">
        <v>17</v>
      </c>
      <c r="O1548" s="11" t="s">
        <v>18</v>
      </c>
      <c r="P1548" s="10" t="e">
        <f>VLOOKUP(H1548,'Corrected-Titles'!A:A,1,FALSE)</f>
        <v>#N/A</v>
      </c>
    </row>
    <row r="1549" spans="1:16" x14ac:dyDescent="0.35">
      <c r="A1549" s="11" t="str">
        <f t="shared" si="24"/>
        <v>2012</v>
      </c>
      <c r="D1549" s="11" t="s">
        <v>12</v>
      </c>
      <c r="F1549" s="11" t="s">
        <v>2773</v>
      </c>
      <c r="G1549" s="10" t="str">
        <f>IF(ISNA(P1549),H1549,INDEX('Corrected-Titles'!A:B,MATCH(H1549,'Corrected-Titles'!A:A,0),2))</f>
        <v>Multi-perspectives on Features Models</v>
      </c>
      <c r="H1549" s="10" t="s">
        <v>2774</v>
      </c>
      <c r="I1549" s="13" t="s">
        <v>15</v>
      </c>
      <c r="J1549" s="11" t="s">
        <v>16</v>
      </c>
      <c r="K1549" s="11" t="s">
        <v>17</v>
      </c>
      <c r="O1549" s="11" t="s">
        <v>18</v>
      </c>
      <c r="P1549" s="10" t="e">
        <f>VLOOKUP(H1549,'Corrected-Titles'!A:A,1,FALSE)</f>
        <v>#N/A</v>
      </c>
    </row>
    <row r="1550" spans="1:16" x14ac:dyDescent="0.35">
      <c r="A1550" s="11" t="str">
        <f t="shared" si="24"/>
        <v>2007</v>
      </c>
      <c r="D1550" s="11" t="s">
        <v>12</v>
      </c>
      <c r="F1550" s="11" t="s">
        <v>2775</v>
      </c>
      <c r="G1550" s="10" t="str">
        <f>IF(ISNA(P1550),H1550,INDEX('Corrected-Titles'!A:B,MATCH(H1550,'Corrected-Titles'!A:A,0),2))</f>
        <v>Modeling control objectives for business process compilance</v>
      </c>
      <c r="H1550" s="10" t="s">
        <v>2776</v>
      </c>
      <c r="I1550" s="13" t="s">
        <v>15</v>
      </c>
      <c r="J1550" s="11" t="s">
        <v>16</v>
      </c>
      <c r="K1550" s="11" t="s">
        <v>17</v>
      </c>
      <c r="O1550" s="11" t="s">
        <v>18</v>
      </c>
      <c r="P1550" s="10" t="e">
        <f>VLOOKUP(H1550,'Corrected-Titles'!A:A,1,FALSE)</f>
        <v>#N/A</v>
      </c>
    </row>
    <row r="1551" spans="1:16" x14ac:dyDescent="0.35">
      <c r="A1551" s="11" t="str">
        <f t="shared" si="24"/>
        <v>2007</v>
      </c>
      <c r="D1551" s="11" t="s">
        <v>12</v>
      </c>
      <c r="F1551" s="11" t="s">
        <v>2777</v>
      </c>
      <c r="G1551" s="10" t="str">
        <f>IF(ISNA(P1551),H1551,INDEX('Corrected-Titles'!A:B,MATCH(H1551,'Corrected-Titles'!A:A,0),2))</f>
        <v>An Ontological SW Architecture Supporting Agile Development of Semantic Portals</v>
      </c>
      <c r="H1551" s="10" t="s">
        <v>2778</v>
      </c>
      <c r="I1551" s="13" t="s">
        <v>15</v>
      </c>
      <c r="J1551" s="11" t="s">
        <v>16</v>
      </c>
      <c r="K1551" s="11" t="s">
        <v>17</v>
      </c>
      <c r="O1551" s="11" t="s">
        <v>69</v>
      </c>
      <c r="P1551" s="10" t="e">
        <f>VLOOKUP(H1551,'Corrected-Titles'!A:A,1,FALSE)</f>
        <v>#N/A</v>
      </c>
    </row>
    <row r="1552" spans="1:16" x14ac:dyDescent="0.35">
      <c r="A1552" s="11" t="str">
        <f t="shared" si="24"/>
        <v>2004</v>
      </c>
      <c r="D1552" s="11" t="s">
        <v>12</v>
      </c>
      <c r="F1552" s="11" t="s">
        <v>2779</v>
      </c>
      <c r="G1552" s="10" t="str">
        <f>IF(ISNA(P1552),H1552,INDEX('Corrected-Titles'!A:B,MATCH(H1552,'Corrected-Titles'!A:A,0),2))</f>
        <v>Practical evaluation of software pruduct family Architectures</v>
      </c>
      <c r="H1552" s="10" t="s">
        <v>2780</v>
      </c>
      <c r="I1552" s="13" t="s">
        <v>15</v>
      </c>
      <c r="J1552" s="11" t="s">
        <v>16</v>
      </c>
      <c r="K1552" s="11" t="s">
        <v>17</v>
      </c>
      <c r="O1552" s="11" t="s">
        <v>18</v>
      </c>
      <c r="P1552" s="10" t="e">
        <f>VLOOKUP(H1552,'Corrected-Titles'!A:A,1,FALSE)</f>
        <v>#N/A</v>
      </c>
    </row>
    <row r="1553" spans="1:16" ht="29" x14ac:dyDescent="0.35">
      <c r="A1553" s="11" t="str">
        <f t="shared" si="24"/>
        <v>2007</v>
      </c>
      <c r="D1553" s="11" t="s">
        <v>12</v>
      </c>
      <c r="F1553" s="11" t="s">
        <v>2781</v>
      </c>
      <c r="G1553" s="10" t="str">
        <f>IF(ISNA(P1553),H1553,INDEX('Corrected-Titles'!A:B,MATCH(H1553,'Corrected-Titles'!A:A,0),2))</f>
        <v>Analyizing tool support for inspecting accessibility guidelines during the development process of web sistes</v>
      </c>
      <c r="H1553" s="10" t="s">
        <v>2782</v>
      </c>
      <c r="I1553" s="13" t="s">
        <v>15</v>
      </c>
      <c r="J1553" s="11" t="s">
        <v>16</v>
      </c>
      <c r="K1553" s="11" t="s">
        <v>17</v>
      </c>
      <c r="O1553" s="11" t="s">
        <v>18</v>
      </c>
      <c r="P1553" s="10" t="e">
        <f>VLOOKUP(H1553,'Corrected-Titles'!A:A,1,FALSE)</f>
        <v>#N/A</v>
      </c>
    </row>
    <row r="1554" spans="1:16" x14ac:dyDescent="0.35">
      <c r="A1554" s="11" t="str">
        <f t="shared" si="24"/>
        <v>2014</v>
      </c>
      <c r="D1554" s="11" t="s">
        <v>12</v>
      </c>
      <c r="F1554" s="11" t="s">
        <v>2783</v>
      </c>
      <c r="G1554" s="10" t="str">
        <f>IF(ISNA(P1554),H1554,INDEX('Corrected-Titles'!A:B,MATCH(H1554,'Corrected-Titles'!A:A,0),2))</f>
        <v>Software-as-a-service (SaaS): perspectives and challenges</v>
      </c>
      <c r="H1554" s="10" t="s">
        <v>2784</v>
      </c>
      <c r="I1554" s="13" t="s">
        <v>15</v>
      </c>
      <c r="J1554" s="11" t="s">
        <v>17</v>
      </c>
      <c r="O1554" s="11" t="s">
        <v>58</v>
      </c>
      <c r="P1554" s="10" t="e">
        <f>VLOOKUP(H1554,'Corrected-Titles'!A:A,1,FALSE)</f>
        <v>#N/A</v>
      </c>
    </row>
    <row r="1555" spans="1:16" ht="29" x14ac:dyDescent="0.35">
      <c r="A1555" s="11" t="str">
        <f t="shared" si="24"/>
        <v>2014</v>
      </c>
      <c r="D1555" s="11" t="s">
        <v>12</v>
      </c>
      <c r="F1555" s="11" t="s">
        <v>2785</v>
      </c>
      <c r="G1555" s="10" t="str">
        <f>IF(ISNA(P1555),H1555,INDEX('Corrected-Titles'!A:B,MATCH(H1555,'Corrected-Titles'!A:A,0),2))</f>
        <v>Developing Lean Architecture governance at a Software developing company applying archimate motivation and business layers</v>
      </c>
      <c r="H1555" s="10" t="s">
        <v>2786</v>
      </c>
      <c r="I1555" s="13" t="s">
        <v>15</v>
      </c>
      <c r="J1555" s="11" t="s">
        <v>16</v>
      </c>
      <c r="K1555" s="11" t="s">
        <v>17</v>
      </c>
      <c r="O1555" s="11" t="s">
        <v>18</v>
      </c>
      <c r="P1555" s="10" t="e">
        <f>VLOOKUP(H1555,'Corrected-Titles'!A:A,1,FALSE)</f>
        <v>#N/A</v>
      </c>
    </row>
    <row r="1556" spans="1:16" x14ac:dyDescent="0.35">
      <c r="A1556" s="11" t="str">
        <f t="shared" si="24"/>
        <v>2011</v>
      </c>
      <c r="D1556" s="11" t="s">
        <v>12</v>
      </c>
      <c r="F1556" s="11" t="s">
        <v>2787</v>
      </c>
      <c r="G1556" s="10" t="str">
        <f>IF(ISNA(P1556),H1556,INDEX('Corrected-Titles'!A:B,MATCH(H1556,'Corrected-Titles'!A:A,0),2))</f>
        <v>Identifying the weaknesses of UML Class Diagrams during data model comprehension</v>
      </c>
      <c r="H1556" s="10" t="s">
        <v>2788</v>
      </c>
      <c r="I1556" s="13" t="s">
        <v>15</v>
      </c>
      <c r="J1556" s="11" t="s">
        <v>16</v>
      </c>
      <c r="K1556" s="11" t="s">
        <v>17</v>
      </c>
      <c r="O1556" s="11" t="s">
        <v>18</v>
      </c>
      <c r="P1556" s="10" t="e">
        <f>VLOOKUP(H1556,'Corrected-Titles'!A:A,1,FALSE)</f>
        <v>#N/A</v>
      </c>
    </row>
    <row r="1557" spans="1:16" x14ac:dyDescent="0.35">
      <c r="A1557" s="11" t="str">
        <f t="shared" si="24"/>
        <v>2015</v>
      </c>
      <c r="D1557" s="11" t="s">
        <v>12</v>
      </c>
      <c r="F1557" s="11" t="s">
        <v>2789</v>
      </c>
      <c r="G1557" s="10" t="str">
        <f>IF(ISNA(P1557),H1557,INDEX('Corrected-Titles'!A:B,MATCH(H1557,'Corrected-Titles'!A:A,0),2))</f>
        <v>An Experiment to Introduce Interrupts in sDL</v>
      </c>
      <c r="H1557" s="10" t="s">
        <v>2790</v>
      </c>
      <c r="I1557" s="13" t="s">
        <v>15</v>
      </c>
      <c r="J1557" s="11" t="s">
        <v>16</v>
      </c>
      <c r="K1557" s="11" t="s">
        <v>17</v>
      </c>
      <c r="O1557" s="11" t="s">
        <v>18</v>
      </c>
      <c r="P1557" s="10" t="e">
        <f>VLOOKUP(H1557,'Corrected-Titles'!A:A,1,FALSE)</f>
        <v>#N/A</v>
      </c>
    </row>
    <row r="1558" spans="1:16" x14ac:dyDescent="0.35">
      <c r="A1558" s="11" t="str">
        <f t="shared" si="24"/>
        <v>2008</v>
      </c>
      <c r="D1558" s="11" t="s">
        <v>12</v>
      </c>
      <c r="F1558" s="11" t="s">
        <v>2791</v>
      </c>
      <c r="G1558" s="10" t="str">
        <f>IF(ISNA(P1558),H1558,INDEX('Corrected-Titles'!A:B,MATCH(H1558,'Corrected-Titles'!A:A,0),2))</f>
        <v>A Component framework fro Java-Based Real-Time Embedded Systems</v>
      </c>
      <c r="H1558" s="10" t="s">
        <v>2792</v>
      </c>
      <c r="I1558" s="13" t="s">
        <v>15</v>
      </c>
      <c r="J1558" s="11" t="s">
        <v>16</v>
      </c>
      <c r="K1558" s="11" t="s">
        <v>17</v>
      </c>
      <c r="O1558" s="11" t="s">
        <v>18</v>
      </c>
      <c r="P1558" s="10" t="e">
        <f>VLOOKUP(H1558,'Corrected-Titles'!A:A,1,FALSE)</f>
        <v>#N/A</v>
      </c>
    </row>
    <row r="1559" spans="1:16" x14ac:dyDescent="0.35">
      <c r="A1559" s="11" t="str">
        <f t="shared" si="24"/>
        <v>2013</v>
      </c>
      <c r="D1559" s="11" t="s">
        <v>12</v>
      </c>
      <c r="F1559" s="11" t="s">
        <v>2793</v>
      </c>
      <c r="G1559" s="10" t="str">
        <f>IF(ISNA(P1559),H1559,INDEX('Corrected-Titles'!A:B,MATCH(H1559,'Corrected-Titles'!A:A,0),2))</f>
        <v>Incremental semantic analysis for OCL compilers</v>
      </c>
      <c r="H1559" s="10" t="s">
        <v>2794</v>
      </c>
      <c r="I1559" s="13" t="s">
        <v>15</v>
      </c>
      <c r="J1559" s="11" t="s">
        <v>16</v>
      </c>
      <c r="K1559" s="11" t="s">
        <v>17</v>
      </c>
      <c r="O1559" s="11" t="s">
        <v>69</v>
      </c>
      <c r="P1559" s="10" t="e">
        <f>VLOOKUP(H1559,'Corrected-Titles'!A:A,1,FALSE)</f>
        <v>#N/A</v>
      </c>
    </row>
    <row r="1560" spans="1:16" x14ac:dyDescent="0.35">
      <c r="A1560" s="11" t="str">
        <f t="shared" si="24"/>
        <v>2007</v>
      </c>
      <c r="D1560" s="11" t="s">
        <v>12</v>
      </c>
      <c r="F1560" s="11" t="s">
        <v>2795</v>
      </c>
      <c r="G1560" s="10" t="str">
        <f>IF(ISNA(P1560),H1560,INDEX('Corrected-Titles'!A:B,MATCH(H1560,'Corrected-Titles'!A:A,0),2))</f>
        <v>Building and evaluating a pattern collection for the domain of workflow modeling tools</v>
      </c>
      <c r="H1560" s="10" t="s">
        <v>2796</v>
      </c>
      <c r="I1560" s="13" t="s">
        <v>15</v>
      </c>
      <c r="J1560" s="11" t="s">
        <v>16</v>
      </c>
      <c r="K1560" s="11" t="s">
        <v>17</v>
      </c>
      <c r="O1560" s="11" t="s">
        <v>18</v>
      </c>
      <c r="P1560" s="10" t="e">
        <f>VLOOKUP(H1560,'Corrected-Titles'!A:A,1,FALSE)</f>
        <v>#N/A</v>
      </c>
    </row>
    <row r="1561" spans="1:16" x14ac:dyDescent="0.35">
      <c r="A1561" s="11" t="str">
        <f t="shared" si="24"/>
        <v>2019</v>
      </c>
      <c r="D1561" s="11" t="s">
        <v>12</v>
      </c>
      <c r="F1561" s="11" t="s">
        <v>2797</v>
      </c>
      <c r="G1561" s="10" t="str">
        <f>IF(ISNA(P1561),H1561,INDEX('Corrected-Titles'!A:B,MATCH(H1561,'Corrected-Titles'!A:A,0),2))</f>
        <v>Software knowledge representation to understand software systems</v>
      </c>
      <c r="H1561" s="10" t="s">
        <v>2798</v>
      </c>
      <c r="I1561" s="13" t="s">
        <v>15</v>
      </c>
      <c r="J1561" s="11" t="s">
        <v>16</v>
      </c>
      <c r="K1561" s="11" t="s">
        <v>17</v>
      </c>
      <c r="O1561" s="11" t="s">
        <v>18</v>
      </c>
      <c r="P1561" s="10" t="e">
        <f>VLOOKUP(H1561,'Corrected-Titles'!A:A,1,FALSE)</f>
        <v>#N/A</v>
      </c>
    </row>
    <row r="1562" spans="1:16" x14ac:dyDescent="0.35">
      <c r="A1562" s="11" t="str">
        <f t="shared" si="24"/>
        <v>2008</v>
      </c>
      <c r="D1562" s="11" t="s">
        <v>12</v>
      </c>
      <c r="F1562" s="11" t="s">
        <v>1816</v>
      </c>
      <c r="G1562" s="10" t="str">
        <f>IF(ISNA(P1562),H1562,INDEX('Corrected-Titles'!A:B,MATCH(H1562,'Corrected-Titles'!A:A,0),2))</f>
        <v>The interdisciplinary IMPROVE Project</v>
      </c>
      <c r="H1562" s="10" t="s">
        <v>2799</v>
      </c>
      <c r="I1562" s="13" t="s">
        <v>15</v>
      </c>
      <c r="J1562" s="11" t="s">
        <v>16</v>
      </c>
      <c r="K1562" s="11" t="s">
        <v>17</v>
      </c>
      <c r="O1562" s="11" t="s">
        <v>18</v>
      </c>
      <c r="P1562" s="10" t="e">
        <f>VLOOKUP(H1562,'Corrected-Titles'!A:A,1,FALSE)</f>
        <v>#N/A</v>
      </c>
    </row>
    <row r="1563" spans="1:16" x14ac:dyDescent="0.35">
      <c r="A1563" s="11" t="str">
        <f t="shared" si="24"/>
        <v>2003</v>
      </c>
      <c r="D1563" s="11" t="s">
        <v>12</v>
      </c>
      <c r="F1563" s="11" t="s">
        <v>2800</v>
      </c>
      <c r="G1563" s="10" t="str">
        <f>IF(ISNA(P1563),H1563,INDEX('Corrected-Titles'!A:B,MATCH(H1563,'Corrected-Titles'!A:A,0),2))</f>
        <v>Real-Time Extreme Programming</v>
      </c>
      <c r="H1563" s="10" t="s">
        <v>2801</v>
      </c>
      <c r="I1563" s="13" t="s">
        <v>15</v>
      </c>
      <c r="J1563" s="11" t="s">
        <v>16</v>
      </c>
      <c r="K1563" s="11" t="s">
        <v>17</v>
      </c>
      <c r="O1563" s="11" t="s">
        <v>18</v>
      </c>
      <c r="P1563" s="10" t="e">
        <f>VLOOKUP(H1563,'Corrected-Titles'!A:A,1,FALSE)</f>
        <v>#N/A</v>
      </c>
    </row>
    <row r="1564" spans="1:16" x14ac:dyDescent="0.35">
      <c r="A1564" s="11" t="str">
        <f t="shared" si="24"/>
        <v>2012</v>
      </c>
      <c r="D1564" s="11" t="s">
        <v>12</v>
      </c>
      <c r="F1564" s="11" t="s">
        <v>2802</v>
      </c>
      <c r="G1564" s="10" t="str">
        <f>IF(ISNA(P1564),H1564,INDEX('Corrected-Titles'!A:B,MATCH(H1564,'Corrected-Titles'!A:A,0),2))</f>
        <v>Which traceability visualization is suitable in this context? A comparative study</v>
      </c>
      <c r="H1564" s="10" t="s">
        <v>2803</v>
      </c>
      <c r="I1564" s="13" t="s">
        <v>15</v>
      </c>
      <c r="J1564" s="11" t="s">
        <v>16</v>
      </c>
      <c r="K1564" s="11" t="s">
        <v>17</v>
      </c>
      <c r="O1564" s="11" t="s">
        <v>69</v>
      </c>
      <c r="P1564" s="10" t="e">
        <f>VLOOKUP(H1564,'Corrected-Titles'!A:A,1,FALSE)</f>
        <v>#N/A</v>
      </c>
    </row>
    <row r="1565" spans="1:16" x14ac:dyDescent="0.35">
      <c r="A1565" s="11" t="str">
        <f t="shared" si="24"/>
        <v>2012</v>
      </c>
      <c r="D1565" s="11" t="s">
        <v>12</v>
      </c>
      <c r="F1565" s="11" t="s">
        <v>2804</v>
      </c>
      <c r="G1565" s="10" t="str">
        <f>IF(ISNA(P1565),H1565,INDEX('Corrected-Titles'!A:B,MATCH(H1565,'Corrected-Titles'!A:A,0),2))</f>
        <v>Towards formal expression of business rules written in polish</v>
      </c>
      <c r="H1565" s="10" t="s">
        <v>2805</v>
      </c>
      <c r="I1565" s="13" t="s">
        <v>15</v>
      </c>
      <c r="J1565" s="11" t="s">
        <v>16</v>
      </c>
      <c r="K1565" s="11" t="s">
        <v>17</v>
      </c>
      <c r="O1565" s="11" t="s">
        <v>18</v>
      </c>
      <c r="P1565" s="10" t="e">
        <f>VLOOKUP(H1565,'Corrected-Titles'!A:A,1,FALSE)</f>
        <v>#N/A</v>
      </c>
    </row>
    <row r="1566" spans="1:16" x14ac:dyDescent="0.35">
      <c r="A1566" s="11" t="str">
        <f t="shared" si="24"/>
        <v>2009</v>
      </c>
      <c r="D1566" s="11" t="s">
        <v>12</v>
      </c>
      <c r="F1566" s="11" t="s">
        <v>2806</v>
      </c>
      <c r="G1566" s="10" t="str">
        <f>IF(ISNA(P1566),H1566,INDEX('Corrected-Titles'!A:B,MATCH(H1566,'Corrected-Titles'!A:A,0),2))</f>
        <v>Using Activity Descriptions to Generate User Interfaces for ERP Software</v>
      </c>
      <c r="H1566" s="10" t="s">
        <v>2807</v>
      </c>
      <c r="I1566" s="13" t="s">
        <v>15</v>
      </c>
      <c r="J1566" s="11" t="s">
        <v>16</v>
      </c>
      <c r="K1566" s="11" t="s">
        <v>17</v>
      </c>
      <c r="O1566" s="11" t="s">
        <v>18</v>
      </c>
      <c r="P1566" s="10" t="e">
        <f>VLOOKUP(H1566,'Corrected-Titles'!A:A,1,FALSE)</f>
        <v>#N/A</v>
      </c>
    </row>
    <row r="1567" spans="1:16" x14ac:dyDescent="0.35">
      <c r="A1567" s="11" t="str">
        <f t="shared" si="24"/>
        <v>2014</v>
      </c>
      <c r="D1567" s="11" t="s">
        <v>12</v>
      </c>
      <c r="F1567" s="11" t="s">
        <v>2808</v>
      </c>
      <c r="G1567" s="10" t="str">
        <f>IF(ISNA(P1567),H1567,INDEX('Corrected-Titles'!A:B,MATCH(H1567,'Corrected-Titles'!A:A,0),2))</f>
        <v>Reengineering requirements specification based on IEEE 830 Standard and Traceability</v>
      </c>
      <c r="H1567" s="10" t="s">
        <v>2809</v>
      </c>
      <c r="I1567" s="13" t="s">
        <v>15</v>
      </c>
      <c r="J1567" s="11" t="s">
        <v>16</v>
      </c>
      <c r="K1567" s="11" t="s">
        <v>17</v>
      </c>
      <c r="O1567" s="11" t="s">
        <v>69</v>
      </c>
      <c r="P1567" s="10" t="e">
        <f>VLOOKUP(H1567,'Corrected-Titles'!A:A,1,FALSE)</f>
        <v>#N/A</v>
      </c>
    </row>
    <row r="1568" spans="1:16" ht="29" x14ac:dyDescent="0.35">
      <c r="A1568" s="11" t="str">
        <f t="shared" si="24"/>
        <v>2008</v>
      </c>
      <c r="D1568" s="11" t="s">
        <v>12</v>
      </c>
      <c r="F1568" s="11" t="s">
        <v>2810</v>
      </c>
      <c r="G1568" s="10" t="str">
        <f>IF(ISNA(P1568),H1568,INDEX('Corrected-Titles'!A:B,MATCH(H1568,'Corrected-Titles'!A:A,0),2))</f>
        <v>On the impact of evolving requirements-Architecture dependencies: An Exploratory Study</v>
      </c>
      <c r="H1568" s="10" t="s">
        <v>2811</v>
      </c>
      <c r="I1568" s="13" t="s">
        <v>15</v>
      </c>
      <c r="J1568" s="11" t="s">
        <v>16</v>
      </c>
      <c r="K1568" s="11" t="s">
        <v>17</v>
      </c>
      <c r="O1568" s="11" t="s">
        <v>18</v>
      </c>
      <c r="P1568" s="10" t="e">
        <f>VLOOKUP(H1568,'Corrected-Titles'!A:A,1,FALSE)</f>
        <v>#N/A</v>
      </c>
    </row>
    <row r="1569" spans="1:16" x14ac:dyDescent="0.35">
      <c r="A1569" s="11" t="str">
        <f t="shared" si="24"/>
        <v>2013</v>
      </c>
      <c r="D1569" s="11" t="s">
        <v>12</v>
      </c>
      <c r="F1569" s="11" t="s">
        <v>2812</v>
      </c>
      <c r="G1569" s="10" t="str">
        <f>IF(ISNA(P1569),H1569,INDEX('Corrected-Titles'!A:B,MATCH(H1569,'Corrected-Titles'!A:A,0),2))</f>
        <v>Variability support in domain-specific language development</v>
      </c>
      <c r="H1569" s="10" t="s">
        <v>2813</v>
      </c>
      <c r="I1569" s="13" t="s">
        <v>15</v>
      </c>
      <c r="J1569" s="11" t="s">
        <v>16</v>
      </c>
      <c r="K1569" s="11" t="s">
        <v>17</v>
      </c>
      <c r="O1569" s="11" t="s">
        <v>69</v>
      </c>
      <c r="P1569" s="10" t="e">
        <f>VLOOKUP(H1569,'Corrected-Titles'!A:A,1,FALSE)</f>
        <v>#N/A</v>
      </c>
    </row>
    <row r="1570" spans="1:16" ht="29" x14ac:dyDescent="0.35">
      <c r="A1570" s="11" t="str">
        <f t="shared" si="24"/>
        <v>2014</v>
      </c>
      <c r="D1570" s="11" t="s">
        <v>12</v>
      </c>
      <c r="F1570" s="11" t="s">
        <v>2814</v>
      </c>
      <c r="G1570" s="10" t="str">
        <f>IF(ISNA(P1570),H1570,INDEX('Corrected-Titles'!A:B,MATCH(H1570,'Corrected-Titles'!A:A,0),2))</f>
        <v>Requirements for the successful market adoption of adaptive user interfaces for accessibility</v>
      </c>
      <c r="H1570" s="10" t="s">
        <v>2815</v>
      </c>
      <c r="I1570" s="13" t="s">
        <v>15</v>
      </c>
      <c r="J1570" s="11" t="s">
        <v>16</v>
      </c>
      <c r="K1570" s="11" t="s">
        <v>17</v>
      </c>
      <c r="O1570" s="11" t="s">
        <v>18</v>
      </c>
      <c r="P1570" s="10" t="e">
        <f>VLOOKUP(H1570,'Corrected-Titles'!A:A,1,FALSE)</f>
        <v>#N/A</v>
      </c>
    </row>
    <row r="1571" spans="1:16" ht="29" x14ac:dyDescent="0.35">
      <c r="A1571" s="11" t="str">
        <f t="shared" si="24"/>
        <v>2010</v>
      </c>
      <c r="D1571" s="11" t="s">
        <v>12</v>
      </c>
      <c r="F1571" s="11" t="s">
        <v>2816</v>
      </c>
      <c r="G1571" s="10" t="str">
        <f>IF(ISNA(P1571),H1571,INDEX('Corrected-Titles'!A:B,MATCH(H1571,'Corrected-Titles'!A:A,0),2))</f>
        <v>Configurable Services in the cloud: supporting variability while enabling cross-organizational process mining</v>
      </c>
      <c r="H1571" s="10" t="s">
        <v>2817</v>
      </c>
      <c r="I1571" s="13" t="s">
        <v>15</v>
      </c>
      <c r="J1571" s="11" t="s">
        <v>16</v>
      </c>
      <c r="K1571" s="11" t="s">
        <v>17</v>
      </c>
      <c r="O1571" s="11" t="s">
        <v>18</v>
      </c>
      <c r="P1571" s="10" t="e">
        <f>VLOOKUP(H1571,'Corrected-Titles'!A:A,1,FALSE)</f>
        <v>#N/A</v>
      </c>
    </row>
    <row r="1572" spans="1:16" x14ac:dyDescent="0.35">
      <c r="A1572" s="11" t="str">
        <f t="shared" si="24"/>
        <v>2018</v>
      </c>
      <c r="D1572" s="11" t="s">
        <v>12</v>
      </c>
      <c r="F1572" s="11" t="s">
        <v>2818</v>
      </c>
      <c r="G1572" s="10" t="str">
        <f>IF(ISNA(P1572),H1572,INDEX('Corrected-Titles'!A:B,MATCH(H1572,'Corrected-Titles'!A:A,0),2))</f>
        <v>Empowering continuous delivery in software development: the devops strategy</v>
      </c>
      <c r="H1572" s="10" t="s">
        <v>2819</v>
      </c>
      <c r="I1572" s="13" t="s">
        <v>15</v>
      </c>
      <c r="J1572" s="11" t="s">
        <v>16</v>
      </c>
      <c r="K1572" s="11" t="s">
        <v>17</v>
      </c>
      <c r="O1572" s="11" t="s">
        <v>18</v>
      </c>
      <c r="P1572" s="10" t="e">
        <f>VLOOKUP(H1572,'Corrected-Titles'!A:A,1,FALSE)</f>
        <v>#N/A</v>
      </c>
    </row>
    <row r="1573" spans="1:16" x14ac:dyDescent="0.35">
      <c r="A1573" s="11" t="str">
        <f t="shared" si="24"/>
        <v>2006</v>
      </c>
      <c r="D1573" s="11" t="s">
        <v>12</v>
      </c>
      <c r="F1573" s="11" t="s">
        <v>2820</v>
      </c>
      <c r="G1573" s="10" t="str">
        <f>IF(ISNA(P1573),H1573,INDEX('Corrected-Titles'!A:B,MATCH(H1573,'Corrected-Titles'!A:A,0),2))</f>
        <v>Process model difference analysis for supporting process evolution</v>
      </c>
      <c r="H1573" s="10" t="s">
        <v>2821</v>
      </c>
      <c r="I1573" s="13" t="s">
        <v>15</v>
      </c>
      <c r="J1573" s="11" t="s">
        <v>16</v>
      </c>
      <c r="K1573" s="11" t="s">
        <v>17</v>
      </c>
      <c r="O1573" s="11" t="s">
        <v>18</v>
      </c>
      <c r="P1573" s="10" t="e">
        <f>VLOOKUP(H1573,'Corrected-Titles'!A:A,1,FALSE)</f>
        <v>#N/A</v>
      </c>
    </row>
    <row r="1574" spans="1:16" ht="29" x14ac:dyDescent="0.35">
      <c r="A1574" s="11" t="str">
        <f t="shared" si="24"/>
        <v>2011</v>
      </c>
      <c r="D1574" s="11" t="s">
        <v>12</v>
      </c>
      <c r="F1574" s="11" t="s">
        <v>2822</v>
      </c>
      <c r="G1574" s="10" t="str">
        <f>IF(ISNA(P1574),H1574,INDEX('Corrected-Titles'!A:B,MATCH(H1574,'Corrected-Titles'!A:A,0),2))</f>
        <v>Supporting communication and cooperation in global software development with agile service networks</v>
      </c>
      <c r="H1574" s="10" t="s">
        <v>2823</v>
      </c>
      <c r="I1574" s="13" t="s">
        <v>15</v>
      </c>
      <c r="J1574" s="11" t="s">
        <v>16</v>
      </c>
      <c r="K1574" s="11" t="s">
        <v>17</v>
      </c>
      <c r="O1574" s="11" t="s">
        <v>18</v>
      </c>
      <c r="P1574" s="10" t="e">
        <f>VLOOKUP(H1574,'Corrected-Titles'!A:A,1,FALSE)</f>
        <v>#N/A</v>
      </c>
    </row>
    <row r="1575" spans="1:16" x14ac:dyDescent="0.35">
      <c r="A1575" s="11" t="str">
        <f t="shared" si="24"/>
        <v>2009</v>
      </c>
      <c r="D1575" s="11" t="s">
        <v>12</v>
      </c>
      <c r="F1575" s="11" t="s">
        <v>2824</v>
      </c>
      <c r="G1575" s="10" t="str">
        <f>IF(ISNA(P1575),H1575,INDEX('Corrected-Titles'!A:B,MATCH(H1575,'Corrected-Titles'!A:A,0),2))</f>
        <v>INGENIAS development process assisted with chain of transfomrations</v>
      </c>
      <c r="H1575" s="10" t="s">
        <v>2825</v>
      </c>
      <c r="I1575" s="13" t="s">
        <v>15</v>
      </c>
      <c r="J1575" s="11" t="s">
        <v>16</v>
      </c>
      <c r="K1575" s="11" t="s">
        <v>17</v>
      </c>
      <c r="O1575" s="11" t="s">
        <v>69</v>
      </c>
      <c r="P1575" s="10" t="e">
        <f>VLOOKUP(H1575,'Corrected-Titles'!A:A,1,FALSE)</f>
        <v>#N/A</v>
      </c>
    </row>
    <row r="1576" spans="1:16" x14ac:dyDescent="0.35">
      <c r="A1576" s="11" t="str">
        <f t="shared" si="24"/>
        <v>2018</v>
      </c>
      <c r="D1576" s="11" t="s">
        <v>12</v>
      </c>
      <c r="F1576" s="11" t="s">
        <v>2826</v>
      </c>
      <c r="G1576" s="10" t="str">
        <f>IF(ISNA(P1576),H1576,INDEX('Corrected-Titles'!A:B,MATCH(H1576,'Corrected-Titles'!A:A,0),2))</f>
        <v>Personal generative library for STEM-Driven educational resources</v>
      </c>
      <c r="H1576" s="10" t="s">
        <v>2827</v>
      </c>
      <c r="I1576" s="13" t="s">
        <v>15</v>
      </c>
      <c r="J1576" s="11" t="s">
        <v>16</v>
      </c>
      <c r="K1576" s="11" t="s">
        <v>17</v>
      </c>
      <c r="O1576" s="11" t="s">
        <v>18</v>
      </c>
      <c r="P1576" s="10" t="e">
        <f>VLOOKUP(H1576,'Corrected-Titles'!A:A,1,FALSE)</f>
        <v>#N/A</v>
      </c>
    </row>
    <row r="1577" spans="1:16" x14ac:dyDescent="0.35">
      <c r="A1577" s="11" t="str">
        <f t="shared" si="24"/>
        <v>2007</v>
      </c>
      <c r="D1577" s="11" t="s">
        <v>12</v>
      </c>
      <c r="F1577" s="11" t="s">
        <v>2828</v>
      </c>
      <c r="G1577" s="10" t="str">
        <f>IF(ISNA(P1577),H1577,INDEX('Corrected-Titles'!A:B,MATCH(H1577,'Corrected-Titles'!A:A,0),2))</f>
        <v>Applying Model Transformation by-example on business process modeling languages</v>
      </c>
      <c r="H1577" s="10" t="s">
        <v>2829</v>
      </c>
      <c r="I1577" s="13" t="s">
        <v>15</v>
      </c>
      <c r="J1577" s="11" t="s">
        <v>16</v>
      </c>
      <c r="K1577" s="11" t="s">
        <v>17</v>
      </c>
      <c r="O1577" s="11" t="s">
        <v>69</v>
      </c>
      <c r="P1577" s="10" t="e">
        <f>VLOOKUP(H1577,'Corrected-Titles'!A:A,1,FALSE)</f>
        <v>#N/A</v>
      </c>
    </row>
    <row r="1578" spans="1:16" ht="29" x14ac:dyDescent="0.35">
      <c r="A1578" s="11" t="str">
        <f t="shared" si="24"/>
        <v>2005</v>
      </c>
      <c r="D1578" s="11" t="s">
        <v>12</v>
      </c>
      <c r="F1578" s="11" t="s">
        <v>2830</v>
      </c>
      <c r="G1578" s="10" t="str">
        <f>IF(ISNA(P1578),H1578,INDEX('Corrected-Titles'!A:B,MATCH(H1578,'Corrected-Titles'!A:A,0),2))</f>
        <v>From requirements documents to feature models for aspect oriented product line implementation</v>
      </c>
      <c r="H1578" s="10" t="s">
        <v>2831</v>
      </c>
      <c r="I1578" s="13" t="s">
        <v>15</v>
      </c>
      <c r="J1578" s="11" t="s">
        <v>16</v>
      </c>
      <c r="K1578" s="11" t="s">
        <v>17</v>
      </c>
      <c r="O1578" s="11" t="s">
        <v>18</v>
      </c>
      <c r="P1578" s="10" t="e">
        <f>VLOOKUP(H1578,'Corrected-Titles'!A:A,1,FALSE)</f>
        <v>#N/A</v>
      </c>
    </row>
    <row r="1579" spans="1:16" x14ac:dyDescent="0.35">
      <c r="A1579" s="11" t="str">
        <f t="shared" si="24"/>
        <v>2018</v>
      </c>
      <c r="D1579" s="11" t="s">
        <v>12</v>
      </c>
      <c r="F1579" s="11" t="s">
        <v>2832</v>
      </c>
      <c r="G1579" s="10" t="str">
        <f>IF(ISNA(P1579),H1579,INDEX('Corrected-Titles'!A:B,MATCH(H1579,'Corrected-Titles'!A:A,0),2))</f>
        <v>Software design pattern mining using classification-based techniques</v>
      </c>
      <c r="H1579" s="10" t="s">
        <v>2833</v>
      </c>
      <c r="I1579" s="13" t="s">
        <v>15</v>
      </c>
      <c r="J1579" s="11" t="s">
        <v>16</v>
      </c>
      <c r="K1579" s="11" t="s">
        <v>17</v>
      </c>
      <c r="O1579" s="11" t="s">
        <v>18</v>
      </c>
      <c r="P1579" s="10" t="e">
        <f>VLOOKUP(H1579,'Corrected-Titles'!A:A,1,FALSE)</f>
        <v>#N/A</v>
      </c>
    </row>
    <row r="1580" spans="1:16" x14ac:dyDescent="0.35">
      <c r="A1580" s="11" t="str">
        <f t="shared" si="24"/>
        <v>2008</v>
      </c>
      <c r="D1580" s="11" t="s">
        <v>12</v>
      </c>
      <c r="F1580" s="11" t="s">
        <v>2834</v>
      </c>
      <c r="G1580" s="10" t="str">
        <f>IF(ISNA(P1580),H1580,INDEX('Corrected-Titles'!A:B,MATCH(H1580,'Corrected-Titles'!A:A,0),2))</f>
        <v>CoCoTa - Common Component Tasks</v>
      </c>
      <c r="H1580" s="10" t="s">
        <v>2835</v>
      </c>
      <c r="I1580" s="13" t="s">
        <v>15</v>
      </c>
      <c r="J1580" s="11" t="s">
        <v>16</v>
      </c>
      <c r="K1580" s="11" t="s">
        <v>17</v>
      </c>
      <c r="O1580" s="11" t="s">
        <v>58</v>
      </c>
      <c r="P1580" s="10" t="e">
        <f>VLOOKUP(H1580,'Corrected-Titles'!A:A,1,FALSE)</f>
        <v>#N/A</v>
      </c>
    </row>
    <row r="1581" spans="1:16" x14ac:dyDescent="0.35">
      <c r="A1581" s="11" t="str">
        <f t="shared" si="24"/>
        <v>2009</v>
      </c>
      <c r="D1581" s="11" t="s">
        <v>12</v>
      </c>
      <c r="F1581" s="11" t="s">
        <v>2836</v>
      </c>
      <c r="G1581" s="10" t="str">
        <f>IF(ISNA(P1581),H1581,INDEX('Corrected-Titles'!A:B,MATCH(H1581,'Corrected-Titles'!A:A,0),2))</f>
        <v>Log-based transactional workflow mining</v>
      </c>
      <c r="H1581" s="10" t="s">
        <v>2837</v>
      </c>
      <c r="I1581" s="13" t="s">
        <v>15</v>
      </c>
      <c r="J1581" s="11" t="s">
        <v>16</v>
      </c>
      <c r="K1581" s="11" t="s">
        <v>17</v>
      </c>
      <c r="O1581" s="11" t="s">
        <v>18</v>
      </c>
      <c r="P1581" s="10" t="e">
        <f>VLOOKUP(H1581,'Corrected-Titles'!A:A,1,FALSE)</f>
        <v>#N/A</v>
      </c>
    </row>
    <row r="1582" spans="1:16" x14ac:dyDescent="0.35">
      <c r="A1582" s="11" t="str">
        <f t="shared" si="24"/>
        <v>2012</v>
      </c>
      <c r="D1582" s="11" t="s">
        <v>12</v>
      </c>
      <c r="F1582" s="11" t="s">
        <v>2838</v>
      </c>
      <c r="G1582" s="10" t="str">
        <f>IF(ISNA(P1582),H1582,INDEX('Corrected-Titles'!A:B,MATCH(H1582,'Corrected-Titles'!A:A,0),2))</f>
        <v>Software structure evaluation based on the interaction and encapsulation of methods</v>
      </c>
      <c r="H1582" s="10" t="s">
        <v>2839</v>
      </c>
      <c r="I1582" s="13" t="s">
        <v>15</v>
      </c>
      <c r="J1582" s="11" t="s">
        <v>16</v>
      </c>
      <c r="K1582" s="11" t="s">
        <v>17</v>
      </c>
      <c r="O1582" s="11" t="s">
        <v>18</v>
      </c>
      <c r="P1582" s="10" t="e">
        <f>VLOOKUP(H1582,'Corrected-Titles'!A:A,1,FALSE)</f>
        <v>#N/A</v>
      </c>
    </row>
    <row r="1583" spans="1:16" ht="29" x14ac:dyDescent="0.35">
      <c r="A1583" s="11" t="str">
        <f t="shared" si="24"/>
        <v>2012</v>
      </c>
      <c r="D1583" s="11" t="s">
        <v>12</v>
      </c>
      <c r="F1583" s="11" t="s">
        <v>2840</v>
      </c>
      <c r="G1583" s="10" t="str">
        <f>IF(ISNA(P1583),H1583,INDEX('Corrected-Titles'!A:B,MATCH(H1583,'Corrected-Titles'!A:A,0),2))</f>
        <v>Context-Awarenesss for self-adaptive applications in ubiquitous computing environments</v>
      </c>
      <c r="H1583" s="10" t="s">
        <v>2841</v>
      </c>
      <c r="I1583" s="13" t="s">
        <v>15</v>
      </c>
      <c r="J1583" s="11" t="s">
        <v>16</v>
      </c>
      <c r="K1583" s="11" t="s">
        <v>17</v>
      </c>
      <c r="O1583" s="11" t="s">
        <v>18</v>
      </c>
      <c r="P1583" s="10" t="e">
        <f>VLOOKUP(H1583,'Corrected-Titles'!A:A,1,FALSE)</f>
        <v>#N/A</v>
      </c>
    </row>
    <row r="1584" spans="1:16" x14ac:dyDescent="0.35">
      <c r="A1584" s="11" t="str">
        <f t="shared" si="24"/>
        <v>2004</v>
      </c>
      <c r="D1584" s="11" t="s">
        <v>12</v>
      </c>
      <c r="F1584" s="11" t="s">
        <v>2842</v>
      </c>
      <c r="G1584" s="10" t="str">
        <f>IF(ISNA(P1584),H1584,INDEX('Corrected-Titles'!A:B,MATCH(H1584,'Corrected-Titles'!A:A,0),2))</f>
        <v>Extra-functional contract support in components</v>
      </c>
      <c r="H1584" s="10" t="s">
        <v>2843</v>
      </c>
      <c r="I1584" s="13" t="s">
        <v>15</v>
      </c>
      <c r="J1584" s="11" t="s">
        <v>16</v>
      </c>
      <c r="K1584" s="11" t="s">
        <v>17</v>
      </c>
      <c r="O1584" s="11" t="s">
        <v>18</v>
      </c>
      <c r="P1584" s="10" t="e">
        <f>VLOOKUP(H1584,'Corrected-Titles'!A:A,1,FALSE)</f>
        <v>#N/A</v>
      </c>
    </row>
    <row r="1585" spans="1:16" x14ac:dyDescent="0.35">
      <c r="A1585" s="11" t="str">
        <f t="shared" si="24"/>
        <v>2013</v>
      </c>
      <c r="D1585" s="11" t="s">
        <v>12</v>
      </c>
      <c r="F1585" s="11" t="s">
        <v>2844</v>
      </c>
      <c r="G1585" s="10" t="str">
        <f>IF(ISNA(P1585),H1585,INDEX('Corrected-Titles'!A:B,MATCH(H1585,'Corrected-Titles'!A:A,0),2))</f>
        <v>Persistent Meta-Modeling Systems as Heterogenoeus Model Repostitories</v>
      </c>
      <c r="H1585" s="10" t="s">
        <v>2845</v>
      </c>
      <c r="I1585" s="13" t="s">
        <v>15</v>
      </c>
      <c r="J1585" s="11" t="s">
        <v>16</v>
      </c>
      <c r="K1585" s="11" t="s">
        <v>17</v>
      </c>
      <c r="O1585" s="11" t="s">
        <v>69</v>
      </c>
      <c r="P1585" s="10" t="e">
        <f>VLOOKUP(H1585,'Corrected-Titles'!A:A,1,FALSE)</f>
        <v>#N/A</v>
      </c>
    </row>
    <row r="1586" spans="1:16" x14ac:dyDescent="0.35">
      <c r="A1586" s="11" t="str">
        <f t="shared" si="24"/>
        <v>2010</v>
      </c>
      <c r="D1586" s="11" t="s">
        <v>12</v>
      </c>
      <c r="F1586" s="11" t="s">
        <v>2846</v>
      </c>
      <c r="G1586" s="10" t="str">
        <f>IF(ISNA(P1586),H1586,INDEX('Corrected-Titles'!A:B,MATCH(H1586,'Corrected-Titles'!A:A,0),2))</f>
        <v>On the need of safe software product line architectures</v>
      </c>
      <c r="H1586" s="10" t="s">
        <v>2847</v>
      </c>
      <c r="I1586" s="13" t="s">
        <v>15</v>
      </c>
      <c r="J1586" s="11" t="s">
        <v>16</v>
      </c>
      <c r="K1586" s="11" t="s">
        <v>17</v>
      </c>
      <c r="O1586" s="11" t="s">
        <v>58</v>
      </c>
      <c r="P1586" s="10" t="e">
        <f>VLOOKUP(H1586,'Corrected-Titles'!A:A,1,FALSE)</f>
        <v>#N/A</v>
      </c>
    </row>
    <row r="1587" spans="1:16" ht="29" x14ac:dyDescent="0.35">
      <c r="A1587" s="11" t="str">
        <f t="shared" si="24"/>
        <v>2008</v>
      </c>
      <c r="D1587" s="11" t="s">
        <v>12</v>
      </c>
      <c r="F1587" s="11" t="s">
        <v>2848</v>
      </c>
      <c r="G1587" s="10" t="str">
        <f>IF(ISNA(P1587),H1587,INDEX('Corrected-Titles'!A:B,MATCH(H1587,'Corrected-Titles'!A:A,0),2))</f>
        <v>A Practical approach for the Operational Level Monitoring of Executable Business Process Implemented by BPEL</v>
      </c>
      <c r="H1587" s="10" t="s">
        <v>2849</v>
      </c>
      <c r="I1587" s="13" t="s">
        <v>15</v>
      </c>
      <c r="J1587" s="11" t="s">
        <v>16</v>
      </c>
      <c r="K1587" s="11" t="s">
        <v>17</v>
      </c>
      <c r="O1587" s="11" t="s">
        <v>69</v>
      </c>
      <c r="P1587" s="10" t="e">
        <f>VLOOKUP(H1587,'Corrected-Titles'!A:A,1,FALSE)</f>
        <v>#N/A</v>
      </c>
    </row>
    <row r="1588" spans="1:16" x14ac:dyDescent="0.35">
      <c r="A1588" s="11" t="str">
        <f t="shared" si="24"/>
        <v>2009</v>
      </c>
      <c r="D1588" s="11" t="s">
        <v>12</v>
      </c>
      <c r="F1588" s="11" t="s">
        <v>2850</v>
      </c>
      <c r="G1588" s="10" t="str">
        <f>IF(ISNA(P1588),H1588,INDEX('Corrected-Titles'!A:B,MATCH(H1588,'Corrected-Titles'!A:A,0),2))</f>
        <v>A Domain Analysis Approach for Multi-agent systems product lines</v>
      </c>
      <c r="H1588" s="10" t="s">
        <v>2851</v>
      </c>
      <c r="I1588" s="13" t="s">
        <v>15</v>
      </c>
      <c r="J1588" s="11" t="s">
        <v>16</v>
      </c>
      <c r="K1588" s="11" t="s">
        <v>17</v>
      </c>
      <c r="O1588" s="11" t="s">
        <v>18</v>
      </c>
      <c r="P1588" s="10" t="e">
        <f>VLOOKUP(H1588,'Corrected-Titles'!A:A,1,FALSE)</f>
        <v>#N/A</v>
      </c>
    </row>
    <row r="1589" spans="1:16" ht="29" x14ac:dyDescent="0.35">
      <c r="A1589" s="11" t="str">
        <f t="shared" si="24"/>
        <v>2016</v>
      </c>
      <c r="D1589" s="11" t="s">
        <v>12</v>
      </c>
      <c r="F1589" s="11" t="s">
        <v>2852</v>
      </c>
      <c r="G1589" s="10" t="str">
        <f>IF(ISNA(P1589),H1589,INDEX('Corrected-Titles'!A:B,MATCH(H1589,'Corrected-Titles'!A:A,0),2))</f>
        <v>A Change Management Review: Extracting Concepts to Preserve Business and IT alignment</v>
      </c>
      <c r="H1589" s="10" t="s">
        <v>2853</v>
      </c>
      <c r="I1589" s="13" t="s">
        <v>15</v>
      </c>
      <c r="J1589" s="11" t="s">
        <v>16</v>
      </c>
      <c r="K1589" s="11" t="s">
        <v>17</v>
      </c>
      <c r="O1589" s="11" t="s">
        <v>58</v>
      </c>
      <c r="P1589" s="10" t="e">
        <f>VLOOKUP(H1589,'Corrected-Titles'!A:A,1,FALSE)</f>
        <v>#N/A</v>
      </c>
    </row>
    <row r="1590" spans="1:16" x14ac:dyDescent="0.35">
      <c r="A1590" s="11" t="str">
        <f t="shared" si="24"/>
        <v>2010</v>
      </c>
      <c r="D1590" s="11" t="s">
        <v>12</v>
      </c>
      <c r="F1590" s="11" t="s">
        <v>2854</v>
      </c>
      <c r="G1590" s="10" t="str">
        <f>IF(ISNA(P1590),H1590,INDEX('Corrected-Titles'!A:B,MATCH(H1590,'Corrected-Titles'!A:A,0),2))</f>
        <v>An evaluation framework for business process management prudcts</v>
      </c>
      <c r="H1590" s="10" t="s">
        <v>2855</v>
      </c>
      <c r="I1590" s="13" t="s">
        <v>15</v>
      </c>
      <c r="J1590" s="11" t="s">
        <v>16</v>
      </c>
      <c r="K1590" s="11" t="s">
        <v>17</v>
      </c>
      <c r="O1590" s="11" t="s">
        <v>69</v>
      </c>
      <c r="P1590" s="10" t="e">
        <f>VLOOKUP(H1590,'Corrected-Titles'!A:A,1,FALSE)</f>
        <v>#N/A</v>
      </c>
    </row>
    <row r="1591" spans="1:16" x14ac:dyDescent="0.35">
      <c r="A1591" s="11" t="str">
        <f t="shared" si="24"/>
        <v>2008</v>
      </c>
      <c r="D1591" s="11" t="s">
        <v>12</v>
      </c>
      <c r="F1591" s="11" t="s">
        <v>2856</v>
      </c>
      <c r="G1591" s="10" t="str">
        <f>IF(ISNA(P1591),H1591,INDEX('Corrected-Titles'!A:B,MATCH(H1591,'Corrected-Titles'!A:A,0),2))</f>
        <v>Analyzing Rule-Based Behavioral Semantics of Visual Modeling Languages with Maude</v>
      </c>
      <c r="H1591" s="10" t="s">
        <v>2857</v>
      </c>
      <c r="I1591" s="13" t="s">
        <v>15</v>
      </c>
      <c r="J1591" s="11" t="s">
        <v>16</v>
      </c>
      <c r="K1591" s="11" t="s">
        <v>17</v>
      </c>
      <c r="O1591" s="11" t="s">
        <v>18</v>
      </c>
      <c r="P1591" s="10" t="e">
        <f>VLOOKUP(H1591,'Corrected-Titles'!A:A,1,FALSE)</f>
        <v>#N/A</v>
      </c>
    </row>
    <row r="1592" spans="1:16" x14ac:dyDescent="0.35">
      <c r="A1592" s="11" t="str">
        <f t="shared" si="24"/>
        <v>2008</v>
      </c>
      <c r="D1592" s="11" t="s">
        <v>12</v>
      </c>
      <c r="F1592" s="11" t="s">
        <v>2858</v>
      </c>
      <c r="G1592" s="10" t="str">
        <f>IF(ISNA(P1592),H1592,INDEX('Corrected-Titles'!A:B,MATCH(H1592,'Corrected-Titles'!A:A,0),2))</f>
        <v>A Service Based Development Environment on Web 2.0 Platforms</v>
      </c>
      <c r="H1592" s="10" t="s">
        <v>2859</v>
      </c>
      <c r="I1592" s="13" t="s">
        <v>15</v>
      </c>
      <c r="J1592" s="11" t="s">
        <v>16</v>
      </c>
      <c r="K1592" s="11" t="s">
        <v>17</v>
      </c>
      <c r="O1592" s="11" t="s">
        <v>18</v>
      </c>
      <c r="P1592" s="10" t="e">
        <f>VLOOKUP(H1592,'Corrected-Titles'!A:A,1,FALSE)</f>
        <v>#N/A</v>
      </c>
    </row>
    <row r="1593" spans="1:16" ht="29" x14ac:dyDescent="0.35">
      <c r="A1593" s="11" t="str">
        <f t="shared" si="24"/>
        <v>2014</v>
      </c>
      <c r="D1593" s="11" t="s">
        <v>12</v>
      </c>
      <c r="F1593" s="11" t="s">
        <v>2860</v>
      </c>
      <c r="G1593" s="10" t="str">
        <f>IF(ISNA(P1593),H1593,INDEX('Corrected-Titles'!A:B,MATCH(H1593,'Corrected-Titles'!A:A,0),2))</f>
        <v>From a Family of State-Centric PAIS to a Configurable and parameterized business process architecture</v>
      </c>
      <c r="H1593" s="10" t="s">
        <v>2861</v>
      </c>
      <c r="I1593" s="13" t="s">
        <v>15</v>
      </c>
      <c r="J1593" s="11" t="s">
        <v>16</v>
      </c>
      <c r="K1593" s="11" t="s">
        <v>17</v>
      </c>
      <c r="O1593" s="11" t="s">
        <v>18</v>
      </c>
      <c r="P1593" s="10" t="e">
        <f>VLOOKUP(H1593,'Corrected-Titles'!A:A,1,FALSE)</f>
        <v>#N/A</v>
      </c>
    </row>
    <row r="1594" spans="1:16" ht="29" x14ac:dyDescent="0.35">
      <c r="A1594" s="11" t="str">
        <f t="shared" si="24"/>
        <v>2013</v>
      </c>
      <c r="D1594" s="11" t="s">
        <v>12</v>
      </c>
      <c r="F1594" s="11" t="s">
        <v>2862</v>
      </c>
      <c r="G1594" s="10" t="str">
        <f>IF(ISNA(P1594),H1594,INDEX('Corrected-Titles'!A:B,MATCH(H1594,'Corrected-Titles'!A:A,0),2))</f>
        <v>A Tool for Supporting developers in analyzing the security of web-based security protocols</v>
      </c>
      <c r="H1594" s="10" t="s">
        <v>2863</v>
      </c>
      <c r="I1594" s="13" t="s">
        <v>15</v>
      </c>
      <c r="J1594" s="11" t="s">
        <v>16</v>
      </c>
      <c r="K1594" s="11" t="s">
        <v>17</v>
      </c>
      <c r="O1594" s="11" t="s">
        <v>18</v>
      </c>
      <c r="P1594" s="10" t="e">
        <f>VLOOKUP(H1594,'Corrected-Titles'!A:A,1,FALSE)</f>
        <v>#N/A</v>
      </c>
    </row>
    <row r="1595" spans="1:16" x14ac:dyDescent="0.35">
      <c r="A1595" s="11" t="str">
        <f t="shared" si="24"/>
        <v>2015</v>
      </c>
      <c r="D1595" s="11" t="s">
        <v>12</v>
      </c>
      <c r="F1595" s="11" t="s">
        <v>2864</v>
      </c>
      <c r="G1595" s="10" t="str">
        <f>IF(ISNA(P1595),H1595,INDEX('Corrected-Titles'!A:B,MATCH(H1595,'Corrected-Titles'!A:A,0),2))</f>
        <v>On lightweight metamodel extension to support modeling tools agility</v>
      </c>
      <c r="H1595" s="10" t="s">
        <v>2865</v>
      </c>
      <c r="I1595" s="13" t="s">
        <v>15</v>
      </c>
      <c r="J1595" s="11" t="s">
        <v>16</v>
      </c>
      <c r="K1595" s="11" t="s">
        <v>17</v>
      </c>
      <c r="O1595" s="11" t="s">
        <v>69</v>
      </c>
      <c r="P1595" s="10" t="e">
        <f>VLOOKUP(H1595,'Corrected-Titles'!A:A,1,FALSE)</f>
        <v>#N/A</v>
      </c>
    </row>
    <row r="1596" spans="1:16" x14ac:dyDescent="0.35">
      <c r="A1596" s="11" t="str">
        <f t="shared" si="24"/>
        <v>2007</v>
      </c>
      <c r="D1596" s="11" t="s">
        <v>12</v>
      </c>
      <c r="F1596" s="11" t="s">
        <v>2866</v>
      </c>
      <c r="G1596" s="10" t="str">
        <f>IF(ISNA(P1596),H1596,INDEX('Corrected-Titles'!A:B,MATCH(H1596,'Corrected-Titles'!A:A,0),2))</f>
        <v>Fujaba4Eclipse real-time tool suite</v>
      </c>
      <c r="H1596" s="10" t="s">
        <v>2867</v>
      </c>
      <c r="I1596" s="13" t="s">
        <v>15</v>
      </c>
      <c r="J1596" s="11" t="s">
        <v>16</v>
      </c>
      <c r="K1596" s="11" t="s">
        <v>17</v>
      </c>
      <c r="O1596" s="11" t="s">
        <v>18</v>
      </c>
      <c r="P1596" s="10" t="e">
        <f>VLOOKUP(H1596,'Corrected-Titles'!A:A,1,FALSE)</f>
        <v>#N/A</v>
      </c>
    </row>
    <row r="1597" spans="1:16" x14ac:dyDescent="0.35">
      <c r="A1597" s="11" t="str">
        <f t="shared" si="24"/>
        <v>2014</v>
      </c>
      <c r="D1597" s="11" t="s">
        <v>12</v>
      </c>
      <c r="F1597" s="11" t="s">
        <v>2868</v>
      </c>
      <c r="G1597" s="10" t="str">
        <f>IF(ISNA(P1597),H1597,INDEX('Corrected-Titles'!A:B,MATCH(H1597,'Corrected-Titles'!A:A,0),2))</f>
        <v>Towards an AADL-Based definition of APP architecture for Medical Application Platforms</v>
      </c>
      <c r="H1597" s="10" t="s">
        <v>2869</v>
      </c>
      <c r="I1597" s="13" t="s">
        <v>15</v>
      </c>
      <c r="J1597" s="11" t="s">
        <v>16</v>
      </c>
      <c r="K1597" s="11" t="s">
        <v>17</v>
      </c>
      <c r="O1597" s="11" t="s">
        <v>18</v>
      </c>
      <c r="P1597" s="10" t="e">
        <f>VLOOKUP(H1597,'Corrected-Titles'!A:A,1,FALSE)</f>
        <v>#N/A</v>
      </c>
    </row>
    <row r="1598" spans="1:16" ht="29" x14ac:dyDescent="0.35">
      <c r="A1598" s="11" t="str">
        <f t="shared" si="24"/>
        <v>2011</v>
      </c>
      <c r="D1598" s="11" t="s">
        <v>12</v>
      </c>
      <c r="F1598" s="11" t="s">
        <v>2870</v>
      </c>
      <c r="G1598" s="10" t="str">
        <f>IF(ISNA(P1598),H1598,INDEX('Corrected-Titles'!A:B,MATCH(H1598,'Corrected-Titles'!A:A,0),2))</f>
        <v>A non-functional requirements traceability management method based on architectural patterns</v>
      </c>
      <c r="H1598" s="10" t="s">
        <v>2871</v>
      </c>
      <c r="I1598" s="13" t="s">
        <v>15</v>
      </c>
      <c r="J1598" s="11" t="s">
        <v>16</v>
      </c>
      <c r="K1598" s="11" t="s">
        <v>17</v>
      </c>
      <c r="O1598" s="11" t="s">
        <v>18</v>
      </c>
      <c r="P1598" s="10" t="e">
        <f>VLOOKUP(H1598,'Corrected-Titles'!A:A,1,FALSE)</f>
        <v>#N/A</v>
      </c>
    </row>
    <row r="1599" spans="1:16" x14ac:dyDescent="0.35">
      <c r="A1599" s="11" t="str">
        <f t="shared" si="24"/>
        <v>2016</v>
      </c>
      <c r="D1599" s="11" t="s">
        <v>12</v>
      </c>
      <c r="F1599" s="11" t="s">
        <v>2872</v>
      </c>
      <c r="G1599" s="10" t="str">
        <f>IF(ISNA(P1599),H1599,INDEX('Corrected-Titles'!A:B,MATCH(H1599,'Corrected-Titles'!A:A,0),2))</f>
        <v>Developing predictable vehicular distributed embedded systems on multi-core</v>
      </c>
      <c r="H1599" s="10" t="s">
        <v>2873</v>
      </c>
      <c r="I1599" s="13" t="s">
        <v>15</v>
      </c>
      <c r="J1599" s="11" t="s">
        <v>16</v>
      </c>
      <c r="K1599" s="11" t="s">
        <v>17</v>
      </c>
      <c r="O1599" s="11" t="s">
        <v>18</v>
      </c>
      <c r="P1599" s="10" t="e">
        <f>VLOOKUP(H1599,'Corrected-Titles'!A:A,1,FALSE)</f>
        <v>#N/A</v>
      </c>
    </row>
    <row r="1600" spans="1:16" ht="29" x14ac:dyDescent="0.35">
      <c r="A1600" s="11" t="str">
        <f t="shared" si="24"/>
        <v>2008</v>
      </c>
      <c r="D1600" s="11" t="s">
        <v>12</v>
      </c>
      <c r="F1600" s="11" t="s">
        <v>2874</v>
      </c>
      <c r="G1600" s="10" t="str">
        <f>IF(ISNA(P1600),H1600,INDEX('Corrected-Titles'!A:B,MATCH(H1600,'Corrected-Titles'!A:A,0),2))</f>
        <v>A model transformation from the palladio component model to lyered queueing networks</v>
      </c>
      <c r="H1600" s="10" t="s">
        <v>2875</v>
      </c>
      <c r="I1600" s="13" t="s">
        <v>15</v>
      </c>
      <c r="J1600" s="11" t="s">
        <v>16</v>
      </c>
      <c r="K1600" s="11" t="s">
        <v>17</v>
      </c>
      <c r="O1600" s="11" t="s">
        <v>18</v>
      </c>
      <c r="P1600" s="10" t="e">
        <f>VLOOKUP(H1600,'Corrected-Titles'!A:A,1,FALSE)</f>
        <v>#N/A</v>
      </c>
    </row>
    <row r="1601" spans="1:16" x14ac:dyDescent="0.35">
      <c r="A1601" s="11" t="str">
        <f t="shared" si="24"/>
        <v>2007</v>
      </c>
      <c r="D1601" s="11" t="s">
        <v>12</v>
      </c>
      <c r="F1601" s="11" t="s">
        <v>2876</v>
      </c>
      <c r="G1601" s="10" t="str">
        <f>IF(ISNA(P1601),H1601,INDEX('Corrected-Titles'!A:B,MATCH(H1601,'Corrected-Titles'!A:A,0),2))</f>
        <v>Metamodel for tracing concerns across the life cycle</v>
      </c>
      <c r="H1601" s="10" t="s">
        <v>2877</v>
      </c>
      <c r="I1601" s="13" t="s">
        <v>15</v>
      </c>
      <c r="J1601" s="11" t="s">
        <v>16</v>
      </c>
      <c r="K1601" s="11" t="s">
        <v>17</v>
      </c>
      <c r="O1601" s="11" t="s">
        <v>18</v>
      </c>
      <c r="P1601" s="10" t="e">
        <f>VLOOKUP(H1601,'Corrected-Titles'!A:A,1,FALSE)</f>
        <v>#N/A</v>
      </c>
    </row>
    <row r="1602" spans="1:16" x14ac:dyDescent="0.35">
      <c r="A1602" s="11" t="str">
        <f t="shared" ref="A1602:A1665" si="25">RIGHT(F1602, 4)</f>
        <v>2009</v>
      </c>
      <c r="D1602" s="11" t="s">
        <v>12</v>
      </c>
      <c r="F1602" s="11" t="s">
        <v>2878</v>
      </c>
      <c r="G1602" s="10" t="str">
        <f>IF(ISNA(P1602),H1602,INDEX('Corrected-Titles'!A:B,MATCH(H1602,'Corrected-Titles'!A:A,0),2))</f>
        <v>A Code generator for distributing sensor data models</v>
      </c>
      <c r="H1602" s="10" t="s">
        <v>2879</v>
      </c>
      <c r="I1602" s="13" t="s">
        <v>15</v>
      </c>
      <c r="J1602" s="11" t="s">
        <v>16</v>
      </c>
      <c r="K1602" s="11" t="s">
        <v>17</v>
      </c>
      <c r="O1602" s="11" t="s">
        <v>18</v>
      </c>
      <c r="P1602" s="10" t="e">
        <f>VLOOKUP(H1602,'Corrected-Titles'!A:A,1,FALSE)</f>
        <v>#N/A</v>
      </c>
    </row>
    <row r="1603" spans="1:16" x14ac:dyDescent="0.35">
      <c r="A1603" s="11" t="str">
        <f t="shared" si="25"/>
        <v>2010</v>
      </c>
      <c r="D1603" s="11" t="s">
        <v>12</v>
      </c>
      <c r="F1603" s="11" t="s">
        <v>2880</v>
      </c>
      <c r="G1603" s="10" t="str">
        <f>IF(ISNA(P1603),H1603,INDEX('Corrected-Titles'!A:B,MATCH(H1603,'Corrected-Titles'!A:A,0),2))</f>
        <v>Comparison of component frameworks for real-time embedded systems</v>
      </c>
      <c r="H1603" s="10" t="s">
        <v>2881</v>
      </c>
      <c r="I1603" s="13" t="s">
        <v>15</v>
      </c>
      <c r="J1603" s="11" t="s">
        <v>16</v>
      </c>
      <c r="K1603" s="11" t="s">
        <v>17</v>
      </c>
      <c r="O1603" s="11" t="s">
        <v>58</v>
      </c>
      <c r="P1603" s="10" t="e">
        <f>VLOOKUP(H1603,'Corrected-Titles'!A:A,1,FALSE)</f>
        <v>#N/A</v>
      </c>
    </row>
    <row r="1604" spans="1:16" x14ac:dyDescent="0.35">
      <c r="A1604" s="11" t="str">
        <f t="shared" si="25"/>
        <v>2010</v>
      </c>
      <c r="D1604" s="11" t="s">
        <v>12</v>
      </c>
      <c r="F1604" s="11" t="s">
        <v>2882</v>
      </c>
      <c r="G1604" s="10" t="str">
        <f>IF(ISNA(P1604),H1604,INDEX('Corrected-Titles'!A:B,MATCH(H1604,'Corrected-Titles'!A:A,0),2))</f>
        <v>A goal-based framework for contextual requirements modeling and analysis</v>
      </c>
      <c r="H1604" s="10" t="s">
        <v>2883</v>
      </c>
      <c r="I1604" s="13" t="s">
        <v>15</v>
      </c>
      <c r="J1604" s="11" t="s">
        <v>16</v>
      </c>
      <c r="K1604" s="11" t="s">
        <v>17</v>
      </c>
      <c r="O1604" s="11" t="s">
        <v>18</v>
      </c>
      <c r="P1604" s="10" t="e">
        <f>VLOOKUP(H1604,'Corrected-Titles'!A:A,1,FALSE)</f>
        <v>#N/A</v>
      </c>
    </row>
    <row r="1605" spans="1:16" x14ac:dyDescent="0.35">
      <c r="A1605" s="11" t="str">
        <f t="shared" si="25"/>
        <v>2010</v>
      </c>
      <c r="D1605" s="11" t="s">
        <v>12</v>
      </c>
      <c r="F1605" s="11" t="s">
        <v>2884</v>
      </c>
      <c r="G1605" s="10" t="str">
        <f>IF(ISNA(P1605),H1605,INDEX('Corrected-Titles'!A:B,MATCH(H1605,'Corrected-Titles'!A:A,0),2))</f>
        <v>Detecting inconsistencies in multi-biew models with variability</v>
      </c>
      <c r="H1605" s="10" t="s">
        <v>2885</v>
      </c>
      <c r="I1605" s="13" t="s">
        <v>15</v>
      </c>
      <c r="J1605" s="11" t="s">
        <v>16</v>
      </c>
      <c r="K1605" s="11" t="s">
        <v>17</v>
      </c>
      <c r="O1605" s="11" t="s">
        <v>69</v>
      </c>
      <c r="P1605" s="10" t="e">
        <f>VLOOKUP(H1605,'Corrected-Titles'!A:A,1,FALSE)</f>
        <v>#N/A</v>
      </c>
    </row>
    <row r="1606" spans="1:16" ht="29" x14ac:dyDescent="0.35">
      <c r="A1606" s="11" t="str">
        <f t="shared" si="25"/>
        <v>2013</v>
      </c>
      <c r="D1606" s="11" t="s">
        <v>12</v>
      </c>
      <c r="F1606" s="11" t="s">
        <v>2886</v>
      </c>
      <c r="G1606" s="10" t="str">
        <f>IF(ISNA(P1606),H1606,INDEX('Corrected-Titles'!A:B,MATCH(H1606,'Corrected-Titles'!A:A,0),2))</f>
        <v>Towards a Generic Hybrid Simulation algorithm based on a semantic mapping and rule evaluation approach</v>
      </c>
      <c r="H1606" s="10" t="s">
        <v>2887</v>
      </c>
      <c r="I1606" s="13" t="s">
        <v>15</v>
      </c>
      <c r="J1606" s="11" t="s">
        <v>16</v>
      </c>
      <c r="K1606" s="11" t="s">
        <v>17</v>
      </c>
      <c r="O1606" s="11" t="s">
        <v>69</v>
      </c>
      <c r="P1606" s="10" t="e">
        <f>VLOOKUP(H1606,'Corrected-Titles'!A:A,1,FALSE)</f>
        <v>#N/A</v>
      </c>
    </row>
    <row r="1607" spans="1:16" ht="29" x14ac:dyDescent="0.35">
      <c r="A1607" s="11" t="str">
        <f t="shared" si="25"/>
        <v>2006</v>
      </c>
      <c r="D1607" s="11" t="s">
        <v>12</v>
      </c>
      <c r="F1607" s="11" t="s">
        <v>2888</v>
      </c>
      <c r="G1607" s="10" t="str">
        <f>IF(ISNA(P1607),H1607,INDEX('Corrected-Titles'!A:B,MATCH(H1607,'Corrected-Titles'!A:A,0),2))</f>
        <v>Improving the deployability of existing windows-based client/server business information systems using activex</v>
      </c>
      <c r="H1607" s="10" t="s">
        <v>2889</v>
      </c>
      <c r="I1607" s="13" t="s">
        <v>15</v>
      </c>
      <c r="J1607" s="11" t="s">
        <v>16</v>
      </c>
      <c r="K1607" s="11" t="s">
        <v>17</v>
      </c>
      <c r="O1607" s="11" t="s">
        <v>18</v>
      </c>
      <c r="P1607" s="10" t="e">
        <f>VLOOKUP(H1607,'Corrected-Titles'!A:A,1,FALSE)</f>
        <v>#N/A</v>
      </c>
    </row>
    <row r="1608" spans="1:16" x14ac:dyDescent="0.35">
      <c r="A1608" s="11" t="str">
        <f t="shared" si="25"/>
        <v>2014</v>
      </c>
      <c r="D1608" s="11" t="s">
        <v>12</v>
      </c>
      <c r="F1608" s="11" t="s">
        <v>2890</v>
      </c>
      <c r="G1608" s="10" t="str">
        <f>IF(ISNA(P1608),H1608,INDEX('Corrected-Titles'!A:B,MATCH(H1608,'Corrected-Titles'!A:A,0),2))</f>
        <v>Interoperability framework for supporting information-based assistance in the factory</v>
      </c>
      <c r="H1608" s="10" t="s">
        <v>2891</v>
      </c>
      <c r="I1608" s="13" t="s">
        <v>15</v>
      </c>
      <c r="J1608" s="11" t="s">
        <v>16</v>
      </c>
      <c r="K1608" s="11" t="s">
        <v>17</v>
      </c>
      <c r="O1608" s="11" t="s">
        <v>18</v>
      </c>
      <c r="P1608" s="10" t="e">
        <f>VLOOKUP(H1608,'Corrected-Titles'!A:A,1,FALSE)</f>
        <v>#N/A</v>
      </c>
    </row>
    <row r="1609" spans="1:16" x14ac:dyDescent="0.35">
      <c r="A1609" s="11" t="str">
        <f t="shared" si="25"/>
        <v>2009</v>
      </c>
      <c r="D1609" s="11" t="s">
        <v>12</v>
      </c>
      <c r="F1609" s="11" t="s">
        <v>2892</v>
      </c>
      <c r="G1609" s="10" t="str">
        <f>IF(ISNA(P1609),H1609,INDEX('Corrected-Titles'!A:B,MATCH(H1609,'Corrected-Titles'!A:A,0),2))</f>
        <v>Test suite cooperative framework on software quality</v>
      </c>
      <c r="H1609" s="10" t="s">
        <v>2893</v>
      </c>
      <c r="I1609" s="13" t="s">
        <v>15</v>
      </c>
      <c r="J1609" s="11" t="s">
        <v>16</v>
      </c>
      <c r="K1609" s="11" t="s">
        <v>17</v>
      </c>
      <c r="O1609" s="11" t="s">
        <v>18</v>
      </c>
      <c r="P1609" s="10" t="e">
        <f>VLOOKUP(H1609,'Corrected-Titles'!A:A,1,FALSE)</f>
        <v>#N/A</v>
      </c>
    </row>
    <row r="1610" spans="1:16" ht="29" x14ac:dyDescent="0.35">
      <c r="A1610" s="11" t="str">
        <f t="shared" si="25"/>
        <v>2009</v>
      </c>
      <c r="D1610" s="11" t="s">
        <v>12</v>
      </c>
      <c r="F1610" s="11" t="s">
        <v>2894</v>
      </c>
      <c r="G1610" s="10" t="str">
        <f>IF(ISNA(P1610),H1610,INDEX('Corrected-Titles'!A:B,MATCH(H1610,'Corrected-Titles'!A:A,0),2))</f>
        <v>An Approach for Developing Groupware Product Lines Based on the 3C collaboration Model</v>
      </c>
      <c r="H1610" s="10" t="s">
        <v>2895</v>
      </c>
      <c r="I1610" s="13" t="s">
        <v>15</v>
      </c>
      <c r="J1610" s="11" t="s">
        <v>16</v>
      </c>
      <c r="K1610" s="11" t="s">
        <v>16</v>
      </c>
      <c r="L1610" s="11" t="s">
        <v>17</v>
      </c>
      <c r="O1610" s="11" t="s">
        <v>18</v>
      </c>
      <c r="P1610" s="10" t="e">
        <f>VLOOKUP(H1610,'Corrected-Titles'!A:A,1,FALSE)</f>
        <v>#N/A</v>
      </c>
    </row>
    <row r="1611" spans="1:16" x14ac:dyDescent="0.35">
      <c r="A1611" s="11" t="str">
        <f t="shared" si="25"/>
        <v>2009</v>
      </c>
      <c r="D1611" s="11" t="s">
        <v>12</v>
      </c>
      <c r="F1611" s="11" t="s">
        <v>2896</v>
      </c>
      <c r="G1611" s="10" t="str">
        <f>IF(ISNA(P1611),H1611,INDEX('Corrected-Titles'!A:B,MATCH(H1611,'Corrected-Titles'!A:A,0),2))</f>
        <v>An extensible aspect-oriented modeling environment</v>
      </c>
      <c r="H1611" s="10" t="s">
        <v>2897</v>
      </c>
      <c r="I1611" s="13" t="s">
        <v>15</v>
      </c>
      <c r="J1611" s="11" t="s">
        <v>16</v>
      </c>
      <c r="K1611" s="11" t="s">
        <v>17</v>
      </c>
      <c r="O1611" s="11" t="s">
        <v>18</v>
      </c>
      <c r="P1611" s="10" t="e">
        <f>VLOOKUP(H1611,'Corrected-Titles'!A:A,1,FALSE)</f>
        <v>#N/A</v>
      </c>
    </row>
    <row r="1612" spans="1:16" x14ac:dyDescent="0.35">
      <c r="A1612" s="11" t="str">
        <f t="shared" si="25"/>
        <v>2007</v>
      </c>
      <c r="D1612" s="11" t="s">
        <v>12</v>
      </c>
      <c r="F1612" s="11" t="s">
        <v>2898</v>
      </c>
      <c r="G1612" s="10" t="str">
        <f>IF(ISNA(P1612),H1612,INDEX('Corrected-Titles'!A:B,MATCH(H1612,'Corrected-Titles'!A:A,0),2))</f>
        <v>A method to test concurrent systems using architectural specification</v>
      </c>
      <c r="H1612" s="10" t="s">
        <v>2899</v>
      </c>
      <c r="I1612" s="13" t="s">
        <v>15</v>
      </c>
      <c r="J1612" s="11" t="s">
        <v>16</v>
      </c>
      <c r="K1612" s="11" t="s">
        <v>17</v>
      </c>
      <c r="O1612" s="11" t="s">
        <v>18</v>
      </c>
      <c r="P1612" s="10" t="e">
        <f>VLOOKUP(H1612,'Corrected-Titles'!A:A,1,FALSE)</f>
        <v>#N/A</v>
      </c>
    </row>
    <row r="1613" spans="1:16" x14ac:dyDescent="0.35">
      <c r="A1613" s="11" t="str">
        <f t="shared" si="25"/>
        <v>2014</v>
      </c>
      <c r="D1613" s="11" t="s">
        <v>12</v>
      </c>
      <c r="F1613" s="11" t="s">
        <v>2900</v>
      </c>
      <c r="G1613" s="10" t="str">
        <f>IF(ISNA(P1613),H1613,INDEX('Corrected-Titles'!A:B,MATCH(H1613,'Corrected-Titles'!A:A,0),2))</f>
        <v>ProcessBase: A Hybrid Process Management Platform</v>
      </c>
      <c r="H1613" s="10" t="s">
        <v>2901</v>
      </c>
      <c r="I1613" s="13" t="s">
        <v>15</v>
      </c>
      <c r="J1613" s="11" t="s">
        <v>16</v>
      </c>
      <c r="K1613" s="11" t="s">
        <v>17</v>
      </c>
      <c r="O1613" s="11" t="s">
        <v>18</v>
      </c>
      <c r="P1613" s="10" t="e">
        <f>VLOOKUP(H1613,'Corrected-Titles'!A:A,1,FALSE)</f>
        <v>#N/A</v>
      </c>
    </row>
    <row r="1614" spans="1:16" ht="29" x14ac:dyDescent="0.35">
      <c r="A1614" s="11" t="str">
        <f t="shared" si="25"/>
        <v>2011</v>
      </c>
      <c r="D1614" s="11" t="s">
        <v>12</v>
      </c>
      <c r="F1614" s="11" t="s">
        <v>2902</v>
      </c>
      <c r="G1614" s="10" t="str">
        <f>IF(ISNA(P1614),H1614,INDEX('Corrected-Titles'!A:B,MATCH(H1614,'Corrected-Titles'!A:A,0),2))</f>
        <v>Towards a Taxonomy Framework of Evolution for SOA Solution: From a Practical Point of View</v>
      </c>
      <c r="H1614" s="10" t="s">
        <v>2903</v>
      </c>
      <c r="I1614" s="13" t="s">
        <v>15</v>
      </c>
      <c r="J1614" s="11" t="s">
        <v>16</v>
      </c>
      <c r="K1614" s="11" t="s">
        <v>17</v>
      </c>
      <c r="O1614" s="11" t="s">
        <v>18</v>
      </c>
      <c r="P1614" s="10" t="e">
        <f>VLOOKUP(H1614,'Corrected-Titles'!A:A,1,FALSE)</f>
        <v>#N/A</v>
      </c>
    </row>
    <row r="1615" spans="1:16" x14ac:dyDescent="0.35">
      <c r="A1615" s="11" t="str">
        <f t="shared" si="25"/>
        <v>2009</v>
      </c>
      <c r="D1615" s="11" t="s">
        <v>12</v>
      </c>
      <c r="F1615" s="11" t="s">
        <v>2904</v>
      </c>
      <c r="G1615" s="10" t="str">
        <f>IF(ISNA(P1615),H1615,INDEX('Corrected-Titles'!A:B,MATCH(H1615,'Corrected-Titles'!A:A,0),2))</f>
        <v>AKM in Open Source Communities</v>
      </c>
      <c r="H1615" s="10" t="s">
        <v>2905</v>
      </c>
      <c r="I1615" s="13" t="s">
        <v>15</v>
      </c>
      <c r="J1615" s="11" t="s">
        <v>16</v>
      </c>
      <c r="K1615" s="11" t="s">
        <v>17</v>
      </c>
      <c r="O1615" s="11" t="s">
        <v>18</v>
      </c>
      <c r="P1615" s="10" t="e">
        <f>VLOOKUP(H1615,'Corrected-Titles'!A:A,1,FALSE)</f>
        <v>#N/A</v>
      </c>
    </row>
    <row r="1616" spans="1:16" x14ac:dyDescent="0.35">
      <c r="A1616" s="11" t="str">
        <f t="shared" si="25"/>
        <v>2009</v>
      </c>
      <c r="D1616" s="11" t="s">
        <v>12</v>
      </c>
      <c r="F1616" s="11" t="s">
        <v>2906</v>
      </c>
      <c r="G1616" s="10" t="str">
        <f>IF(ISNA(P1616),H1616,INDEX('Corrected-Titles'!A:B,MATCH(H1616,'Corrected-Titles'!A:A,0),2))</f>
        <v>A Study on Recent Trends on Integration of Security Mechanisms</v>
      </c>
      <c r="H1616" s="10" t="s">
        <v>2907</v>
      </c>
      <c r="I1616" s="13" t="s">
        <v>15</v>
      </c>
      <c r="J1616" s="11" t="s">
        <v>16</v>
      </c>
      <c r="K1616" s="11" t="s">
        <v>17</v>
      </c>
      <c r="O1616" s="11" t="s">
        <v>58</v>
      </c>
      <c r="P1616" s="10" t="e">
        <f>VLOOKUP(H1616,'Corrected-Titles'!A:A,1,FALSE)</f>
        <v>#N/A</v>
      </c>
    </row>
    <row r="1617" spans="1:16" x14ac:dyDescent="0.35">
      <c r="A1617" s="11" t="str">
        <f t="shared" si="25"/>
        <v>2007</v>
      </c>
      <c r="D1617" s="11" t="s">
        <v>12</v>
      </c>
      <c r="F1617" s="11" t="s">
        <v>2908</v>
      </c>
      <c r="G1617" s="10" t="str">
        <f>IF(ISNA(P1617),H1617,INDEX('Corrected-Titles'!A:B,MATCH(H1617,'Corrected-Titles'!A:A,0),2))</f>
        <v>Observability and controllability of Wireless Software Components</v>
      </c>
      <c r="H1617" s="10" t="s">
        <v>2909</v>
      </c>
      <c r="I1617" s="13" t="s">
        <v>15</v>
      </c>
      <c r="J1617" s="11" t="s">
        <v>16</v>
      </c>
      <c r="K1617" s="11" t="s">
        <v>17</v>
      </c>
      <c r="O1617" s="11" t="s">
        <v>18</v>
      </c>
      <c r="P1617" s="10" t="e">
        <f>VLOOKUP(H1617,'Corrected-Titles'!A:A,1,FALSE)</f>
        <v>#N/A</v>
      </c>
    </row>
    <row r="1618" spans="1:16" ht="29" x14ac:dyDescent="0.35">
      <c r="A1618" s="11" t="str">
        <f t="shared" si="25"/>
        <v>2021</v>
      </c>
      <c r="D1618" s="11" t="s">
        <v>12</v>
      </c>
      <c r="F1618" s="11" t="s">
        <v>2910</v>
      </c>
      <c r="G1618" s="10" t="str">
        <f>IF(ISNA(P1618),H1618,INDEX('Corrected-Titles'!A:B,MATCH(H1618,'Corrected-Titles'!A:A,0),2))</f>
        <v>Software Component reusability prediction using extra tree classifier and enhanced harris hawks optimization algorithm</v>
      </c>
      <c r="H1618" s="10" t="s">
        <v>2911</v>
      </c>
      <c r="I1618" s="13" t="s">
        <v>15</v>
      </c>
      <c r="J1618" s="11" t="s">
        <v>16</v>
      </c>
      <c r="K1618" s="11" t="s">
        <v>17</v>
      </c>
      <c r="O1618" s="11" t="s">
        <v>18</v>
      </c>
      <c r="P1618" s="10" t="e">
        <f>VLOOKUP(H1618,'Corrected-Titles'!A:A,1,FALSE)</f>
        <v>#N/A</v>
      </c>
    </row>
    <row r="1619" spans="1:16" x14ac:dyDescent="0.35">
      <c r="A1619" s="11" t="str">
        <f t="shared" si="25"/>
        <v>2007</v>
      </c>
      <c r="D1619" s="11" t="s">
        <v>12</v>
      </c>
      <c r="F1619" s="11" t="s">
        <v>2912</v>
      </c>
      <c r="G1619" s="10" t="str">
        <f>IF(ISNA(P1619),H1619,INDEX('Corrected-Titles'!A:B,MATCH(H1619,'Corrected-Titles'!A:A,0),2))</f>
        <v>A Need for Biologically Inspired Architectural description: The agent ontogenesis case</v>
      </c>
      <c r="H1619" s="10" t="s">
        <v>2913</v>
      </c>
      <c r="I1619" s="13" t="s">
        <v>15</v>
      </c>
      <c r="J1619" s="11" t="s">
        <v>16</v>
      </c>
      <c r="K1619" s="11" t="s">
        <v>17</v>
      </c>
      <c r="O1619" s="11" t="s">
        <v>18</v>
      </c>
      <c r="P1619" s="10" t="e">
        <f>VLOOKUP(H1619,'Corrected-Titles'!A:A,1,FALSE)</f>
        <v>#N/A</v>
      </c>
    </row>
    <row r="1620" spans="1:16" x14ac:dyDescent="0.35">
      <c r="A1620" s="11" t="str">
        <f t="shared" si="25"/>
        <v>2004</v>
      </c>
      <c r="D1620" s="11" t="s">
        <v>12</v>
      </c>
      <c r="F1620" s="11" t="s">
        <v>2914</v>
      </c>
      <c r="G1620" s="10" t="str">
        <f>IF(ISNA(P1620),H1620,INDEX('Corrected-Titles'!A:B,MATCH(H1620,'Corrected-Titles'!A:A,0),2))</f>
        <v>Modeling Business Process in web applications with ArgoUWE</v>
      </c>
      <c r="H1620" s="10" t="s">
        <v>2915</v>
      </c>
      <c r="I1620" s="13" t="s">
        <v>15</v>
      </c>
      <c r="J1620" s="11" t="s">
        <v>16</v>
      </c>
      <c r="K1620" s="11" t="s">
        <v>17</v>
      </c>
      <c r="O1620" s="11" t="s">
        <v>18</v>
      </c>
      <c r="P1620" s="10" t="e">
        <f>VLOOKUP(H1620,'Corrected-Titles'!A:A,1,FALSE)</f>
        <v>#N/A</v>
      </c>
    </row>
    <row r="1621" spans="1:16" x14ac:dyDescent="0.35">
      <c r="A1621" s="11" t="str">
        <f t="shared" si="25"/>
        <v>2011</v>
      </c>
      <c r="D1621" s="11" t="s">
        <v>12</v>
      </c>
      <c r="F1621" s="11" t="s">
        <v>2916</v>
      </c>
      <c r="G1621" s="10" t="str">
        <f>IF(ISNA(P1621),H1621,INDEX('Corrected-Titles'!A:B,MATCH(H1621,'Corrected-Titles'!A:A,0),2))</f>
        <v>Towards a reconfigurable middleware architecture for pervasive computing systems</v>
      </c>
      <c r="H1621" s="10" t="s">
        <v>2917</v>
      </c>
      <c r="I1621" s="13" t="s">
        <v>15</v>
      </c>
      <c r="J1621" s="11" t="s">
        <v>16</v>
      </c>
      <c r="K1621" s="11" t="s">
        <v>17</v>
      </c>
      <c r="O1621" s="11" t="s">
        <v>18</v>
      </c>
      <c r="P1621" s="10" t="e">
        <f>VLOOKUP(H1621,'Corrected-Titles'!A:A,1,FALSE)</f>
        <v>#N/A</v>
      </c>
    </row>
    <row r="1622" spans="1:16" x14ac:dyDescent="0.35">
      <c r="A1622" s="11" t="str">
        <f t="shared" si="25"/>
        <v>2017</v>
      </c>
      <c r="D1622" s="11" t="s">
        <v>12</v>
      </c>
      <c r="F1622" s="11" t="s">
        <v>2918</v>
      </c>
      <c r="G1622" s="10" t="str">
        <f>IF(ISNA(P1622),H1622,INDEX('Corrected-Titles'!A:B,MATCH(H1622,'Corrected-Titles'!A:A,0),2))</f>
        <v>Discovering software architectures with search-based merge of UML model variants</v>
      </c>
      <c r="H1622" s="10" t="s">
        <v>2919</v>
      </c>
      <c r="I1622" s="13" t="s">
        <v>15</v>
      </c>
      <c r="J1622" s="11" t="s">
        <v>16</v>
      </c>
      <c r="K1622" s="11" t="s">
        <v>17</v>
      </c>
      <c r="O1622" s="11" t="s">
        <v>69</v>
      </c>
      <c r="P1622" s="10" t="e">
        <f>VLOOKUP(H1622,'Corrected-Titles'!A:A,1,FALSE)</f>
        <v>#N/A</v>
      </c>
    </row>
    <row r="1623" spans="1:16" x14ac:dyDescent="0.35">
      <c r="A1623" s="11" t="str">
        <f t="shared" si="25"/>
        <v>2011</v>
      </c>
      <c r="D1623" s="11" t="s">
        <v>12</v>
      </c>
      <c r="F1623" s="11" t="s">
        <v>2920</v>
      </c>
      <c r="G1623" s="10" t="str">
        <f>IF(ISNA(P1623),H1623,INDEX('Corrected-Titles'!A:B,MATCH(H1623,'Corrected-Titles'!A:A,0),2))</f>
        <v>HATS Abstract behavioral specification: The architectrural View</v>
      </c>
      <c r="H1623" s="10" t="s">
        <v>2921</v>
      </c>
      <c r="I1623" s="13" t="s">
        <v>15</v>
      </c>
      <c r="J1623" s="11" t="s">
        <v>16</v>
      </c>
      <c r="K1623" s="11" t="s">
        <v>17</v>
      </c>
      <c r="O1623" s="11" t="s">
        <v>18</v>
      </c>
      <c r="P1623" s="10" t="e">
        <f>VLOOKUP(H1623,'Corrected-Titles'!A:A,1,FALSE)</f>
        <v>#N/A</v>
      </c>
    </row>
    <row r="1624" spans="1:16" x14ac:dyDescent="0.35">
      <c r="A1624" s="11" t="str">
        <f t="shared" si="25"/>
        <v>2007</v>
      </c>
      <c r="D1624" s="11" t="s">
        <v>12</v>
      </c>
      <c r="F1624" s="11" t="s">
        <v>2922</v>
      </c>
      <c r="G1624" s="10" t="str">
        <f>IF(ISNA(P1624),H1624,INDEX('Corrected-Titles'!A:B,MATCH(H1624,'Corrected-Titles'!A:A,0),2))</f>
        <v>Reconfigurable component-based middleware for networked embedded systems</v>
      </c>
      <c r="H1624" s="10" t="s">
        <v>2923</v>
      </c>
      <c r="I1624" s="13" t="s">
        <v>15</v>
      </c>
      <c r="J1624" s="11" t="s">
        <v>16</v>
      </c>
      <c r="K1624" s="11" t="s">
        <v>17</v>
      </c>
      <c r="O1624" s="11" t="s">
        <v>18</v>
      </c>
      <c r="P1624" s="10" t="e">
        <f>VLOOKUP(H1624,'Corrected-Titles'!A:A,1,FALSE)</f>
        <v>#N/A</v>
      </c>
    </row>
    <row r="1625" spans="1:16" x14ac:dyDescent="0.35">
      <c r="A1625" s="11" t="str">
        <f t="shared" si="25"/>
        <v>2004</v>
      </c>
      <c r="D1625" s="11" t="s">
        <v>12</v>
      </c>
      <c r="F1625" s="11" t="s">
        <v>2924</v>
      </c>
      <c r="G1625" s="10" t="str">
        <f>IF(ISNA(P1625),H1625,INDEX('Corrected-Titles'!A:B,MATCH(H1625,'Corrected-Titles'!A:A,0),2))</f>
        <v>Testing of Service-Oriented architectures - A practical approach</v>
      </c>
      <c r="H1625" s="10" t="s">
        <v>2925</v>
      </c>
      <c r="I1625" s="13" t="s">
        <v>15</v>
      </c>
      <c r="J1625" s="11" t="s">
        <v>16</v>
      </c>
      <c r="K1625" s="11" t="s">
        <v>17</v>
      </c>
      <c r="O1625" s="11" t="s">
        <v>69</v>
      </c>
      <c r="P1625" s="10" t="e">
        <f>VLOOKUP(H1625,'Corrected-Titles'!A:A,1,FALSE)</f>
        <v>#N/A</v>
      </c>
    </row>
    <row r="1626" spans="1:16" x14ac:dyDescent="0.35">
      <c r="A1626" s="11" t="str">
        <f t="shared" si="25"/>
        <v>2013</v>
      </c>
      <c r="D1626" s="11" t="s">
        <v>12</v>
      </c>
      <c r="F1626" s="11" t="s">
        <v>2926</v>
      </c>
      <c r="G1626" s="10" t="str">
        <f>IF(ISNA(P1626),H1626,INDEX('Corrected-Titles'!A:B,MATCH(H1626,'Corrected-Titles'!A:A,0),2))</f>
        <v>Method and tool support for classifiying sofware languages with wikipedia</v>
      </c>
      <c r="H1626" s="10" t="s">
        <v>2927</v>
      </c>
      <c r="I1626" s="13" t="s">
        <v>15</v>
      </c>
      <c r="J1626" s="11" t="s">
        <v>16</v>
      </c>
      <c r="K1626" s="11" t="s">
        <v>17</v>
      </c>
      <c r="O1626" s="11" t="s">
        <v>18</v>
      </c>
      <c r="P1626" s="10" t="e">
        <f>VLOOKUP(H1626,'Corrected-Titles'!A:A,1,FALSE)</f>
        <v>#N/A</v>
      </c>
    </row>
    <row r="1627" spans="1:16" x14ac:dyDescent="0.35">
      <c r="A1627" s="11" t="str">
        <f t="shared" si="25"/>
        <v>2009</v>
      </c>
      <c r="D1627" s="11" t="s">
        <v>12</v>
      </c>
      <c r="F1627" s="11" t="s">
        <v>2928</v>
      </c>
      <c r="G1627" s="10" t="str">
        <f>IF(ISNA(P1627),H1627,INDEX('Corrected-Titles'!A:B,MATCH(H1627,'Corrected-Titles'!A:A,0),2))</f>
        <v>Early identification of problem interactions: A Tool-Supported Approach</v>
      </c>
      <c r="H1627" s="10" t="s">
        <v>2929</v>
      </c>
      <c r="I1627" s="13" t="s">
        <v>15</v>
      </c>
      <c r="J1627" s="11" t="s">
        <v>16</v>
      </c>
      <c r="K1627" s="11" t="s">
        <v>17</v>
      </c>
      <c r="O1627" s="11" t="s">
        <v>18</v>
      </c>
      <c r="P1627" s="10" t="e">
        <f>VLOOKUP(H1627,'Corrected-Titles'!A:A,1,FALSE)</f>
        <v>#N/A</v>
      </c>
    </row>
    <row r="1628" spans="1:16" ht="29" x14ac:dyDescent="0.35">
      <c r="A1628" s="11" t="str">
        <f t="shared" si="25"/>
        <v>2016</v>
      </c>
      <c r="D1628" s="11" t="s">
        <v>12</v>
      </c>
      <c r="F1628" s="11" t="s">
        <v>2930</v>
      </c>
      <c r="G1628" s="10" t="str">
        <f>IF(ISNA(P1628),H1628,INDEX('Corrected-Titles'!A:B,MATCH(H1628,'Corrected-Titles'!A:A,0),2))</f>
        <v>Towards performance tooling interoperability: An Open Format for Representing Execution Traces</v>
      </c>
      <c r="H1628" s="10" t="s">
        <v>2931</v>
      </c>
      <c r="I1628" s="13" t="s">
        <v>15</v>
      </c>
      <c r="J1628" s="11" t="s">
        <v>16</v>
      </c>
      <c r="K1628" s="11" t="s">
        <v>17</v>
      </c>
      <c r="O1628" s="11" t="s">
        <v>69</v>
      </c>
      <c r="P1628" s="10" t="e">
        <f>VLOOKUP(H1628,'Corrected-Titles'!A:A,1,FALSE)</f>
        <v>#N/A</v>
      </c>
    </row>
    <row r="1629" spans="1:16" x14ac:dyDescent="0.35">
      <c r="A1629" s="11" t="str">
        <f t="shared" si="25"/>
        <v>2014</v>
      </c>
      <c r="D1629" s="11" t="s">
        <v>12</v>
      </c>
      <c r="F1629" s="11" t="s">
        <v>2932</v>
      </c>
      <c r="G1629" s="10" t="str">
        <f>IF(ISNA(P1629),H1629,INDEX('Corrected-Titles'!A:B,MATCH(H1629,'Corrected-Titles'!A:A,0),2))</f>
        <v>Combining architectural design decisions and legacy system evolution</v>
      </c>
      <c r="H1629" s="10" t="s">
        <v>2933</v>
      </c>
      <c r="I1629" s="13" t="s">
        <v>15</v>
      </c>
      <c r="J1629" s="11" t="s">
        <v>16</v>
      </c>
      <c r="K1629" s="11" t="s">
        <v>17</v>
      </c>
      <c r="O1629" s="11" t="s">
        <v>18</v>
      </c>
      <c r="P1629" s="10" t="e">
        <f>VLOOKUP(H1629,'Corrected-Titles'!A:A,1,FALSE)</f>
        <v>#N/A</v>
      </c>
    </row>
    <row r="1630" spans="1:16" ht="29" x14ac:dyDescent="0.35">
      <c r="A1630" s="11" t="str">
        <f t="shared" si="25"/>
        <v>2004</v>
      </c>
      <c r="D1630" s="11" t="s">
        <v>12</v>
      </c>
      <c r="F1630" s="11" t="s">
        <v>2934</v>
      </c>
      <c r="G1630" s="10" t="str">
        <f>IF(ISNA(P1630),H1630,INDEX('Corrected-Titles'!A:B,MATCH(H1630,'Corrected-Titles'!A:A,0),2))</f>
        <v>Filling the gap between requriements engineering and public key/trust management infraestructure</v>
      </c>
      <c r="H1630" s="10" t="s">
        <v>2935</v>
      </c>
      <c r="I1630" s="13" t="s">
        <v>15</v>
      </c>
      <c r="J1630" s="11" t="s">
        <v>16</v>
      </c>
      <c r="K1630" s="11" t="s">
        <v>17</v>
      </c>
      <c r="O1630" s="11" t="s">
        <v>18</v>
      </c>
      <c r="P1630" s="10" t="e">
        <f>VLOOKUP(H1630,'Corrected-Titles'!A:A,1,FALSE)</f>
        <v>#N/A</v>
      </c>
    </row>
    <row r="1631" spans="1:16" x14ac:dyDescent="0.35">
      <c r="A1631" s="11" t="str">
        <f t="shared" si="25"/>
        <v>2005</v>
      </c>
      <c r="D1631" s="11" t="s">
        <v>12</v>
      </c>
      <c r="F1631" s="11" t="s">
        <v>2936</v>
      </c>
      <c r="G1631" s="10" t="str">
        <f>IF(ISNA(P1631),H1631,INDEX('Corrected-Titles'!A:B,MATCH(H1631,'Corrected-Titles'!A:A,0),2))</f>
        <v>Modelling to safety</v>
      </c>
      <c r="H1631" s="10" t="s">
        <v>2937</v>
      </c>
      <c r="I1631" s="13" t="s">
        <v>15</v>
      </c>
      <c r="J1631" s="11" t="s">
        <v>16</v>
      </c>
      <c r="K1631" s="11" t="s">
        <v>17</v>
      </c>
      <c r="O1631" s="11" t="s">
        <v>18</v>
      </c>
      <c r="P1631" s="10" t="e">
        <f>VLOOKUP(H1631,'Corrected-Titles'!A:A,1,FALSE)</f>
        <v>#N/A</v>
      </c>
    </row>
    <row r="1632" spans="1:16" x14ac:dyDescent="0.35">
      <c r="A1632" s="11" t="str">
        <f t="shared" si="25"/>
        <v>2005</v>
      </c>
      <c r="D1632" s="11" t="s">
        <v>12</v>
      </c>
      <c r="F1632" s="11" t="s">
        <v>2938</v>
      </c>
      <c r="G1632" s="10" t="str">
        <f>IF(ISNA(P1632),H1632,INDEX('Corrected-Titles'!A:B,MATCH(H1632,'Corrected-Titles'!A:A,0),2))</f>
        <v>Interaction transformation patterns based on semantic roles</v>
      </c>
      <c r="H1632" s="10" t="s">
        <v>2939</v>
      </c>
      <c r="I1632" s="13" t="s">
        <v>15</v>
      </c>
      <c r="J1632" s="11" t="s">
        <v>16</v>
      </c>
      <c r="K1632" s="11" t="s">
        <v>17</v>
      </c>
      <c r="O1632" s="11" t="s">
        <v>69</v>
      </c>
      <c r="P1632" s="10" t="e">
        <f>VLOOKUP(H1632,'Corrected-Titles'!A:A,1,FALSE)</f>
        <v>#N/A</v>
      </c>
    </row>
    <row r="1633" spans="1:16" x14ac:dyDescent="0.35">
      <c r="A1633" s="11" t="str">
        <f t="shared" si="25"/>
        <v>2009</v>
      </c>
      <c r="D1633" s="11" t="s">
        <v>12</v>
      </c>
      <c r="F1633" s="11" t="s">
        <v>2940</v>
      </c>
      <c r="G1633" s="10" t="str">
        <f>IF(ISNA(P1633),H1633,INDEX('Corrected-Titles'!A:B,MATCH(H1633,'Corrected-Titles'!A:A,0),2))</f>
        <v>Using support vector regression for web development effort estimation</v>
      </c>
      <c r="H1633" s="10" t="s">
        <v>2941</v>
      </c>
      <c r="I1633" s="13" t="s">
        <v>15</v>
      </c>
      <c r="J1633" s="11" t="s">
        <v>16</v>
      </c>
      <c r="K1633" s="11" t="s">
        <v>17</v>
      </c>
      <c r="O1633" s="11" t="s">
        <v>18</v>
      </c>
      <c r="P1633" s="10" t="e">
        <f>VLOOKUP(H1633,'Corrected-Titles'!A:A,1,FALSE)</f>
        <v>#N/A</v>
      </c>
    </row>
    <row r="1634" spans="1:16" x14ac:dyDescent="0.35">
      <c r="A1634" s="11" t="str">
        <f t="shared" si="25"/>
        <v>2016</v>
      </c>
      <c r="D1634" s="11" t="s">
        <v>12</v>
      </c>
      <c r="F1634" s="11" t="s">
        <v>2942</v>
      </c>
      <c r="G1634" s="10" t="str">
        <f>IF(ISNA(P1634),H1634,INDEX('Corrected-Titles'!A:B,MATCH(H1634,'Corrected-Titles'!A:A,0),2))</f>
        <v>Automated web service composition testing as a service</v>
      </c>
      <c r="H1634" s="10" t="s">
        <v>2943</v>
      </c>
      <c r="I1634" s="13" t="s">
        <v>15</v>
      </c>
      <c r="J1634" s="11" t="s">
        <v>16</v>
      </c>
      <c r="K1634" s="11" t="s">
        <v>17</v>
      </c>
      <c r="O1634" s="11" t="s">
        <v>18</v>
      </c>
      <c r="P1634" s="10" t="e">
        <f>VLOOKUP(H1634,'Corrected-Titles'!A:A,1,FALSE)</f>
        <v>#N/A</v>
      </c>
    </row>
    <row r="1635" spans="1:16" ht="29" x14ac:dyDescent="0.35">
      <c r="A1635" s="11" t="str">
        <f t="shared" si="25"/>
        <v>2019</v>
      </c>
      <c r="D1635" s="11" t="s">
        <v>12</v>
      </c>
      <c r="F1635" s="11" t="s">
        <v>2944</v>
      </c>
      <c r="G1635" s="10" t="str">
        <f>IF(ISNA(P1635),H1635,INDEX('Corrected-Titles'!A:B,MATCH(H1635,'Corrected-Titles'!A:A,0),2))</f>
        <v>Abstract layers and generic elements as a basis for experssing multidemsnional software knowledge</v>
      </c>
      <c r="H1635" s="10" t="s">
        <v>2945</v>
      </c>
      <c r="I1635" s="13" t="s">
        <v>15</v>
      </c>
      <c r="J1635" s="11" t="s">
        <v>16</v>
      </c>
      <c r="K1635" s="11" t="s">
        <v>17</v>
      </c>
      <c r="O1635" s="11" t="s">
        <v>18</v>
      </c>
      <c r="P1635" s="10" t="e">
        <f>VLOOKUP(H1635,'Corrected-Titles'!A:A,1,FALSE)</f>
        <v>#N/A</v>
      </c>
    </row>
    <row r="1636" spans="1:16" x14ac:dyDescent="0.35">
      <c r="A1636" s="11" t="str">
        <f t="shared" si="25"/>
        <v>2009</v>
      </c>
      <c r="D1636" s="11" t="s">
        <v>12</v>
      </c>
      <c r="F1636" s="11" t="s">
        <v>2946</v>
      </c>
      <c r="G1636" s="10" t="str">
        <f>IF(ISNA(P1636),H1636,INDEX('Corrected-Titles'!A:B,MATCH(H1636,'Corrected-Titles'!A:A,0),2))</f>
        <v>Operator Language: A program generation framework for fast kernels</v>
      </c>
      <c r="H1636" s="10" t="s">
        <v>2947</v>
      </c>
      <c r="I1636" s="13" t="s">
        <v>15</v>
      </c>
      <c r="J1636" s="11" t="s">
        <v>16</v>
      </c>
      <c r="K1636" s="11" t="s">
        <v>17</v>
      </c>
      <c r="O1636" s="11" t="s">
        <v>18</v>
      </c>
      <c r="P1636" s="10" t="e">
        <f>VLOOKUP(H1636,'Corrected-Titles'!A:A,1,FALSE)</f>
        <v>#N/A</v>
      </c>
    </row>
    <row r="1637" spans="1:16" x14ac:dyDescent="0.35">
      <c r="A1637" s="11" t="str">
        <f t="shared" si="25"/>
        <v>2005</v>
      </c>
      <c r="D1637" s="11" t="s">
        <v>12</v>
      </c>
      <c r="F1637" s="11" t="s">
        <v>2948</v>
      </c>
      <c r="G1637" s="10" t="str">
        <f>IF(ISNA(P1637),H1637,INDEX('Corrected-Titles'!A:B,MATCH(H1637,'Corrected-Titles'!A:A,0),2))</f>
        <v>Collaborative software development and topic maps</v>
      </c>
      <c r="H1637" s="10" t="s">
        <v>2949</v>
      </c>
      <c r="I1637" s="13" t="s">
        <v>15</v>
      </c>
      <c r="J1637" s="11" t="s">
        <v>16</v>
      </c>
      <c r="K1637" s="11" t="s">
        <v>17</v>
      </c>
      <c r="O1637" s="11" t="s">
        <v>69</v>
      </c>
      <c r="P1637" s="10" t="e">
        <f>VLOOKUP(H1637,'Corrected-Titles'!A:A,1,FALSE)</f>
        <v>#N/A</v>
      </c>
    </row>
    <row r="1638" spans="1:16" ht="29" x14ac:dyDescent="0.35">
      <c r="A1638" s="11" t="str">
        <f t="shared" si="25"/>
        <v>2004</v>
      </c>
      <c r="D1638" s="11" t="s">
        <v>12</v>
      </c>
      <c r="F1638" s="11" t="s">
        <v>2950</v>
      </c>
      <c r="G1638" s="10" t="str">
        <f>IF(ISNA(P1638),H1638,INDEX('Corrected-Titles'!A:B,MATCH(H1638,'Corrected-Titles'!A:A,0),2))</f>
        <v>A Framework for Exploiting conceptual modeling in the evaluation of web application quality</v>
      </c>
      <c r="H1638" s="10" t="s">
        <v>2951</v>
      </c>
      <c r="I1638" s="13" t="s">
        <v>15</v>
      </c>
      <c r="J1638" s="11" t="s">
        <v>16</v>
      </c>
      <c r="K1638" s="11" t="s">
        <v>17</v>
      </c>
      <c r="O1638" s="11" t="s">
        <v>18</v>
      </c>
      <c r="P1638" s="10" t="e">
        <f>VLOOKUP(H1638,'Corrected-Titles'!A:A,1,FALSE)</f>
        <v>#N/A</v>
      </c>
    </row>
    <row r="1639" spans="1:16" x14ac:dyDescent="0.35">
      <c r="A1639" s="11" t="str">
        <f t="shared" si="25"/>
        <v>2016</v>
      </c>
      <c r="D1639" s="11" t="s">
        <v>12</v>
      </c>
      <c r="F1639" s="11" t="s">
        <v>2952</v>
      </c>
      <c r="G1639" s="10" t="str">
        <f>IF(ISNA(P1639),H1639,INDEX('Corrected-Titles'!A:B,MATCH(H1639,'Corrected-Titles'!A:A,0),2))</f>
        <v>Development of a web dictionary system using SOFL</v>
      </c>
      <c r="H1639" s="10" t="s">
        <v>2953</v>
      </c>
      <c r="I1639" s="13" t="s">
        <v>15</v>
      </c>
      <c r="J1639" s="11" t="s">
        <v>16</v>
      </c>
      <c r="K1639" s="11" t="s">
        <v>17</v>
      </c>
      <c r="O1639" s="11" t="s">
        <v>18</v>
      </c>
      <c r="P1639" s="10" t="e">
        <f>VLOOKUP(H1639,'Corrected-Titles'!A:A,1,FALSE)</f>
        <v>#N/A</v>
      </c>
    </row>
    <row r="1640" spans="1:16" x14ac:dyDescent="0.35">
      <c r="A1640" s="11" t="str">
        <f t="shared" si="25"/>
        <v>2012</v>
      </c>
      <c r="D1640" s="11" t="s">
        <v>12</v>
      </c>
      <c r="F1640" s="11" t="s">
        <v>2954</v>
      </c>
      <c r="G1640" s="10" t="str">
        <f>IF(ISNA(P1640),H1640,INDEX('Corrected-Titles'!A:B,MATCH(H1640,'Corrected-Titles'!A:A,0),2))</f>
        <v>Color TFT instrument clusters in the chinese market</v>
      </c>
      <c r="H1640" s="10" t="s">
        <v>2955</v>
      </c>
      <c r="I1640" s="13" t="s">
        <v>15</v>
      </c>
      <c r="J1640" s="11" t="s">
        <v>17</v>
      </c>
      <c r="O1640" s="11" t="s">
        <v>101</v>
      </c>
      <c r="P1640" s="10" t="e">
        <f>VLOOKUP(H1640,'Corrected-Titles'!A:A,1,FALSE)</f>
        <v>#N/A</v>
      </c>
    </row>
    <row r="1641" spans="1:16" ht="29" x14ac:dyDescent="0.35">
      <c r="A1641" s="11" t="str">
        <f t="shared" si="25"/>
        <v>2017</v>
      </c>
      <c r="D1641" s="11" t="s">
        <v>12</v>
      </c>
      <c r="F1641" s="11" t="s">
        <v>2956</v>
      </c>
      <c r="G1641" s="10" t="str">
        <f>IF(ISNA(P1641),H1641,INDEX('Corrected-Titles'!A:B,MATCH(H1641,'Corrected-Titles'!A:A,0),2))</f>
        <v>Development of Mobile Data collection applications by domain experts: Experimental results from a usaiblity study</v>
      </c>
      <c r="H1641" s="10" t="s">
        <v>2957</v>
      </c>
      <c r="I1641" s="13" t="s">
        <v>15</v>
      </c>
      <c r="J1641" s="11" t="s">
        <v>16</v>
      </c>
      <c r="K1641" s="11" t="s">
        <v>17</v>
      </c>
      <c r="O1641" s="11" t="s">
        <v>18</v>
      </c>
      <c r="P1641" s="10" t="e">
        <f>VLOOKUP(H1641,'Corrected-Titles'!A:A,1,FALSE)</f>
        <v>#N/A</v>
      </c>
    </row>
    <row r="1642" spans="1:16" ht="29" x14ac:dyDescent="0.35">
      <c r="A1642" s="11" t="str">
        <f t="shared" si="25"/>
        <v>2010</v>
      </c>
      <c r="D1642" s="11" t="s">
        <v>12</v>
      </c>
      <c r="F1642" s="11" t="s">
        <v>2958</v>
      </c>
      <c r="G1642" s="10" t="str">
        <f>IF(ISNA(P1642),H1642,INDEX('Corrected-Titles'!A:B,MATCH(H1642,'Corrected-Titles'!A:A,0),2))</f>
        <v>Eliciting and capturing business goals to inform a product line's business case and architecture</v>
      </c>
      <c r="H1642" s="10" t="s">
        <v>2959</v>
      </c>
      <c r="I1642" s="13" t="s">
        <v>15</v>
      </c>
      <c r="J1642" s="11" t="s">
        <v>16</v>
      </c>
      <c r="K1642" s="11" t="s">
        <v>17</v>
      </c>
      <c r="O1642" s="11" t="s">
        <v>18</v>
      </c>
      <c r="P1642" s="10" t="e">
        <f>VLOOKUP(H1642,'Corrected-Titles'!A:A,1,FALSE)</f>
        <v>#N/A</v>
      </c>
    </row>
    <row r="1643" spans="1:16" x14ac:dyDescent="0.35">
      <c r="A1643" s="11" t="str">
        <f t="shared" si="25"/>
        <v>2013</v>
      </c>
      <c r="D1643" s="11" t="s">
        <v>12</v>
      </c>
      <c r="F1643" s="11" t="s">
        <v>2960</v>
      </c>
      <c r="G1643" s="10" t="str">
        <f>IF(ISNA(P1643),H1643,INDEX('Corrected-Titles'!A:B,MATCH(H1643,'Corrected-Titles'!A:A,0),2))</f>
        <v>Understanding and extending AUTOSAR BSW for custom functionality implementation</v>
      </c>
      <c r="H1643" s="10" t="s">
        <v>2961</v>
      </c>
      <c r="I1643" s="13" t="s">
        <v>15</v>
      </c>
      <c r="J1643" s="11" t="s">
        <v>16</v>
      </c>
      <c r="K1643" s="11" t="s">
        <v>17</v>
      </c>
      <c r="O1643" s="11" t="s">
        <v>18</v>
      </c>
      <c r="P1643" s="10" t="e">
        <f>VLOOKUP(H1643,'Corrected-Titles'!A:A,1,FALSE)</f>
        <v>#N/A</v>
      </c>
    </row>
    <row r="1644" spans="1:16" ht="29" x14ac:dyDescent="0.35">
      <c r="A1644" s="11" t="str">
        <f t="shared" si="25"/>
        <v>2009</v>
      </c>
      <c r="D1644" s="11" t="s">
        <v>12</v>
      </c>
      <c r="F1644" s="11" t="s">
        <v>2962</v>
      </c>
      <c r="G1644" s="10" t="str">
        <f>IF(ISNA(P1644),H1644,INDEX('Corrected-Titles'!A:B,MATCH(H1644,'Corrected-Titles'!A:A,0),2))</f>
        <v>A Model-based framework to design and debug safe component-based autonomic systems</v>
      </c>
      <c r="H1644" s="10" t="s">
        <v>2963</v>
      </c>
      <c r="I1644" s="13" t="s">
        <v>15</v>
      </c>
      <c r="J1644" s="11" t="s">
        <v>16</v>
      </c>
      <c r="K1644" s="11" t="s">
        <v>17</v>
      </c>
      <c r="O1644" s="11" t="s">
        <v>18</v>
      </c>
      <c r="P1644" s="10" t="e">
        <f>VLOOKUP(H1644,'Corrected-Titles'!A:A,1,FALSE)</f>
        <v>#N/A</v>
      </c>
    </row>
    <row r="1645" spans="1:16" x14ac:dyDescent="0.35">
      <c r="A1645" s="11" t="str">
        <f t="shared" si="25"/>
        <v>2004</v>
      </c>
      <c r="D1645" s="11" t="s">
        <v>12</v>
      </c>
      <c r="F1645" s="11" t="s">
        <v>2964</v>
      </c>
      <c r="G1645" s="10" t="str">
        <f>IF(ISNA(P1645),H1645,INDEX('Corrected-Titles'!A:B,MATCH(H1645,'Corrected-Titles'!A:A,0),2))</f>
        <v>Software reuse and the test development process: a combined approach</v>
      </c>
      <c r="H1645" s="10" t="s">
        <v>2965</v>
      </c>
      <c r="I1645" s="13" t="s">
        <v>15</v>
      </c>
      <c r="J1645" s="11" t="s">
        <v>16</v>
      </c>
      <c r="K1645" s="11" t="s">
        <v>17</v>
      </c>
      <c r="O1645" s="11" t="s">
        <v>18</v>
      </c>
      <c r="P1645" s="10" t="e">
        <f>VLOOKUP(H1645,'Corrected-Titles'!A:A,1,FALSE)</f>
        <v>#N/A</v>
      </c>
    </row>
    <row r="1646" spans="1:16" x14ac:dyDescent="0.35">
      <c r="A1646" s="11" t="str">
        <f t="shared" si="25"/>
        <v>2010</v>
      </c>
      <c r="D1646" s="11" t="s">
        <v>12</v>
      </c>
      <c r="F1646" s="11" t="s">
        <v>2966</v>
      </c>
      <c r="G1646" s="10" t="str">
        <f>IF(ISNA(P1646),H1646,INDEX('Corrected-Titles'!A:B,MATCH(H1646,'Corrected-Titles'!A:A,0),2))</f>
        <v>The NORMA Software tool for ORM 2</v>
      </c>
      <c r="H1646" s="10" t="s">
        <v>2967</v>
      </c>
      <c r="I1646" s="13" t="s">
        <v>15</v>
      </c>
      <c r="J1646" s="11" t="s">
        <v>16</v>
      </c>
      <c r="K1646" s="11" t="s">
        <v>17</v>
      </c>
      <c r="O1646" s="11" t="s">
        <v>18</v>
      </c>
      <c r="P1646" s="10" t="e">
        <f>VLOOKUP(H1646,'Corrected-Titles'!A:A,1,FALSE)</f>
        <v>#N/A</v>
      </c>
    </row>
    <row r="1647" spans="1:16" x14ac:dyDescent="0.35">
      <c r="A1647" s="11" t="str">
        <f t="shared" si="25"/>
        <v>2006</v>
      </c>
      <c r="D1647" s="11" t="s">
        <v>12</v>
      </c>
      <c r="F1647" s="11" t="s">
        <v>2968</v>
      </c>
      <c r="G1647" s="10" t="str">
        <f>IF(ISNA(P1647),H1647,INDEX('Corrected-Titles'!A:B,MATCH(H1647,'Corrected-Titles'!A:A,0),2))</f>
        <v>Encapsulating application subsystems using the DECOS core OS</v>
      </c>
      <c r="H1647" s="10" t="s">
        <v>2969</v>
      </c>
      <c r="I1647" s="13" t="s">
        <v>15</v>
      </c>
      <c r="J1647" s="11" t="s">
        <v>16</v>
      </c>
      <c r="K1647" s="11" t="s">
        <v>17</v>
      </c>
      <c r="O1647" s="11" t="s">
        <v>18</v>
      </c>
      <c r="P1647" s="10" t="e">
        <f>VLOOKUP(H1647,'Corrected-Titles'!A:A,1,FALSE)</f>
        <v>#N/A</v>
      </c>
    </row>
    <row r="1648" spans="1:16" x14ac:dyDescent="0.35">
      <c r="A1648" s="11" t="str">
        <f t="shared" si="25"/>
        <v>2007</v>
      </c>
      <c r="D1648" s="11" t="s">
        <v>12</v>
      </c>
      <c r="F1648" s="11" t="s">
        <v>2970</v>
      </c>
      <c r="G1648" s="10" t="str">
        <f>IF(ISNA(P1648),H1648,INDEX('Corrected-Titles'!A:B,MATCH(H1648,'Corrected-Titles'!A:A,0),2))</f>
        <v>Specifiying input port bounds in SDL</v>
      </c>
      <c r="H1648" s="10" t="s">
        <v>2971</v>
      </c>
      <c r="I1648" s="13" t="s">
        <v>15</v>
      </c>
      <c r="J1648" s="11" t="s">
        <v>16</v>
      </c>
      <c r="K1648" s="11" t="s">
        <v>17</v>
      </c>
      <c r="O1648" s="11" t="s">
        <v>18</v>
      </c>
      <c r="P1648" s="10" t="e">
        <f>VLOOKUP(H1648,'Corrected-Titles'!A:A,1,FALSE)</f>
        <v>#N/A</v>
      </c>
    </row>
    <row r="1649" spans="1:16" x14ac:dyDescent="0.35">
      <c r="A1649" s="11" t="str">
        <f t="shared" si="25"/>
        <v>2009</v>
      </c>
      <c r="D1649" s="11" t="s">
        <v>12</v>
      </c>
      <c r="F1649" s="11" t="s">
        <v>2972</v>
      </c>
      <c r="G1649" s="10" t="str">
        <f>IF(ISNA(P1649),H1649,INDEX('Corrected-Titles'!A:B,MATCH(H1649,'Corrected-Titles'!A:A,0),2))</f>
        <v>LearnLib: a framework for exptrapolating behavioral models</v>
      </c>
      <c r="H1649" s="10" t="s">
        <v>2973</v>
      </c>
      <c r="I1649" s="13" t="s">
        <v>15</v>
      </c>
      <c r="J1649" s="11" t="s">
        <v>16</v>
      </c>
      <c r="K1649" s="11" t="s">
        <v>17</v>
      </c>
      <c r="O1649" s="11" t="s">
        <v>18</v>
      </c>
      <c r="P1649" s="10" t="e">
        <f>VLOOKUP(H1649,'Corrected-Titles'!A:A,1,FALSE)</f>
        <v>#N/A</v>
      </c>
    </row>
    <row r="1650" spans="1:16" x14ac:dyDescent="0.35">
      <c r="A1650" s="11" t="str">
        <f t="shared" si="25"/>
        <v>2009</v>
      </c>
      <c r="D1650" s="11" t="s">
        <v>12</v>
      </c>
      <c r="F1650" s="11" t="s">
        <v>2974</v>
      </c>
      <c r="G1650" s="10" t="str">
        <f>IF(ISNA(P1650),H1650,INDEX('Corrected-Titles'!A:B,MATCH(H1650,'Corrected-Titles'!A:A,0),2))</f>
        <v>Cause and effect in user interface development</v>
      </c>
      <c r="H1650" s="10" t="s">
        <v>2975</v>
      </c>
      <c r="I1650" s="13" t="s">
        <v>15</v>
      </c>
      <c r="J1650" s="11" t="s">
        <v>16</v>
      </c>
      <c r="K1650" s="11" t="s">
        <v>17</v>
      </c>
      <c r="O1650" s="11" t="s">
        <v>18</v>
      </c>
      <c r="P1650" s="10" t="e">
        <f>VLOOKUP(H1650,'Corrected-Titles'!A:A,1,FALSE)</f>
        <v>#N/A</v>
      </c>
    </row>
    <row r="1651" spans="1:16" ht="29" x14ac:dyDescent="0.35">
      <c r="A1651" s="11" t="str">
        <f t="shared" si="25"/>
        <v>2011</v>
      </c>
      <c r="D1651" s="11" t="s">
        <v>12</v>
      </c>
      <c r="F1651" s="11" t="s">
        <v>2976</v>
      </c>
      <c r="G1651" s="10" t="str">
        <f>IF(ISNA(P1651),H1651,INDEX('Corrected-Titles'!A:B,MATCH(H1651,'Corrected-Titles'!A:A,0),2))</f>
        <v>Bidirectional by necessity: data persistence and adaptability for evolving application development</v>
      </c>
      <c r="H1651" s="10" t="s">
        <v>2977</v>
      </c>
      <c r="I1651" s="13" t="s">
        <v>15</v>
      </c>
      <c r="J1651" s="11" t="s">
        <v>16</v>
      </c>
      <c r="K1651" s="11" t="s">
        <v>17</v>
      </c>
      <c r="O1651" s="11" t="s">
        <v>18</v>
      </c>
      <c r="P1651" s="10" t="e">
        <f>VLOOKUP(H1651,'Corrected-Titles'!A:A,1,FALSE)</f>
        <v>#N/A</v>
      </c>
    </row>
    <row r="1652" spans="1:16" ht="29" x14ac:dyDescent="0.35">
      <c r="A1652" s="11" t="str">
        <f t="shared" si="25"/>
        <v>2002</v>
      </c>
      <c r="D1652" s="11" t="s">
        <v>12</v>
      </c>
      <c r="F1652" s="11" t="s">
        <v>2978</v>
      </c>
      <c r="G1652" s="10" t="str">
        <f>IF(ISNA(P1652),H1652,INDEX('Corrected-Titles'!A:B,MATCH(H1652,'Corrected-Titles'!A:A,0),2))</f>
        <v>Specifiying local ontologies in support of semantic interoperability of distributed inter-organizational applications</v>
      </c>
      <c r="H1652" s="10" t="s">
        <v>2979</v>
      </c>
      <c r="I1652" s="13" t="s">
        <v>15</v>
      </c>
      <c r="J1652" s="11" t="s">
        <v>16</v>
      </c>
      <c r="K1652" s="11" t="s">
        <v>17</v>
      </c>
      <c r="O1652" s="11" t="s">
        <v>18</v>
      </c>
      <c r="P1652" s="10" t="e">
        <f>VLOOKUP(H1652,'Corrected-Titles'!A:A,1,FALSE)</f>
        <v>#N/A</v>
      </c>
    </row>
    <row r="1653" spans="1:16" x14ac:dyDescent="0.35">
      <c r="A1653" s="11" t="str">
        <f t="shared" si="25"/>
        <v>2013</v>
      </c>
      <c r="D1653" s="11" t="s">
        <v>12</v>
      </c>
      <c r="F1653" s="11" t="s">
        <v>2980</v>
      </c>
      <c r="G1653" s="10" t="str">
        <f>IF(ISNA(P1653),H1653,INDEX('Corrected-Titles'!A:B,MATCH(H1653,'Corrected-Titles'!A:A,0),2))</f>
        <v>Pattern-based ETL conceptual modelling</v>
      </c>
      <c r="H1653" s="10" t="s">
        <v>2981</v>
      </c>
      <c r="I1653" s="13" t="s">
        <v>15</v>
      </c>
      <c r="J1653" s="11" t="s">
        <v>16</v>
      </c>
      <c r="K1653" s="11" t="s">
        <v>17</v>
      </c>
      <c r="O1653" s="11" t="s">
        <v>18</v>
      </c>
      <c r="P1653" s="10" t="e">
        <f>VLOOKUP(H1653,'Corrected-Titles'!A:A,1,FALSE)</f>
        <v>#N/A</v>
      </c>
    </row>
    <row r="1654" spans="1:16" ht="29" x14ac:dyDescent="0.35">
      <c r="A1654" s="11" t="str">
        <f t="shared" si="25"/>
        <v>2011</v>
      </c>
      <c r="D1654" s="11" t="s">
        <v>12</v>
      </c>
      <c r="F1654" s="11" t="s">
        <v>2982</v>
      </c>
      <c r="G1654" s="10" t="str">
        <f>IF(ISNA(P1654),H1654,INDEX('Corrected-Titles'!A:B,MATCH(H1654,'Corrected-Titles'!A:A,0),2))</f>
        <v>Towards reuse-oriented and web-based collaborative framework for e-business providers</v>
      </c>
      <c r="H1654" s="10" t="s">
        <v>2983</v>
      </c>
      <c r="I1654" s="13" t="s">
        <v>15</v>
      </c>
      <c r="J1654" s="11" t="s">
        <v>16</v>
      </c>
      <c r="K1654" s="11" t="s">
        <v>17</v>
      </c>
      <c r="O1654" s="11" t="s">
        <v>18</v>
      </c>
      <c r="P1654" s="10" t="e">
        <f>VLOOKUP(H1654,'Corrected-Titles'!A:A,1,FALSE)</f>
        <v>#N/A</v>
      </c>
    </row>
    <row r="1655" spans="1:16" x14ac:dyDescent="0.35">
      <c r="A1655" s="11" t="str">
        <f t="shared" si="25"/>
        <v>2012</v>
      </c>
      <c r="D1655" s="11" t="s">
        <v>12</v>
      </c>
      <c r="F1655" s="11" t="s">
        <v>2984</v>
      </c>
      <c r="G1655" s="10" t="str">
        <f>IF(ISNA(P1655),H1655,INDEX('Corrected-Titles'!A:B,MATCH(H1655,'Corrected-Titles'!A:A,0),2))</f>
        <v>Ontology reasoning for process models</v>
      </c>
      <c r="H1655" s="10" t="s">
        <v>2985</v>
      </c>
      <c r="I1655" s="13" t="s">
        <v>15</v>
      </c>
      <c r="J1655" s="11" t="s">
        <v>16</v>
      </c>
      <c r="K1655" s="11" t="s">
        <v>17</v>
      </c>
      <c r="O1655" s="11" t="s">
        <v>58</v>
      </c>
      <c r="P1655" s="10" t="e">
        <f>VLOOKUP(H1655,'Corrected-Titles'!A:A,1,FALSE)</f>
        <v>#N/A</v>
      </c>
    </row>
    <row r="1656" spans="1:16" x14ac:dyDescent="0.35">
      <c r="A1656" s="11" t="str">
        <f t="shared" si="25"/>
        <v>2007</v>
      </c>
      <c r="D1656" s="11" t="s">
        <v>12</v>
      </c>
      <c r="F1656" s="11" t="s">
        <v>2986</v>
      </c>
      <c r="G1656" s="10" t="str">
        <f>IF(ISNA(P1656),H1656,INDEX('Corrected-Titles'!A:B,MATCH(H1656,'Corrected-Titles'!A:A,0),2))</f>
        <v>Distributed global development parametric cost modeling</v>
      </c>
      <c r="H1656" s="10" t="s">
        <v>2987</v>
      </c>
      <c r="I1656" s="13" t="s">
        <v>15</v>
      </c>
      <c r="J1656" s="11" t="s">
        <v>16</v>
      </c>
      <c r="K1656" s="11" t="s">
        <v>17</v>
      </c>
      <c r="O1656" s="11" t="s">
        <v>69</v>
      </c>
      <c r="P1656" s="10" t="e">
        <f>VLOOKUP(H1656,'Corrected-Titles'!A:A,1,FALSE)</f>
        <v>#N/A</v>
      </c>
    </row>
    <row r="1657" spans="1:16" x14ac:dyDescent="0.35">
      <c r="A1657" s="11" t="str">
        <f t="shared" si="25"/>
        <v>2014</v>
      </c>
      <c r="D1657" s="11" t="s">
        <v>12</v>
      </c>
      <c r="F1657" s="11" t="s">
        <v>2988</v>
      </c>
      <c r="G1657" s="10" t="str">
        <f>IF(ISNA(P1657),H1657,INDEX('Corrected-Titles'!A:B,MATCH(H1657,'Corrected-Titles'!A:A,0),2))</f>
        <v>Formal rules for reliable component-based architecture evolution</v>
      </c>
      <c r="H1657" s="10" t="s">
        <v>2989</v>
      </c>
      <c r="I1657" s="13" t="s">
        <v>15</v>
      </c>
      <c r="J1657" s="11" t="s">
        <v>16</v>
      </c>
      <c r="K1657" s="11" t="s">
        <v>17</v>
      </c>
      <c r="O1657" s="11" t="s">
        <v>18</v>
      </c>
      <c r="P1657" s="10" t="e">
        <f>VLOOKUP(H1657,'Corrected-Titles'!A:A,1,FALSE)</f>
        <v>#N/A</v>
      </c>
    </row>
    <row r="1658" spans="1:16" x14ac:dyDescent="0.35">
      <c r="A1658" s="11" t="str">
        <f t="shared" si="25"/>
        <v>2009</v>
      </c>
      <c r="D1658" s="11" t="s">
        <v>12</v>
      </c>
      <c r="F1658" s="11" t="s">
        <v>2990</v>
      </c>
      <c r="G1658" s="10" t="str">
        <f>IF(ISNA(P1658),H1658,INDEX('Corrected-Titles'!A:B,MATCH(H1658,'Corrected-Titles'!A:A,0),2))</f>
        <v>Algebraic semantics of OCL-Constrained metamodel specifications</v>
      </c>
      <c r="H1658" s="10" t="s">
        <v>2991</v>
      </c>
      <c r="I1658" s="13" t="s">
        <v>15</v>
      </c>
      <c r="J1658" s="11" t="s">
        <v>16</v>
      </c>
      <c r="K1658" s="11" t="s">
        <v>17</v>
      </c>
      <c r="O1658" s="11" t="s">
        <v>69</v>
      </c>
      <c r="P1658" s="10" t="e">
        <f>VLOOKUP(H1658,'Corrected-Titles'!A:A,1,FALSE)</f>
        <v>#N/A</v>
      </c>
    </row>
    <row r="1659" spans="1:16" ht="29" x14ac:dyDescent="0.35">
      <c r="A1659" s="11" t="str">
        <f t="shared" si="25"/>
        <v>2013</v>
      </c>
      <c r="D1659" s="11" t="s">
        <v>12</v>
      </c>
      <c r="F1659" s="11" t="s">
        <v>2992</v>
      </c>
      <c r="G1659" s="10" t="str">
        <f>IF(ISNA(P1659),H1659,INDEX('Corrected-Titles'!A:B,MATCH(H1659,'Corrected-Titles'!A:A,0),2))</f>
        <v>Definition of virtual reality simulation models using specification and description language diagrams</v>
      </c>
      <c r="H1659" s="10" t="s">
        <v>2993</v>
      </c>
      <c r="I1659" s="13" t="s">
        <v>15</v>
      </c>
      <c r="J1659" s="11" t="s">
        <v>16</v>
      </c>
      <c r="K1659" s="11" t="s">
        <v>17</v>
      </c>
      <c r="O1659" s="11" t="s">
        <v>18</v>
      </c>
      <c r="P1659" s="10" t="e">
        <f>VLOOKUP(H1659,'Corrected-Titles'!A:A,1,FALSE)</f>
        <v>#N/A</v>
      </c>
    </row>
    <row r="1660" spans="1:16" x14ac:dyDescent="0.35">
      <c r="A1660" s="11" t="str">
        <f t="shared" si="25"/>
        <v>2011</v>
      </c>
      <c r="D1660" s="11" t="s">
        <v>12</v>
      </c>
      <c r="F1660" s="11" t="s">
        <v>2994</v>
      </c>
      <c r="G1660" s="10" t="str">
        <f>IF(ISNA(P1660),H1660,INDEX('Corrected-Titles'!A:B,MATCH(H1660,'Corrected-Titles'!A:A,0),2))</f>
        <v>Component assemblies in the context of Manycore</v>
      </c>
      <c r="H1660" s="10" t="s">
        <v>2995</v>
      </c>
      <c r="I1660" s="13" t="s">
        <v>15</v>
      </c>
      <c r="J1660" s="11" t="s">
        <v>16</v>
      </c>
      <c r="K1660" s="11" t="s">
        <v>17</v>
      </c>
      <c r="O1660" s="11" t="s">
        <v>18</v>
      </c>
      <c r="P1660" s="10" t="e">
        <f>VLOOKUP(H1660,'Corrected-Titles'!A:A,1,FALSE)</f>
        <v>#N/A</v>
      </c>
    </row>
    <row r="1661" spans="1:16" x14ac:dyDescent="0.35">
      <c r="A1661" s="11" t="str">
        <f t="shared" si="25"/>
        <v>2004</v>
      </c>
      <c r="D1661" s="11" t="s">
        <v>12</v>
      </c>
      <c r="F1661" s="11" t="s">
        <v>2996</v>
      </c>
      <c r="G1661" s="10" t="str">
        <f>IF(ISNA(P1661),H1661,INDEX('Corrected-Titles'!A:B,MATCH(H1661,'Corrected-Titles'!A:A,0),2))</f>
        <v>Hierarchical integration of runtime models</v>
      </c>
      <c r="H1661" s="10" t="s">
        <v>2997</v>
      </c>
      <c r="I1661" s="13" t="s">
        <v>15</v>
      </c>
      <c r="J1661" s="11" t="s">
        <v>16</v>
      </c>
      <c r="K1661" s="11" t="s">
        <v>17</v>
      </c>
      <c r="O1661" s="11" t="s">
        <v>69</v>
      </c>
      <c r="P1661" s="10" t="e">
        <f>VLOOKUP(H1661,'Corrected-Titles'!A:A,1,FALSE)</f>
        <v>#N/A</v>
      </c>
    </row>
    <row r="1662" spans="1:16" x14ac:dyDescent="0.35">
      <c r="A1662" s="11" t="str">
        <f t="shared" si="25"/>
        <v>2008</v>
      </c>
      <c r="D1662" s="11" t="s">
        <v>12</v>
      </c>
      <c r="F1662" s="11" t="s">
        <v>2998</v>
      </c>
      <c r="G1662" s="10" t="str">
        <f>IF(ISNA(P1662),H1662,INDEX('Corrected-Titles'!A:B,MATCH(H1662,'Corrected-Titles'!A:A,0),2))</f>
        <v>Design of complex cyber physical systems with formalized architectural patterns</v>
      </c>
      <c r="H1662" s="10" t="s">
        <v>2999</v>
      </c>
      <c r="I1662" s="13" t="s">
        <v>15</v>
      </c>
      <c r="J1662" s="11" t="s">
        <v>16</v>
      </c>
      <c r="K1662" s="11" t="s">
        <v>17</v>
      </c>
      <c r="O1662" s="11" t="s">
        <v>18</v>
      </c>
      <c r="P1662" s="10" t="e">
        <f>VLOOKUP(H1662,'Corrected-Titles'!A:A,1,FALSE)</f>
        <v>#N/A</v>
      </c>
    </row>
    <row r="1663" spans="1:16" x14ac:dyDescent="0.35">
      <c r="A1663" s="11" t="str">
        <f t="shared" si="25"/>
        <v>2012</v>
      </c>
      <c r="D1663" s="11" t="s">
        <v>12</v>
      </c>
      <c r="F1663" s="11" t="s">
        <v>3000</v>
      </c>
      <c r="G1663" s="10" t="str">
        <f>IF(ISNA(P1663),H1663,INDEX('Corrected-Titles'!A:B,MATCH(H1663,'Corrected-Titles'!A:A,0),2))</f>
        <v>Cross-Diagram UML design verification</v>
      </c>
      <c r="H1663" s="10" t="s">
        <v>3001</v>
      </c>
      <c r="I1663" s="13" t="s">
        <v>15</v>
      </c>
      <c r="J1663" s="11" t="s">
        <v>16</v>
      </c>
      <c r="K1663" s="11" t="s">
        <v>17</v>
      </c>
      <c r="O1663" s="11" t="s">
        <v>18</v>
      </c>
      <c r="P1663" s="10" t="e">
        <f>VLOOKUP(H1663,'Corrected-Titles'!A:A,1,FALSE)</f>
        <v>#N/A</v>
      </c>
    </row>
    <row r="1664" spans="1:16" ht="29" x14ac:dyDescent="0.35">
      <c r="A1664" s="11" t="str">
        <f t="shared" si="25"/>
        <v>1994</v>
      </c>
      <c r="D1664" s="11" t="s">
        <v>12</v>
      </c>
      <c r="F1664" s="11" t="s">
        <v>3002</v>
      </c>
      <c r="G1664" s="10" t="str">
        <f>IF(ISNA(P1664),H1664,INDEX('Corrected-Titles'!A:B,MATCH(H1664,'Corrected-Titles'!A:A,0),2))</f>
        <v>Automated support for the development of formal object-oriented requirements specifications</v>
      </c>
      <c r="H1664" s="10" t="s">
        <v>3003</v>
      </c>
      <c r="I1664" s="13" t="s">
        <v>15</v>
      </c>
      <c r="J1664" s="11" t="s">
        <v>16</v>
      </c>
      <c r="K1664" s="11" t="s">
        <v>17</v>
      </c>
      <c r="O1664" s="11" t="s">
        <v>18</v>
      </c>
      <c r="P1664" s="10" t="e">
        <f>VLOOKUP(H1664,'Corrected-Titles'!A:A,1,FALSE)</f>
        <v>#N/A</v>
      </c>
    </row>
    <row r="1665" spans="1:16" x14ac:dyDescent="0.35">
      <c r="A1665" s="11" t="str">
        <f t="shared" si="25"/>
        <v>2020</v>
      </c>
      <c r="D1665" s="11" t="s">
        <v>12</v>
      </c>
      <c r="F1665" s="11" t="s">
        <v>3004</v>
      </c>
      <c r="G1665" s="10" t="str">
        <f>IF(ISNA(P1665),H1665,INDEX('Corrected-Titles'!A:B,MATCH(H1665,'Corrected-Titles'!A:A,0),2))</f>
        <v>An automated approach to assess the similarity of GitHub repositories</v>
      </c>
      <c r="H1665" s="10" t="s">
        <v>3005</v>
      </c>
      <c r="I1665" s="13" t="s">
        <v>15</v>
      </c>
      <c r="J1665" s="11" t="s">
        <v>16</v>
      </c>
      <c r="K1665" s="11" t="s">
        <v>17</v>
      </c>
      <c r="O1665" s="11" t="s">
        <v>69</v>
      </c>
      <c r="P1665" s="10" t="e">
        <f>VLOOKUP(H1665,'Corrected-Titles'!A:A,1,FALSE)</f>
        <v>#N/A</v>
      </c>
    </row>
    <row r="1666" spans="1:16" x14ac:dyDescent="0.35">
      <c r="A1666" s="11" t="str">
        <f t="shared" ref="A1666:A1729" si="26">RIGHT(F1666, 4)</f>
        <v>2007</v>
      </c>
      <c r="D1666" s="11" t="s">
        <v>12</v>
      </c>
      <c r="F1666" s="11" t="s">
        <v>3006</v>
      </c>
      <c r="G1666" s="10" t="str">
        <f>IF(ISNA(P1666),H1666,INDEX('Corrected-Titles'!A:B,MATCH(H1666,'Corrected-Titles'!A:A,0),2))</f>
        <v>An Optimizing OCL compiler for Metamodeling and Model transformation environments</v>
      </c>
      <c r="H1666" s="10" t="s">
        <v>3007</v>
      </c>
      <c r="I1666" s="13" t="s">
        <v>15</v>
      </c>
      <c r="J1666" s="11" t="s">
        <v>16</v>
      </c>
      <c r="K1666" s="11" t="s">
        <v>17</v>
      </c>
      <c r="O1666" s="11" t="s">
        <v>69</v>
      </c>
      <c r="P1666" s="10" t="e">
        <f>VLOOKUP(H1666,'Corrected-Titles'!A:A,1,FALSE)</f>
        <v>#N/A</v>
      </c>
    </row>
    <row r="1667" spans="1:16" x14ac:dyDescent="0.35">
      <c r="A1667" s="11" t="str">
        <f t="shared" si="26"/>
        <v>2011</v>
      </c>
      <c r="D1667" s="11" t="s">
        <v>12</v>
      </c>
      <c r="F1667" s="11" t="s">
        <v>3008</v>
      </c>
      <c r="G1667" s="10" t="str">
        <f>IF(ISNA(P1667),H1667,INDEX('Corrected-Titles'!A:B,MATCH(H1667,'Corrected-Titles'!A:A,0),2))</f>
        <v>Transformation rules for translating business rules to OCL constraints</v>
      </c>
      <c r="H1667" s="10" t="s">
        <v>3009</v>
      </c>
      <c r="I1667" s="13" t="s">
        <v>15</v>
      </c>
      <c r="J1667" s="11" t="s">
        <v>16</v>
      </c>
      <c r="K1667" s="11" t="s">
        <v>17</v>
      </c>
      <c r="O1667" s="11" t="s">
        <v>69</v>
      </c>
      <c r="P1667" s="10" t="e">
        <f>VLOOKUP(H1667,'Corrected-Titles'!A:A,1,FALSE)</f>
        <v>#N/A</v>
      </c>
    </row>
    <row r="1668" spans="1:16" x14ac:dyDescent="0.35">
      <c r="A1668" s="11" t="str">
        <f t="shared" si="26"/>
        <v>2007</v>
      </c>
      <c r="D1668" s="11" t="s">
        <v>12</v>
      </c>
      <c r="F1668" s="11" t="s">
        <v>3010</v>
      </c>
      <c r="G1668" s="10" t="str">
        <f>IF(ISNA(P1668),H1668,INDEX('Corrected-Titles'!A:B,MATCH(H1668,'Corrected-Titles'!A:A,0),2))</f>
        <v>A Comparison of Standard Compiliant Ways to Define Domain sPecific languages</v>
      </c>
      <c r="H1668" s="10" t="s">
        <v>3011</v>
      </c>
      <c r="I1668" s="13" t="s">
        <v>15</v>
      </c>
      <c r="J1668" s="11" t="s">
        <v>16</v>
      </c>
      <c r="K1668" s="11" t="s">
        <v>17</v>
      </c>
      <c r="O1668" s="11" t="s">
        <v>69</v>
      </c>
      <c r="P1668" s="10" t="e">
        <f>VLOOKUP(H1668,'Corrected-Titles'!A:A,1,FALSE)</f>
        <v>#N/A</v>
      </c>
    </row>
    <row r="1669" spans="1:16" x14ac:dyDescent="0.35">
      <c r="A1669" s="11" t="str">
        <f t="shared" si="26"/>
        <v>2011</v>
      </c>
      <c r="D1669" s="11" t="s">
        <v>12</v>
      </c>
      <c r="F1669" s="11" t="s">
        <v>3012</v>
      </c>
      <c r="G1669" s="10" t="str">
        <f>IF(ISNA(P1669),H1669,INDEX('Corrected-Titles'!A:B,MATCH(H1669,'Corrected-Titles'!A:A,0),2))</f>
        <v>User Interface eXtensible Markup Language SIG</v>
      </c>
      <c r="H1669" s="10" t="s">
        <v>3013</v>
      </c>
      <c r="I1669" s="13" t="s">
        <v>15</v>
      </c>
      <c r="J1669" s="11" t="s">
        <v>16</v>
      </c>
      <c r="K1669" s="11" t="s">
        <v>17</v>
      </c>
      <c r="O1669" s="11" t="s">
        <v>18</v>
      </c>
      <c r="P1669" s="10" t="e">
        <f>VLOOKUP(H1669,'Corrected-Titles'!A:A,1,FALSE)</f>
        <v>#N/A</v>
      </c>
    </row>
    <row r="1670" spans="1:16" x14ac:dyDescent="0.35">
      <c r="A1670" s="11" t="str">
        <f t="shared" si="26"/>
        <v>2016</v>
      </c>
      <c r="D1670" s="11" t="s">
        <v>12</v>
      </c>
      <c r="F1670" s="11" t="s">
        <v>3014</v>
      </c>
      <c r="G1670" s="10" t="str">
        <f>IF(ISNA(P1670),H1670,INDEX('Corrected-Titles'!A:B,MATCH(H1670,'Corrected-Titles'!A:A,0),2))</f>
        <v>Human factors in software development processes: Measuring system quality</v>
      </c>
      <c r="H1670" s="10" t="s">
        <v>3015</v>
      </c>
      <c r="I1670" s="13" t="s">
        <v>15</v>
      </c>
      <c r="J1670" s="11" t="s">
        <v>16</v>
      </c>
      <c r="K1670" s="11" t="s">
        <v>17</v>
      </c>
      <c r="O1670" s="11" t="s">
        <v>58</v>
      </c>
      <c r="P1670" s="10" t="e">
        <f>VLOOKUP(H1670,'Corrected-Titles'!A:A,1,FALSE)</f>
        <v>#N/A</v>
      </c>
    </row>
    <row r="1671" spans="1:16" x14ac:dyDescent="0.35">
      <c r="A1671" s="11" t="str">
        <f t="shared" si="26"/>
        <v>2011</v>
      </c>
      <c r="D1671" s="11" t="s">
        <v>12</v>
      </c>
      <c r="F1671" s="11" t="s">
        <v>3016</v>
      </c>
      <c r="G1671" s="10" t="str">
        <f>IF(ISNA(P1671),H1671,INDEX('Corrected-Titles'!A:B,MATCH(H1671,'Corrected-Titles'!A:A,0),2))</f>
        <v>Business process management and telecommunications</v>
      </c>
      <c r="H1671" s="10" t="s">
        <v>3017</v>
      </c>
      <c r="I1671" s="13" t="s">
        <v>15</v>
      </c>
      <c r="J1671" s="11" t="s">
        <v>16</v>
      </c>
      <c r="K1671" s="11" t="s">
        <v>17</v>
      </c>
      <c r="O1671" s="11" t="s">
        <v>58</v>
      </c>
      <c r="P1671" s="10" t="e">
        <f>VLOOKUP(H1671,'Corrected-Titles'!A:A,1,FALSE)</f>
        <v>#N/A</v>
      </c>
    </row>
    <row r="1672" spans="1:16" ht="29" x14ac:dyDescent="0.35">
      <c r="A1672" s="11" t="str">
        <f t="shared" si="26"/>
        <v>2014</v>
      </c>
      <c r="D1672" s="11" t="s">
        <v>12</v>
      </c>
      <c r="F1672" s="11" t="s">
        <v>3018</v>
      </c>
      <c r="G1672" s="10" t="str">
        <f>IF(ISNA(P1672),H1672,INDEX('Corrected-Titles'!A:B,MATCH(H1672,'Corrected-Titles'!A:A,0),2))</f>
        <v>Evaluating scenario-based SPL requirements approaches: the case for modularity, stability and exprtessiveness</v>
      </c>
      <c r="H1672" s="10" t="s">
        <v>3019</v>
      </c>
      <c r="I1672" s="13" t="s">
        <v>15</v>
      </c>
      <c r="J1672" s="11" t="s">
        <v>16</v>
      </c>
      <c r="K1672" s="11" t="s">
        <v>17</v>
      </c>
      <c r="O1672" s="11" t="s">
        <v>58</v>
      </c>
      <c r="P1672" s="10" t="e">
        <f>VLOOKUP(H1672,'Corrected-Titles'!A:A,1,FALSE)</f>
        <v>#N/A</v>
      </c>
    </row>
    <row r="1673" spans="1:16" ht="29" x14ac:dyDescent="0.35">
      <c r="A1673" s="11" t="str">
        <f t="shared" si="26"/>
        <v>2016</v>
      </c>
      <c r="D1673" s="11" t="s">
        <v>12</v>
      </c>
      <c r="F1673" s="11" t="s">
        <v>3020</v>
      </c>
      <c r="G1673" s="10" t="str">
        <f>IF(ISNA(P1673),H1673,INDEX('Corrected-Titles'!A:B,MATCH(H1673,'Corrected-Titles'!A:A,0),2))</f>
        <v>Decision support in water resources planning and management: the nile basin decision support system</v>
      </c>
      <c r="H1673" s="10" t="s">
        <v>3021</v>
      </c>
      <c r="I1673" s="13" t="s">
        <v>15</v>
      </c>
      <c r="J1673" s="11" t="s">
        <v>17</v>
      </c>
      <c r="O1673" s="11" t="s">
        <v>101</v>
      </c>
      <c r="P1673" s="10" t="e">
        <f>VLOOKUP(H1673,'Corrected-Titles'!A:A,1,FALSE)</f>
        <v>#N/A</v>
      </c>
    </row>
    <row r="1674" spans="1:16" x14ac:dyDescent="0.35">
      <c r="A1674" s="11" t="str">
        <f t="shared" si="26"/>
        <v>2006</v>
      </c>
      <c r="D1674" s="11" t="s">
        <v>12</v>
      </c>
      <c r="F1674" s="11" t="s">
        <v>3022</v>
      </c>
      <c r="G1674" s="10" t="str">
        <f>IF(ISNA(P1674),H1674,INDEX('Corrected-Titles'!A:B,MATCH(H1674,'Corrected-Titles'!A:A,0),2))</f>
        <v>Role-based modelling of interactions in database applications</v>
      </c>
      <c r="H1674" s="10" t="s">
        <v>3023</v>
      </c>
      <c r="I1674" s="13" t="s">
        <v>15</v>
      </c>
      <c r="J1674" s="11" t="s">
        <v>16</v>
      </c>
      <c r="K1674" s="11" t="s">
        <v>17</v>
      </c>
      <c r="O1674" s="11" t="s">
        <v>18</v>
      </c>
      <c r="P1674" s="10" t="e">
        <f>VLOOKUP(H1674,'Corrected-Titles'!A:A,1,FALSE)</f>
        <v>#N/A</v>
      </c>
    </row>
    <row r="1675" spans="1:16" ht="29" x14ac:dyDescent="0.35">
      <c r="A1675" s="11" t="str">
        <f t="shared" si="26"/>
        <v>2008</v>
      </c>
      <c r="D1675" s="11" t="s">
        <v>12</v>
      </c>
      <c r="F1675" s="11" t="s">
        <v>3024</v>
      </c>
      <c r="G1675" s="10" t="str">
        <f>IF(ISNA(P1675),H1675,INDEX('Corrected-Titles'!A:B,MATCH(H1675,'Corrected-Titles'!A:A,0),2))</f>
        <v>The secret life of a process description: a look into the evolution of a large process model</v>
      </c>
      <c r="H1675" s="10" t="s">
        <v>3025</v>
      </c>
      <c r="I1675" s="13" t="s">
        <v>15</v>
      </c>
      <c r="J1675" s="11" t="s">
        <v>16</v>
      </c>
      <c r="K1675" s="11" t="s">
        <v>17</v>
      </c>
      <c r="O1675" s="11" t="s">
        <v>18</v>
      </c>
      <c r="P1675" s="10" t="e">
        <f>VLOOKUP(H1675,'Corrected-Titles'!A:A,1,FALSE)</f>
        <v>#N/A</v>
      </c>
    </row>
    <row r="1676" spans="1:16" x14ac:dyDescent="0.35">
      <c r="A1676" s="11" t="str">
        <f t="shared" si="26"/>
        <v>2008</v>
      </c>
      <c r="D1676" s="11" t="s">
        <v>12</v>
      </c>
      <c r="F1676" s="11" t="s">
        <v>3026</v>
      </c>
      <c r="G1676" s="10" t="str">
        <f>IF(ISNA(P1676),H1676,INDEX('Corrected-Titles'!A:B,MATCH(H1676,'Corrected-Titles'!A:A,0),2))</f>
        <v>Information modelling framework for knowledge emergence in product design</v>
      </c>
      <c r="H1676" s="10" t="s">
        <v>3027</v>
      </c>
      <c r="I1676" s="13" t="s">
        <v>15</v>
      </c>
      <c r="J1676" s="11" t="s">
        <v>16</v>
      </c>
      <c r="K1676" s="11" t="s">
        <v>17</v>
      </c>
      <c r="O1676" s="11" t="s">
        <v>18</v>
      </c>
      <c r="P1676" s="10" t="e">
        <f>VLOOKUP(H1676,'Corrected-Titles'!A:A,1,FALSE)</f>
        <v>#N/A</v>
      </c>
    </row>
    <row r="1677" spans="1:16" x14ac:dyDescent="0.35">
      <c r="A1677" s="11" t="str">
        <f t="shared" si="26"/>
        <v>2010</v>
      </c>
      <c r="D1677" s="11" t="s">
        <v>12</v>
      </c>
      <c r="F1677" s="11" t="s">
        <v>3028</v>
      </c>
      <c r="G1677" s="10" t="str">
        <f>IF(ISNA(P1677),H1677,INDEX('Corrected-Titles'!A:B,MATCH(H1677,'Corrected-Titles'!A:A,0),2))</f>
        <v>Dynamic resource reallocation between delopment components</v>
      </c>
      <c r="H1677" s="10" t="s">
        <v>3029</v>
      </c>
      <c r="I1677" s="13" t="s">
        <v>15</v>
      </c>
      <c r="J1677" s="11" t="s">
        <v>16</v>
      </c>
      <c r="K1677" s="11" t="s">
        <v>17</v>
      </c>
      <c r="O1677" s="11" t="s">
        <v>18</v>
      </c>
      <c r="P1677" s="10" t="e">
        <f>VLOOKUP(H1677,'Corrected-Titles'!A:A,1,FALSE)</f>
        <v>#N/A</v>
      </c>
    </row>
    <row r="1678" spans="1:16" x14ac:dyDescent="0.35">
      <c r="A1678" s="11" t="str">
        <f t="shared" si="26"/>
        <v>2007</v>
      </c>
      <c r="D1678" s="11" t="s">
        <v>12</v>
      </c>
      <c r="F1678" s="11" t="s">
        <v>3030</v>
      </c>
      <c r="G1678" s="10" t="str">
        <f>IF(ISNA(P1678),H1678,INDEX('Corrected-Titles'!A:B,MATCH(H1678,'Corrected-Titles'!A:A,0),2))</f>
        <v>A WebML-based approach for the development of web GIS applications</v>
      </c>
      <c r="H1678" s="10" t="s">
        <v>3031</v>
      </c>
      <c r="I1678" s="13" t="s">
        <v>15</v>
      </c>
      <c r="J1678" s="11" t="s">
        <v>16</v>
      </c>
      <c r="K1678" s="11" t="s">
        <v>17</v>
      </c>
      <c r="O1678" s="11" t="s">
        <v>18</v>
      </c>
      <c r="P1678" s="10" t="e">
        <f>VLOOKUP(H1678,'Corrected-Titles'!A:A,1,FALSE)</f>
        <v>#N/A</v>
      </c>
    </row>
    <row r="1679" spans="1:16" x14ac:dyDescent="0.35">
      <c r="A1679" s="11" t="str">
        <f t="shared" si="26"/>
        <v>2019</v>
      </c>
      <c r="D1679" s="11" t="s">
        <v>12</v>
      </c>
      <c r="F1679" s="11" t="s">
        <v>3032</v>
      </c>
      <c r="G1679" s="10" t="str">
        <f>IF(ISNA(P1679),H1679,INDEX('Corrected-Titles'!A:B,MATCH(H1679,'Corrected-Titles'!A:A,0),2))</f>
        <v>Pyro: generating domain-specific collaborative online modeling environments</v>
      </c>
      <c r="H1679" s="10" t="s">
        <v>3033</v>
      </c>
      <c r="I1679" s="13" t="s">
        <v>15</v>
      </c>
      <c r="J1679" s="11" t="s">
        <v>16</v>
      </c>
      <c r="K1679" s="11" t="s">
        <v>17</v>
      </c>
      <c r="O1679" s="11" t="s">
        <v>69</v>
      </c>
      <c r="P1679" s="10" t="e">
        <f>VLOOKUP(H1679,'Corrected-Titles'!A:A,1,FALSE)</f>
        <v>#N/A</v>
      </c>
    </row>
    <row r="1680" spans="1:16" x14ac:dyDescent="0.35">
      <c r="A1680" s="11" t="str">
        <f t="shared" si="26"/>
        <v>2015</v>
      </c>
      <c r="D1680" s="11" t="s">
        <v>12</v>
      </c>
      <c r="F1680" s="11" t="s">
        <v>3034</v>
      </c>
      <c r="G1680" s="10" t="str">
        <f>IF(ISNA(P1680),H1680,INDEX('Corrected-Titles'!A:B,MATCH(H1680,'Corrected-Titles'!A:A,0),2))</f>
        <v>Accelerating web-enterprenourship in local incobation environments</v>
      </c>
      <c r="H1680" s="10" t="s">
        <v>3035</v>
      </c>
      <c r="I1680" s="13" t="s">
        <v>15</v>
      </c>
      <c r="J1680" s="11" t="s">
        <v>16</v>
      </c>
      <c r="K1680" s="11" t="s">
        <v>17</v>
      </c>
      <c r="O1680" s="11" t="s">
        <v>18</v>
      </c>
      <c r="P1680" s="10" t="e">
        <f>VLOOKUP(H1680,'Corrected-Titles'!A:A,1,FALSE)</f>
        <v>#N/A</v>
      </c>
    </row>
    <row r="1681" spans="1:16" x14ac:dyDescent="0.35">
      <c r="A1681" s="11" t="str">
        <f t="shared" si="26"/>
        <v>2007</v>
      </c>
      <c r="D1681" s="11" t="s">
        <v>12</v>
      </c>
      <c r="F1681" s="11" t="s">
        <v>3036</v>
      </c>
      <c r="G1681" s="10" t="str">
        <f>IF(ISNA(P1681),H1681,INDEX('Corrected-Titles'!A:B,MATCH(H1681,'Corrected-Titles'!A:A,0),2))</f>
        <v>A template for requirement elicitation of dependable product lines</v>
      </c>
      <c r="H1681" s="10" t="s">
        <v>3037</v>
      </c>
      <c r="I1681" s="13" t="s">
        <v>15</v>
      </c>
      <c r="J1681" s="11" t="s">
        <v>16</v>
      </c>
      <c r="K1681" s="11" t="s">
        <v>17</v>
      </c>
      <c r="O1681" s="11" t="s">
        <v>18</v>
      </c>
      <c r="P1681" s="10" t="e">
        <f>VLOOKUP(H1681,'Corrected-Titles'!A:A,1,FALSE)</f>
        <v>#N/A</v>
      </c>
    </row>
    <row r="1682" spans="1:16" x14ac:dyDescent="0.35">
      <c r="A1682" s="11" t="str">
        <f t="shared" si="26"/>
        <v>2016</v>
      </c>
      <c r="D1682" s="11" t="s">
        <v>12</v>
      </c>
      <c r="F1682" s="11" t="s">
        <v>3038</v>
      </c>
      <c r="G1682" s="10" t="str">
        <f>IF(ISNA(P1682),H1682,INDEX('Corrected-Titles'!A:B,MATCH(H1682,'Corrected-Titles'!A:A,0),2))</f>
        <v>Fuzzy on FHIR: a Decision Support service for Healthcare applications</v>
      </c>
      <c r="H1682" s="10" t="s">
        <v>3039</v>
      </c>
      <c r="I1682" s="13" t="s">
        <v>15</v>
      </c>
      <c r="J1682" s="11" t="s">
        <v>16</v>
      </c>
      <c r="K1682" s="11" t="s">
        <v>17</v>
      </c>
      <c r="O1682" s="11" t="s">
        <v>18</v>
      </c>
      <c r="P1682" s="10" t="e">
        <f>VLOOKUP(H1682,'Corrected-Titles'!A:A,1,FALSE)</f>
        <v>#N/A</v>
      </c>
    </row>
    <row r="1683" spans="1:16" x14ac:dyDescent="0.35">
      <c r="A1683" s="11" t="str">
        <f t="shared" si="26"/>
        <v>2014</v>
      </c>
      <c r="D1683" s="11" t="s">
        <v>12</v>
      </c>
      <c r="F1683" s="11" t="s">
        <v>3040</v>
      </c>
      <c r="G1683" s="10" t="str">
        <f>IF(ISNA(P1683),H1683,INDEX('Corrected-Titles'!A:B,MATCH(H1683,'Corrected-Titles'!A:A,0),2))</f>
        <v>Safety perspective for supporting architefctural design of safety-critical systems</v>
      </c>
      <c r="H1683" s="10" t="s">
        <v>3041</v>
      </c>
      <c r="I1683" s="13" t="s">
        <v>15</v>
      </c>
      <c r="J1683" s="11" t="s">
        <v>16</v>
      </c>
      <c r="K1683" s="11" t="s">
        <v>17</v>
      </c>
      <c r="O1683" s="11" t="s">
        <v>18</v>
      </c>
      <c r="P1683" s="10" t="e">
        <f>VLOOKUP(H1683,'Corrected-Titles'!A:A,1,FALSE)</f>
        <v>#N/A</v>
      </c>
    </row>
    <row r="1684" spans="1:16" ht="29" x14ac:dyDescent="0.35">
      <c r="A1684" s="11" t="str">
        <f t="shared" si="26"/>
        <v>2014</v>
      </c>
      <c r="D1684" s="11" t="s">
        <v>12</v>
      </c>
      <c r="F1684" s="11" t="s">
        <v>3042</v>
      </c>
      <c r="G1684" s="10" t="str">
        <f>IF(ISNA(P1684),H1684,INDEX('Corrected-Titles'!A:B,MATCH(H1684,'Corrected-Titles'!A:A,0),2))</f>
        <v>Interoperability-related architectural problems and solutions in information systems: a scoping study</v>
      </c>
      <c r="H1684" s="10" t="s">
        <v>3043</v>
      </c>
      <c r="I1684" s="13" t="s">
        <v>15</v>
      </c>
      <c r="J1684" s="11" t="s">
        <v>16</v>
      </c>
      <c r="K1684" s="11" t="s">
        <v>17</v>
      </c>
      <c r="O1684" s="11" t="s">
        <v>58</v>
      </c>
      <c r="P1684" s="10" t="e">
        <f>VLOOKUP(H1684,'Corrected-Titles'!A:A,1,FALSE)</f>
        <v>#N/A</v>
      </c>
    </row>
    <row r="1685" spans="1:16" x14ac:dyDescent="0.35">
      <c r="A1685" s="11" t="str">
        <f t="shared" si="26"/>
        <v>2014</v>
      </c>
      <c r="D1685" s="11" t="s">
        <v>12</v>
      </c>
      <c r="F1685" s="11" t="s">
        <v>3044</v>
      </c>
      <c r="G1685" s="10" t="str">
        <f>IF(ISNA(P1685),H1685,INDEX('Corrected-Titles'!A:B,MATCH(H1685,'Corrected-Titles'!A:A,0),2))</f>
        <v>Software support requirements for awareness in collaborative modeling</v>
      </c>
      <c r="H1685" s="10" t="s">
        <v>3045</v>
      </c>
      <c r="I1685" s="13" t="s">
        <v>15</v>
      </c>
      <c r="J1685" s="11" t="s">
        <v>16</v>
      </c>
      <c r="K1685" s="11" t="s">
        <v>17</v>
      </c>
      <c r="O1685" s="11" t="s">
        <v>69</v>
      </c>
      <c r="P1685" s="10" t="e">
        <f>VLOOKUP(H1685,'Corrected-Titles'!A:A,1,FALSE)</f>
        <v>#N/A</v>
      </c>
    </row>
    <row r="1686" spans="1:16" x14ac:dyDescent="0.35">
      <c r="A1686" s="11" t="str">
        <f t="shared" si="26"/>
        <v>2012</v>
      </c>
      <c r="D1686" s="11" t="s">
        <v>12</v>
      </c>
      <c r="F1686" s="11" t="s">
        <v>3046</v>
      </c>
      <c r="G1686" s="10" t="str">
        <f>IF(ISNA(P1686),H1686,INDEX('Corrected-Titles'!A:B,MATCH(H1686,'Corrected-Titles'!A:A,0),2))</f>
        <v>Composition of model transformations: a categorical framework</v>
      </c>
      <c r="H1686" s="10" t="s">
        <v>3047</v>
      </c>
      <c r="I1686" s="13" t="s">
        <v>15</v>
      </c>
      <c r="J1686" s="11" t="s">
        <v>16</v>
      </c>
      <c r="K1686" s="11" t="s">
        <v>17</v>
      </c>
      <c r="O1686" s="11" t="s">
        <v>69</v>
      </c>
      <c r="P1686" s="10" t="e">
        <f>VLOOKUP(H1686,'Corrected-Titles'!A:A,1,FALSE)</f>
        <v>#N/A</v>
      </c>
    </row>
    <row r="1687" spans="1:16" x14ac:dyDescent="0.35">
      <c r="A1687" s="11" t="str">
        <f t="shared" si="26"/>
        <v>2011</v>
      </c>
      <c r="D1687" s="11" t="s">
        <v>12</v>
      </c>
      <c r="F1687" s="11" t="s">
        <v>3048</v>
      </c>
      <c r="G1687" s="10" t="str">
        <f>IF(ISNA(P1687),H1687,INDEX('Corrected-Titles'!A:B,MATCH(H1687,'Corrected-Titles'!A:A,0),2))</f>
        <v>Software parallelization for multicore hardware</v>
      </c>
      <c r="H1687" s="10" t="s">
        <v>3049</v>
      </c>
      <c r="I1687" s="13" t="s">
        <v>15</v>
      </c>
      <c r="J1687" s="11" t="s">
        <v>17</v>
      </c>
      <c r="O1687" s="11" t="s">
        <v>101</v>
      </c>
      <c r="P1687" s="10" t="e">
        <f>VLOOKUP(H1687,'Corrected-Titles'!A:A,1,FALSE)</f>
        <v>#N/A</v>
      </c>
    </row>
    <row r="1688" spans="1:16" x14ac:dyDescent="0.35">
      <c r="A1688" s="11" t="str">
        <f t="shared" si="26"/>
        <v>2012</v>
      </c>
      <c r="D1688" s="11" t="s">
        <v>12</v>
      </c>
      <c r="F1688" s="11" t="s">
        <v>3050</v>
      </c>
      <c r="G1688" s="10" t="str">
        <f>IF(ISNA(P1688),H1688,INDEX('Corrected-Titles'!A:B,MATCH(H1688,'Corrected-Titles'!A:A,0),2))</f>
        <v>CoDIT: Bridging the gap between system-level and component-level development</v>
      </c>
      <c r="H1688" s="10" t="s">
        <v>3051</v>
      </c>
      <c r="I1688" s="13" t="s">
        <v>15</v>
      </c>
      <c r="J1688" s="11" t="s">
        <v>16</v>
      </c>
      <c r="K1688" s="11" t="s">
        <v>17</v>
      </c>
      <c r="O1688" s="11" t="s">
        <v>18</v>
      </c>
      <c r="P1688" s="10" t="e">
        <f>VLOOKUP(H1688,'Corrected-Titles'!A:A,1,FALSE)</f>
        <v>#N/A</v>
      </c>
    </row>
    <row r="1689" spans="1:16" ht="29" x14ac:dyDescent="0.35">
      <c r="A1689" s="11" t="str">
        <f t="shared" si="26"/>
        <v>2020</v>
      </c>
      <c r="D1689" s="11" t="s">
        <v>12</v>
      </c>
      <c r="F1689" s="11" t="s">
        <v>3052</v>
      </c>
      <c r="G1689" s="10" t="str">
        <f>IF(ISNA(P1689),H1689,INDEX('Corrected-Titles'!A:B,MATCH(H1689,'Corrected-Titles'!A:A,0),2))</f>
        <v>A language and a pattern system for temoral property specification: advanced metering infraestructure case study</v>
      </c>
      <c r="H1689" s="10" t="s">
        <v>3053</v>
      </c>
      <c r="I1689" s="13" t="s">
        <v>15</v>
      </c>
      <c r="J1689" s="11" t="s">
        <v>16</v>
      </c>
      <c r="K1689" s="11" t="s">
        <v>17</v>
      </c>
      <c r="O1689" s="11" t="s">
        <v>18</v>
      </c>
      <c r="P1689" s="10" t="e">
        <f>VLOOKUP(H1689,'Corrected-Titles'!A:A,1,FALSE)</f>
        <v>#N/A</v>
      </c>
    </row>
    <row r="1690" spans="1:16" ht="29" x14ac:dyDescent="0.35">
      <c r="A1690" s="11" t="str">
        <f t="shared" si="26"/>
        <v>2006</v>
      </c>
      <c r="D1690" s="11" t="s">
        <v>12</v>
      </c>
      <c r="F1690" s="11" t="s">
        <v>3054</v>
      </c>
      <c r="G1690" s="10" t="str">
        <f>IF(ISNA(P1690),H1690,INDEX('Corrected-Titles'!A:B,MATCH(H1690,'Corrected-Titles'!A:A,0),2))</f>
        <v>Utilising alternative application configurations in context- and QoS-Aware mobile middleware</v>
      </c>
      <c r="H1690" s="10" t="s">
        <v>3055</v>
      </c>
      <c r="I1690" s="13" t="s">
        <v>15</v>
      </c>
      <c r="J1690" s="11" t="s">
        <v>16</v>
      </c>
      <c r="K1690" s="11" t="s">
        <v>17</v>
      </c>
      <c r="O1690" s="11" t="s">
        <v>18</v>
      </c>
      <c r="P1690" s="10" t="e">
        <f>VLOOKUP(H1690,'Corrected-Titles'!A:A,1,FALSE)</f>
        <v>#N/A</v>
      </c>
    </row>
    <row r="1691" spans="1:16" x14ac:dyDescent="0.35">
      <c r="A1691" s="11" t="str">
        <f t="shared" si="26"/>
        <v>2013</v>
      </c>
      <c r="D1691" s="11" t="s">
        <v>12</v>
      </c>
      <c r="F1691" s="11" t="s">
        <v>3056</v>
      </c>
      <c r="G1691" s="10" t="str">
        <f>IF(ISNA(P1691),H1691,INDEX('Corrected-Titles'!A:B,MATCH(H1691,'Corrected-Titles'!A:A,0),2))</f>
        <v>Automated deployment of hierarchical components</v>
      </c>
      <c r="H1691" s="10" t="s">
        <v>3057</v>
      </c>
      <c r="I1691" s="13" t="s">
        <v>15</v>
      </c>
      <c r="J1691" s="11" t="s">
        <v>16</v>
      </c>
      <c r="K1691" s="11" t="s">
        <v>17</v>
      </c>
      <c r="O1691" s="11" t="s">
        <v>69</v>
      </c>
      <c r="P1691" s="10" t="e">
        <f>VLOOKUP(H1691,'Corrected-Titles'!A:A,1,FALSE)</f>
        <v>#N/A</v>
      </c>
    </row>
    <row r="1692" spans="1:16" ht="29" x14ac:dyDescent="0.35">
      <c r="A1692" s="11" t="str">
        <f t="shared" si="26"/>
        <v>2017</v>
      </c>
      <c r="D1692" s="11" t="s">
        <v>12</v>
      </c>
      <c r="F1692" s="11" t="s">
        <v>3058</v>
      </c>
      <c r="G1692" s="10" t="str">
        <f>IF(ISNA(P1692),H1692,INDEX('Corrected-Titles'!A:B,MATCH(H1692,'Corrected-Titles'!A:A,0),2))</f>
        <v>Modeling spatio-temporal variations for the language-driven development of simulated envornment generators</v>
      </c>
      <c r="H1692" s="10" t="s">
        <v>3059</v>
      </c>
      <c r="I1692" s="13" t="s">
        <v>15</v>
      </c>
      <c r="J1692" s="11" t="s">
        <v>16</v>
      </c>
      <c r="K1692" s="11" t="s">
        <v>17</v>
      </c>
      <c r="O1692" s="11" t="s">
        <v>18</v>
      </c>
      <c r="P1692" s="10" t="e">
        <f>VLOOKUP(H1692,'Corrected-Titles'!A:A,1,FALSE)</f>
        <v>#N/A</v>
      </c>
    </row>
    <row r="1693" spans="1:16" x14ac:dyDescent="0.35">
      <c r="A1693" s="11" t="str">
        <f t="shared" si="26"/>
        <v>2015</v>
      </c>
      <c r="D1693" s="11" t="s">
        <v>12</v>
      </c>
      <c r="F1693" s="11" t="s">
        <v>3060</v>
      </c>
      <c r="G1693" s="10" t="str">
        <f>IF(ISNA(P1693),H1693,INDEX('Corrected-Titles'!A:B,MATCH(H1693,'Corrected-Titles'!A:A,0),2))</f>
        <v>Distributed service Co-evolution based on domain objects</v>
      </c>
      <c r="H1693" s="10" t="s">
        <v>3061</v>
      </c>
      <c r="I1693" s="13" t="s">
        <v>15</v>
      </c>
      <c r="J1693" s="11" t="s">
        <v>16</v>
      </c>
      <c r="K1693" s="11" t="s">
        <v>17</v>
      </c>
      <c r="O1693" s="11" t="s">
        <v>18</v>
      </c>
      <c r="P1693" s="10" t="e">
        <f>VLOOKUP(H1693,'Corrected-Titles'!A:A,1,FALSE)</f>
        <v>#N/A</v>
      </c>
    </row>
    <row r="1694" spans="1:16" x14ac:dyDescent="0.35">
      <c r="A1694" s="11" t="str">
        <f t="shared" si="26"/>
        <v>2018</v>
      </c>
      <c r="D1694" s="11" t="s">
        <v>12</v>
      </c>
      <c r="F1694" s="11" t="s">
        <v>3062</v>
      </c>
      <c r="G1694" s="10" t="str">
        <f>IF(ISNA(P1694),H1694,INDEX('Corrected-Titles'!A:B,MATCH(H1694,'Corrected-Titles'!A:A,0),2))</f>
        <v>An Introduction to the Major features of a Scripting language for JADE agents</v>
      </c>
      <c r="H1694" s="10" t="s">
        <v>3063</v>
      </c>
      <c r="I1694" s="13" t="s">
        <v>15</v>
      </c>
      <c r="J1694" s="11" t="s">
        <v>16</v>
      </c>
      <c r="K1694" s="11" t="s">
        <v>17</v>
      </c>
      <c r="O1694" s="11" t="s">
        <v>18</v>
      </c>
      <c r="P1694" s="10" t="e">
        <f>VLOOKUP(H1694,'Corrected-Titles'!A:A,1,FALSE)</f>
        <v>#N/A</v>
      </c>
    </row>
    <row r="1695" spans="1:16" x14ac:dyDescent="0.35">
      <c r="A1695" s="11" t="str">
        <f t="shared" si="26"/>
        <v>2007</v>
      </c>
      <c r="D1695" s="11" t="s">
        <v>12</v>
      </c>
      <c r="F1695" s="11" t="s">
        <v>3064</v>
      </c>
      <c r="G1695" s="10" t="str">
        <f>IF(ISNA(P1695),H1695,INDEX('Corrected-Titles'!A:B,MATCH(H1695,'Corrected-Titles'!A:A,0),2))</f>
        <v>Deriving input partitions from UML models for automatic test generation</v>
      </c>
      <c r="H1695" s="10" t="s">
        <v>3065</v>
      </c>
      <c r="I1695" s="13" t="s">
        <v>15</v>
      </c>
      <c r="J1695" s="11" t="s">
        <v>16</v>
      </c>
      <c r="K1695" s="11" t="s">
        <v>17</v>
      </c>
      <c r="O1695" s="11" t="s">
        <v>18</v>
      </c>
      <c r="P1695" s="10" t="e">
        <f>VLOOKUP(H1695,'Corrected-Titles'!A:A,1,FALSE)</f>
        <v>#N/A</v>
      </c>
    </row>
    <row r="1696" spans="1:16" x14ac:dyDescent="0.35">
      <c r="A1696" s="11" t="str">
        <f t="shared" si="26"/>
        <v>2008</v>
      </c>
      <c r="D1696" s="11" t="s">
        <v>12</v>
      </c>
      <c r="F1696" s="11" t="s">
        <v>3066</v>
      </c>
      <c r="G1696" s="10" t="str">
        <f>IF(ISNA(P1696),H1696,INDEX('Corrected-Titles'!A:B,MATCH(H1696,'Corrected-Titles'!A:A,0),2))</f>
        <v>Overview on trust in large FLOSS communities</v>
      </c>
      <c r="H1696" s="10" t="s">
        <v>3067</v>
      </c>
      <c r="I1696" s="13" t="s">
        <v>15</v>
      </c>
      <c r="J1696" s="11" t="s">
        <v>16</v>
      </c>
      <c r="K1696" s="11" t="s">
        <v>17</v>
      </c>
      <c r="O1696" s="11" t="s">
        <v>58</v>
      </c>
      <c r="P1696" s="10" t="e">
        <f>VLOOKUP(H1696,'Corrected-Titles'!A:A,1,FALSE)</f>
        <v>#N/A</v>
      </c>
    </row>
    <row r="1697" spans="1:16" ht="29" x14ac:dyDescent="0.35">
      <c r="A1697" s="11" t="str">
        <f t="shared" si="26"/>
        <v>2016</v>
      </c>
      <c r="D1697" s="11" t="s">
        <v>12</v>
      </c>
      <c r="F1697" s="11" t="s">
        <v>3068</v>
      </c>
      <c r="G1697" s="10" t="str">
        <f>IF(ISNA(P1697),H1697,INDEX('Corrected-Titles'!A:B,MATCH(H1697,'Corrected-Titles'!A:A,0),2))</f>
        <v>Model driven engineering for quality of service management: a research note on the case of real-time database management systems</v>
      </c>
      <c r="H1697" s="10" t="s">
        <v>3069</v>
      </c>
      <c r="I1697" s="13" t="s">
        <v>15</v>
      </c>
      <c r="J1697" s="11" t="s">
        <v>16</v>
      </c>
      <c r="K1697" s="11" t="s">
        <v>17</v>
      </c>
      <c r="O1697" s="11" t="s">
        <v>18</v>
      </c>
      <c r="P1697" s="10" t="e">
        <f>VLOOKUP(H1697,'Corrected-Titles'!A:A,1,FALSE)</f>
        <v>#N/A</v>
      </c>
    </row>
    <row r="1698" spans="1:16" ht="29" x14ac:dyDescent="0.35">
      <c r="A1698" s="11" t="str">
        <f t="shared" si="26"/>
        <v>2011</v>
      </c>
      <c r="D1698" s="11" t="s">
        <v>12</v>
      </c>
      <c r="F1698" s="11" t="s">
        <v>3070</v>
      </c>
      <c r="G1698" s="10" t="str">
        <f>IF(ISNA(P1698),H1698,INDEX('Corrected-Titles'!A:B,MATCH(H1698,'Corrected-Titles'!A:A,0),2))</f>
        <v>An MDA approach and QVT transformations for the integrated development of goal-oriented data warehouses and data marts</v>
      </c>
      <c r="H1698" s="10" t="s">
        <v>3071</v>
      </c>
      <c r="I1698" s="13" t="s">
        <v>15</v>
      </c>
      <c r="J1698" s="11" t="s">
        <v>16</v>
      </c>
      <c r="K1698" s="11" t="s">
        <v>17</v>
      </c>
      <c r="O1698" s="11" t="s">
        <v>18</v>
      </c>
      <c r="P1698" s="10" t="e">
        <f>VLOOKUP(H1698,'Corrected-Titles'!A:A,1,FALSE)</f>
        <v>#N/A</v>
      </c>
    </row>
    <row r="1699" spans="1:16" x14ac:dyDescent="0.35">
      <c r="A1699" s="11" t="str">
        <f t="shared" si="26"/>
        <v>2021</v>
      </c>
      <c r="D1699" s="11" t="s">
        <v>12</v>
      </c>
      <c r="F1699" s="11" t="s">
        <v>3072</v>
      </c>
      <c r="G1699" s="10" t="str">
        <f>IF(ISNA(P1699),H1699,INDEX('Corrected-Titles'!A:B,MATCH(H1699,'Corrected-Titles'!A:A,0),2))</f>
        <v>AccessMDD: an MDD approach for generating accessible mobile applications</v>
      </c>
      <c r="H1699" s="10" t="s">
        <v>3073</v>
      </c>
      <c r="I1699" s="13" t="s">
        <v>15</v>
      </c>
      <c r="J1699" s="11" t="s">
        <v>16</v>
      </c>
      <c r="K1699" s="11" t="s">
        <v>17</v>
      </c>
      <c r="O1699" s="11" t="s">
        <v>18</v>
      </c>
      <c r="P1699" s="10" t="e">
        <f>VLOOKUP(H1699,'Corrected-Titles'!A:A,1,FALSE)</f>
        <v>#N/A</v>
      </c>
    </row>
    <row r="1700" spans="1:16" x14ac:dyDescent="0.35">
      <c r="A1700" s="11" t="str">
        <f t="shared" si="26"/>
        <v>2005</v>
      </c>
      <c r="D1700" s="11" t="s">
        <v>12</v>
      </c>
      <c r="F1700" s="11" t="s">
        <v>3074</v>
      </c>
      <c r="G1700" s="10" t="str">
        <f>IF(ISNA(P1700),H1700,INDEX('Corrected-Titles'!A:B,MATCH(H1700,'Corrected-Titles'!A:A,0),2))</f>
        <v>Policy-based model-driven engineering of pervaisve services and the associated OSS</v>
      </c>
      <c r="H1700" s="10" t="s">
        <v>3075</v>
      </c>
      <c r="I1700" s="13" t="s">
        <v>15</v>
      </c>
      <c r="J1700" s="11" t="s">
        <v>16</v>
      </c>
      <c r="K1700" s="11" t="s">
        <v>17</v>
      </c>
      <c r="O1700" s="11" t="s">
        <v>18</v>
      </c>
      <c r="P1700" s="10" t="e">
        <f>VLOOKUP(H1700,'Corrected-Titles'!A:A,1,FALSE)</f>
        <v>#N/A</v>
      </c>
    </row>
    <row r="1701" spans="1:16" x14ac:dyDescent="0.35">
      <c r="A1701" s="11" t="str">
        <f t="shared" si="26"/>
        <v>2020</v>
      </c>
      <c r="D1701" s="11" t="s">
        <v>12</v>
      </c>
      <c r="F1701" s="11" t="s">
        <v>3076</v>
      </c>
      <c r="G1701" s="10" t="str">
        <f>IF(ISNA(P1701),H1701,INDEX('Corrected-Titles'!A:B,MATCH(H1701,'Corrected-Titles'!A:A,0),2))</f>
        <v>A model traceability framework for network service management</v>
      </c>
      <c r="H1701" s="10" t="s">
        <v>3077</v>
      </c>
      <c r="I1701" s="13" t="s">
        <v>15</v>
      </c>
      <c r="J1701" s="11" t="s">
        <v>16</v>
      </c>
      <c r="K1701" s="11" t="s">
        <v>17</v>
      </c>
      <c r="O1701" s="11" t="s">
        <v>69</v>
      </c>
      <c r="P1701" s="10" t="e">
        <f>VLOOKUP(H1701,'Corrected-Titles'!A:A,1,FALSE)</f>
        <v>#N/A</v>
      </c>
    </row>
    <row r="1702" spans="1:16" x14ac:dyDescent="0.35">
      <c r="A1702" s="11" t="str">
        <f t="shared" si="26"/>
        <v>2007</v>
      </c>
      <c r="D1702" s="11" t="s">
        <v>12</v>
      </c>
      <c r="F1702" s="11" t="s">
        <v>3078</v>
      </c>
      <c r="G1702" s="10" t="str">
        <f>IF(ISNA(P1702),H1702,INDEX('Corrected-Titles'!A:B,MATCH(H1702,'Corrected-Titles'!A:A,0),2))</f>
        <v>Gulliver-A Framework for building smart speech-based applications</v>
      </c>
      <c r="H1702" s="10" t="s">
        <v>3079</v>
      </c>
      <c r="I1702" s="13" t="s">
        <v>15</v>
      </c>
      <c r="J1702" s="11" t="s">
        <v>16</v>
      </c>
      <c r="K1702" s="11" t="s">
        <v>17</v>
      </c>
      <c r="O1702" s="11" t="s">
        <v>18</v>
      </c>
      <c r="P1702" s="10" t="e">
        <f>VLOOKUP(H1702,'Corrected-Titles'!A:A,1,FALSE)</f>
        <v>#N/A</v>
      </c>
    </row>
    <row r="1703" spans="1:16" x14ac:dyDescent="0.35">
      <c r="A1703" s="11" t="str">
        <f t="shared" si="26"/>
        <v>2020</v>
      </c>
      <c r="D1703" s="11" t="s">
        <v>12</v>
      </c>
      <c r="F1703" s="11" t="s">
        <v>3080</v>
      </c>
      <c r="G1703" s="10" t="str">
        <f>IF(ISNA(P1703),H1703,INDEX('Corrected-Titles'!A:B,MATCH(H1703,'Corrected-Titles'!A:A,0),2))</f>
        <v>Automated transformation of NL to OCL contraints via SBVR</v>
      </c>
      <c r="H1703" s="10" t="s">
        <v>3081</v>
      </c>
      <c r="I1703" s="13" t="s">
        <v>15</v>
      </c>
      <c r="J1703" s="11" t="s">
        <v>16</v>
      </c>
      <c r="K1703" s="11" t="s">
        <v>17</v>
      </c>
      <c r="O1703" s="11" t="s">
        <v>18</v>
      </c>
      <c r="P1703" s="10" t="e">
        <f>VLOOKUP(H1703,'Corrected-Titles'!A:A,1,FALSE)</f>
        <v>#N/A</v>
      </c>
    </row>
    <row r="1704" spans="1:16" x14ac:dyDescent="0.35">
      <c r="A1704" s="11" t="str">
        <f t="shared" si="26"/>
        <v>2009</v>
      </c>
      <c r="D1704" s="11" t="s">
        <v>12</v>
      </c>
      <c r="F1704" s="11" t="s">
        <v>3082</v>
      </c>
      <c r="G1704" s="10" t="str">
        <f>IF(ISNA(P1704),H1704,INDEX('Corrected-Titles'!A:B,MATCH(H1704,'Corrected-Titles'!A:A,0),2))</f>
        <v>Towards atuomatic integration of the business-data layers in enterprise-systems</v>
      </c>
      <c r="H1704" s="10" t="s">
        <v>3083</v>
      </c>
      <c r="I1704" s="13" t="s">
        <v>15</v>
      </c>
      <c r="J1704" s="11" t="s">
        <v>16</v>
      </c>
      <c r="K1704" s="11" t="s">
        <v>17</v>
      </c>
      <c r="O1704" s="11" t="s">
        <v>18</v>
      </c>
      <c r="P1704" s="10" t="e">
        <f>VLOOKUP(H1704,'Corrected-Titles'!A:A,1,FALSE)</f>
        <v>#N/A</v>
      </c>
    </row>
    <row r="1705" spans="1:16" x14ac:dyDescent="0.35">
      <c r="A1705" s="11" t="str">
        <f t="shared" si="26"/>
        <v>2004</v>
      </c>
      <c r="D1705" s="11" t="s">
        <v>12</v>
      </c>
      <c r="F1705" s="11" t="s">
        <v>3084</v>
      </c>
      <c r="G1705" s="10" t="str">
        <f>IF(ISNA(P1705),H1705,INDEX('Corrected-Titles'!A:B,MATCH(H1705,'Corrected-Titles'!A:A,0),2))</f>
        <v>Web service composition in UML</v>
      </c>
      <c r="H1705" s="10" t="s">
        <v>3085</v>
      </c>
      <c r="I1705" s="13" t="s">
        <v>15</v>
      </c>
      <c r="J1705" s="11" t="s">
        <v>16</v>
      </c>
      <c r="K1705" s="11" t="s">
        <v>17</v>
      </c>
      <c r="O1705" s="11" t="s">
        <v>18</v>
      </c>
      <c r="P1705" s="10" t="e">
        <f>VLOOKUP(H1705,'Corrected-Titles'!A:A,1,FALSE)</f>
        <v>#N/A</v>
      </c>
    </row>
    <row r="1706" spans="1:16" x14ac:dyDescent="0.35">
      <c r="A1706" s="11" t="str">
        <f t="shared" si="26"/>
        <v>2010</v>
      </c>
      <c r="D1706" s="11" t="s">
        <v>12</v>
      </c>
      <c r="F1706" s="11" t="s">
        <v>3086</v>
      </c>
      <c r="G1706" s="10" t="str">
        <f>IF(ISNA(P1706),H1706,INDEX('Corrected-Titles'!A:B,MATCH(H1706,'Corrected-Titles'!A:A,0),2))</f>
        <v>Engineering rich internet applications with a model-driven approach</v>
      </c>
      <c r="H1706" s="10" t="s">
        <v>3087</v>
      </c>
      <c r="I1706" s="13" t="s">
        <v>15</v>
      </c>
      <c r="J1706" s="11" t="s">
        <v>16</v>
      </c>
      <c r="K1706" s="11" t="s">
        <v>17</v>
      </c>
      <c r="O1706" s="11" t="s">
        <v>18</v>
      </c>
      <c r="P1706" s="10" t="e">
        <f>VLOOKUP(H1706,'Corrected-Titles'!A:A,1,FALSE)</f>
        <v>#N/A</v>
      </c>
    </row>
    <row r="1707" spans="1:16" x14ac:dyDescent="0.35">
      <c r="A1707" s="11" t="str">
        <f t="shared" si="26"/>
        <v>2014</v>
      </c>
      <c r="D1707" s="11" t="s">
        <v>12</v>
      </c>
      <c r="F1707" s="11" t="s">
        <v>3088</v>
      </c>
      <c r="G1707" s="10" t="str">
        <f>IF(ISNA(P1707),H1707,INDEX('Corrected-Titles'!A:B,MATCH(H1707,'Corrected-Titles'!A:A,0),2))</f>
        <v>A Model repair application snceario with Prova</v>
      </c>
      <c r="H1707" s="10" t="s">
        <v>3089</v>
      </c>
      <c r="I1707" s="13" t="s">
        <v>15</v>
      </c>
      <c r="J1707" s="11" t="s">
        <v>16</v>
      </c>
      <c r="K1707" s="11" t="s">
        <v>17</v>
      </c>
      <c r="O1707" s="11" t="s">
        <v>18</v>
      </c>
      <c r="P1707" s="10" t="e">
        <f>VLOOKUP(H1707,'Corrected-Titles'!A:A,1,FALSE)</f>
        <v>#N/A</v>
      </c>
    </row>
    <row r="1708" spans="1:16" x14ac:dyDescent="0.35">
      <c r="A1708" s="11" t="str">
        <f t="shared" si="26"/>
        <v>1995</v>
      </c>
      <c r="D1708" s="11" t="s">
        <v>12</v>
      </c>
      <c r="F1708" s="11" t="s">
        <v>3090</v>
      </c>
      <c r="G1708" s="10" t="str">
        <f>IF(ISNA(P1708),H1708,INDEX('Corrected-Titles'!A:B,MATCH(H1708,'Corrected-Titles'!A:A,0),2))</f>
        <v>Cognitive support</v>
      </c>
      <c r="H1708" s="10" t="s">
        <v>3091</v>
      </c>
      <c r="I1708" s="13" t="s">
        <v>15</v>
      </c>
      <c r="J1708" s="11" t="s">
        <v>16</v>
      </c>
      <c r="K1708" s="11" t="s">
        <v>17</v>
      </c>
      <c r="O1708" s="11" t="s">
        <v>18</v>
      </c>
      <c r="P1708" s="10" t="e">
        <f>VLOOKUP(H1708,'Corrected-Titles'!A:A,1,FALSE)</f>
        <v>#N/A</v>
      </c>
    </row>
    <row r="1709" spans="1:16" x14ac:dyDescent="0.35">
      <c r="A1709" s="11" t="str">
        <f t="shared" si="26"/>
        <v>2003</v>
      </c>
      <c r="D1709" s="11" t="s">
        <v>12</v>
      </c>
      <c r="F1709" s="11" t="s">
        <v>3092</v>
      </c>
      <c r="G1709" s="10" t="str">
        <f>IF(ISNA(P1709),H1709,INDEX('Corrected-Titles'!A:B,MATCH(H1709,'Corrected-Titles'!A:A,0),2))</f>
        <v>Using design patterns to build dynamically extensible collaborative virtual environments</v>
      </c>
      <c r="H1709" s="10" t="s">
        <v>3093</v>
      </c>
      <c r="I1709" s="13" t="s">
        <v>15</v>
      </c>
      <c r="J1709" s="11" t="s">
        <v>16</v>
      </c>
      <c r="K1709" s="11" t="s">
        <v>17</v>
      </c>
      <c r="O1709" s="11" t="s">
        <v>18</v>
      </c>
      <c r="P1709" s="10" t="e">
        <f>VLOOKUP(H1709,'Corrected-Titles'!A:A,1,FALSE)</f>
        <v>#N/A</v>
      </c>
    </row>
    <row r="1710" spans="1:16" x14ac:dyDescent="0.35">
      <c r="A1710" s="11" t="str">
        <f t="shared" si="26"/>
        <v>2006</v>
      </c>
      <c r="D1710" s="11" t="s">
        <v>12</v>
      </c>
      <c r="F1710" s="11" t="s">
        <v>3096</v>
      </c>
      <c r="G1710" s="10" t="str">
        <f>IF(ISNA(P1710),H1710,INDEX('Corrected-Titles'!A:B,MATCH(H1710,'Corrected-Titles'!A:A,0),2))</f>
        <v>Model-driven development of RTOS-Based embedded software</v>
      </c>
      <c r="H1710" s="10" t="s">
        <v>3097</v>
      </c>
      <c r="I1710" s="13" t="s">
        <v>15</v>
      </c>
      <c r="J1710" s="11" t="s">
        <v>16</v>
      </c>
      <c r="K1710" s="11" t="s">
        <v>17</v>
      </c>
      <c r="O1710" s="11" t="s">
        <v>18</v>
      </c>
      <c r="P1710" s="10" t="e">
        <f>VLOOKUP(H1710,'Corrected-Titles'!A:A,1,FALSE)</f>
        <v>#N/A</v>
      </c>
    </row>
    <row r="1711" spans="1:16" x14ac:dyDescent="0.35">
      <c r="A1711" s="11" t="str">
        <f t="shared" si="26"/>
        <v>2019</v>
      </c>
      <c r="D1711" s="11" t="s">
        <v>12</v>
      </c>
      <c r="F1711" s="11" t="s">
        <v>3098</v>
      </c>
      <c r="G1711" s="10" t="str">
        <f>IF(ISNA(P1711),H1711,INDEX('Corrected-Titles'!A:B,MATCH(H1711,'Corrected-Titles'!A:A,0),2))</f>
        <v>The agile model-driven method</v>
      </c>
      <c r="H1711" s="10" t="s">
        <v>3099</v>
      </c>
      <c r="I1711" s="13" t="s">
        <v>15</v>
      </c>
      <c r="J1711" s="11" t="s">
        <v>16</v>
      </c>
      <c r="K1711" s="11" t="s">
        <v>17</v>
      </c>
      <c r="O1711" s="11" t="s">
        <v>18</v>
      </c>
      <c r="P1711" s="10" t="e">
        <f>VLOOKUP(H1711,'Corrected-Titles'!A:A,1,FALSE)</f>
        <v>#N/A</v>
      </c>
    </row>
    <row r="1712" spans="1:16" x14ac:dyDescent="0.35">
      <c r="A1712" s="11" t="str">
        <f t="shared" si="26"/>
        <v>2015</v>
      </c>
      <c r="D1712" s="11" t="s">
        <v>12</v>
      </c>
      <c r="F1712" s="11" t="s">
        <v>3100</v>
      </c>
      <c r="G1712" s="10" t="str">
        <f>IF(ISNA(P1712),H1712,INDEX('Corrected-Titles'!A:B,MATCH(H1712,'Corrected-Titles'!A:A,0),2))</f>
        <v>Example-based validation of domain-specific visual languages</v>
      </c>
      <c r="H1712" s="10" t="s">
        <v>3101</v>
      </c>
      <c r="I1712" s="13" t="s">
        <v>15</v>
      </c>
      <c r="J1712" s="11" t="s">
        <v>16</v>
      </c>
      <c r="K1712" s="11" t="s">
        <v>17</v>
      </c>
      <c r="O1712" s="11" t="s">
        <v>69</v>
      </c>
      <c r="P1712" s="10" t="e">
        <f>VLOOKUP(H1712,'Corrected-Titles'!A:A,1,FALSE)</f>
        <v>#N/A</v>
      </c>
    </row>
    <row r="1713" spans="1:16" ht="29" x14ac:dyDescent="0.35">
      <c r="A1713" s="11" t="str">
        <f t="shared" si="26"/>
        <v>2010</v>
      </c>
      <c r="D1713" s="11" t="s">
        <v>12</v>
      </c>
      <c r="F1713" s="11" t="s">
        <v>3102</v>
      </c>
      <c r="G1713" s="10" t="str">
        <f>IF(ISNA(P1713),H1713,INDEX('Corrected-Titles'!A:B,MATCH(H1713,'Corrected-Titles'!A:A,0),2))</f>
        <v>Apto: a MDD-Based generic framework for context-aware deeply adaptive service-based process</v>
      </c>
      <c r="H1713" s="10" t="s">
        <v>3103</v>
      </c>
      <c r="I1713" s="13" t="s">
        <v>15</v>
      </c>
      <c r="J1713" s="11" t="s">
        <v>16</v>
      </c>
      <c r="K1713" s="11" t="s">
        <v>17</v>
      </c>
      <c r="O1713" s="11" t="s">
        <v>18</v>
      </c>
      <c r="P1713" s="10" t="e">
        <f>VLOOKUP(H1713,'Corrected-Titles'!A:A,1,FALSE)</f>
        <v>#N/A</v>
      </c>
    </row>
    <row r="1714" spans="1:16" x14ac:dyDescent="0.35">
      <c r="A1714" s="11" t="str">
        <f t="shared" si="26"/>
        <v>2011</v>
      </c>
      <c r="D1714" s="11" t="s">
        <v>12</v>
      </c>
      <c r="F1714" s="11" t="s">
        <v>1471</v>
      </c>
      <c r="G1714" s="10" t="str">
        <f>IF(ISNA(P1714),H1714,INDEX('Corrected-Titles'!A:B,MATCH(H1714,'Corrected-Titles'!A:A,0),2))</f>
        <v>Harvesting models from web 2.0 databases</v>
      </c>
      <c r="H1714" s="10" t="s">
        <v>1470</v>
      </c>
      <c r="I1714" s="13" t="s">
        <v>100</v>
      </c>
      <c r="P1714" s="10" t="e">
        <f>VLOOKUP(H1714,'Corrected-Titles'!A:A,1,FALSE)</f>
        <v>#N/A</v>
      </c>
    </row>
    <row r="1715" spans="1:16" x14ac:dyDescent="0.35">
      <c r="A1715" s="11" t="str">
        <f t="shared" si="26"/>
        <v>2020</v>
      </c>
      <c r="D1715" s="11" t="s">
        <v>12</v>
      </c>
      <c r="F1715" s="11" t="s">
        <v>225</v>
      </c>
      <c r="G1715" s="10" t="str">
        <f>IF(ISNA(P1715),H1715,INDEX('Corrected-Titles'!A:B,MATCH(H1715,'Corrected-Titles'!A:A,0),2))</f>
        <v>MobiMVL: A Model-Driven Mobile Application Development Approach for End-Users</v>
      </c>
      <c r="H1715" s="10" t="s">
        <v>226</v>
      </c>
      <c r="I1715" s="13" t="s">
        <v>100</v>
      </c>
      <c r="P1715" s="10" t="e">
        <f>VLOOKUP(H1715,'Corrected-Titles'!A:A,1,FALSE)</f>
        <v>#N/A</v>
      </c>
    </row>
    <row r="1716" spans="1:16" x14ac:dyDescent="0.35">
      <c r="A1716" s="11" t="str">
        <f t="shared" si="26"/>
        <v>2005</v>
      </c>
      <c r="D1716" s="11" t="s">
        <v>12</v>
      </c>
      <c r="F1716" s="11" t="s">
        <v>3104</v>
      </c>
      <c r="G1716" s="10" t="str">
        <f>IF(ISNA(P1716),H1716,INDEX('Corrected-Titles'!A:B,MATCH(H1716,'Corrected-Titles'!A:A,0),2))</f>
        <v>Requirements capture for cougaar model-driven architecture system</v>
      </c>
      <c r="H1716" s="10" t="s">
        <v>3105</v>
      </c>
      <c r="I1716" s="13" t="s">
        <v>15</v>
      </c>
      <c r="J1716" s="11" t="s">
        <v>16</v>
      </c>
      <c r="K1716" s="11" t="s">
        <v>17</v>
      </c>
      <c r="O1716" s="11" t="s">
        <v>18</v>
      </c>
      <c r="P1716" s="10" t="e">
        <f>VLOOKUP(H1716,'Corrected-Titles'!A:A,1,FALSE)</f>
        <v>#N/A</v>
      </c>
    </row>
    <row r="1717" spans="1:16" x14ac:dyDescent="0.35">
      <c r="A1717" s="11" t="str">
        <f t="shared" si="26"/>
        <v>2014</v>
      </c>
      <c r="D1717" s="11" t="s">
        <v>12</v>
      </c>
      <c r="F1717" s="11" t="s">
        <v>3106</v>
      </c>
      <c r="G1717" s="10" t="str">
        <f>IF(ISNA(P1717),H1717,INDEX('Corrected-Titles'!A:B,MATCH(H1717,'Corrected-Titles'!A:A,0),2))</f>
        <v>Towards model-driven V&amp;V assesment of railway control systems</v>
      </c>
      <c r="H1717" s="10" t="s">
        <v>3107</v>
      </c>
      <c r="I1717" s="13" t="s">
        <v>15</v>
      </c>
      <c r="J1717" s="11" t="s">
        <v>16</v>
      </c>
      <c r="K1717" s="11" t="s">
        <v>17</v>
      </c>
      <c r="O1717" s="11" t="s">
        <v>18</v>
      </c>
      <c r="P1717" s="10" t="e">
        <f>VLOOKUP(H1717,'Corrected-Titles'!A:A,1,FALSE)</f>
        <v>#N/A</v>
      </c>
    </row>
    <row r="1718" spans="1:16" x14ac:dyDescent="0.35">
      <c r="A1718" s="11" t="str">
        <f t="shared" si="26"/>
        <v>2018</v>
      </c>
      <c r="D1718" s="11" t="s">
        <v>12</v>
      </c>
      <c r="F1718" s="11" t="s">
        <v>3108</v>
      </c>
      <c r="G1718" s="10" t="str">
        <f>IF(ISNA(P1718),H1718,INDEX('Corrected-Titles'!A:B,MATCH(H1718,'Corrected-Titles'!A:A,0),2))</f>
        <v>BPMN modeling for HLA based simulation and visualization</v>
      </c>
      <c r="H1718" s="10" t="s">
        <v>3109</v>
      </c>
      <c r="I1718" s="13" t="s">
        <v>15</v>
      </c>
      <c r="J1718" s="11" t="s">
        <v>16</v>
      </c>
      <c r="K1718" s="11" t="s">
        <v>17</v>
      </c>
      <c r="O1718" s="11" t="s">
        <v>18</v>
      </c>
      <c r="P1718" s="10" t="e">
        <f>VLOOKUP(H1718,'Corrected-Titles'!A:A,1,FALSE)</f>
        <v>#N/A</v>
      </c>
    </row>
    <row r="1719" spans="1:16" x14ac:dyDescent="0.35">
      <c r="A1719" s="11" t="str">
        <f t="shared" si="26"/>
        <v>2000</v>
      </c>
      <c r="D1719" s="11" t="s">
        <v>12</v>
      </c>
      <c r="F1719" s="11" t="s">
        <v>548</v>
      </c>
      <c r="G1719" s="10" t="str">
        <f>IF(ISNA(P1719),H1719,INDEX('Corrected-Titles'!A:B,MATCH(H1719,'Corrected-Titles'!A:A,0),2))</f>
        <v>TADEUS: Seamless Development of Task-Based and User-Oriented Interfaces</v>
      </c>
      <c r="H1719" s="10" t="s">
        <v>549</v>
      </c>
      <c r="I1719" s="13" t="s">
        <v>100</v>
      </c>
      <c r="P1719" s="10" t="e">
        <f>VLOOKUP(H1719,'Corrected-Titles'!A:A,1,FALSE)</f>
        <v>#N/A</v>
      </c>
    </row>
    <row r="1720" spans="1:16" x14ac:dyDescent="0.35">
      <c r="A1720" s="11" t="str">
        <f t="shared" si="26"/>
        <v>2009</v>
      </c>
      <c r="D1720" s="11" t="s">
        <v>12</v>
      </c>
      <c r="F1720" s="11" t="s">
        <v>3110</v>
      </c>
      <c r="G1720" s="10" t="str">
        <f>IF(ISNA(P1720),H1720,INDEX('Corrected-Titles'!A:B,MATCH(H1720,'Corrected-Titles'!A:A,0),2))</f>
        <v>Interaction design and model-driven development</v>
      </c>
      <c r="H1720" s="10" t="s">
        <v>3111</v>
      </c>
      <c r="I1720" s="13" t="s">
        <v>15</v>
      </c>
      <c r="J1720" s="11" t="s">
        <v>16</v>
      </c>
      <c r="K1720" s="11" t="s">
        <v>17</v>
      </c>
      <c r="O1720" s="11" t="s">
        <v>58</v>
      </c>
      <c r="P1720" s="10" t="e">
        <f>VLOOKUP(H1720,'Corrected-Titles'!A:A,1,FALSE)</f>
        <v>#N/A</v>
      </c>
    </row>
    <row r="1721" spans="1:16" ht="29" x14ac:dyDescent="0.35">
      <c r="A1721" s="11" t="str">
        <f t="shared" si="26"/>
        <v>2013</v>
      </c>
      <c r="D1721" s="11" t="s">
        <v>12</v>
      </c>
      <c r="F1721" s="11" t="s">
        <v>387</v>
      </c>
      <c r="G1721" s="10" t="str">
        <f>IF(ISNA(P1721),H1721,INDEX('Corrected-Titles'!A:B,MATCH(H1721,'Corrected-Titles'!A:A,0),2))</f>
        <v>Developing a model driven approach for engineering applications based on mOSAIC: Towards sharing elastic components in the cloud</v>
      </c>
      <c r="H1721" s="10" t="s">
        <v>388</v>
      </c>
      <c r="I1721" s="13" t="s">
        <v>100</v>
      </c>
      <c r="P1721" s="10" t="e">
        <f>VLOOKUP(H1721,'Corrected-Titles'!A:A,1,FALSE)</f>
        <v>#N/A</v>
      </c>
    </row>
    <row r="1722" spans="1:16" ht="29" x14ac:dyDescent="0.35">
      <c r="A1722" s="11" t="str">
        <f t="shared" si="26"/>
        <v>2015</v>
      </c>
      <c r="D1722" s="11" t="s">
        <v>12</v>
      </c>
      <c r="F1722" s="11" t="s">
        <v>3112</v>
      </c>
      <c r="G1722" s="10" t="str">
        <f>IF(ISNA(P1722),H1722,INDEX('Corrected-Titles'!A:B,MATCH(H1722,'Corrected-Titles'!A:A,0),2))</f>
        <v>Traceability and interfacing between requirements engineering and UML domains using the standardized ReqIF format</v>
      </c>
      <c r="H1722" s="10" t="s">
        <v>3113</v>
      </c>
      <c r="I1722" s="13" t="s">
        <v>15</v>
      </c>
      <c r="J1722" s="11" t="s">
        <v>16</v>
      </c>
      <c r="K1722" s="11" t="s">
        <v>17</v>
      </c>
      <c r="O1722" s="11" t="s">
        <v>18</v>
      </c>
      <c r="P1722" s="10" t="e">
        <f>VLOOKUP(H1722,'Corrected-Titles'!A:A,1,FALSE)</f>
        <v>#N/A</v>
      </c>
    </row>
    <row r="1723" spans="1:16" x14ac:dyDescent="0.35">
      <c r="A1723" s="11" t="str">
        <f t="shared" si="26"/>
        <v>2015</v>
      </c>
      <c r="D1723" s="11" t="s">
        <v>12</v>
      </c>
      <c r="F1723" s="11" t="s">
        <v>3114</v>
      </c>
      <c r="G1723" s="10" t="str">
        <f>IF(ISNA(P1723),H1723,INDEX('Corrected-Titles'!A:B,MATCH(H1723,'Corrected-Titles'!A:A,0),2))</f>
        <v>An empirical study on effects of code visibility on code coverage of software testing</v>
      </c>
      <c r="H1723" s="10" t="s">
        <v>3115</v>
      </c>
      <c r="I1723" s="13" t="s">
        <v>15</v>
      </c>
      <c r="J1723" s="11" t="s">
        <v>16</v>
      </c>
      <c r="K1723" s="11" t="s">
        <v>17</v>
      </c>
      <c r="O1723" s="11" t="s">
        <v>69</v>
      </c>
      <c r="P1723" s="10" t="e">
        <f>VLOOKUP(H1723,'Corrected-Titles'!A:A,1,FALSE)</f>
        <v>#N/A</v>
      </c>
    </row>
    <row r="1724" spans="1:16" x14ac:dyDescent="0.35">
      <c r="A1724" s="11" t="str">
        <f t="shared" si="26"/>
        <v>2015</v>
      </c>
      <c r="D1724" s="11" t="s">
        <v>12</v>
      </c>
      <c r="F1724" s="11" t="s">
        <v>3114</v>
      </c>
      <c r="G1724" s="10" t="str">
        <f>IF(ISNA(P1724),H1724,INDEX('Corrected-Titles'!A:B,MATCH(H1724,'Corrected-Titles'!A:A,0),2))</f>
        <v>An empirical study on effects of code visibility on code coverage of software testing</v>
      </c>
      <c r="H1724" s="10" t="s">
        <v>3115</v>
      </c>
      <c r="I1724" s="13" t="s">
        <v>100</v>
      </c>
      <c r="P1724" s="10" t="e">
        <f>VLOOKUP(H1724,'Corrected-Titles'!A:A,1,FALSE)</f>
        <v>#N/A</v>
      </c>
    </row>
    <row r="1725" spans="1:16" x14ac:dyDescent="0.35">
      <c r="A1725" s="11" t="str">
        <f t="shared" si="26"/>
        <v>2005</v>
      </c>
      <c r="D1725" s="11" t="s">
        <v>12</v>
      </c>
      <c r="F1725" s="11" t="s">
        <v>1846</v>
      </c>
      <c r="G1725" s="10" t="str">
        <f>IF(ISNA(P1725),H1725,INDEX('Corrected-Titles'!A:B,MATCH(H1725,'Corrected-Titles'!A:A,0),2))</f>
        <v>A MDA-Compilant Environment for Developing User interfaes of Inforamtion Systems</v>
      </c>
      <c r="H1725" s="10" t="s">
        <v>1847</v>
      </c>
      <c r="I1725" s="13" t="s">
        <v>100</v>
      </c>
      <c r="P1725" s="10" t="e">
        <f>VLOOKUP(H1725,'Corrected-Titles'!A:A,1,FALSE)</f>
        <v>#N/A</v>
      </c>
    </row>
    <row r="1726" spans="1:16" x14ac:dyDescent="0.35">
      <c r="A1726" s="11" t="str">
        <f t="shared" si="26"/>
        <v>2013</v>
      </c>
      <c r="D1726" s="11" t="s">
        <v>12</v>
      </c>
      <c r="F1726" s="11" t="s">
        <v>3116</v>
      </c>
      <c r="G1726" s="10" t="str">
        <f>IF(ISNA(P1726),H1726,INDEX('Corrected-Titles'!A:B,MATCH(H1726,'Corrected-Titles'!A:A,0),2))</f>
        <v>Model-driven development and evolution of customized user interfaces</v>
      </c>
      <c r="H1726" s="10" t="s">
        <v>3117</v>
      </c>
      <c r="I1726" s="13" t="s">
        <v>15</v>
      </c>
      <c r="J1726" s="11" t="s">
        <v>16</v>
      </c>
      <c r="K1726" s="11" t="s">
        <v>17</v>
      </c>
      <c r="O1726" s="11" t="s">
        <v>18</v>
      </c>
      <c r="P1726" s="10" t="e">
        <f>VLOOKUP(H1726,'Corrected-Titles'!A:A,1,FALSE)</f>
        <v>#N/A</v>
      </c>
    </row>
    <row r="1727" spans="1:16" x14ac:dyDescent="0.35">
      <c r="A1727" s="11" t="str">
        <f t="shared" si="26"/>
        <v>2011</v>
      </c>
      <c r="D1727" s="11" t="s">
        <v>12</v>
      </c>
      <c r="F1727" s="11" t="s">
        <v>3118</v>
      </c>
      <c r="G1727" s="10" t="str">
        <f>IF(ISNA(P1727),H1727,INDEX('Corrected-Titles'!A:B,MATCH(H1727,'Corrected-Titles'!A:A,0),2))</f>
        <v>Towards consistency management for a business-driven development of SOA</v>
      </c>
      <c r="H1727" s="10" t="s">
        <v>3119</v>
      </c>
      <c r="I1727" s="13" t="s">
        <v>15</v>
      </c>
      <c r="J1727" s="11" t="s">
        <v>16</v>
      </c>
      <c r="K1727" s="11" t="s">
        <v>17</v>
      </c>
      <c r="O1727" s="11" t="s">
        <v>18</v>
      </c>
      <c r="P1727" s="10" t="e">
        <f>VLOOKUP(H1727,'Corrected-Titles'!A:A,1,FALSE)</f>
        <v>#N/A</v>
      </c>
    </row>
    <row r="1728" spans="1:16" ht="29" x14ac:dyDescent="0.35">
      <c r="A1728" s="11" t="str">
        <f t="shared" si="26"/>
        <v>2011</v>
      </c>
      <c r="D1728" s="11" t="s">
        <v>12</v>
      </c>
      <c r="F1728" s="11" t="s">
        <v>1528</v>
      </c>
      <c r="G1728" s="10" t="str">
        <f>IF(ISNA(P1728),H1728,INDEX('Corrected-Titles'!A:B,MATCH(H1728,'Corrected-Titles'!A:A,0),2))</f>
        <v>View-based model-driven architecture for enhancing maintainability of data access services</v>
      </c>
      <c r="H1728" s="10" t="s">
        <v>1527</v>
      </c>
      <c r="I1728" s="13" t="s">
        <v>100</v>
      </c>
      <c r="P1728" s="10" t="e">
        <f>VLOOKUP(H1728,'Corrected-Titles'!A:A,1,FALSE)</f>
        <v>#N/A</v>
      </c>
    </row>
    <row r="1729" spans="1:16" ht="29" x14ac:dyDescent="0.35">
      <c r="A1729" s="11" t="str">
        <f t="shared" si="26"/>
        <v>2018</v>
      </c>
      <c r="D1729" s="11" t="s">
        <v>12</v>
      </c>
      <c r="F1729" s="11" t="s">
        <v>790</v>
      </c>
      <c r="G1729" s="10" t="str">
        <f>IF(ISNA(P1729),H1729,INDEX('Corrected-Titles'!A:B,MATCH(H1729,'Corrected-Titles'!A:A,0),2))</f>
        <v>Change Propagation-based and Composition-based Co-evolution of Transformations with Evolving Metamodels</v>
      </c>
      <c r="H1729" s="10" t="s">
        <v>789</v>
      </c>
      <c r="I1729" s="13" t="s">
        <v>100</v>
      </c>
      <c r="P1729" s="10" t="e">
        <f>VLOOKUP(H1729,'Corrected-Titles'!A:A,1,FALSE)</f>
        <v>#N/A</v>
      </c>
    </row>
    <row r="1730" spans="1:16" x14ac:dyDescent="0.35">
      <c r="A1730" s="11" t="str">
        <f t="shared" ref="A1730:A1793" si="27">RIGHT(F1730, 4)</f>
        <v>2011</v>
      </c>
      <c r="D1730" s="11" t="s">
        <v>12</v>
      </c>
      <c r="F1730" s="11" t="s">
        <v>3120</v>
      </c>
      <c r="G1730" s="10" t="str">
        <f>IF(ISNA(P1730),H1730,INDEX('Corrected-Titles'!A:B,MATCH(H1730,'Corrected-Titles'!A:A,0),2))</f>
        <v>A decade of model-driven security</v>
      </c>
      <c r="H1730" s="10" t="s">
        <v>3121</v>
      </c>
      <c r="I1730" s="13" t="s">
        <v>15</v>
      </c>
      <c r="J1730" s="11" t="s">
        <v>16</v>
      </c>
      <c r="K1730" s="11" t="s">
        <v>17</v>
      </c>
      <c r="O1730" s="11" t="s">
        <v>58</v>
      </c>
      <c r="P1730" s="10" t="e">
        <f>VLOOKUP(H1730,'Corrected-Titles'!A:A,1,FALSE)</f>
        <v>#N/A</v>
      </c>
    </row>
    <row r="1731" spans="1:16" ht="29" x14ac:dyDescent="0.35">
      <c r="A1731" s="11" t="str">
        <f t="shared" si="27"/>
        <v>2011</v>
      </c>
      <c r="D1731" s="11" t="s">
        <v>12</v>
      </c>
      <c r="F1731" s="11" t="s">
        <v>3122</v>
      </c>
      <c r="G1731" s="10" t="str">
        <f>IF(ISNA(P1731),H1731,INDEX('Corrected-Titles'!A:B,MATCH(H1731,'Corrected-Titles'!A:A,0),2))</f>
        <v>Managing the quality of software product line architectures through reusable model transformation</v>
      </c>
      <c r="H1731" s="10" t="s">
        <v>3123</v>
      </c>
      <c r="I1731" s="13" t="s">
        <v>15</v>
      </c>
      <c r="J1731" s="11" t="s">
        <v>16</v>
      </c>
      <c r="K1731" s="11" t="s">
        <v>17</v>
      </c>
      <c r="O1731" s="11" t="s">
        <v>69</v>
      </c>
      <c r="P1731" s="10" t="e">
        <f>VLOOKUP(H1731,'Corrected-Titles'!A:A,1,FALSE)</f>
        <v>#N/A</v>
      </c>
    </row>
    <row r="1732" spans="1:16" ht="29" x14ac:dyDescent="0.35">
      <c r="A1732" s="11" t="str">
        <f t="shared" si="27"/>
        <v>2015</v>
      </c>
      <c r="D1732" s="11" t="s">
        <v>12</v>
      </c>
      <c r="F1732" s="11" t="s">
        <v>1514</v>
      </c>
      <c r="G1732" s="10" t="str">
        <f>IF(ISNA(P1732),H1732,INDEX('Corrected-Titles'!A:B,MATCH(H1732,'Corrected-Titles'!A:A,0),2))</f>
        <v>Structured development of 3D applications: round-trip engineering in interdisciplinary teams</v>
      </c>
      <c r="H1732" s="10" t="s">
        <v>1513</v>
      </c>
      <c r="I1732" s="13" t="s">
        <v>100</v>
      </c>
      <c r="P1732" s="10" t="e">
        <f>VLOOKUP(H1732,'Corrected-Titles'!A:A,1,FALSE)</f>
        <v>#N/A</v>
      </c>
    </row>
    <row r="1733" spans="1:16" x14ac:dyDescent="0.35">
      <c r="A1733" s="11" t="str">
        <f t="shared" si="27"/>
        <v>2015</v>
      </c>
      <c r="D1733" s="11" t="s">
        <v>12</v>
      </c>
      <c r="F1733" s="11" t="s">
        <v>3124</v>
      </c>
      <c r="G1733" s="10" t="str">
        <f>IF(ISNA(P1733),H1733,INDEX('Corrected-Titles'!A:B,MATCH(H1733,'Corrected-Titles'!A:A,0),2))</f>
        <v>Automatically bridging UML profiles to MOF metamodels</v>
      </c>
      <c r="H1733" s="10" t="s">
        <v>3125</v>
      </c>
      <c r="I1733" s="13" t="s">
        <v>15</v>
      </c>
      <c r="J1733" s="11" t="s">
        <v>16</v>
      </c>
      <c r="K1733" s="11" t="s">
        <v>17</v>
      </c>
      <c r="O1733" s="11" t="s">
        <v>18</v>
      </c>
      <c r="P1733" s="10" t="e">
        <f>VLOOKUP(H1733,'Corrected-Titles'!A:A,1,FALSE)</f>
        <v>#N/A</v>
      </c>
    </row>
    <row r="1734" spans="1:16" ht="29" x14ac:dyDescent="0.35">
      <c r="A1734" s="11" t="str">
        <f t="shared" si="27"/>
        <v>2019</v>
      </c>
      <c r="D1734" s="11" t="s">
        <v>12</v>
      </c>
      <c r="F1734" s="11" t="s">
        <v>3126</v>
      </c>
      <c r="G1734" s="10" t="str">
        <f>IF(ISNA(P1734),H1734,INDEX('Corrected-Titles'!A:B,MATCH(H1734,'Corrected-Titles'!A:A,0),2))</f>
        <v>Applying model driven engineering technieques to the development of contiki-based iOT systems</v>
      </c>
      <c r="H1734" s="10" t="s">
        <v>3127</v>
      </c>
      <c r="I1734" s="13" t="s">
        <v>15</v>
      </c>
      <c r="J1734" s="11" t="s">
        <v>16</v>
      </c>
      <c r="K1734" s="11" t="s">
        <v>17</v>
      </c>
      <c r="O1734" s="11" t="s">
        <v>18</v>
      </c>
      <c r="P1734" s="10" t="e">
        <f>VLOOKUP(H1734,'Corrected-Titles'!A:A,1,FALSE)</f>
        <v>#N/A</v>
      </c>
    </row>
    <row r="1735" spans="1:16" x14ac:dyDescent="0.35">
      <c r="A1735" s="11" t="str">
        <f t="shared" si="27"/>
        <v>2017</v>
      </c>
      <c r="D1735" s="11" t="s">
        <v>12</v>
      </c>
      <c r="F1735" s="11" t="s">
        <v>3129</v>
      </c>
      <c r="G1735" s="10" t="str">
        <f>IF(ISNA(P1735),H1735,INDEX('Corrected-Titles'!A:B,MATCH(H1735,'Corrected-Titles'!A:A,0),2))</f>
        <v>An empirical study on effects of code visibility on program testability</v>
      </c>
      <c r="H1735" s="10" t="s">
        <v>3128</v>
      </c>
      <c r="I1735" s="13" t="s">
        <v>15</v>
      </c>
      <c r="J1735" s="11" t="s">
        <v>16</v>
      </c>
      <c r="K1735" s="11" t="s">
        <v>17</v>
      </c>
      <c r="O1735" s="11" t="s">
        <v>69</v>
      </c>
      <c r="P1735" s="10" t="e">
        <f>VLOOKUP(H1735,'Corrected-Titles'!A:A,1,FALSE)</f>
        <v>#N/A</v>
      </c>
    </row>
    <row r="1736" spans="1:16" ht="29" x14ac:dyDescent="0.35">
      <c r="A1736" s="11" t="str">
        <f t="shared" si="27"/>
        <v>2005</v>
      </c>
      <c r="D1736" s="11" t="s">
        <v>12</v>
      </c>
      <c r="F1736" s="11" t="s">
        <v>3130</v>
      </c>
      <c r="G1736" s="10" t="str">
        <f>IF(ISNA(P1736),H1736,INDEX('Corrected-Titles'!A:B,MATCH(H1736,'Corrected-Titles'!A:A,0),2))</f>
        <v xml:space="preserve">Towards modeling context-sensitive interactive applications: the context-sensitive user interface profiel (CUP) </v>
      </c>
      <c r="H1736" s="10" t="s">
        <v>3131</v>
      </c>
      <c r="I1736" s="13" t="s">
        <v>15</v>
      </c>
      <c r="J1736" s="11" t="s">
        <v>16</v>
      </c>
      <c r="K1736" s="11" t="s">
        <v>17</v>
      </c>
      <c r="O1736" s="11" t="s">
        <v>18</v>
      </c>
      <c r="P1736" s="10" t="e">
        <f>VLOOKUP(H1736,'Corrected-Titles'!A:A,1,FALSE)</f>
        <v>#N/A</v>
      </c>
    </row>
    <row r="1737" spans="1:16" x14ac:dyDescent="0.35">
      <c r="A1737" s="11" t="str">
        <f t="shared" si="27"/>
        <v>2015</v>
      </c>
      <c r="D1737" s="11" t="s">
        <v>12</v>
      </c>
      <c r="F1737" s="11" t="s">
        <v>23</v>
      </c>
      <c r="G1737" s="10" t="str">
        <f>IF(ISNA(P1737),H1737,INDEX('Corrected-Titles'!A:B,MATCH(H1737,'Corrected-Titles'!A:A,0),2))</f>
        <v>A Method for Validating Intent Model Behavior in DSVMs</v>
      </c>
      <c r="H1737" s="10" t="s">
        <v>24</v>
      </c>
      <c r="I1737" s="13" t="s">
        <v>100</v>
      </c>
      <c r="P1737" s="10" t="e">
        <f>VLOOKUP(H1737,'Corrected-Titles'!A:A,1,FALSE)</f>
        <v>#N/A</v>
      </c>
    </row>
    <row r="1738" spans="1:16" ht="29" x14ac:dyDescent="0.35">
      <c r="A1738" s="11" t="str">
        <f t="shared" si="27"/>
        <v>2013</v>
      </c>
      <c r="D1738" s="11" t="s">
        <v>12</v>
      </c>
      <c r="F1738" s="11" t="s">
        <v>3132</v>
      </c>
      <c r="G1738" s="10" t="str">
        <f>IF(ISNA(P1738),H1738,INDEX('Corrected-Titles'!A:B,MATCH(H1738,'Corrected-Titles'!A:A,0),2))</f>
        <v>ALEXANDRIA: A VISUAL TOOL FOR GENERATING MULTI-DEVICE RICH INTERNET APPLICATIONS</v>
      </c>
      <c r="H1738" s="10" t="s">
        <v>1459</v>
      </c>
      <c r="I1738" s="13" t="s">
        <v>100</v>
      </c>
      <c r="P1738" s="10" t="e">
        <f>VLOOKUP(H1738,'Corrected-Titles'!A:A,1,FALSE)</f>
        <v>#N/A</v>
      </c>
    </row>
    <row r="1739" spans="1:16" x14ac:dyDescent="0.35">
      <c r="A1739" s="11" t="str">
        <f t="shared" si="27"/>
        <v>2015</v>
      </c>
      <c r="D1739" s="11" t="s">
        <v>12</v>
      </c>
      <c r="F1739" s="11" t="s">
        <v>3133</v>
      </c>
      <c r="G1739" s="10" t="str">
        <f>IF(ISNA(P1739),H1739,INDEX('Corrected-Titles'!A:B,MATCH(H1739,'Corrected-Titles'!A:A,0),2))</f>
        <v>Concern-oriented behaviour modelling with sequence diagram and protocl models</v>
      </c>
      <c r="H1739" s="10" t="s">
        <v>3134</v>
      </c>
      <c r="I1739" s="13" t="s">
        <v>15</v>
      </c>
      <c r="J1739" s="11" t="s">
        <v>16</v>
      </c>
      <c r="K1739" s="11" t="s">
        <v>17</v>
      </c>
      <c r="O1739" s="11" t="s">
        <v>18</v>
      </c>
      <c r="P1739" s="10" t="e">
        <f>VLOOKUP(H1739,'Corrected-Titles'!A:A,1,FALSE)</f>
        <v>#N/A</v>
      </c>
    </row>
    <row r="1740" spans="1:16" x14ac:dyDescent="0.35">
      <c r="A1740" s="11" t="str">
        <f t="shared" si="27"/>
        <v>2019</v>
      </c>
      <c r="D1740" s="11" t="s">
        <v>12</v>
      </c>
      <c r="F1740" s="11" t="s">
        <v>3135</v>
      </c>
      <c r="G1740" s="10" t="str">
        <f>IF(ISNA(P1740),H1740,INDEX('Corrected-Titles'!A:B,MATCH(H1740,'Corrected-Titles'!A:A,0),2))</f>
        <v>Enabling model-driven software development tools fort the internet of things</v>
      </c>
      <c r="H1740" s="10" t="s">
        <v>3136</v>
      </c>
      <c r="I1740" s="13" t="s">
        <v>15</v>
      </c>
      <c r="J1740" s="11" t="s">
        <v>16</v>
      </c>
      <c r="K1740" s="11" t="s">
        <v>17</v>
      </c>
      <c r="O1740" s="11" t="s">
        <v>18</v>
      </c>
      <c r="P1740" s="10" t="e">
        <f>VLOOKUP(H1740,'Corrected-Titles'!A:A,1,FALSE)</f>
        <v>#N/A</v>
      </c>
    </row>
    <row r="1741" spans="1:16" ht="43.5" x14ac:dyDescent="0.35">
      <c r="A1741" s="11" t="str">
        <f t="shared" si="27"/>
        <v>2012</v>
      </c>
      <c r="D1741" s="11" t="s">
        <v>12</v>
      </c>
      <c r="F1741" s="11" t="s">
        <v>3137</v>
      </c>
      <c r="G1741" s="10" t="str">
        <f>IF(ISNA(P1741),H1741,INDEX('Corrected-Titles'!A:B,MATCH(H1741,'Corrected-Titles'!A:A,0),2))</f>
        <v>A goal-oriented approach for the development fo web applications: Goal oriented requriements engineering (GORE) and Model-driven architecture (MDA) in the development of web applications</v>
      </c>
      <c r="H1741" s="10" t="s">
        <v>3138</v>
      </c>
      <c r="I1741" s="13" t="s">
        <v>15</v>
      </c>
      <c r="J1741" s="11" t="s">
        <v>16</v>
      </c>
      <c r="K1741" s="11" t="s">
        <v>17</v>
      </c>
      <c r="O1741" s="11" t="s">
        <v>58</v>
      </c>
      <c r="P1741" s="10" t="e">
        <f>VLOOKUP(H1741,'Corrected-Titles'!A:A,1,FALSE)</f>
        <v>#N/A</v>
      </c>
    </row>
    <row r="1742" spans="1:16" ht="29" x14ac:dyDescent="0.35">
      <c r="A1742" s="11" t="str">
        <f t="shared" si="27"/>
        <v>2011</v>
      </c>
      <c r="D1742" s="11" t="s">
        <v>12</v>
      </c>
      <c r="F1742" s="11" t="s">
        <v>1441</v>
      </c>
      <c r="G1742" s="10" t="str">
        <f>IF(ISNA(P1742),H1742,INDEX('Corrected-Titles'!A:B,MATCH(H1742,'Corrected-Titles'!A:A,0),2))</f>
        <v>Automated construction of the user interface for a CERIF-compliant research management system</v>
      </c>
      <c r="H1742" s="10" t="s">
        <v>1440</v>
      </c>
      <c r="I1742" s="13" t="s">
        <v>100</v>
      </c>
      <c r="P1742" s="10" t="e">
        <f>VLOOKUP(H1742,'Corrected-Titles'!A:A,1,FALSE)</f>
        <v>#N/A</v>
      </c>
    </row>
    <row r="1743" spans="1:16" x14ac:dyDescent="0.35">
      <c r="A1743" s="11" t="str">
        <f t="shared" si="27"/>
        <v>2018</v>
      </c>
      <c r="D1743" s="11" t="s">
        <v>12</v>
      </c>
      <c r="F1743" s="11" t="s">
        <v>3139</v>
      </c>
      <c r="G1743" s="10" t="str">
        <f>IF(ISNA(P1743),H1743,INDEX('Corrected-Titles'!A:B,MATCH(H1743,'Corrected-Titles'!A:A,0),2))</f>
        <v>A methodological framework to enable the generation of code from DSML in SPL</v>
      </c>
      <c r="H1743" s="10" t="s">
        <v>3140</v>
      </c>
      <c r="I1743" s="13" t="s">
        <v>15</v>
      </c>
      <c r="J1743" s="11" t="s">
        <v>16</v>
      </c>
      <c r="K1743" s="11" t="s">
        <v>17</v>
      </c>
      <c r="O1743" s="11" t="s">
        <v>18</v>
      </c>
      <c r="P1743" s="10" t="e">
        <f>VLOOKUP(H1743,'Corrected-Titles'!A:A,1,FALSE)</f>
        <v>#N/A</v>
      </c>
    </row>
    <row r="1744" spans="1:16" x14ac:dyDescent="0.35">
      <c r="A1744" s="11" t="str">
        <f t="shared" si="27"/>
        <v>2013</v>
      </c>
      <c r="D1744" s="11" t="s">
        <v>12</v>
      </c>
      <c r="F1744" s="11" t="s">
        <v>3141</v>
      </c>
      <c r="G1744" s="10" t="str">
        <f>IF(ISNA(P1744),H1744,INDEX('Corrected-Titles'!A:B,MATCH(H1744,'Corrected-Titles'!A:A,0),2))</f>
        <v>Modeling of high performance programs to support heterogeneous computing</v>
      </c>
      <c r="H1744" s="10" t="s">
        <v>3142</v>
      </c>
      <c r="I1744" s="13" t="s">
        <v>15</v>
      </c>
      <c r="J1744" s="11" t="s">
        <v>16</v>
      </c>
      <c r="K1744" s="11" t="s">
        <v>17</v>
      </c>
      <c r="O1744" s="11" t="s">
        <v>18</v>
      </c>
      <c r="P1744" s="10" t="e">
        <f>VLOOKUP(H1744,'Corrected-Titles'!A:A,1,FALSE)</f>
        <v>#N/A</v>
      </c>
    </row>
    <row r="1745" spans="1:16" ht="29" x14ac:dyDescent="0.35">
      <c r="A1745" s="11" t="str">
        <f t="shared" si="27"/>
        <v>2013</v>
      </c>
      <c r="D1745" s="11" t="s">
        <v>12</v>
      </c>
      <c r="F1745" s="11" t="s">
        <v>3143</v>
      </c>
      <c r="G1745" s="10" t="str">
        <f>IF(ISNA(P1745),H1745,INDEX('Corrected-Titles'!A:B,MATCH(H1745,'Corrected-Titles'!A:A,0),2))</f>
        <v>Retainment policies - a formal framework for change retainment for trace-base model transofrmations</v>
      </c>
      <c r="H1745" s="10" t="s">
        <v>3144</v>
      </c>
      <c r="I1745" s="13" t="s">
        <v>15</v>
      </c>
      <c r="J1745" s="11" t="s">
        <v>16</v>
      </c>
      <c r="K1745" s="11" t="s">
        <v>17</v>
      </c>
      <c r="O1745" s="11" t="s">
        <v>69</v>
      </c>
      <c r="P1745" s="10" t="e">
        <f>VLOOKUP(H1745,'Corrected-Titles'!A:A,1,FALSE)</f>
        <v>#N/A</v>
      </c>
    </row>
    <row r="1746" spans="1:16" x14ac:dyDescent="0.35">
      <c r="A1746" s="11" t="str">
        <f t="shared" si="27"/>
        <v>2019</v>
      </c>
      <c r="D1746" s="11" t="s">
        <v>12</v>
      </c>
      <c r="F1746" s="11" t="s">
        <v>3145</v>
      </c>
      <c r="G1746" s="10" t="str">
        <f>IF(ISNA(P1746),H1746,INDEX('Corrected-Titles'!A:B,MATCH(H1746,'Corrected-Titles'!A:A,0),2))</f>
        <v>Towards flexible, rigorous reginement in metamodeling</v>
      </c>
      <c r="H1746" s="10" t="s">
        <v>3146</v>
      </c>
      <c r="I1746" s="13" t="s">
        <v>15</v>
      </c>
      <c r="J1746" s="11" t="s">
        <v>16</v>
      </c>
      <c r="K1746" s="11" t="s">
        <v>17</v>
      </c>
      <c r="O1746" s="11" t="s">
        <v>69</v>
      </c>
      <c r="P1746" s="10" t="e">
        <f>VLOOKUP(H1746,'Corrected-Titles'!A:A,1,FALSE)</f>
        <v>#N/A</v>
      </c>
    </row>
    <row r="1747" spans="1:16" ht="29" x14ac:dyDescent="0.35">
      <c r="A1747" s="11" t="str">
        <f t="shared" si="27"/>
        <v>2008</v>
      </c>
      <c r="D1747" s="11" t="s">
        <v>12</v>
      </c>
      <c r="F1747" s="11" t="s">
        <v>671</v>
      </c>
      <c r="G1747" s="10" t="str">
        <f>IF(ISNA(P1747),H1747,INDEX('Corrected-Titles'!A:B,MATCH(H1747,'Corrected-Titles'!A:A,0),2))</f>
        <v>Colored graph transformation rules for model-driven engineering of multi-target systems</v>
      </c>
      <c r="H1747" s="10" t="s">
        <v>672</v>
      </c>
      <c r="I1747" s="13" t="s">
        <v>100</v>
      </c>
      <c r="P1747" s="10" t="e">
        <f>VLOOKUP(H1747,'Corrected-Titles'!A:A,1,FALSE)</f>
        <v>#N/A</v>
      </c>
    </row>
    <row r="1748" spans="1:16" x14ac:dyDescent="0.35">
      <c r="A1748" s="11" t="str">
        <f t="shared" si="27"/>
        <v>2006</v>
      </c>
      <c r="D1748" s="11" t="s">
        <v>12</v>
      </c>
      <c r="F1748" s="11" t="s">
        <v>544</v>
      </c>
      <c r="G1748" s="10" t="str">
        <f>IF(ISNA(P1748),H1748,INDEX('Corrected-Titles'!A:B,MATCH(H1748,'Corrected-Titles'!A:A,0),2))</f>
        <v>Servicetizing User Experiences for Complex Business Applications</v>
      </c>
      <c r="H1748" s="10" t="s">
        <v>545</v>
      </c>
      <c r="I1748" s="13" t="s">
        <v>100</v>
      </c>
      <c r="P1748" s="10" t="e">
        <f>VLOOKUP(H1748,'Corrected-Titles'!A:A,1,FALSE)</f>
        <v>#N/A</v>
      </c>
    </row>
    <row r="1749" spans="1:16" x14ac:dyDescent="0.35">
      <c r="A1749" s="11" t="str">
        <f t="shared" si="27"/>
        <v>2014</v>
      </c>
      <c r="D1749" s="11" t="s">
        <v>12</v>
      </c>
      <c r="F1749" s="11" t="s">
        <v>3147</v>
      </c>
      <c r="G1749" s="10" t="str">
        <f>IF(ISNA(P1749),H1749,INDEX('Corrected-Titles'!A:B,MATCH(H1749,'Corrected-Titles'!A:A,0),2))</f>
        <v>Enterprise security pattern: a model-driven archigtecture instance</v>
      </c>
      <c r="H1749" s="10" t="s">
        <v>3148</v>
      </c>
      <c r="I1749" s="13" t="s">
        <v>15</v>
      </c>
      <c r="J1749" s="11" t="s">
        <v>16</v>
      </c>
      <c r="K1749" s="11" t="s">
        <v>17</v>
      </c>
      <c r="O1749" s="11" t="s">
        <v>18</v>
      </c>
      <c r="P1749" s="10" t="e">
        <f>VLOOKUP(H1749,'Corrected-Titles'!A:A,1,FALSE)</f>
        <v>#N/A</v>
      </c>
    </row>
    <row r="1750" spans="1:16" ht="29" x14ac:dyDescent="0.35">
      <c r="A1750" s="11" t="str">
        <f t="shared" si="27"/>
        <v>2009</v>
      </c>
      <c r="D1750" s="11" t="s">
        <v>12</v>
      </c>
      <c r="F1750" s="11" t="s">
        <v>3149</v>
      </c>
      <c r="G1750" s="10" t="str">
        <f>IF(ISNA(P1750),H1750,INDEX('Corrected-Titles'!A:B,MATCH(H1750,'Corrected-Titles'!A:A,0),2))</f>
        <v>Proceedings of the workshop on relationships and associations in object-orietned languages</v>
      </c>
      <c r="H1750" s="10" t="s">
        <v>3150</v>
      </c>
      <c r="I1750" s="13" t="s">
        <v>15</v>
      </c>
      <c r="J1750" s="11" t="s">
        <v>16</v>
      </c>
      <c r="K1750" s="11" t="s">
        <v>17</v>
      </c>
      <c r="O1750" s="11" t="s">
        <v>58</v>
      </c>
      <c r="P1750" s="10" t="e">
        <f>VLOOKUP(H1750,'Corrected-Titles'!A:A,1,FALSE)</f>
        <v>#N/A</v>
      </c>
    </row>
    <row r="1751" spans="1:16" x14ac:dyDescent="0.35">
      <c r="A1751" s="11" t="str">
        <f t="shared" si="27"/>
        <v>2013</v>
      </c>
      <c r="D1751" s="11" t="s">
        <v>12</v>
      </c>
      <c r="F1751" s="11" t="s">
        <v>3151</v>
      </c>
      <c r="G1751" s="10" t="str">
        <f>IF(ISNA(P1751),H1751,INDEX('Corrected-Titles'!A:B,MATCH(H1751,'Corrected-Titles'!A:A,0),2))</f>
        <v>Empirical validation of usability inspection method for model-drive web development</v>
      </c>
      <c r="H1751" s="10" t="s">
        <v>3152</v>
      </c>
      <c r="I1751" s="13" t="s">
        <v>15</v>
      </c>
      <c r="J1751" s="11" t="s">
        <v>16</v>
      </c>
      <c r="K1751" s="11" t="s">
        <v>17</v>
      </c>
      <c r="O1751" s="11" t="s">
        <v>18</v>
      </c>
      <c r="P1751" s="10" t="e">
        <f>VLOOKUP(H1751,'Corrected-Titles'!A:A,1,FALSE)</f>
        <v>#N/A</v>
      </c>
    </row>
    <row r="1752" spans="1:16" x14ac:dyDescent="0.35">
      <c r="A1752" s="11" t="str">
        <f t="shared" si="27"/>
        <v>2015</v>
      </c>
      <c r="D1752" s="11" t="s">
        <v>12</v>
      </c>
      <c r="F1752" s="11" t="s">
        <v>3153</v>
      </c>
      <c r="G1752" s="10" t="str">
        <f>IF(ISNA(P1752),H1752,INDEX('Corrected-Titles'!A:B,MATCH(H1752,'Corrected-Titles'!A:A,0),2))</f>
        <v xml:space="preserve">Model-based interactive ubiquitous systems (MODIQUITOUS) </v>
      </c>
      <c r="H1752" s="10" t="s">
        <v>3154</v>
      </c>
      <c r="I1752" s="13" t="s">
        <v>15</v>
      </c>
      <c r="J1752" s="11" t="s">
        <v>16</v>
      </c>
      <c r="K1752" s="11" t="s">
        <v>17</v>
      </c>
      <c r="O1752" s="11" t="s">
        <v>18</v>
      </c>
      <c r="P1752" s="10" t="e">
        <f>VLOOKUP(H1752,'Corrected-Titles'!A:A,1,FALSE)</f>
        <v>#N/A</v>
      </c>
    </row>
    <row r="1753" spans="1:16" ht="29" x14ac:dyDescent="0.35">
      <c r="A1753" s="11" t="str">
        <f t="shared" si="27"/>
        <v>2010</v>
      </c>
      <c r="D1753" s="11" t="s">
        <v>12</v>
      </c>
      <c r="F1753" s="11" t="s">
        <v>610</v>
      </c>
      <c r="G1753" s="10" t="str">
        <f>IF(ISNA(P1753),H1753,INDEX('Corrected-Titles'!A:B,MATCH(H1753,'Corrected-Titles'!A:A,0),2))</f>
        <v>Improving device-aware Web services and their mobile clients through an aspect-oriented, model-driven approach</v>
      </c>
      <c r="H1753" s="10" t="s">
        <v>611</v>
      </c>
      <c r="I1753" s="13" t="s">
        <v>100</v>
      </c>
      <c r="P1753" s="10" t="e">
        <f>VLOOKUP(H1753,'Corrected-Titles'!A:A,1,FALSE)</f>
        <v>#N/A</v>
      </c>
    </row>
    <row r="1754" spans="1:16" ht="29" x14ac:dyDescent="0.35">
      <c r="A1754" s="11" t="str">
        <f t="shared" si="27"/>
        <v>2021</v>
      </c>
      <c r="D1754" s="11" t="s">
        <v>12</v>
      </c>
      <c r="F1754" s="11" t="s">
        <v>3155</v>
      </c>
      <c r="G1754" s="10" t="str">
        <f>IF(ISNA(P1754),H1754,INDEX('Corrected-Titles'!A:B,MATCH(H1754,'Corrected-Titles'!A:A,0),2))</f>
        <v>Low-code from frontend to backend: connecting conversational user interfaces to backend services via a low-code iot platform</v>
      </c>
      <c r="H1754" s="10" t="s">
        <v>3156</v>
      </c>
      <c r="I1754" s="13" t="s">
        <v>15</v>
      </c>
      <c r="J1754" s="11" t="s">
        <v>16</v>
      </c>
      <c r="K1754" s="11" t="s">
        <v>17</v>
      </c>
      <c r="O1754" s="11" t="s">
        <v>18</v>
      </c>
      <c r="P1754" s="10" t="e">
        <f>VLOOKUP(H1754,'Corrected-Titles'!A:A,1,FALSE)</f>
        <v>#N/A</v>
      </c>
    </row>
    <row r="1755" spans="1:16" x14ac:dyDescent="0.35">
      <c r="A1755" s="11" t="str">
        <f t="shared" si="27"/>
        <v>2008</v>
      </c>
      <c r="D1755" s="11" t="s">
        <v>12</v>
      </c>
      <c r="F1755" s="11" t="s">
        <v>3157</v>
      </c>
      <c r="G1755" s="10" t="str">
        <f>IF(ISNA(P1755),H1755,INDEX('Corrected-Titles'!A:B,MATCH(H1755,'Corrected-Titles'!A:A,0),2))</f>
        <v>A Pattern-driven process for secure service-oriented applications</v>
      </c>
      <c r="H1755" s="10" t="s">
        <v>3158</v>
      </c>
      <c r="I1755" s="13" t="s">
        <v>15</v>
      </c>
      <c r="J1755" s="11" t="s">
        <v>16</v>
      </c>
      <c r="K1755" s="11" t="s">
        <v>17</v>
      </c>
      <c r="O1755" s="11" t="s">
        <v>18</v>
      </c>
      <c r="P1755" s="10" t="e">
        <f>VLOOKUP(H1755,'Corrected-Titles'!A:A,1,FALSE)</f>
        <v>#N/A</v>
      </c>
    </row>
    <row r="1756" spans="1:16" x14ac:dyDescent="0.35">
      <c r="A1756" s="11" t="str">
        <f t="shared" si="27"/>
        <v>2009</v>
      </c>
      <c r="D1756" s="11" t="s">
        <v>12</v>
      </c>
      <c r="F1756" s="11" t="s">
        <v>3159</v>
      </c>
      <c r="G1756" s="10" t="str">
        <f>IF(ISNA(P1756),H1756,INDEX('Corrected-Titles'!A:B,MATCH(H1756,'Corrected-Titles'!A:A,0),2))</f>
        <v>Supporting user-oriented analysis for multi-view domain-sepcific visual languages</v>
      </c>
      <c r="H1756" s="10" t="s">
        <v>3160</v>
      </c>
      <c r="I1756" s="13" t="s">
        <v>15</v>
      </c>
      <c r="J1756" s="11" t="s">
        <v>16</v>
      </c>
      <c r="K1756" s="11" t="s">
        <v>17</v>
      </c>
      <c r="O1756" s="11" t="s">
        <v>69</v>
      </c>
      <c r="P1756" s="10" t="e">
        <f>VLOOKUP(H1756,'Corrected-Titles'!A:A,1,FALSE)</f>
        <v>#N/A</v>
      </c>
    </row>
    <row r="1757" spans="1:16" x14ac:dyDescent="0.35">
      <c r="A1757" s="11" t="str">
        <f t="shared" si="27"/>
        <v>2012</v>
      </c>
      <c r="D1757" s="11" t="s">
        <v>12</v>
      </c>
      <c r="F1757" s="11" t="s">
        <v>3161</v>
      </c>
      <c r="G1757" s="10" t="str">
        <f>IF(ISNA(P1757),H1757,INDEX('Corrected-Titles'!A:B,MATCH(H1757,'Corrected-Titles'!A:A,0),2))</f>
        <v>Pattern based user interface generation</v>
      </c>
      <c r="H1757" s="10" t="s">
        <v>3162</v>
      </c>
      <c r="I1757" s="13" t="s">
        <v>15</v>
      </c>
      <c r="J1757" s="11" t="s">
        <v>16</v>
      </c>
      <c r="K1757" s="11" t="s">
        <v>17</v>
      </c>
      <c r="O1757" s="11" t="s">
        <v>18</v>
      </c>
      <c r="P1757" s="10" t="e">
        <f>VLOOKUP(H1757,'Corrected-Titles'!A:A,1,FALSE)</f>
        <v>#N/A</v>
      </c>
    </row>
    <row r="1758" spans="1:16" x14ac:dyDescent="0.35">
      <c r="A1758" s="11" t="str">
        <f t="shared" si="27"/>
        <v>2011</v>
      </c>
      <c r="D1758" s="11" t="s">
        <v>12</v>
      </c>
      <c r="F1758" s="11" t="s">
        <v>3163</v>
      </c>
      <c r="G1758" s="10" t="str">
        <f>IF(ISNA(P1758),H1758,INDEX('Corrected-Titles'!A:B,MATCH(H1758,'Corrected-Titles'!A:A,0),2))</f>
        <v>Transforming dynamic behavior specifications from activity diagrams to BPEL</v>
      </c>
      <c r="H1758" s="10" t="s">
        <v>3164</v>
      </c>
      <c r="I1758" s="13" t="s">
        <v>15</v>
      </c>
      <c r="J1758" s="11" t="s">
        <v>16</v>
      </c>
      <c r="K1758" s="11" t="s">
        <v>17</v>
      </c>
      <c r="O1758" s="11" t="s">
        <v>18</v>
      </c>
      <c r="P1758" s="10" t="e">
        <f>VLOOKUP(H1758,'Corrected-Titles'!A:A,1,FALSE)</f>
        <v>#N/A</v>
      </c>
    </row>
    <row r="1759" spans="1:16" x14ac:dyDescent="0.35">
      <c r="A1759" s="11" t="str">
        <f t="shared" si="27"/>
        <v>2010</v>
      </c>
      <c r="D1759" s="11" t="s">
        <v>12</v>
      </c>
      <c r="F1759" s="11" t="s">
        <v>3165</v>
      </c>
      <c r="G1759" s="10" t="str">
        <f>IF(ISNA(P1759),H1759,INDEX('Corrected-Titles'!A:B,MATCH(H1759,'Corrected-Titles'!A:A,0),2))</f>
        <v>Towards a variability model fro SOA-based solutions</v>
      </c>
      <c r="H1759" s="10" t="s">
        <v>3166</v>
      </c>
      <c r="I1759" s="13" t="s">
        <v>15</v>
      </c>
      <c r="J1759" s="11" t="s">
        <v>16</v>
      </c>
      <c r="K1759" s="11" t="s">
        <v>17</v>
      </c>
      <c r="O1759" s="11" t="s">
        <v>18</v>
      </c>
      <c r="P1759" s="10" t="e">
        <f>VLOOKUP(H1759,'Corrected-Titles'!A:A,1,FALSE)</f>
        <v>#N/A</v>
      </c>
    </row>
    <row r="1760" spans="1:16" x14ac:dyDescent="0.35">
      <c r="A1760" s="11" t="str">
        <f t="shared" si="27"/>
        <v>2017</v>
      </c>
      <c r="D1760" s="11" t="s">
        <v>12</v>
      </c>
      <c r="F1760" s="11" t="s">
        <v>3167</v>
      </c>
      <c r="G1760" s="10" t="str">
        <f>IF(ISNA(P1760),H1760,INDEX('Corrected-Titles'!A:B,MATCH(H1760,'Corrected-Titles'!A:A,0),2))</f>
        <v>Efficient and usable model transformations</v>
      </c>
      <c r="H1760" s="10" t="s">
        <v>3168</v>
      </c>
      <c r="I1760" s="13" t="s">
        <v>15</v>
      </c>
      <c r="J1760" s="11" t="s">
        <v>16</v>
      </c>
      <c r="K1760" s="11" t="s">
        <v>17</v>
      </c>
      <c r="O1760" s="11" t="s">
        <v>18</v>
      </c>
      <c r="P1760" s="10" t="e">
        <f>VLOOKUP(H1760,'Corrected-Titles'!A:A,1,FALSE)</f>
        <v>#N/A</v>
      </c>
    </row>
    <row r="1761" spans="1:16" x14ac:dyDescent="0.35">
      <c r="A1761" s="11" t="str">
        <f t="shared" si="27"/>
        <v>2020</v>
      </c>
      <c r="D1761" s="11" t="s">
        <v>12</v>
      </c>
      <c r="F1761" s="11" t="s">
        <v>207</v>
      </c>
      <c r="G1761" s="10" t="str">
        <f>IF(ISNA(P1761),H1761,INDEX('Corrected-Titles'!A:B,MATCH(H1761,'Corrected-Titles'!A:A,0),2))</f>
        <v>Psc2code: Denoising Code Extraction from Programming Screencasts</v>
      </c>
      <c r="H1761" s="10" t="s">
        <v>208</v>
      </c>
      <c r="I1761" s="13" t="s">
        <v>100</v>
      </c>
      <c r="P1761" s="10" t="e">
        <f>VLOOKUP(H1761,'Corrected-Titles'!A:A,1,FALSE)</f>
        <v>#N/A</v>
      </c>
    </row>
    <row r="1762" spans="1:16" x14ac:dyDescent="0.35">
      <c r="A1762" s="11" t="str">
        <f t="shared" si="27"/>
        <v>2021</v>
      </c>
      <c r="D1762" s="11" t="s">
        <v>12</v>
      </c>
      <c r="F1762" s="11" t="s">
        <v>159</v>
      </c>
      <c r="G1762" s="10" t="str">
        <f>IF(ISNA(P1762),H1762,INDEX('Corrected-Titles'!A:B,MATCH(H1762,'Corrected-Titles'!A:A,0),2))</f>
        <v>A Low-Code tool supporting the development of recommender systems</v>
      </c>
      <c r="H1762" s="10" t="s">
        <v>160</v>
      </c>
      <c r="I1762" s="13" t="s">
        <v>100</v>
      </c>
      <c r="P1762" s="10" t="e">
        <f>VLOOKUP(H1762,'Corrected-Titles'!A:A,1,FALSE)</f>
        <v>#N/A</v>
      </c>
    </row>
    <row r="1763" spans="1:16" x14ac:dyDescent="0.35">
      <c r="A1763" s="11" t="str">
        <f t="shared" si="27"/>
        <v>2010</v>
      </c>
      <c r="D1763" s="11" t="s">
        <v>12</v>
      </c>
      <c r="F1763" s="11" t="s">
        <v>522</v>
      </c>
      <c r="G1763" s="10" t="str">
        <f>IF(ISNA(P1763),H1763,INDEX('Corrected-Titles'!A:B,MATCH(H1763,'Corrected-Titles'!A:A,0),2))</f>
        <v>Transformation by example</v>
      </c>
      <c r="H1763" s="10" t="s">
        <v>3169</v>
      </c>
      <c r="I1763" s="13" t="s">
        <v>15</v>
      </c>
      <c r="J1763" s="11" t="s">
        <v>16</v>
      </c>
      <c r="K1763" s="11" t="s">
        <v>17</v>
      </c>
      <c r="O1763" s="11" t="s">
        <v>69</v>
      </c>
      <c r="P1763" s="10" t="e">
        <f>VLOOKUP(H1763,'Corrected-Titles'!A:A,1,FALSE)</f>
        <v>#N/A</v>
      </c>
    </row>
    <row r="1764" spans="1:16" x14ac:dyDescent="0.35">
      <c r="A1764" s="11" t="str">
        <f t="shared" si="27"/>
        <v>2016</v>
      </c>
      <c r="D1764" s="11" t="s">
        <v>12</v>
      </c>
      <c r="F1764" s="11" t="s">
        <v>3170</v>
      </c>
      <c r="G1764" s="10" t="str">
        <f>IF(ISNA(P1764),H1764,INDEX('Corrected-Titles'!A:B,MATCH(H1764,'Corrected-Titles'!A:A,0),2))</f>
        <v>Concern oriented reuse: a software reouse paradigm</v>
      </c>
      <c r="H1764" s="10" t="s">
        <v>3171</v>
      </c>
      <c r="I1764" s="13" t="s">
        <v>15</v>
      </c>
      <c r="J1764" s="11" t="s">
        <v>16</v>
      </c>
      <c r="K1764" s="11" t="s">
        <v>17</v>
      </c>
      <c r="O1764" s="11" t="s">
        <v>18</v>
      </c>
      <c r="P1764" s="10" t="e">
        <f>VLOOKUP(H1764,'Corrected-Titles'!A:A,1,FALSE)</f>
        <v>#N/A</v>
      </c>
    </row>
    <row r="1765" spans="1:16" x14ac:dyDescent="0.35">
      <c r="A1765" s="11" t="str">
        <f t="shared" si="27"/>
        <v>2021</v>
      </c>
      <c r="D1765" s="11" t="s">
        <v>12</v>
      </c>
      <c r="F1765" s="11" t="s">
        <v>167</v>
      </c>
      <c r="G1765" s="10" t="str">
        <f>IF(ISNA(P1765),H1765,INDEX('Corrected-Titles'!A:B,MATCH(H1765,'Corrected-Titles'!A:A,0),2))</f>
        <v>History-based Model Repair Recommendations</v>
      </c>
      <c r="H1765" s="10" t="s">
        <v>168</v>
      </c>
      <c r="I1765" s="13" t="s">
        <v>100</v>
      </c>
      <c r="P1765" s="10" t="e">
        <f>VLOOKUP(H1765,'Corrected-Titles'!A:A,1,FALSE)</f>
        <v>#N/A</v>
      </c>
    </row>
    <row r="1766" spans="1:16" x14ac:dyDescent="0.35">
      <c r="A1766" s="11" t="str">
        <f t="shared" si="27"/>
        <v>2016</v>
      </c>
      <c r="D1766" s="11" t="s">
        <v>12</v>
      </c>
      <c r="F1766" s="11" t="s">
        <v>3172</v>
      </c>
      <c r="G1766" s="10" t="str">
        <f>IF(ISNA(P1766),H1766,INDEX('Corrected-Titles'!A:B,MATCH(H1766,'Corrected-Titles'!A:A,0),2))</f>
        <v>User interfaces metamodel based on graphs</v>
      </c>
      <c r="H1766" s="10" t="s">
        <v>3173</v>
      </c>
      <c r="I1766" s="13" t="s">
        <v>15</v>
      </c>
      <c r="J1766" s="11" t="s">
        <v>16</v>
      </c>
      <c r="K1766" s="11" t="s">
        <v>17</v>
      </c>
      <c r="O1766" s="11" t="s">
        <v>18</v>
      </c>
      <c r="P1766" s="10" t="e">
        <f>VLOOKUP(H1766,'Corrected-Titles'!A:A,1,FALSE)</f>
        <v>#N/A</v>
      </c>
    </row>
    <row r="1767" spans="1:16" x14ac:dyDescent="0.35">
      <c r="A1767" s="11" t="str">
        <f t="shared" si="27"/>
        <v>2010</v>
      </c>
      <c r="D1767" s="11" t="s">
        <v>12</v>
      </c>
      <c r="F1767" s="11" t="s">
        <v>616</v>
      </c>
      <c r="G1767" s="10" t="str">
        <f>IF(ISNA(P1767),H1767,INDEX('Corrected-Titles'!A:B,MATCH(H1767,'Corrected-Titles'!A:A,0),2))</f>
        <v>Sharing, finding and reusing end-user code for reformatting and validating data</v>
      </c>
      <c r="H1767" s="10" t="s">
        <v>617</v>
      </c>
      <c r="I1767" s="13" t="s">
        <v>100</v>
      </c>
      <c r="P1767" s="10" t="e">
        <f>VLOOKUP(H1767,'Corrected-Titles'!A:A,1,FALSE)</f>
        <v>#N/A</v>
      </c>
    </row>
    <row r="1768" spans="1:16" x14ac:dyDescent="0.35">
      <c r="A1768" s="11" t="str">
        <f t="shared" si="27"/>
        <v>2009</v>
      </c>
      <c r="D1768" s="11" t="s">
        <v>12</v>
      </c>
      <c r="F1768" s="11" t="s">
        <v>3174</v>
      </c>
      <c r="G1768" s="10" t="str">
        <f>IF(ISNA(P1768),H1768,INDEX('Corrected-Titles'!A:B,MATCH(H1768,'Corrected-Titles'!A:A,0),2))</f>
        <v>Structured variation management in software product lines</v>
      </c>
      <c r="H1768" s="10" t="s">
        <v>3175</v>
      </c>
      <c r="I1768" s="13" t="s">
        <v>15</v>
      </c>
      <c r="J1768" s="11" t="s">
        <v>16</v>
      </c>
      <c r="K1768" s="11" t="s">
        <v>17</v>
      </c>
      <c r="O1768" s="11" t="s">
        <v>69</v>
      </c>
      <c r="P1768" s="10" t="e">
        <f>VLOOKUP(H1768,'Corrected-Titles'!A:A,1,FALSE)</f>
        <v>#N/A</v>
      </c>
    </row>
    <row r="1769" spans="1:16" x14ac:dyDescent="0.35">
      <c r="A1769" s="11" t="str">
        <f t="shared" si="27"/>
        <v>2002</v>
      </c>
      <c r="D1769" s="11" t="s">
        <v>12</v>
      </c>
      <c r="F1769" s="11" t="s">
        <v>3176</v>
      </c>
      <c r="G1769" s="10" t="str">
        <f>IF(ISNA(P1769),H1769,INDEX('Corrected-Titles'!A:B,MATCH(H1769,'Corrected-Titles'!A:A,0),2))</f>
        <v>Executable UML: a foundation for model-driven architectures</v>
      </c>
      <c r="H1769" s="10" t="s">
        <v>3177</v>
      </c>
      <c r="I1769" s="13" t="s">
        <v>15</v>
      </c>
      <c r="J1769" s="11" t="s">
        <v>16</v>
      </c>
      <c r="K1769" s="11" t="s">
        <v>17</v>
      </c>
      <c r="O1769" s="11" t="s">
        <v>18</v>
      </c>
      <c r="P1769" s="10" t="e">
        <f>VLOOKUP(H1769,'Corrected-Titles'!A:A,1,FALSE)</f>
        <v>#N/A</v>
      </c>
    </row>
    <row r="1770" spans="1:16" x14ac:dyDescent="0.35">
      <c r="A1770" s="11" t="str">
        <f t="shared" si="27"/>
        <v>2008</v>
      </c>
      <c r="D1770" s="11" t="s">
        <v>12</v>
      </c>
      <c r="F1770" s="11" t="s">
        <v>3178</v>
      </c>
      <c r="G1770" s="10" t="str">
        <f>IF(ISNA(P1770),H1770,INDEX('Corrected-Titles'!A:B,MATCH(H1770,'Corrected-Titles'!A:A,0),2))</f>
        <v>Eating the IT elephant: Moving from greenfield development to brownfield</v>
      </c>
      <c r="H1770" s="10" t="s">
        <v>3179</v>
      </c>
      <c r="I1770" s="13" t="s">
        <v>15</v>
      </c>
      <c r="J1770" s="11" t="s">
        <v>17</v>
      </c>
      <c r="O1770" s="11" t="s">
        <v>101</v>
      </c>
      <c r="P1770" s="10" t="e">
        <f>VLOOKUP(H1770,'Corrected-Titles'!A:A,1,FALSE)</f>
        <v>#N/A</v>
      </c>
    </row>
    <row r="1771" spans="1:16" ht="29" x14ac:dyDescent="0.35">
      <c r="A1771" s="11" t="str">
        <f t="shared" si="27"/>
        <v>2009</v>
      </c>
      <c r="D1771" s="11" t="s">
        <v>12</v>
      </c>
      <c r="F1771" s="11" t="s">
        <v>3180</v>
      </c>
      <c r="G1771" s="10" t="str">
        <f>IF(ISNA(P1771),H1771,INDEX('Corrected-Titles'!A:B,MATCH(H1771,'Corrected-Titles'!A:A,0),2))</f>
        <v>Real-time agility: the harmony(ESW method for real-time and embedded systems development</v>
      </c>
      <c r="H1771" s="10" t="s">
        <v>3181</v>
      </c>
      <c r="I1771" s="13" t="s">
        <v>15</v>
      </c>
      <c r="J1771" s="11" t="s">
        <v>17</v>
      </c>
      <c r="O1771" s="11" t="s">
        <v>58</v>
      </c>
      <c r="P1771" s="10" t="e">
        <f>VLOOKUP(H1771,'Corrected-Titles'!A:A,1,FALSE)</f>
        <v>#N/A</v>
      </c>
    </row>
    <row r="1772" spans="1:16" x14ac:dyDescent="0.35">
      <c r="A1772" s="11" t="str">
        <f t="shared" si="27"/>
        <v>2012</v>
      </c>
      <c r="D1772" s="11" t="s">
        <v>12</v>
      </c>
      <c r="F1772" s="11" t="s">
        <v>3182</v>
      </c>
      <c r="G1772" s="10" t="str">
        <f>IF(ISNA(P1772),H1772,INDEX('Corrected-Titles'!A:B,MATCH(H1772,'Corrected-Titles'!A:A,0),2))</f>
        <v>Pro sharePoint migration: Moving from MOSS 2007 to SharePoint server 2010</v>
      </c>
      <c r="H1772" s="10" t="s">
        <v>3183</v>
      </c>
      <c r="I1772" s="13" t="s">
        <v>15</v>
      </c>
      <c r="J1772" s="11" t="s">
        <v>17</v>
      </c>
      <c r="O1772" s="11" t="s">
        <v>18</v>
      </c>
      <c r="P1772" s="10" t="e">
        <f>VLOOKUP(H1772,'Corrected-Titles'!A:A,1,FALSE)</f>
        <v>#N/A</v>
      </c>
    </row>
    <row r="1773" spans="1:16" x14ac:dyDescent="0.35">
      <c r="A1773" s="11" t="str">
        <f t="shared" si="27"/>
        <v>2016</v>
      </c>
      <c r="D1773" s="11" t="s">
        <v>12</v>
      </c>
      <c r="F1773" s="11" t="s">
        <v>3184</v>
      </c>
      <c r="G1773" s="10" t="str">
        <f>IF(ISNA(P1773),H1773,INDEX('Corrected-Titles'!A:B,MATCH(H1773,'Corrected-Titles'!A:A,0),2))</f>
        <v>Model-driven performance prediction of systems of systems</v>
      </c>
      <c r="H1773" s="10" t="s">
        <v>3185</v>
      </c>
      <c r="I1773" s="13" t="s">
        <v>15</v>
      </c>
      <c r="J1773" s="11" t="s">
        <v>16</v>
      </c>
      <c r="K1773" s="11" t="s">
        <v>17</v>
      </c>
      <c r="O1773" s="11" t="s">
        <v>18</v>
      </c>
      <c r="P1773" s="10" t="e">
        <f>VLOOKUP(H1773,'Corrected-Titles'!A:A,1,FALSE)</f>
        <v>#N/A</v>
      </c>
    </row>
    <row r="1774" spans="1:16" x14ac:dyDescent="0.35">
      <c r="A1774" s="11" t="str">
        <f t="shared" si="27"/>
        <v>2021</v>
      </c>
      <c r="D1774" s="11" t="s">
        <v>12</v>
      </c>
      <c r="F1774" s="11" t="s">
        <v>3186</v>
      </c>
      <c r="G1774" s="10" t="str">
        <f>IF(ISNA(P1774),H1774,INDEX('Corrected-Titles'!A:B,MATCH(H1774,'Corrected-Titles'!A:A,0),2))</f>
        <v>An infraestructure approach to improving effectivness of android UI testing tools</v>
      </c>
      <c r="H1774" s="10" t="s">
        <v>3187</v>
      </c>
      <c r="I1774" s="13" t="s">
        <v>15</v>
      </c>
      <c r="J1774" s="11" t="s">
        <v>16</v>
      </c>
      <c r="K1774" s="11" t="s">
        <v>17</v>
      </c>
      <c r="O1774" s="11" t="s">
        <v>18</v>
      </c>
      <c r="P1774" s="10" t="e">
        <f>VLOOKUP(H1774,'Corrected-Titles'!A:A,1,FALSE)</f>
        <v>#N/A</v>
      </c>
    </row>
    <row r="1775" spans="1:16" x14ac:dyDescent="0.35">
      <c r="A1775" s="11" t="str">
        <f t="shared" si="27"/>
        <v>2013</v>
      </c>
      <c r="D1775" s="11" t="s">
        <v>12</v>
      </c>
      <c r="F1775" s="11" t="s">
        <v>3188</v>
      </c>
      <c r="G1775" s="10" t="str">
        <f>IF(ISNA(P1775),H1775,INDEX('Corrected-Titles'!A:B,MATCH(H1775,'Corrected-Titles'!A:A,0),2))</f>
        <v>Learning software testing with test studio</v>
      </c>
      <c r="H1775" s="10" t="s">
        <v>3189</v>
      </c>
      <c r="I1775" s="13" t="s">
        <v>15</v>
      </c>
      <c r="J1775" s="11" t="s">
        <v>16</v>
      </c>
      <c r="K1775" s="11" t="s">
        <v>17</v>
      </c>
      <c r="O1775" s="11" t="s">
        <v>18</v>
      </c>
      <c r="P1775" s="10" t="e">
        <f>VLOOKUP(H1775,'Corrected-Titles'!A:A,1,FALSE)</f>
        <v>#N/A</v>
      </c>
    </row>
    <row r="1776" spans="1:16" x14ac:dyDescent="0.35">
      <c r="A1776" s="11" t="str">
        <f t="shared" si="27"/>
        <v>2012</v>
      </c>
      <c r="D1776" s="11" t="s">
        <v>12</v>
      </c>
      <c r="F1776" s="11" t="s">
        <v>440</v>
      </c>
      <c r="G1776" s="10" t="str">
        <f>IF(ISNA(P1776),H1776,INDEX('Corrected-Titles'!A:B,MATCH(H1776,'Corrected-Titles'!A:A,0),2))</f>
        <v>An empirical approach for evaluating the usability of model-driven tools</v>
      </c>
      <c r="H1776" s="10" t="s">
        <v>441</v>
      </c>
      <c r="I1776" s="13" t="s">
        <v>100</v>
      </c>
      <c r="P1776" s="10" t="e">
        <f>VLOOKUP(H1776,'Corrected-Titles'!A:A,1,FALSE)</f>
        <v>#N/A</v>
      </c>
    </row>
    <row r="1777" spans="1:16" x14ac:dyDescent="0.35">
      <c r="A1777" s="11" t="str">
        <f t="shared" si="27"/>
        <v>2010</v>
      </c>
      <c r="D1777" s="11" t="s">
        <v>12</v>
      </c>
      <c r="F1777" s="11" t="s">
        <v>3190</v>
      </c>
      <c r="G1777" s="10" t="str">
        <f>IF(ISNA(P1777),H1777,INDEX('Corrected-Titles'!A:B,MATCH(H1777,'Corrected-Titles'!A:A,0),2))</f>
        <v>Front Matter</v>
      </c>
      <c r="H1777" s="10" t="s">
        <v>3191</v>
      </c>
      <c r="I1777" s="13" t="s">
        <v>15</v>
      </c>
      <c r="J1777" s="11" t="s">
        <v>16</v>
      </c>
      <c r="K1777" s="11" t="s">
        <v>17</v>
      </c>
      <c r="O1777" s="11" t="s">
        <v>58</v>
      </c>
      <c r="P1777" s="10" t="e">
        <f>VLOOKUP(H1777,'Corrected-Titles'!A:A,1,FALSE)</f>
        <v>#N/A</v>
      </c>
    </row>
    <row r="1778" spans="1:16" x14ac:dyDescent="0.35">
      <c r="A1778" s="11" t="str">
        <f t="shared" si="27"/>
        <v>2018</v>
      </c>
      <c r="D1778" s="11" t="s">
        <v>12</v>
      </c>
      <c r="F1778" s="11" t="s">
        <v>3192</v>
      </c>
      <c r="G1778" s="10" t="str">
        <f>IF(ISNA(P1778),H1778,INDEX('Corrected-Titles'!A:B,MATCH(H1778,'Corrected-Titles'!A:A,0),2))</f>
        <v>A pen-based bimanual approach for interaction in multi-display environments</v>
      </c>
      <c r="H1778" s="10" t="s">
        <v>3193</v>
      </c>
      <c r="I1778" s="13" t="s">
        <v>15</v>
      </c>
      <c r="J1778" s="11" t="s">
        <v>16</v>
      </c>
      <c r="K1778" s="11" t="s">
        <v>17</v>
      </c>
      <c r="O1778" s="11" t="s">
        <v>18</v>
      </c>
      <c r="P1778" s="10" t="e">
        <f>VLOOKUP(H1778,'Corrected-Titles'!A:A,1,FALSE)</f>
        <v>#N/A</v>
      </c>
    </row>
    <row r="1779" spans="1:16" x14ac:dyDescent="0.35">
      <c r="A1779" s="11" t="str">
        <f t="shared" si="27"/>
        <v>2015</v>
      </c>
      <c r="D1779" s="11" t="s">
        <v>12</v>
      </c>
      <c r="F1779" s="11" t="s">
        <v>61</v>
      </c>
      <c r="G1779" s="10" t="str">
        <f>IF(ISNA(P1779),H1779,INDEX('Corrected-Titles'!A:B,MATCH(H1779,'Corrected-Titles'!A:A,0),2))</f>
        <v>Concern-Oriented Interfaces for Model-Based Reuse of APIS</v>
      </c>
      <c r="H1779" s="10" t="s">
        <v>62</v>
      </c>
      <c r="I1779" s="13" t="s">
        <v>100</v>
      </c>
      <c r="P1779" s="10" t="e">
        <f>VLOOKUP(H1779,'Corrected-Titles'!A:A,1,FALSE)</f>
        <v>#N/A</v>
      </c>
    </row>
    <row r="1780" spans="1:16" x14ac:dyDescent="0.35">
      <c r="A1780" s="11" t="str">
        <f t="shared" si="27"/>
        <v>2003</v>
      </c>
      <c r="D1780" s="11" t="s">
        <v>12</v>
      </c>
      <c r="F1780" s="11" t="s">
        <v>3194</v>
      </c>
      <c r="G1780" s="10" t="str">
        <f>IF(ISNA(P1780),H1780,INDEX('Corrected-Titles'!A:B,MATCH(H1780,'Corrected-Titles'!A:A,0),2))</f>
        <v>Open MDA using transformational patterns</v>
      </c>
      <c r="H1780" s="10" t="s">
        <v>3195</v>
      </c>
      <c r="I1780" s="13" t="s">
        <v>15</v>
      </c>
      <c r="J1780" s="11" t="s">
        <v>16</v>
      </c>
      <c r="K1780" s="11" t="s">
        <v>17</v>
      </c>
      <c r="O1780" s="11" t="s">
        <v>69</v>
      </c>
      <c r="P1780" s="10" t="e">
        <f>VLOOKUP(H1780,'Corrected-Titles'!A:A,1,FALSE)</f>
        <v>#N/A</v>
      </c>
    </row>
    <row r="1781" spans="1:16" x14ac:dyDescent="0.35">
      <c r="A1781" s="11" t="str">
        <f t="shared" si="27"/>
        <v>2017</v>
      </c>
      <c r="D1781" s="11" t="s">
        <v>12</v>
      </c>
      <c r="F1781" s="11" t="s">
        <v>3196</v>
      </c>
      <c r="G1781" s="10" t="str">
        <f>IF(ISNA(P1781),H1781,INDEX('Corrected-Titles'!A:B,MATCH(H1781,'Corrected-Titles'!A:A,0),2))</f>
        <v>Tdome: A Touch-Enabled 6DOF Interactive Device for Multi-display environments</v>
      </c>
      <c r="H1781" s="10" t="s">
        <v>3197</v>
      </c>
      <c r="I1781" s="13" t="s">
        <v>15</v>
      </c>
      <c r="J1781" s="11" t="s">
        <v>16</v>
      </c>
      <c r="K1781" s="11" t="s">
        <v>17</v>
      </c>
      <c r="O1781" s="11" t="s">
        <v>18</v>
      </c>
      <c r="P1781" s="10" t="e">
        <f>VLOOKUP(H1781,'Corrected-Titles'!A:A,1,FALSE)</f>
        <v>#N/A</v>
      </c>
    </row>
    <row r="1782" spans="1:16" x14ac:dyDescent="0.35">
      <c r="A1782" s="11" t="str">
        <f t="shared" si="27"/>
        <v>2012</v>
      </c>
      <c r="D1782" s="11" t="s">
        <v>12</v>
      </c>
      <c r="F1782" s="11" t="s">
        <v>3198</v>
      </c>
      <c r="G1782" s="10" t="str">
        <f>IF(ISNA(P1782),H1782,INDEX('Corrected-Titles'!A:B,MATCH(H1782,'Corrected-Titles'!A:A,0),2))</f>
        <v>Mapping patners master drug dictoionary to RxNorm using an NLP-based approach</v>
      </c>
      <c r="H1782" s="10" t="s">
        <v>3199</v>
      </c>
      <c r="I1782" s="13" t="s">
        <v>15</v>
      </c>
      <c r="J1782" s="11" t="s">
        <v>17</v>
      </c>
      <c r="O1782" s="11" t="s">
        <v>101</v>
      </c>
      <c r="P1782" s="10" t="e">
        <f>VLOOKUP(H1782,'Corrected-Titles'!A:A,1,FALSE)</f>
        <v>#N/A</v>
      </c>
    </row>
    <row r="1783" spans="1:16" ht="29" x14ac:dyDescent="0.35">
      <c r="A1783" s="11" t="str">
        <f t="shared" si="27"/>
        <v>2005</v>
      </c>
      <c r="D1783" s="11" t="s">
        <v>12</v>
      </c>
      <c r="F1783" s="11" t="s">
        <v>3200</v>
      </c>
      <c r="G1783" s="10" t="str">
        <f>IF(ISNA(P1783),H1783,INDEX('Corrected-Titles'!A:B,MATCH(H1783,'Corrected-Titles'!A:A,0),2))</f>
        <v>From business world to software world: deriving class diagrams from business process models</v>
      </c>
      <c r="H1783" s="10" t="s">
        <v>3201</v>
      </c>
      <c r="I1783" s="13" t="s">
        <v>15</v>
      </c>
      <c r="J1783" s="11" t="s">
        <v>16</v>
      </c>
      <c r="K1783" s="11" t="s">
        <v>17</v>
      </c>
      <c r="O1783" s="11" t="s">
        <v>18</v>
      </c>
      <c r="P1783" s="10" t="e">
        <f>VLOOKUP(H1783,'Corrected-Titles'!A:A,1,FALSE)</f>
        <v>#N/A</v>
      </c>
    </row>
    <row r="1784" spans="1:16" x14ac:dyDescent="0.35">
      <c r="A1784" s="11" t="str">
        <f t="shared" si="27"/>
        <v>2017</v>
      </c>
      <c r="D1784" s="11" t="s">
        <v>12</v>
      </c>
      <c r="F1784" s="11" t="s">
        <v>3202</v>
      </c>
      <c r="G1784" s="10" t="str">
        <f>IF(ISNA(P1784),H1784,INDEX('Corrected-Titles'!A:B,MATCH(H1784,'Corrected-Titles'!A:A,0),2))</f>
        <v>Ontology-based pattern for system engineering</v>
      </c>
      <c r="H1784" s="10" t="s">
        <v>3203</v>
      </c>
      <c r="I1784" s="13" t="s">
        <v>15</v>
      </c>
      <c r="J1784" s="11" t="s">
        <v>16</v>
      </c>
      <c r="K1784" s="11" t="s">
        <v>17</v>
      </c>
      <c r="O1784" s="11" t="s">
        <v>18</v>
      </c>
      <c r="P1784" s="10" t="e">
        <f>VLOOKUP(H1784,'Corrected-Titles'!A:A,1,FALSE)</f>
        <v>#N/A</v>
      </c>
    </row>
    <row r="1785" spans="1:16" x14ac:dyDescent="0.35">
      <c r="A1785" s="11" t="str">
        <f t="shared" si="27"/>
        <v>2010</v>
      </c>
      <c r="D1785" s="11" t="s">
        <v>12</v>
      </c>
      <c r="F1785" s="11" t="s">
        <v>569</v>
      </c>
      <c r="G1785" s="10" t="str">
        <f>IF(ISNA(P1785),H1785,INDEX('Corrected-Titles'!A:B,MATCH(H1785,'Corrected-Titles'!A:A,0),2))</f>
        <v>Taming graphical modeling</v>
      </c>
      <c r="H1785" s="10" t="s">
        <v>570</v>
      </c>
      <c r="I1785" s="13" t="s">
        <v>100</v>
      </c>
      <c r="P1785" s="10" t="e">
        <f>VLOOKUP(H1785,'Corrected-Titles'!A:A,1,FALSE)</f>
        <v>#N/A</v>
      </c>
    </row>
    <row r="1786" spans="1:16" x14ac:dyDescent="0.35">
      <c r="A1786" s="11" t="str">
        <f t="shared" si="27"/>
        <v>2016</v>
      </c>
      <c r="D1786" s="11" t="s">
        <v>12</v>
      </c>
      <c r="F1786" s="11" t="s">
        <v>255</v>
      </c>
      <c r="G1786" s="10" t="str">
        <f>IF(ISNA(P1786),H1786,INDEX('Corrected-Titles'!A:B,MATCH(H1786,'Corrected-Titles'!A:A,0),2))</f>
        <v>Micro-differential evolution: Diversity enhancement and a comparative study</v>
      </c>
      <c r="H1786" s="10" t="s">
        <v>256</v>
      </c>
      <c r="I1786" s="13" t="s">
        <v>100</v>
      </c>
      <c r="P1786" s="10" t="e">
        <f>VLOOKUP(H1786,'Corrected-Titles'!A:A,1,FALSE)</f>
        <v>#N/A</v>
      </c>
    </row>
    <row r="1787" spans="1:16" x14ac:dyDescent="0.35">
      <c r="A1787" s="11" t="str">
        <f t="shared" si="27"/>
        <v>2008</v>
      </c>
      <c r="D1787" s="11" t="s">
        <v>12</v>
      </c>
      <c r="F1787" s="11" t="s">
        <v>694</v>
      </c>
      <c r="G1787" s="10" t="str">
        <f>IF(ISNA(P1787),H1787,INDEX('Corrected-Titles'!A:B,MATCH(H1787,'Corrected-Titles'!A:A,0),2))</f>
        <v>Constructing and visualizing transformation chains</v>
      </c>
      <c r="H1787" s="10" t="s">
        <v>695</v>
      </c>
      <c r="I1787" s="13" t="s">
        <v>100</v>
      </c>
      <c r="P1787" s="10" t="e">
        <f>VLOOKUP(H1787,'Corrected-Titles'!A:A,1,FALSE)</f>
        <v>#N/A</v>
      </c>
    </row>
    <row r="1788" spans="1:16" x14ac:dyDescent="0.35">
      <c r="A1788" s="11" t="str">
        <f t="shared" si="27"/>
        <v>2017</v>
      </c>
      <c r="D1788" s="11" t="s">
        <v>12</v>
      </c>
      <c r="F1788" s="11" t="s">
        <v>3204</v>
      </c>
      <c r="G1788" s="10" t="str">
        <f>IF(ISNA(P1788),H1788,INDEX('Corrected-Titles'!A:B,MATCH(H1788,'Corrected-Titles'!A:A,0),2))</f>
        <v>Resource allocation and cell selection framework for LTE-Unlicensed femtocell networks</v>
      </c>
      <c r="H1788" s="10" t="s">
        <v>3205</v>
      </c>
      <c r="I1788" s="13" t="s">
        <v>15</v>
      </c>
      <c r="J1788" s="11" t="s">
        <v>17</v>
      </c>
      <c r="O1788" s="11" t="s">
        <v>101</v>
      </c>
      <c r="P1788" s="10" t="e">
        <f>VLOOKUP(H1788,'Corrected-Titles'!A:A,1,FALSE)</f>
        <v>#N/A</v>
      </c>
    </row>
    <row r="1789" spans="1:16" ht="29" x14ac:dyDescent="0.35">
      <c r="A1789" s="11" t="str">
        <f t="shared" si="27"/>
        <v>2018</v>
      </c>
      <c r="D1789" s="11" t="s">
        <v>12</v>
      </c>
      <c r="F1789" s="11" t="s">
        <v>3206</v>
      </c>
      <c r="G1789" s="10" t="str">
        <f>IF(ISNA(P1789),H1789,INDEX('Corrected-Titles'!A:B,MATCH(H1789,'Corrected-Titles'!A:A,0),2))</f>
        <v>A process model in platform independent and neutral formal representation for design engineering automation</v>
      </c>
      <c r="H1789" s="10" t="s">
        <v>3207</v>
      </c>
      <c r="I1789" s="13" t="s">
        <v>15</v>
      </c>
      <c r="J1789" s="11" t="s">
        <v>16</v>
      </c>
      <c r="K1789" s="11" t="s">
        <v>17</v>
      </c>
      <c r="O1789" s="11" t="s">
        <v>18</v>
      </c>
      <c r="P1789" s="10" t="e">
        <f>VLOOKUP(H1789,'Corrected-Titles'!A:A,1,FALSE)</f>
        <v>#N/A</v>
      </c>
    </row>
    <row r="1790" spans="1:16" x14ac:dyDescent="0.35">
      <c r="A1790" s="11" t="str">
        <f t="shared" si="27"/>
        <v>2012</v>
      </c>
      <c r="D1790" s="11" t="s">
        <v>12</v>
      </c>
      <c r="F1790" s="11" t="s">
        <v>3208</v>
      </c>
      <c r="G1790" s="10" t="str">
        <f>IF(ISNA(P1790),H1790,INDEX('Corrected-Titles'!A:B,MATCH(H1790,'Corrected-Titles'!A:A,0),2))</f>
        <v>T-square: a domain specific language for rwapid workflow development</v>
      </c>
      <c r="H1790" s="10" t="s">
        <v>3209</v>
      </c>
      <c r="I1790" s="13" t="s">
        <v>15</v>
      </c>
      <c r="J1790" s="11" t="s">
        <v>16</v>
      </c>
      <c r="K1790" s="11" t="s">
        <v>17</v>
      </c>
      <c r="O1790" s="11" t="s">
        <v>18</v>
      </c>
      <c r="P1790" s="10" t="e">
        <f>VLOOKUP(H1790,'Corrected-Titles'!A:A,1,FALSE)</f>
        <v>#N/A</v>
      </c>
    </row>
    <row r="1791" spans="1:16" x14ac:dyDescent="0.35">
      <c r="A1791" s="11" t="str">
        <f t="shared" si="27"/>
        <v>2012</v>
      </c>
      <c r="D1791" s="11" t="s">
        <v>12</v>
      </c>
      <c r="F1791" s="11" t="s">
        <v>3210</v>
      </c>
      <c r="G1791" s="10" t="str">
        <f>IF(ISNA(P1791),H1791,INDEX('Corrected-Titles'!A:B,MATCH(H1791,'Corrected-Titles'!A:A,0),2))</f>
        <v>Profile annotation for adaptable web service description</v>
      </c>
      <c r="H1791" s="10" t="s">
        <v>3211</v>
      </c>
      <c r="I1791" s="13" t="s">
        <v>15</v>
      </c>
      <c r="J1791" s="11" t="s">
        <v>16</v>
      </c>
      <c r="K1791" s="11" t="s">
        <v>17</v>
      </c>
      <c r="O1791" s="11" t="s">
        <v>18</v>
      </c>
      <c r="P1791" s="10" t="e">
        <f>VLOOKUP(H1791,'Corrected-Titles'!A:A,1,FALSE)</f>
        <v>#N/A</v>
      </c>
    </row>
    <row r="1792" spans="1:16" ht="29" x14ac:dyDescent="0.35">
      <c r="A1792" s="11" t="str">
        <f t="shared" si="27"/>
        <v>2011</v>
      </c>
      <c r="D1792" s="11" t="s">
        <v>12</v>
      </c>
      <c r="F1792" s="11" t="s">
        <v>3212</v>
      </c>
      <c r="G1792" s="10" t="str">
        <f>IF(ISNA(P1792),H1792,INDEX('Corrected-Titles'!A:B,MATCH(H1792,'Corrected-Titles'!A:A,0),2))</f>
        <v xml:space="preserve">Model-based design of interactions that can bridge realities - the augmented "drag-and-drop" </v>
      </c>
      <c r="H1792" s="10" t="s">
        <v>3213</v>
      </c>
      <c r="I1792" s="13" t="s">
        <v>15</v>
      </c>
      <c r="J1792" s="11" t="s">
        <v>16</v>
      </c>
      <c r="K1792" s="11" t="s">
        <v>17</v>
      </c>
      <c r="O1792" s="11" t="s">
        <v>18</v>
      </c>
      <c r="P1792" s="10" t="e">
        <f>VLOOKUP(H1792,'Corrected-Titles'!A:A,1,FALSE)</f>
        <v>#N/A</v>
      </c>
    </row>
    <row r="1793" spans="1:16" x14ac:dyDescent="0.35">
      <c r="A1793" s="11" t="str">
        <f t="shared" si="27"/>
        <v>2009</v>
      </c>
      <c r="D1793" s="11" t="s">
        <v>12</v>
      </c>
      <c r="F1793" s="11" t="s">
        <v>3214</v>
      </c>
      <c r="G1793" s="10" t="str">
        <f>IF(ISNA(P1793),H1793,INDEX('Corrected-Titles'!A:B,MATCH(H1793,'Corrected-Titles'!A:A,0),2))</f>
        <v>Malai: un modele conceptuel d'interaction pour les systemes interactifs</v>
      </c>
      <c r="H1793" s="10" t="s">
        <v>3215</v>
      </c>
      <c r="I1793" s="13" t="s">
        <v>15</v>
      </c>
      <c r="J1793" s="11" t="s">
        <v>16</v>
      </c>
      <c r="K1793" s="11" t="s">
        <v>17</v>
      </c>
      <c r="O1793" s="11" t="s">
        <v>18</v>
      </c>
      <c r="P1793" s="10" t="e">
        <f>VLOOKUP(H1793,'Corrected-Titles'!A:A,1,FALSE)</f>
        <v>#N/A</v>
      </c>
    </row>
    <row r="1794" spans="1:16" x14ac:dyDescent="0.35">
      <c r="A1794" s="11" t="str">
        <f t="shared" ref="A1794:A1808" si="28">RIGHT(F1794, 4)</f>
        <v>2012</v>
      </c>
      <c r="D1794" s="11" t="s">
        <v>12</v>
      </c>
      <c r="F1794" s="11" t="s">
        <v>3216</v>
      </c>
      <c r="G1794" s="10" t="str">
        <f>IF(ISNA(P1794),H1794,INDEX('Corrected-Titles'!A:B,MATCH(H1794,'Corrected-Titles'!A:A,0),2))</f>
        <v>An ontological pivot model to interoprearte heterogenoeus user requirements</v>
      </c>
      <c r="H1794" s="10" t="s">
        <v>3217</v>
      </c>
      <c r="I1794" s="13" t="s">
        <v>15</v>
      </c>
      <c r="J1794" s="11" t="s">
        <v>16</v>
      </c>
      <c r="K1794" s="11" t="s">
        <v>17</v>
      </c>
      <c r="O1794" s="11" t="s">
        <v>69</v>
      </c>
      <c r="P1794" s="10" t="e">
        <f>VLOOKUP(H1794,'Corrected-Titles'!A:A,1,FALSE)</f>
        <v>#N/A</v>
      </c>
    </row>
    <row r="1795" spans="1:16" x14ac:dyDescent="0.35">
      <c r="A1795" s="11" t="str">
        <f t="shared" si="28"/>
        <v>2011</v>
      </c>
      <c r="D1795" s="11" t="s">
        <v>12</v>
      </c>
      <c r="F1795" s="11" t="s">
        <v>3218</v>
      </c>
      <c r="G1795" s="10" t="str">
        <f>IF(ISNA(P1795),H1795,INDEX('Corrected-Titles'!A:B,MATCH(H1795,'Corrected-Titles'!A:A,0),2))</f>
        <v>Multi-criteria ABC analysis using artificial intelligence based classifgication techniques</v>
      </c>
      <c r="H1795" s="10" t="s">
        <v>3219</v>
      </c>
      <c r="I1795" s="13" t="s">
        <v>15</v>
      </c>
      <c r="J1795" s="11" t="s">
        <v>16</v>
      </c>
      <c r="K1795" s="11" t="s">
        <v>17</v>
      </c>
      <c r="O1795" s="11" t="s">
        <v>69</v>
      </c>
      <c r="P1795" s="10" t="e">
        <f>VLOOKUP(H1795,'Corrected-Titles'!A:A,1,FALSE)</f>
        <v>#N/A</v>
      </c>
    </row>
    <row r="1796" spans="1:16" ht="29" x14ac:dyDescent="0.35">
      <c r="A1796" s="11" t="str">
        <f t="shared" si="28"/>
        <v>2009</v>
      </c>
      <c r="D1796" s="11" t="s">
        <v>12</v>
      </c>
      <c r="F1796" s="11" t="s">
        <v>566</v>
      </c>
      <c r="G1796" s="10" t="str">
        <f>IF(ISNA(P1796),H1796,INDEX('Corrected-Titles'!A:B,MATCH(H1796,'Corrected-Titles'!A:A,0),2))</f>
        <v>Experience from introducing Unified Modeling Language/Systems Modeling Language at Saab Aerosystems</v>
      </c>
      <c r="H1796" s="10" t="s">
        <v>567</v>
      </c>
      <c r="I1796" s="13" t="s">
        <v>100</v>
      </c>
      <c r="P1796" s="19" t="str">
        <f>VLOOKUP(H1796,'Corrected-Titles'!A:A,1,FALSE)</f>
        <v>Experience from introducing Unified Modeling Language/Systems Modeling Langauge at Saab Aerosystems</v>
      </c>
    </row>
    <row r="1797" spans="1:16" x14ac:dyDescent="0.35">
      <c r="A1797" s="11" t="str">
        <f t="shared" si="28"/>
        <v>2011</v>
      </c>
      <c r="D1797" s="11" t="s">
        <v>12</v>
      </c>
      <c r="F1797" s="11" t="s">
        <v>3220</v>
      </c>
      <c r="G1797" s="10" t="str">
        <f>IF(ISNA(P1797),H1797,INDEX('Corrected-Titles'!A:B,MATCH(H1797,'Corrected-Titles'!A:A,0),2))</f>
        <v>UsiXML extension for awareness support</v>
      </c>
      <c r="H1797" s="10" t="s">
        <v>3221</v>
      </c>
      <c r="I1797" s="13" t="s">
        <v>15</v>
      </c>
      <c r="J1797" s="11" t="s">
        <v>16</v>
      </c>
      <c r="K1797" s="11" t="s">
        <v>17</v>
      </c>
      <c r="O1797" s="11" t="s">
        <v>18</v>
      </c>
      <c r="P1797" s="10" t="e">
        <f>VLOOKUP(H1797,'Corrected-Titles'!A:A,1,FALSE)</f>
        <v>#N/A</v>
      </c>
    </row>
    <row r="1798" spans="1:16" x14ac:dyDescent="0.35">
      <c r="A1798" s="11" t="str">
        <f t="shared" si="28"/>
        <v>2008</v>
      </c>
      <c r="D1798" s="11" t="s">
        <v>12</v>
      </c>
      <c r="F1798" s="11" t="s">
        <v>3222</v>
      </c>
      <c r="G1798" s="10" t="str">
        <f>IF(ISNA(P1798),H1798,INDEX('Corrected-Titles'!A:B,MATCH(H1798,'Corrected-Titles'!A:A,0),2))</f>
        <v>Method engineering approach for interoperable systems development</v>
      </c>
      <c r="H1798" s="10" t="s">
        <v>3223</v>
      </c>
      <c r="I1798" s="13" t="s">
        <v>15</v>
      </c>
      <c r="J1798" s="11" t="s">
        <v>16</v>
      </c>
      <c r="K1798" s="11" t="s">
        <v>17</v>
      </c>
      <c r="O1798" s="11" t="s">
        <v>18</v>
      </c>
      <c r="P1798" s="10" t="e">
        <f>VLOOKUP(H1798,'Corrected-Titles'!A:A,1,FALSE)</f>
        <v>#N/A</v>
      </c>
    </row>
    <row r="1799" spans="1:16" x14ac:dyDescent="0.35">
      <c r="A1799" s="11" t="str">
        <f t="shared" si="28"/>
        <v>2006</v>
      </c>
      <c r="D1799" s="11" t="s">
        <v>12</v>
      </c>
      <c r="F1799" s="11" t="s">
        <v>3224</v>
      </c>
      <c r="G1799" s="10" t="str">
        <f>IF(ISNA(P1799),H1799,INDEX('Corrected-Titles'!A:B,MATCH(H1799,'Corrected-Titles'!A:A,0),2))</f>
        <v>Swordfish: user tailored workspaces in multi-display environments</v>
      </c>
      <c r="H1799" s="10" t="s">
        <v>3225</v>
      </c>
      <c r="I1799" s="13" t="s">
        <v>15</v>
      </c>
      <c r="J1799" s="11" t="s">
        <v>16</v>
      </c>
      <c r="K1799" s="11" t="s">
        <v>17</v>
      </c>
      <c r="O1799" s="11" t="s">
        <v>18</v>
      </c>
      <c r="P1799" s="10" t="e">
        <f>VLOOKUP(H1799,'Corrected-Titles'!A:A,1,FALSE)</f>
        <v>#N/A</v>
      </c>
    </row>
    <row r="1800" spans="1:16" x14ac:dyDescent="0.35">
      <c r="A1800" s="11" t="str">
        <f t="shared" si="28"/>
        <v>2010</v>
      </c>
      <c r="D1800" s="11" t="s">
        <v>12</v>
      </c>
      <c r="F1800" s="11" t="s">
        <v>3226</v>
      </c>
      <c r="G1800" s="10" t="str">
        <f>IF(ISNA(P1800),H1800,INDEX('Corrected-Titles'!A:B,MATCH(H1800,'Corrected-Titles'!A:A,0),2))</f>
        <v>model driven development of user interface prototypes: an integrated approach</v>
      </c>
      <c r="H1800" s="10" t="s">
        <v>3227</v>
      </c>
      <c r="I1800" s="13" t="s">
        <v>15</v>
      </c>
      <c r="J1800" s="11" t="s">
        <v>16</v>
      </c>
      <c r="K1800" s="11" t="s">
        <v>17</v>
      </c>
      <c r="O1800" s="11" t="s">
        <v>18</v>
      </c>
      <c r="P1800" s="10" t="e">
        <f>VLOOKUP(H1800,'Corrected-Titles'!A:A,1,FALSE)</f>
        <v>#N/A</v>
      </c>
    </row>
    <row r="1801" spans="1:16" x14ac:dyDescent="0.35">
      <c r="A1801" s="11" t="str">
        <f t="shared" si="28"/>
        <v>2012</v>
      </c>
      <c r="D1801" s="11" t="s">
        <v>12</v>
      </c>
      <c r="F1801" s="11" t="s">
        <v>3228</v>
      </c>
      <c r="G1801" s="10" t="str">
        <f>IF(ISNA(P1801),H1801,INDEX('Corrected-Titles'!A:B,MATCH(H1801,'Corrected-Titles'!A:A,0),2))</f>
        <v>DE2M: An environment for developing distributed and executable enterprise models</v>
      </c>
      <c r="H1801" s="10" t="s">
        <v>3229</v>
      </c>
      <c r="I1801" s="13" t="s">
        <v>15</v>
      </c>
      <c r="J1801" s="11" t="s">
        <v>16</v>
      </c>
      <c r="K1801" s="11" t="s">
        <v>17</v>
      </c>
      <c r="O1801" s="11" t="s">
        <v>18</v>
      </c>
      <c r="P1801" s="10" t="e">
        <f>VLOOKUP(H1801,'Corrected-Titles'!A:A,1,FALSE)</f>
        <v>#N/A</v>
      </c>
    </row>
    <row r="1802" spans="1:16" ht="29" x14ac:dyDescent="0.35">
      <c r="A1802" s="11" t="str">
        <f t="shared" si="28"/>
        <v>2005</v>
      </c>
      <c r="D1802" s="11" t="s">
        <v>12</v>
      </c>
      <c r="F1802" s="11" t="s">
        <v>3230</v>
      </c>
      <c r="G1802" s="10" t="str">
        <f>IF(ISNA(P1802),H1802,INDEX('Corrected-Titles'!A:B,MATCH(H1802,'Corrected-Titles'!A:A,0),2))</f>
        <v>Model-driven architecture for hard real-time systems: from platform independent models to code</v>
      </c>
      <c r="H1802" s="10" t="s">
        <v>3231</v>
      </c>
      <c r="I1802" s="13" t="s">
        <v>15</v>
      </c>
      <c r="J1802" s="11" t="s">
        <v>16</v>
      </c>
      <c r="K1802" s="11" t="s">
        <v>17</v>
      </c>
      <c r="O1802" s="11" t="s">
        <v>18</v>
      </c>
      <c r="P1802" s="10" t="e">
        <f>VLOOKUP(H1802,'Corrected-Titles'!A:A,1,FALSE)</f>
        <v>#N/A</v>
      </c>
    </row>
    <row r="1803" spans="1:16" x14ac:dyDescent="0.35">
      <c r="A1803" s="11" t="str">
        <f t="shared" si="28"/>
        <v>2011</v>
      </c>
      <c r="D1803" s="11" t="s">
        <v>12</v>
      </c>
      <c r="F1803" s="11" t="s">
        <v>3232</v>
      </c>
      <c r="G1803" s="10" t="str">
        <f>IF(ISNA(P1803),H1803,INDEX('Corrected-Titles'!A:B,MATCH(H1803,'Corrected-Titles'!A:A,0),2))</f>
        <v>Multi-objective genetic programming for data visualization and classification</v>
      </c>
      <c r="H1803" s="10" t="s">
        <v>3233</v>
      </c>
      <c r="I1803" s="13" t="s">
        <v>15</v>
      </c>
      <c r="J1803" s="11" t="s">
        <v>16</v>
      </c>
      <c r="K1803" s="11" t="s">
        <v>17</v>
      </c>
      <c r="O1803" s="11" t="s">
        <v>18</v>
      </c>
      <c r="P1803" s="10" t="e">
        <f>VLOOKUP(H1803,'Corrected-Titles'!A:A,1,FALSE)</f>
        <v>#N/A</v>
      </c>
    </row>
    <row r="1804" spans="1:16" ht="29" x14ac:dyDescent="0.35">
      <c r="A1804" s="11" t="str">
        <f t="shared" si="28"/>
        <v>2019</v>
      </c>
      <c r="D1804" s="11" t="s">
        <v>12</v>
      </c>
      <c r="F1804" s="11" t="s">
        <v>3234</v>
      </c>
      <c r="G1804" s="10" t="str">
        <f>IF(ISNA(P1804),H1804,INDEX('Corrected-Titles'!A:B,MATCH(H1804,'Corrected-Titles'!A:A,0),2))</f>
        <v>Teaching pricinples of rpogramming without ICT: sharing experiences on the design of a board game</v>
      </c>
      <c r="H1804" s="10" t="s">
        <v>3235</v>
      </c>
      <c r="I1804" s="13" t="s">
        <v>15</v>
      </c>
      <c r="J1804" s="11" t="s">
        <v>16</v>
      </c>
      <c r="K1804" s="11" t="s">
        <v>17</v>
      </c>
      <c r="O1804" s="11" t="s">
        <v>58</v>
      </c>
      <c r="P1804" s="10" t="e">
        <f>VLOOKUP(H1804,'Corrected-Titles'!A:A,1,FALSE)</f>
        <v>#N/A</v>
      </c>
    </row>
    <row r="1805" spans="1:16" x14ac:dyDescent="0.35">
      <c r="A1805" s="11" t="str">
        <f t="shared" si="28"/>
        <v>2015</v>
      </c>
      <c r="D1805" s="11" t="s">
        <v>12</v>
      </c>
      <c r="F1805" s="11" t="s">
        <v>3236</v>
      </c>
      <c r="G1805" s="10" t="str">
        <f>IF(ISNA(P1805),H1805,INDEX('Corrected-Titles'!A:B,MATCH(H1805,'Corrected-Titles'!A:A,0),2))</f>
        <v>Towards a web-based adaptive problem-based learning application</v>
      </c>
      <c r="H1805" s="10" t="s">
        <v>3237</v>
      </c>
      <c r="I1805" s="13" t="s">
        <v>15</v>
      </c>
      <c r="J1805" s="11" t="s">
        <v>16</v>
      </c>
      <c r="K1805" s="11" t="s">
        <v>17</v>
      </c>
      <c r="O1805" s="11" t="s">
        <v>18</v>
      </c>
      <c r="P1805" s="10" t="e">
        <f>VLOOKUP(H1805,'Corrected-Titles'!A:A,1,FALSE)</f>
        <v>#N/A</v>
      </c>
    </row>
    <row r="1806" spans="1:16" ht="29" x14ac:dyDescent="0.35">
      <c r="A1806" s="11" t="str">
        <f t="shared" si="28"/>
        <v>2016</v>
      </c>
      <c r="D1806" s="11" t="s">
        <v>12</v>
      </c>
      <c r="F1806" s="11" t="s">
        <v>3238</v>
      </c>
      <c r="G1806" s="10" t="str">
        <f>IF(ISNA(P1806),H1806,INDEX('Corrected-Titles'!A:B,MATCH(H1806,'Corrected-Titles'!A:A,0),2))</f>
        <v>Inmersive visualization and course-of-action simulation: towards a decision support simulation system for data driven business</v>
      </c>
      <c r="H1806" s="10" t="s">
        <v>3239</v>
      </c>
      <c r="I1806" s="13" t="s">
        <v>15</v>
      </c>
      <c r="J1806" s="11" t="s">
        <v>16</v>
      </c>
      <c r="K1806" s="11" t="s">
        <v>17</v>
      </c>
      <c r="O1806" s="11" t="s">
        <v>18</v>
      </c>
      <c r="P1806" s="10" t="e">
        <f>VLOOKUP(H1806,'Corrected-Titles'!A:A,1,FALSE)</f>
        <v>#N/A</v>
      </c>
    </row>
    <row r="1807" spans="1:16" ht="29" x14ac:dyDescent="0.35">
      <c r="A1807" s="11" t="str">
        <f t="shared" si="28"/>
        <v>2019</v>
      </c>
      <c r="D1807" s="11" t="s">
        <v>12</v>
      </c>
      <c r="F1807" s="11" t="s">
        <v>3240</v>
      </c>
      <c r="G1807" s="10" t="str">
        <f>IF(ISNA(P1807),H1807,INDEX('Corrected-Titles'!A:B,MATCH(H1807,'Corrected-Titles'!A:A,0),2))</f>
        <v>Computational autm,entation of model based system engineering: supporting mechatronic system model development with AI technologies</v>
      </c>
      <c r="H1807" s="10" t="s">
        <v>3241</v>
      </c>
      <c r="I1807" s="13" t="s">
        <v>15</v>
      </c>
      <c r="J1807" s="11" t="s">
        <v>16</v>
      </c>
      <c r="K1807" s="11" t="s">
        <v>17</v>
      </c>
      <c r="O1807" s="11" t="s">
        <v>18</v>
      </c>
      <c r="P1807" s="10" t="e">
        <f>VLOOKUP(H1807,'Corrected-Titles'!A:A,1,FALSE)</f>
        <v>#N/A</v>
      </c>
    </row>
    <row r="1808" spans="1:16" ht="29" x14ac:dyDescent="0.35">
      <c r="A1808" s="11" t="str">
        <f t="shared" si="28"/>
        <v>2003</v>
      </c>
      <c r="B1808" s="24" t="s">
        <v>3254</v>
      </c>
      <c r="C1808" s="11" t="s">
        <v>517</v>
      </c>
      <c r="D1808" s="11" t="s">
        <v>12</v>
      </c>
      <c r="F1808" s="11" t="s">
        <v>3255</v>
      </c>
      <c r="G1808" s="10" t="str">
        <f>IF(ISNA(P1808),H1808,INDEX('Corrected-Titles'!A:B,MATCH(H1808,'Corrected-Titles'!A:A,0),2))</f>
        <v>Teallach - a flexible user-interface development enviornment for object database applications</v>
      </c>
      <c r="H1808" s="10" t="s">
        <v>3256</v>
      </c>
      <c r="I1808" s="13" t="s">
        <v>15</v>
      </c>
      <c r="J1808" s="11" t="s">
        <v>17</v>
      </c>
      <c r="O1808" s="11" t="s">
        <v>18</v>
      </c>
      <c r="P1808" s="10" t="e">
        <f>VLOOKUP(H1808,'Corrected-Titles'!A:A,1,FALSE)</f>
        <v>#N/A</v>
      </c>
    </row>
    <row r="1809" spans="1:16" x14ac:dyDescent="0.35">
      <c r="A1809" s="11" t="str">
        <f t="shared" ref="A1809:A1835" si="29">RIGHT(F1809, 4)</f>
        <v>2007</v>
      </c>
      <c r="B1809" s="11" t="s">
        <v>3254</v>
      </c>
      <c r="C1809" s="11" t="s">
        <v>517</v>
      </c>
      <c r="D1809" s="11" t="s">
        <v>12</v>
      </c>
      <c r="F1809" s="11" t="s">
        <v>3257</v>
      </c>
      <c r="G1809" s="10" t="str">
        <f>IF(ISNA(P1809),H1809,INDEX('Corrected-Titles'!A:B,MATCH(H1809,'Corrected-Titles'!A:A,0),2))</f>
        <v>Artifact-centric operational modeling: lessons learned from customer engagements</v>
      </c>
      <c r="H1809" s="10" t="s">
        <v>3258</v>
      </c>
      <c r="I1809" s="13" t="s">
        <v>15</v>
      </c>
      <c r="J1809" s="11" t="s">
        <v>17</v>
      </c>
      <c r="O1809" s="11" t="s">
        <v>69</v>
      </c>
      <c r="P1809" s="10" t="e">
        <f>VLOOKUP(H1809,'Corrected-Titles'!A:A,1,FALSE)</f>
        <v>#N/A</v>
      </c>
    </row>
    <row r="1810" spans="1:16" x14ac:dyDescent="0.35">
      <c r="A1810" s="11" t="str">
        <f t="shared" si="29"/>
        <v>2003</v>
      </c>
      <c r="B1810" s="11" t="s">
        <v>3254</v>
      </c>
      <c r="C1810" s="11" t="s">
        <v>517</v>
      </c>
      <c r="D1810" s="11" t="s">
        <v>12</v>
      </c>
      <c r="F1810" s="11" t="s">
        <v>3259</v>
      </c>
      <c r="G1810" s="10" t="str">
        <f>IF(ISNA(P1810),H1810,INDEX('Corrected-Titles'!A:B,MATCH(H1810,'Corrected-Titles'!A:A,0),2))</f>
        <v>A unifying reference framework for multi-target user interfaces</v>
      </c>
      <c r="H1810" s="10" t="s">
        <v>3260</v>
      </c>
      <c r="I1810" s="13" t="s">
        <v>15</v>
      </c>
      <c r="J1810" s="11" t="s">
        <v>17</v>
      </c>
      <c r="O1810" s="11" t="s">
        <v>18</v>
      </c>
      <c r="P1810" s="10" t="e">
        <f>VLOOKUP(H1810,'Corrected-Titles'!A:A,1,FALSE)</f>
        <v>#N/A</v>
      </c>
    </row>
    <row r="1811" spans="1:16" ht="29" x14ac:dyDescent="0.35">
      <c r="A1811" s="11" t="str">
        <f t="shared" si="29"/>
        <v>2006</v>
      </c>
      <c r="B1811" s="11" t="s">
        <v>3254</v>
      </c>
      <c r="C1811" s="11" t="s">
        <v>517</v>
      </c>
      <c r="D1811" s="11" t="s">
        <v>12</v>
      </c>
      <c r="F1811" s="11" t="s">
        <v>3261</v>
      </c>
      <c r="G1811" s="10" t="str">
        <f>IF(ISNA(P1811),H1811,INDEX('Corrected-Titles'!A:B,MATCH(H1811,'Corrected-Titles'!A:A,0),2))</f>
        <v>An MDA approach for generating web interfaces with UML concurTaskTrees and canonical bastract prototypes</v>
      </c>
      <c r="H1811" s="10" t="s">
        <v>3262</v>
      </c>
      <c r="I1811" s="13" t="s">
        <v>15</v>
      </c>
      <c r="J1811" s="11" t="s">
        <v>17</v>
      </c>
      <c r="O1811" s="11" t="s">
        <v>18</v>
      </c>
      <c r="P1811" s="10" t="e">
        <f>VLOOKUP(H1811,'Corrected-Titles'!A:A,1,FALSE)</f>
        <v>#N/A</v>
      </c>
    </row>
    <row r="1812" spans="1:16" x14ac:dyDescent="0.35">
      <c r="A1812" s="11" t="str">
        <f t="shared" si="29"/>
        <v>2006</v>
      </c>
      <c r="B1812" s="11" t="s">
        <v>3254</v>
      </c>
      <c r="C1812" s="11" t="s">
        <v>517</v>
      </c>
      <c r="D1812" s="11" t="s">
        <v>12</v>
      </c>
      <c r="F1812" s="11" t="s">
        <v>3263</v>
      </c>
      <c r="G1812" s="10" t="str">
        <f>IF(ISNA(P1812),H1812,INDEX('Corrected-Titles'!A:B,MATCH(H1812,'Corrected-Titles'!A:A,0),2))</f>
        <v>Process innovation: reengineering work throught information technology</v>
      </c>
      <c r="H1812" s="10" t="s">
        <v>3264</v>
      </c>
      <c r="I1812" s="13" t="s">
        <v>15</v>
      </c>
      <c r="J1812" s="11" t="s">
        <v>17</v>
      </c>
      <c r="O1812" s="11" t="s">
        <v>58</v>
      </c>
      <c r="P1812" s="10" t="e">
        <f>VLOOKUP(H1812,'Corrected-Titles'!A:A,1,FALSE)</f>
        <v>#N/A</v>
      </c>
    </row>
    <row r="1813" spans="1:16" x14ac:dyDescent="0.35">
      <c r="A1813" s="11" t="str">
        <f t="shared" si="29"/>
        <v>1999</v>
      </c>
      <c r="B1813" s="11" t="s">
        <v>3254</v>
      </c>
      <c r="C1813" s="11" t="s">
        <v>517</v>
      </c>
      <c r="D1813" s="11" t="s">
        <v>12</v>
      </c>
      <c r="F1813" s="11" t="s">
        <v>3265</v>
      </c>
      <c r="G1813" s="10" t="str">
        <f>IF(ISNA(P1813),H1813,INDEX('Corrected-Titles'!A:B,MATCH(H1813,'Corrected-Titles'!A:A,0),2))</f>
        <v>Qualitative research methods for the study of tourist behavior</v>
      </c>
      <c r="H1813" s="10" t="s">
        <v>3266</v>
      </c>
      <c r="I1813" s="13" t="s">
        <v>15</v>
      </c>
      <c r="J1813" s="11" t="s">
        <v>17</v>
      </c>
      <c r="O1813" s="11" t="s">
        <v>101</v>
      </c>
      <c r="P1813" s="10" t="e">
        <f>VLOOKUP(H1813,'Corrected-Titles'!A:A,1,FALSE)</f>
        <v>#N/A</v>
      </c>
    </row>
    <row r="1814" spans="1:16" x14ac:dyDescent="0.35">
      <c r="A1814" s="11" t="str">
        <f t="shared" si="29"/>
        <v>2001</v>
      </c>
      <c r="B1814" s="11" t="s">
        <v>3254</v>
      </c>
      <c r="C1814" s="11" t="s">
        <v>517</v>
      </c>
      <c r="D1814" s="11" t="s">
        <v>12</v>
      </c>
      <c r="F1814" s="11" t="s">
        <v>3267</v>
      </c>
      <c r="G1814" s="10" t="str">
        <f>IF(ISNA(P1814),H1814,INDEX('Corrected-Titles'!A:B,MATCH(H1814,'Corrected-Titles'!A:A,0),2))</f>
        <v>Applying model-based techniques to the development of Uis for mobile computers</v>
      </c>
      <c r="H1814" s="10" t="s">
        <v>3268</v>
      </c>
      <c r="I1814" s="13" t="s">
        <v>15</v>
      </c>
      <c r="J1814" s="11" t="s">
        <v>17</v>
      </c>
      <c r="O1814" s="11" t="s">
        <v>18</v>
      </c>
      <c r="P1814" s="10" t="e">
        <f>VLOOKUP(H1814,'Corrected-Titles'!A:A,1,FALSE)</f>
        <v>#N/A</v>
      </c>
    </row>
    <row r="1815" spans="1:16" x14ac:dyDescent="0.35">
      <c r="A1815" s="11" t="str">
        <f t="shared" si="29"/>
        <v>2004</v>
      </c>
      <c r="B1815" s="11" t="s">
        <v>3254</v>
      </c>
      <c r="C1815" s="11" t="s">
        <v>517</v>
      </c>
      <c r="D1815" s="11" t="s">
        <v>12</v>
      </c>
      <c r="F1815" s="11" t="s">
        <v>3269</v>
      </c>
      <c r="G1815" s="10" t="str">
        <f>IF(ISNA(P1815),H1815,INDEX('Corrected-Titles'!A:B,MATCH(H1815,'Corrected-Titles'!A:A,0),2))</f>
        <v>Meta-design: a manifesto for end-user development</v>
      </c>
      <c r="H1815" s="10" t="s">
        <v>3270</v>
      </c>
      <c r="I1815" s="13" t="s">
        <v>15</v>
      </c>
      <c r="J1815" s="11" t="s">
        <v>16</v>
      </c>
      <c r="K1815" s="11" t="s">
        <v>17</v>
      </c>
      <c r="O1815" s="11" t="s">
        <v>58</v>
      </c>
      <c r="P1815" s="10" t="e">
        <f>VLOOKUP(H1815,'Corrected-Titles'!A:A,1,FALSE)</f>
        <v>#N/A</v>
      </c>
    </row>
    <row r="1816" spans="1:16" x14ac:dyDescent="0.35">
      <c r="A1816" s="11" t="str">
        <f t="shared" si="29"/>
        <v>1999</v>
      </c>
      <c r="B1816" s="11" t="s">
        <v>3254</v>
      </c>
      <c r="C1816" s="11" t="s">
        <v>517</v>
      </c>
      <c r="D1816" s="11" t="s">
        <v>12</v>
      </c>
      <c r="F1816" s="11" t="s">
        <v>3271</v>
      </c>
      <c r="G1816" s="10" t="str">
        <f>IF(ISNA(P1816),H1816,INDEX('Corrected-Titles'!A:B,MATCH(H1816,'Corrected-Titles'!A:A,0),2))</f>
        <v>Strategic alignment: leveraging information technology for transforming organizations</v>
      </c>
      <c r="H1816" s="10" t="s">
        <v>3272</v>
      </c>
      <c r="I1816" s="13" t="s">
        <v>15</v>
      </c>
      <c r="J1816" s="11" t="s">
        <v>16</v>
      </c>
      <c r="K1816" s="11" t="s">
        <v>17</v>
      </c>
      <c r="O1816" s="11" t="s">
        <v>18</v>
      </c>
      <c r="P1816" s="10" t="e">
        <f>VLOOKUP(H1816,'Corrected-Titles'!A:A,1,FALSE)</f>
        <v>#N/A</v>
      </c>
    </row>
    <row r="1817" spans="1:16" x14ac:dyDescent="0.35">
      <c r="A1817" s="11" t="str">
        <f t="shared" si="29"/>
        <v>2009</v>
      </c>
      <c r="B1817" s="11" t="s">
        <v>3254</v>
      </c>
      <c r="C1817" s="11" t="s">
        <v>517</v>
      </c>
      <c r="D1817" s="11" t="s">
        <v>12</v>
      </c>
      <c r="F1817" s="11" t="s">
        <v>3273</v>
      </c>
      <c r="G1817" s="10" t="str">
        <f>IF(ISNA(P1817),H1817,INDEX('Corrected-Titles'!A:B,MATCH(H1817,'Corrected-Titles'!A:A,0),2))</f>
        <v>The new voice of the CIO</v>
      </c>
      <c r="H1817" s="10" t="s">
        <v>3274</v>
      </c>
      <c r="I1817" s="13" t="s">
        <v>15</v>
      </c>
      <c r="J1817" s="11" t="s">
        <v>17</v>
      </c>
      <c r="O1817" s="11" t="s">
        <v>110</v>
      </c>
      <c r="P1817" s="10" t="e">
        <f>VLOOKUP(H1817,'Corrected-Titles'!A:A,1,FALSE)</f>
        <v>#N/A</v>
      </c>
    </row>
    <row r="1818" spans="1:16" x14ac:dyDescent="0.35">
      <c r="A1818" s="11" t="str">
        <f t="shared" si="29"/>
        <v>2006</v>
      </c>
      <c r="B1818" s="11" t="s">
        <v>3254</v>
      </c>
      <c r="C1818" s="11" t="s">
        <v>517</v>
      </c>
      <c r="D1818" s="11" t="s">
        <v>12</v>
      </c>
      <c r="F1818" s="11" t="s">
        <v>3275</v>
      </c>
      <c r="G1818" s="10" t="str">
        <f>IF(ISNA(P1818),H1818,INDEX('Corrected-Titles'!A:B,MATCH(H1818,'Corrected-Titles'!A:A,0),2))</f>
        <v>Business analysis body of knwoledge</v>
      </c>
      <c r="H1818" s="10" t="s">
        <v>3276</v>
      </c>
      <c r="I1818" s="13" t="s">
        <v>15</v>
      </c>
      <c r="J1818" s="11" t="s">
        <v>17</v>
      </c>
      <c r="O1818" s="11" t="s">
        <v>110</v>
      </c>
      <c r="P1818" s="10" t="e">
        <f>VLOOKUP(H1818,'Corrected-Titles'!A:A,1,FALSE)</f>
        <v>#N/A</v>
      </c>
    </row>
    <row r="1819" spans="1:16" x14ac:dyDescent="0.35">
      <c r="A1819" s="11" t="str">
        <f t="shared" si="29"/>
        <v>2007</v>
      </c>
      <c r="B1819" s="11" t="s">
        <v>3254</v>
      </c>
      <c r="C1819" s="11" t="s">
        <v>517</v>
      </c>
      <c r="D1819" s="11" t="s">
        <v>12</v>
      </c>
      <c r="F1819" s="11" t="s">
        <v>3277</v>
      </c>
      <c r="G1819" s="10" t="str">
        <f>IF(ISNA(P1819),H1819,INDEX('Corrected-Titles'!A:B,MATCH(H1819,'Corrected-Titles'!A:A,0),2))</f>
        <v>Operations management - Process and value chains</v>
      </c>
      <c r="H1819" s="10" t="s">
        <v>3278</v>
      </c>
      <c r="I1819" s="13" t="s">
        <v>15</v>
      </c>
      <c r="J1819" s="11" t="s">
        <v>17</v>
      </c>
      <c r="O1819" s="11" t="s">
        <v>58</v>
      </c>
      <c r="P1819" s="10" t="e">
        <f>VLOOKUP(H1819,'Corrected-Titles'!A:A,1,FALSE)</f>
        <v>#N/A</v>
      </c>
    </row>
    <row r="1820" spans="1:16" x14ac:dyDescent="0.35">
      <c r="A1820" s="11" t="str">
        <f t="shared" si="29"/>
        <v>2000</v>
      </c>
      <c r="B1820" s="11" t="s">
        <v>3254</v>
      </c>
      <c r="C1820" s="11" t="s">
        <v>517</v>
      </c>
      <c r="D1820" s="11" t="s">
        <v>12</v>
      </c>
      <c r="F1820" s="11" t="s">
        <v>3279</v>
      </c>
      <c r="G1820" s="10" t="str">
        <f>IF(ISNA(P1820),H1820,INDEX('Corrected-Titles'!A:B,MATCH(H1820,'Corrected-Titles'!A:A,0),2))</f>
        <v>The rational unified process</v>
      </c>
      <c r="H1820" s="10" t="s">
        <v>3280</v>
      </c>
      <c r="I1820" s="13" t="s">
        <v>15</v>
      </c>
      <c r="J1820" s="11" t="s">
        <v>17</v>
      </c>
      <c r="O1820" s="11" t="s">
        <v>110</v>
      </c>
      <c r="P1820" s="10" t="e">
        <f>VLOOKUP(H1820,'Corrected-Titles'!A:A,1,FALSE)</f>
        <v>#N/A</v>
      </c>
    </row>
    <row r="1821" spans="1:16" x14ac:dyDescent="0.35">
      <c r="A1821" s="11" t="str">
        <f t="shared" si="29"/>
        <v>2004</v>
      </c>
      <c r="B1821" s="11" t="s">
        <v>3254</v>
      </c>
      <c r="C1821" s="11" t="s">
        <v>517</v>
      </c>
      <c r="D1821" s="11" t="s">
        <v>12</v>
      </c>
      <c r="F1821" s="11" t="s">
        <v>3281</v>
      </c>
      <c r="G1821" s="10" t="str">
        <f>IF(ISNA(P1821),H1821,INDEX('Corrected-Titles'!A:B,MATCH(H1821,'Corrected-Titles'!A:A,0),2))</f>
        <v>A user interface description language sup-porting multiple leves lf independence</v>
      </c>
      <c r="H1821" s="10" t="s">
        <v>3282</v>
      </c>
      <c r="I1821" s="13" t="s">
        <v>15</v>
      </c>
      <c r="J1821" s="11" t="s">
        <v>16</v>
      </c>
      <c r="K1821" s="11" t="s">
        <v>17</v>
      </c>
      <c r="O1821" s="11" t="s">
        <v>18</v>
      </c>
      <c r="P1821" s="10" t="e">
        <f>VLOOKUP(H1821,'Corrected-Titles'!A:A,1,FALSE)</f>
        <v>#N/A</v>
      </c>
    </row>
    <row r="1822" spans="1:16" x14ac:dyDescent="0.35">
      <c r="A1822" s="11" t="str">
        <f t="shared" si="29"/>
        <v>1999</v>
      </c>
      <c r="B1822" s="11" t="s">
        <v>3254</v>
      </c>
      <c r="C1822" s="11" t="s">
        <v>517</v>
      </c>
      <c r="D1822" s="11" t="s">
        <v>12</v>
      </c>
      <c r="F1822" s="11" t="s">
        <v>3283</v>
      </c>
      <c r="G1822" s="10" t="str">
        <f>IF(ISNA(P1822),H1822,INDEX('Corrected-Titles'!A:B,MATCH(H1822,'Corrected-Titles'!A:A,0),2))</f>
        <v>The usability engineering lifecycle: a practitioners handbook for user interface design</v>
      </c>
      <c r="H1822" s="10" t="s">
        <v>3284</v>
      </c>
      <c r="I1822" s="13" t="s">
        <v>15</v>
      </c>
      <c r="J1822" s="11" t="s">
        <v>17</v>
      </c>
      <c r="O1822" s="11" t="s">
        <v>110</v>
      </c>
      <c r="P1822" s="10" t="e">
        <f>VLOOKUP(H1822,'Corrected-Titles'!A:A,1,FALSE)</f>
        <v>#N/A</v>
      </c>
    </row>
    <row r="1823" spans="1:16" x14ac:dyDescent="0.35">
      <c r="A1823" s="11" t="str">
        <f t="shared" si="29"/>
        <v>1997</v>
      </c>
      <c r="B1823" s="11" t="s">
        <v>3254</v>
      </c>
      <c r="C1823" s="11" t="s">
        <v>517</v>
      </c>
      <c r="D1823" s="11" t="s">
        <v>12</v>
      </c>
      <c r="F1823" s="11" t="s">
        <v>3285</v>
      </c>
      <c r="G1823" s="10" t="str">
        <f>IF(ISNA(P1823),H1823,INDEX('Corrected-Titles'!A:B,MATCH(H1823,'Corrected-Titles'!A:A,0),2))</f>
        <v>Improving quality: a guide to effective programs</v>
      </c>
      <c r="H1823" s="10" t="s">
        <v>3286</v>
      </c>
      <c r="I1823" s="13" t="s">
        <v>15</v>
      </c>
      <c r="J1823" s="11" t="s">
        <v>17</v>
      </c>
      <c r="O1823" s="11" t="s">
        <v>110</v>
      </c>
      <c r="P1823" s="10" t="e">
        <f>VLOOKUP(H1823,'Corrected-Titles'!A:A,1,FALSE)</f>
        <v>#N/A</v>
      </c>
    </row>
    <row r="1824" spans="1:16" x14ac:dyDescent="0.35">
      <c r="A1824" s="11" t="str">
        <f t="shared" si="29"/>
        <v>1993</v>
      </c>
      <c r="B1824" s="11" t="s">
        <v>3254</v>
      </c>
      <c r="C1824" s="11" t="s">
        <v>517</v>
      </c>
      <c r="D1824" s="11" t="s">
        <v>12</v>
      </c>
      <c r="F1824" s="11" t="s">
        <v>3287</v>
      </c>
      <c r="G1824" s="10" t="str">
        <f>IF(ISNA(P1824),H1824,INDEX('Corrected-Titles'!A:B,MATCH(H1824,'Corrected-Titles'!A:A,0),2))</f>
        <v>Usability engineeiring</v>
      </c>
      <c r="H1824" s="10" t="s">
        <v>3288</v>
      </c>
      <c r="I1824" s="13" t="s">
        <v>15</v>
      </c>
      <c r="J1824" s="11" t="s">
        <v>17</v>
      </c>
      <c r="O1824" s="11" t="s">
        <v>110</v>
      </c>
      <c r="P1824" s="10" t="e">
        <f>VLOOKUP(H1824,'Corrected-Titles'!A:A,1,FALSE)</f>
        <v>#N/A</v>
      </c>
    </row>
    <row r="1825" spans="1:16" x14ac:dyDescent="0.35">
      <c r="A1825" s="11" t="str">
        <f t="shared" si="29"/>
        <v>2009</v>
      </c>
      <c r="B1825" s="11" t="s">
        <v>3254</v>
      </c>
      <c r="C1825" s="11" t="s">
        <v>517</v>
      </c>
      <c r="D1825" s="11" t="s">
        <v>12</v>
      </c>
      <c r="F1825" s="11" t="s">
        <v>3289</v>
      </c>
      <c r="G1825" s="10" t="str">
        <f>IF(ISNA(P1825),H1825,INDEX('Corrected-Titles'!A:B,MATCH(H1825,'Corrected-Titles'!A:A,0),2))</f>
        <v>Business process modeling notation specification 1.2</v>
      </c>
      <c r="H1825" s="10" t="s">
        <v>3290</v>
      </c>
      <c r="I1825" s="13" t="s">
        <v>15</v>
      </c>
      <c r="J1825" s="11" t="s">
        <v>17</v>
      </c>
      <c r="O1825" s="11" t="s">
        <v>110</v>
      </c>
      <c r="P1825" s="10" t="e">
        <f>VLOOKUP(H1825,'Corrected-Titles'!A:A,1,FALSE)</f>
        <v>#N/A</v>
      </c>
    </row>
    <row r="1826" spans="1:16" x14ac:dyDescent="0.35">
      <c r="A1826" s="11" t="str">
        <f t="shared" si="29"/>
        <v>2002</v>
      </c>
      <c r="B1826" s="11" t="s">
        <v>3254</v>
      </c>
      <c r="C1826" s="11" t="s">
        <v>517</v>
      </c>
      <c r="D1826" s="11" t="s">
        <v>12</v>
      </c>
      <c r="F1826" s="11" t="s">
        <v>3291</v>
      </c>
      <c r="G1826" s="10" t="str">
        <f>IF(ISNA(P1826),H1826,INDEX('Corrected-Titles'!A:B,MATCH(H1826,'Corrected-Titles'!A:A,0),2))</f>
        <v>One model, many interfaces</v>
      </c>
      <c r="H1826" s="10" t="s">
        <v>3292</v>
      </c>
      <c r="I1826" s="13" t="s">
        <v>15</v>
      </c>
      <c r="J1826" s="11" t="s">
        <v>16</v>
      </c>
      <c r="K1826" s="11" t="s">
        <v>17</v>
      </c>
      <c r="O1826" s="11" t="s">
        <v>18</v>
      </c>
      <c r="P1826" s="10" t="e">
        <f>VLOOKUP(H1826,'Corrected-Titles'!A:A,1,FALSE)</f>
        <v>#N/A</v>
      </c>
    </row>
    <row r="1827" spans="1:16" x14ac:dyDescent="0.35">
      <c r="A1827" s="11" t="str">
        <f t="shared" si="29"/>
        <v>2008</v>
      </c>
      <c r="B1827" s="11" t="s">
        <v>3254</v>
      </c>
      <c r="C1827" s="11" t="s">
        <v>517</v>
      </c>
      <c r="D1827" s="11" t="s">
        <v>12</v>
      </c>
      <c r="F1827" s="11" t="s">
        <v>3293</v>
      </c>
      <c r="G1827" s="10" t="str">
        <f>IF(ISNA(P1827),H1827,INDEX('Corrected-Titles'!A:B,MATCH(H1827,'Corrected-Titles'!A:A,0),2))</f>
        <v>The new age of innovation: driving co-created value through global networks</v>
      </c>
      <c r="H1827" s="10" t="s">
        <v>3294</v>
      </c>
      <c r="I1827" s="13" t="s">
        <v>15</v>
      </c>
      <c r="J1827" s="11" t="s">
        <v>17</v>
      </c>
      <c r="O1827" s="11" t="s">
        <v>110</v>
      </c>
      <c r="P1827" s="10" t="e">
        <f>VLOOKUP(H1827,'Corrected-Titles'!A:A,1,FALSE)</f>
        <v>#N/A</v>
      </c>
    </row>
    <row r="1828" spans="1:16" x14ac:dyDescent="0.35">
      <c r="A1828" s="11" t="str">
        <f t="shared" si="29"/>
        <v>2003</v>
      </c>
      <c r="B1828" s="11" t="s">
        <v>3254</v>
      </c>
      <c r="C1828" s="11" t="s">
        <v>517</v>
      </c>
      <c r="D1828" s="11" t="s">
        <v>12</v>
      </c>
      <c r="F1828" s="11" t="s">
        <v>3295</v>
      </c>
      <c r="G1828" s="10" t="str">
        <f>IF(ISNA(P1828),H1828,INDEX('Corrected-Titles'!A:B,MATCH(H1828,'Corrected-Titles'!A:A,0),2))</f>
        <v>Diffusion of innovations</v>
      </c>
      <c r="H1828" s="10" t="s">
        <v>3296</v>
      </c>
      <c r="I1828" s="13" t="s">
        <v>15</v>
      </c>
      <c r="J1828" s="11" t="s">
        <v>17</v>
      </c>
      <c r="O1828" s="11" t="s">
        <v>69</v>
      </c>
      <c r="P1828" s="10" t="e">
        <f>VLOOKUP(H1828,'Corrected-Titles'!A:A,1,FALSE)</f>
        <v>#N/A</v>
      </c>
    </row>
    <row r="1829" spans="1:16" x14ac:dyDescent="0.35">
      <c r="A1829" s="11" t="str">
        <f t="shared" si="29"/>
        <v>2007</v>
      </c>
      <c r="B1829" s="11" t="s">
        <v>3254</v>
      </c>
      <c r="C1829" s="11" t="s">
        <v>517</v>
      </c>
      <c r="D1829" s="11" t="s">
        <v>12</v>
      </c>
      <c r="F1829" s="11" t="s">
        <v>3297</v>
      </c>
      <c r="G1829" s="10" t="str">
        <f>IF(ISNA(P1829),H1829,INDEX('Corrected-Titles'!A:B,MATCH(H1829,'Corrected-Titles'!A:A,0),2))</f>
        <v>Interaction design: beyond human-cpomputer interaction</v>
      </c>
      <c r="H1829" s="10" t="s">
        <v>3298</v>
      </c>
      <c r="I1829" s="13" t="s">
        <v>15</v>
      </c>
      <c r="J1829" s="11" t="s">
        <v>17</v>
      </c>
      <c r="O1829" s="11" t="s">
        <v>110</v>
      </c>
      <c r="P1829" s="10" t="e">
        <f>VLOOKUP(H1829,'Corrected-Titles'!A:A,1,FALSE)</f>
        <v>#N/A</v>
      </c>
    </row>
    <row r="1830" spans="1:16" x14ac:dyDescent="0.35">
      <c r="A1830" s="11" t="str">
        <f t="shared" si="29"/>
        <v>2008</v>
      </c>
      <c r="B1830" s="11" t="s">
        <v>3254</v>
      </c>
      <c r="C1830" s="11" t="s">
        <v>517</v>
      </c>
      <c r="D1830" s="11" t="s">
        <v>12</v>
      </c>
      <c r="F1830" s="11" t="s">
        <v>3299</v>
      </c>
      <c r="G1830" s="10" t="str">
        <f>IF(ISNA(P1830),H1830,INDEX('Corrected-Titles'!A:B,MATCH(H1830,'Corrected-Titles'!A:A,0),2))</f>
        <v>A model driven approach to align business processes with user interfaces</v>
      </c>
      <c r="H1830" s="10" t="s">
        <v>3300</v>
      </c>
      <c r="I1830" s="13" t="s">
        <v>15</v>
      </c>
      <c r="J1830" s="11" t="s">
        <v>17</v>
      </c>
      <c r="O1830" s="11" t="s">
        <v>18</v>
      </c>
      <c r="P1830" s="10" t="e">
        <f>VLOOKUP(H1830,'Corrected-Titles'!A:A,1,FALSE)</f>
        <v>#N/A</v>
      </c>
    </row>
    <row r="1831" spans="1:16" ht="29" x14ac:dyDescent="0.35">
      <c r="A1831" s="11" t="str">
        <f t="shared" si="29"/>
        <v>2009</v>
      </c>
      <c r="B1831" s="11" t="s">
        <v>3254</v>
      </c>
      <c r="C1831" s="11" t="s">
        <v>517</v>
      </c>
      <c r="D1831" s="11" t="s">
        <v>12</v>
      </c>
      <c r="F1831" s="11" t="s">
        <v>3301</v>
      </c>
      <c r="G1831" s="10" t="str">
        <f>IF(ISNA(P1831),H1831,INDEX('Corrected-Titles'!A:B,MATCH(H1831,'Corrected-Titles'!A:A,0),2))</f>
        <v>A rule-based approach for model management in a user interface - business alignment framework</v>
      </c>
      <c r="H1831" s="10" t="s">
        <v>3302</v>
      </c>
      <c r="I1831" s="13" t="s">
        <v>15</v>
      </c>
      <c r="J1831" s="11" t="s">
        <v>17</v>
      </c>
      <c r="O1831" s="11" t="s">
        <v>18</v>
      </c>
      <c r="P1831" s="10" t="e">
        <f>VLOOKUP(H1831,'Corrected-Titles'!A:A,1,FALSE)</f>
        <v>#N/A</v>
      </c>
    </row>
    <row r="1832" spans="1:16" x14ac:dyDescent="0.35">
      <c r="A1832" s="11" t="str">
        <f t="shared" si="29"/>
        <v>2009</v>
      </c>
      <c r="B1832" s="11" t="s">
        <v>3254</v>
      </c>
      <c r="C1832" s="11" t="s">
        <v>517</v>
      </c>
      <c r="D1832" s="11" t="s">
        <v>12</v>
      </c>
      <c r="F1832" s="11" t="s">
        <v>3301</v>
      </c>
      <c r="G1832" s="10" t="str">
        <f>IF(ISNA(P1832),H1832,INDEX('Corrected-Titles'!A:B,MATCH(H1832,'Corrected-Titles'!A:A,0),2))</f>
        <v>User interface development lifecycle for business-driven enterprise applications</v>
      </c>
      <c r="H1832" s="10" t="s">
        <v>3303</v>
      </c>
      <c r="I1832" s="13" t="s">
        <v>15</v>
      </c>
      <c r="J1832" s="11" t="s">
        <v>17</v>
      </c>
      <c r="O1832" s="11" t="s">
        <v>18</v>
      </c>
      <c r="P1832" s="10" t="e">
        <f>VLOOKUP(H1832,'Corrected-Titles'!A:A,1,FALSE)</f>
        <v>#N/A</v>
      </c>
    </row>
    <row r="1833" spans="1:16" ht="29" x14ac:dyDescent="0.35">
      <c r="A1833" s="11" t="str">
        <f t="shared" si="29"/>
        <v>2008</v>
      </c>
      <c r="B1833" s="11" t="s">
        <v>3254</v>
      </c>
      <c r="C1833" s="11" t="s">
        <v>517</v>
      </c>
      <c r="D1833" s="11" t="s">
        <v>12</v>
      </c>
      <c r="F1833" s="11" t="s">
        <v>3304</v>
      </c>
      <c r="G1833" s="10" t="str">
        <f>IF(ISNA(P1833),H1833,INDEX('Corrected-Titles'!A:B,MATCH(H1833,'Corrected-Titles'!A:A,0),2))</f>
        <v>Supporting requirements in a traceability approach between business processes and user interfaces</v>
      </c>
      <c r="H1833" s="10" t="s">
        <v>3305</v>
      </c>
      <c r="I1833" s="13" t="s">
        <v>15</v>
      </c>
      <c r="J1833" s="11" t="s">
        <v>16</v>
      </c>
      <c r="K1833" s="11" t="s">
        <v>17</v>
      </c>
      <c r="O1833" s="11" t="s">
        <v>18</v>
      </c>
      <c r="P1833" s="10" t="e">
        <f>VLOOKUP(H1833,'Corrected-Titles'!A:A,1,FALSE)</f>
        <v>#N/A</v>
      </c>
    </row>
    <row r="1834" spans="1:16" x14ac:dyDescent="0.35">
      <c r="A1834" s="11" t="str">
        <f t="shared" si="29"/>
        <v>2006</v>
      </c>
      <c r="B1834" s="11" t="s">
        <v>3254</v>
      </c>
      <c r="C1834" s="11" t="s">
        <v>517</v>
      </c>
      <c r="D1834" s="11" t="s">
        <v>12</v>
      </c>
      <c r="F1834" s="11" t="s">
        <v>3306</v>
      </c>
      <c r="G1834" s="10" t="str">
        <f>IF(ISNA(P1834),H1834,INDEX('Corrected-Titles'!A:B,MATCH(H1834,'Corrected-Titles'!A:A,0),2))</f>
        <v>Enterprise architecture modelling with the unified modelling language 2.0</v>
      </c>
      <c r="H1834" s="10" t="s">
        <v>3307</v>
      </c>
      <c r="I1834" s="13" t="s">
        <v>15</v>
      </c>
      <c r="J1834" s="11" t="s">
        <v>17</v>
      </c>
      <c r="O1834" s="11" t="s">
        <v>110</v>
      </c>
      <c r="P1834" s="10" t="e">
        <f>VLOOKUP(H1834,'Corrected-Titles'!A:A,1,FALSE)</f>
        <v>#N/A</v>
      </c>
    </row>
    <row r="1835" spans="1:16" ht="29" x14ac:dyDescent="0.35">
      <c r="A1835" s="11" t="str">
        <f t="shared" si="29"/>
        <v>2008</v>
      </c>
      <c r="B1835" s="11" t="s">
        <v>3254</v>
      </c>
      <c r="C1835" s="11" t="s">
        <v>517</v>
      </c>
      <c r="D1835" s="11" t="s">
        <v>12</v>
      </c>
      <c r="F1835" s="11" t="s">
        <v>3308</v>
      </c>
      <c r="G1835" s="10" t="str">
        <f>IF(ISNA(P1835),H1835,INDEX('Corrected-Titles'!A:B,MATCH(H1835,'Corrected-Titles'!A:A,0),2))</f>
        <v>User interface derivation from business processes: a model-driven approach for organization engineering</v>
      </c>
      <c r="H1835" s="10" t="s">
        <v>3309</v>
      </c>
      <c r="I1835" s="13" t="s">
        <v>15</v>
      </c>
      <c r="J1835" s="11" t="s">
        <v>17</v>
      </c>
      <c r="O1835" s="11" t="s">
        <v>18</v>
      </c>
      <c r="P1835" s="10" t="e">
        <f>VLOOKUP(H1835,'Corrected-Titles'!A:A,1,FALSE)</f>
        <v>#N/A</v>
      </c>
    </row>
    <row r="1836" spans="1:16" x14ac:dyDescent="0.35">
      <c r="B1836" s="11" t="s">
        <v>3254</v>
      </c>
      <c r="C1836" s="11" t="s">
        <v>517</v>
      </c>
      <c r="D1836" s="11" t="s">
        <v>12</v>
      </c>
      <c r="E1836" s="11" t="s">
        <v>3643</v>
      </c>
      <c r="F1836" s="25" t="s">
        <v>3310</v>
      </c>
      <c r="G1836" s="10" t="str">
        <f>IF(ISNA(P1836),H1836,INDEX('Corrected-Titles'!A:B,MATCH(H1836,'Corrected-Titles'!A:A,0),2))</f>
        <v>From peronsal task management to end-user driven business process modeling</v>
      </c>
      <c r="H1836" s="10" t="s">
        <v>3311</v>
      </c>
      <c r="I1836" s="13" t="s">
        <v>35</v>
      </c>
      <c r="J1836" s="11" t="s">
        <v>16</v>
      </c>
      <c r="K1836" s="11" t="s">
        <v>16</v>
      </c>
      <c r="L1836" s="11" t="s">
        <v>16</v>
      </c>
      <c r="M1836" s="23" t="s">
        <v>16</v>
      </c>
      <c r="N1836" s="23" t="s">
        <v>16</v>
      </c>
      <c r="P1836" s="10" t="e">
        <f>VLOOKUP(H1836,'Corrected-Titles'!A:A,1,FALSE)</f>
        <v>#N/A</v>
      </c>
    </row>
    <row r="1837" spans="1:16" x14ac:dyDescent="0.35">
      <c r="B1837" s="11" t="s">
        <v>3254</v>
      </c>
      <c r="C1837" s="11" t="s">
        <v>517</v>
      </c>
      <c r="D1837" s="11" t="s">
        <v>12</v>
      </c>
      <c r="F1837" s="11" t="s">
        <v>3312</v>
      </c>
      <c r="G1837" s="10" t="str">
        <f>IF(ISNA(P1837),H1837,INDEX('Corrected-Titles'!A:B,MATCH(H1837,'Corrected-Titles'!A:A,0),2))</f>
        <v>Reflection of a year long model-driven business and UI modeling development project</v>
      </c>
      <c r="H1837" s="10" t="s">
        <v>3313</v>
      </c>
      <c r="I1837" s="13" t="s">
        <v>15</v>
      </c>
      <c r="J1837" s="11" t="s">
        <v>17</v>
      </c>
      <c r="O1837" s="11" t="s">
        <v>18</v>
      </c>
      <c r="P1837" s="10" t="e">
        <f>VLOOKUP(H1837,'Corrected-Titles'!A:A,1,FALSE)</f>
        <v>#N/A</v>
      </c>
    </row>
    <row r="1838" spans="1:16" ht="29" x14ac:dyDescent="0.35">
      <c r="B1838" s="11" t="s">
        <v>3254</v>
      </c>
      <c r="C1838" s="11" t="s">
        <v>517</v>
      </c>
      <c r="D1838" s="11" t="s">
        <v>12</v>
      </c>
      <c r="F1838" s="11" t="s">
        <v>3314</v>
      </c>
      <c r="G1838" s="10" t="str">
        <f>IF(ISNA(P1838),H1838,INDEX('Corrected-Titles'!A:B,MATCH(H1838,'Corrected-Titles'!A:A,0),2))</f>
        <v>User-centred design and business process modeling: cross road in rapid prototyping tools</v>
      </c>
      <c r="H1838" s="10" t="s">
        <v>3315</v>
      </c>
      <c r="I1838" s="13" t="s">
        <v>15</v>
      </c>
      <c r="J1838" s="11" t="s">
        <v>16</v>
      </c>
      <c r="K1838" s="11" t="s">
        <v>17</v>
      </c>
      <c r="O1838" s="11" t="s">
        <v>18</v>
      </c>
      <c r="P1838" s="10" t="e">
        <f>VLOOKUP(H1838,'Corrected-Titles'!A:A,1,FALSE)</f>
        <v>#N/A</v>
      </c>
    </row>
    <row r="1839" spans="1:16" x14ac:dyDescent="0.35">
      <c r="B1839" s="11" t="s">
        <v>3254</v>
      </c>
      <c r="C1839" s="11" t="s">
        <v>517</v>
      </c>
      <c r="D1839" s="11" t="s">
        <v>12</v>
      </c>
      <c r="F1839" s="11" t="s">
        <v>3316</v>
      </c>
      <c r="G1839" s="10" t="str">
        <f>IF(ISNA(P1839),H1839,INDEX('Corrected-Titles'!A:B,MATCH(H1839,'Corrected-Titles'!A:A,0),2))</f>
        <v>Introduction to qualitative research methods: the search for meanings</v>
      </c>
      <c r="H1839" s="10" t="s">
        <v>3317</v>
      </c>
      <c r="I1839" s="13" t="s">
        <v>15</v>
      </c>
      <c r="J1839" s="11" t="s">
        <v>17</v>
      </c>
      <c r="O1839" s="11" t="s">
        <v>101</v>
      </c>
      <c r="P1839" s="10" t="e">
        <f>VLOOKUP(H1839,'Corrected-Titles'!A:A,1,FALSE)</f>
        <v>#N/A</v>
      </c>
    </row>
    <row r="1840" spans="1:16" ht="29" x14ac:dyDescent="0.35">
      <c r="B1840" s="11" t="s">
        <v>3254</v>
      </c>
      <c r="C1840" s="11" t="s">
        <v>517</v>
      </c>
      <c r="D1840" s="11" t="s">
        <v>12</v>
      </c>
      <c r="F1840" s="11" t="s">
        <v>3318</v>
      </c>
      <c r="G1840" s="10" t="str">
        <f>IF(ISNA(P1840),H1840,INDEX('Corrected-Titles'!A:B,MATCH(H1840,'Corrected-Titles'!A:A,0),2))</f>
        <v>UI design without a task modeling language - using BPMN and Diamodl for task modeling and dialog design</v>
      </c>
      <c r="H1840" s="10" t="s">
        <v>3319</v>
      </c>
      <c r="I1840" s="13" t="s">
        <v>15</v>
      </c>
      <c r="J1840" s="11" t="s">
        <v>17</v>
      </c>
      <c r="O1840" s="11" t="s">
        <v>18</v>
      </c>
      <c r="P1840" s="10" t="e">
        <f>VLOOKUP(H1840,'Corrected-Titles'!A:A,1,FALSE)</f>
        <v>#N/A</v>
      </c>
    </row>
    <row r="1841" spans="2:16" x14ac:dyDescent="0.35">
      <c r="B1841" s="11" t="s">
        <v>3254</v>
      </c>
      <c r="C1841" s="11" t="s">
        <v>517</v>
      </c>
      <c r="D1841" s="11" t="s">
        <v>12</v>
      </c>
      <c r="F1841" s="11" t="s">
        <v>1846</v>
      </c>
      <c r="G1841" s="10" t="str">
        <f>IF(ISNA(P1841),H1841,INDEX('Corrected-Titles'!A:B,MATCH(H1841,'Corrected-Titles'!A:A,0),2))</f>
        <v>A MDA-Compilant Environment for Developing User interfaes of Inforamtion Systems</v>
      </c>
      <c r="H1841" s="10" t="s">
        <v>1847</v>
      </c>
      <c r="I1841" s="13" t="s">
        <v>100</v>
      </c>
      <c r="P1841" s="10" t="e">
        <f>VLOOKUP(H1841,'Corrected-Titles'!A:A,1,FALSE)</f>
        <v>#N/A</v>
      </c>
    </row>
    <row r="1842" spans="2:16" x14ac:dyDescent="0.35">
      <c r="B1842" s="11" t="s">
        <v>3254</v>
      </c>
      <c r="C1842" s="11" t="s">
        <v>517</v>
      </c>
      <c r="D1842" s="11" t="s">
        <v>12</v>
      </c>
      <c r="F1842" s="11" t="s">
        <v>3320</v>
      </c>
      <c r="G1842" s="10" t="str">
        <f>IF(ISNA(P1842),H1842,INDEX('Corrected-Titles'!A:B,MATCH(H1842,'Corrected-Titles'!A:A,0),2))</f>
        <v>Operations Strategy: principles and practice</v>
      </c>
      <c r="H1842" s="10" t="s">
        <v>3321</v>
      </c>
      <c r="I1842" s="13" t="s">
        <v>15</v>
      </c>
      <c r="J1842" s="11" t="s">
        <v>17</v>
      </c>
      <c r="O1842" s="11" t="s">
        <v>110</v>
      </c>
      <c r="P1842" s="10" t="e">
        <f>VLOOKUP(H1842,'Corrected-Titles'!A:A,1,FALSE)</f>
        <v>#N/A</v>
      </c>
    </row>
    <row r="1843" spans="2:16" x14ac:dyDescent="0.35">
      <c r="B1843" s="11" t="s">
        <v>3254</v>
      </c>
      <c r="C1843" s="11" t="s">
        <v>517</v>
      </c>
      <c r="D1843" s="11" t="s">
        <v>12</v>
      </c>
      <c r="F1843" s="11" t="s">
        <v>3322</v>
      </c>
      <c r="G1843" s="10" t="str">
        <f>IF(ISNA(P1843),H1843,INDEX('Corrected-Titles'!A:B,MATCH(H1843,'Corrected-Titles'!A:A,0),2))</f>
        <v>An information system architectural framework for entreprise application integration</v>
      </c>
      <c r="H1843" s="10" t="s">
        <v>3323</v>
      </c>
      <c r="I1843" s="13" t="s">
        <v>15</v>
      </c>
      <c r="J1843" s="11" t="s">
        <v>17</v>
      </c>
      <c r="O1843" s="11" t="s">
        <v>18</v>
      </c>
      <c r="P1843" s="10" t="e">
        <f>VLOOKUP(H1843,'Corrected-Titles'!A:A,1,FALSE)</f>
        <v>#N/A</v>
      </c>
    </row>
    <row r="1844" spans="2:16" x14ac:dyDescent="0.35">
      <c r="B1844" s="11" t="s">
        <v>3254</v>
      </c>
      <c r="C1844" s="11" t="s">
        <v>517</v>
      </c>
      <c r="D1844" s="11" t="s">
        <v>12</v>
      </c>
      <c r="F1844" s="11" t="s">
        <v>3324</v>
      </c>
      <c r="G1844" s="10" t="str">
        <f>IF(ISNA(P1844),H1844,INDEX('Corrected-Titles'!A:B,MATCH(H1844,'Corrected-Titles'!A:A,0),2))</f>
        <v>Linking GUI elements to tasks: supporting and evolutionary design process</v>
      </c>
      <c r="H1844" s="10" t="s">
        <v>3325</v>
      </c>
      <c r="I1844" s="13" t="s">
        <v>15</v>
      </c>
      <c r="J1844" s="11" t="s">
        <v>16</v>
      </c>
      <c r="K1844" s="11" t="s">
        <v>17</v>
      </c>
      <c r="O1844" s="11" t="s">
        <v>18</v>
      </c>
      <c r="P1844" s="10" t="e">
        <f>VLOOKUP(H1844,'Corrected-Titles'!A:A,1,FALSE)</f>
        <v>#N/A</v>
      </c>
    </row>
    <row r="1845" spans="2:16" x14ac:dyDescent="0.35">
      <c r="B1845" s="11" t="s">
        <v>3254</v>
      </c>
      <c r="C1845" s="11" t="s">
        <v>517</v>
      </c>
      <c r="D1845" s="11" t="s">
        <v>12</v>
      </c>
      <c r="F1845" s="11" t="s">
        <v>3326</v>
      </c>
      <c r="G1845" s="10" t="str">
        <f>IF(ISNA(P1845),H1845,INDEX('Corrected-Titles'!A:B,MATCH(H1845,'Corrected-Titles'!A:A,0),2))</f>
        <v>Case Study Research - Design and Methods</v>
      </c>
      <c r="H1845" s="10" t="s">
        <v>3327</v>
      </c>
      <c r="I1845" s="13" t="s">
        <v>15</v>
      </c>
      <c r="J1845" s="11" t="s">
        <v>17</v>
      </c>
      <c r="O1845" s="11" t="s">
        <v>101</v>
      </c>
      <c r="P1845" s="10" t="e">
        <f>VLOOKUP(H1845,'Corrected-Titles'!A:A,1,FALSE)</f>
        <v>#N/A</v>
      </c>
    </row>
    <row r="1846" spans="2:16" x14ac:dyDescent="0.35">
      <c r="B1846" s="11" t="s">
        <v>3254</v>
      </c>
      <c r="C1846" s="11" t="s">
        <v>517</v>
      </c>
      <c r="D1846" s="11" t="s">
        <v>12</v>
      </c>
      <c r="F1846" s="11" t="s">
        <v>3328</v>
      </c>
      <c r="G1846" s="10" t="str">
        <f>IF(ISNA(P1846),H1846,INDEX('Corrected-Titles'!A:B,MATCH(H1846,'Corrected-Titles'!A:A,0),2))</f>
        <v>Adding a human perspective to enterprise architectures</v>
      </c>
      <c r="H1846" s="10" t="s">
        <v>3329</v>
      </c>
      <c r="I1846" s="13" t="s">
        <v>15</v>
      </c>
      <c r="J1846" s="11" t="s">
        <v>16</v>
      </c>
      <c r="K1846" s="11" t="s">
        <v>17</v>
      </c>
      <c r="O1846" s="11" t="s">
        <v>18</v>
      </c>
      <c r="P1846" s="10" t="e">
        <f>VLOOKUP(H1846,'Corrected-Titles'!A:A,1,FALSE)</f>
        <v>#N/A</v>
      </c>
    </row>
    <row r="1847" spans="2:16" x14ac:dyDescent="0.35">
      <c r="B1847" s="11" t="s">
        <v>3254</v>
      </c>
      <c r="C1847" s="11" t="s">
        <v>517</v>
      </c>
      <c r="D1847" s="11" t="s">
        <v>12</v>
      </c>
      <c r="F1847" s="11" t="s">
        <v>3330</v>
      </c>
      <c r="G1847" s="10" t="str">
        <f>IF(ISNA(P1847),H1847,INDEX('Corrected-Titles'!A:B,MATCH(H1847,'Corrected-Titles'!A:A,0),2))</f>
        <v>An update to experimental models for validating computer technology</v>
      </c>
      <c r="H1847" s="10" t="s">
        <v>3331</v>
      </c>
      <c r="I1847" s="13" t="s">
        <v>15</v>
      </c>
      <c r="J1847" s="11" t="s">
        <v>17</v>
      </c>
      <c r="O1847" s="11" t="s">
        <v>18</v>
      </c>
      <c r="P1847" s="10" t="e">
        <f>VLOOKUP(H1847,'Corrected-Titles'!A:A,1,FALSE)</f>
        <v>#N/A</v>
      </c>
    </row>
    <row r="1848" spans="2:16" x14ac:dyDescent="0.35">
      <c r="B1848" s="11" t="s">
        <v>3253</v>
      </c>
      <c r="C1848" s="11" t="s">
        <v>517</v>
      </c>
      <c r="D1848" s="11" t="s">
        <v>12</v>
      </c>
      <c r="F1848" s="11" t="s">
        <v>3332</v>
      </c>
      <c r="G1848" s="10" t="str">
        <f>IF(ISNA(P1848),H1848,INDEX('Corrected-Titles'!A:B,MATCH(H1848,'Corrected-Titles'!A:A,0),2))</f>
        <v>An empirical study of rules for mapping BPMN models to graphical user interfaces</v>
      </c>
      <c r="H1848" s="10" t="s">
        <v>3333</v>
      </c>
      <c r="I1848" s="13" t="s">
        <v>15</v>
      </c>
      <c r="J1848" s="11" t="s">
        <v>16</v>
      </c>
      <c r="K1848" s="11" t="s">
        <v>17</v>
      </c>
      <c r="O1848" s="11" t="s">
        <v>18</v>
      </c>
      <c r="P1848" s="10" t="e">
        <f>VLOOKUP(H1848,'Corrected-Titles'!A:A,1,FALSE)</f>
        <v>#N/A</v>
      </c>
    </row>
    <row r="1849" spans="2:16" x14ac:dyDescent="0.35">
      <c r="B1849" s="11" t="s">
        <v>3253</v>
      </c>
      <c r="C1849" s="11" t="s">
        <v>517</v>
      </c>
      <c r="D1849" s="11" t="s">
        <v>12</v>
      </c>
      <c r="F1849" s="11" t="s">
        <v>3334</v>
      </c>
      <c r="G1849" s="10" t="str">
        <f>IF(ISNA(P1849),H1849,INDEX('Corrected-Titles'!A:B,MATCH(H1849,'Corrected-Titles'!A:A,0),2))</f>
        <v>A Typological framework of process improvement project stakeholders</v>
      </c>
      <c r="H1849" s="10" t="s">
        <v>3335</v>
      </c>
      <c r="I1849" s="13" t="s">
        <v>15</v>
      </c>
      <c r="J1849" s="11" t="s">
        <v>16</v>
      </c>
      <c r="K1849" s="11" t="s">
        <v>17</v>
      </c>
      <c r="O1849" s="11" t="s">
        <v>18</v>
      </c>
      <c r="P1849" s="10" t="e">
        <f>VLOOKUP(H1849,'Corrected-Titles'!A:A,1,FALSE)</f>
        <v>#N/A</v>
      </c>
    </row>
    <row r="1850" spans="2:16" ht="29" x14ac:dyDescent="0.35">
      <c r="B1850" s="11" t="s">
        <v>3253</v>
      </c>
      <c r="C1850" s="11" t="s">
        <v>517</v>
      </c>
      <c r="D1850" s="11" t="s">
        <v>12</v>
      </c>
      <c r="F1850" s="11" t="s">
        <v>3336</v>
      </c>
      <c r="G1850" s="10" t="str">
        <f>IF(ISNA(P1850),H1850,INDEX('Corrected-Titles'!A:B,MATCH(H1850,'Corrected-Titles'!A:A,0),2))</f>
        <v>Process performance measurement system characteristics: an empricially validated framework</v>
      </c>
      <c r="H1850" s="10" t="s">
        <v>3337</v>
      </c>
      <c r="I1850" s="13" t="s">
        <v>15</v>
      </c>
      <c r="J1850" s="11" t="s">
        <v>16</v>
      </c>
      <c r="K1850" s="11" t="s">
        <v>17</v>
      </c>
      <c r="O1850" s="11" t="s">
        <v>18</v>
      </c>
      <c r="P1850" s="10" t="e">
        <f>VLOOKUP(H1850,'Corrected-Titles'!A:A,1,FALSE)</f>
        <v>#N/A</v>
      </c>
    </row>
    <row r="1851" spans="2:16" x14ac:dyDescent="0.35">
      <c r="B1851" s="11" t="s">
        <v>3253</v>
      </c>
      <c r="C1851" s="11" t="s">
        <v>517</v>
      </c>
      <c r="D1851" s="11" t="s">
        <v>12</v>
      </c>
      <c r="F1851" s="11" t="s">
        <v>3338</v>
      </c>
      <c r="G1851" s="10" t="str">
        <f>IF(ISNA(P1851),H1851,INDEX('Corrected-Titles'!A:B,MATCH(H1851,'Corrected-Titles'!A:A,0),2))</f>
        <v>Validation of business process models through interactively enacted simulation</v>
      </c>
      <c r="H1851" s="10" t="s">
        <v>3339</v>
      </c>
      <c r="I1851" s="13" t="s">
        <v>15</v>
      </c>
      <c r="J1851" s="11" t="s">
        <v>16</v>
      </c>
      <c r="K1851" s="11" t="s">
        <v>16</v>
      </c>
      <c r="L1851" s="11" t="s">
        <v>17</v>
      </c>
      <c r="O1851" s="11" t="s">
        <v>69</v>
      </c>
      <c r="P1851" s="10" t="e">
        <f>VLOOKUP(H1851,'Corrected-Titles'!A:A,1,FALSE)</f>
        <v>#N/A</v>
      </c>
    </row>
    <row r="1852" spans="2:16" x14ac:dyDescent="0.35">
      <c r="B1852" s="11" t="s">
        <v>3253</v>
      </c>
      <c r="C1852" s="11" t="s">
        <v>517</v>
      </c>
      <c r="D1852" s="11" t="s">
        <v>12</v>
      </c>
      <c r="F1852" s="11" t="s">
        <v>3340</v>
      </c>
      <c r="G1852" s="10" t="str">
        <f>IF(ISNA(P1852),H1852,INDEX('Corrected-Titles'!A:B,MATCH(H1852,'Corrected-Titles'!A:A,0),2))</f>
        <v>Understanding the nature of processes: an information-processing perspective</v>
      </c>
      <c r="H1852" s="10" t="s">
        <v>3341</v>
      </c>
      <c r="I1852" s="13" t="s">
        <v>15</v>
      </c>
      <c r="J1852" s="11" t="s">
        <v>16</v>
      </c>
      <c r="K1852" s="11" t="s">
        <v>17</v>
      </c>
      <c r="O1852" s="11" t="s">
        <v>58</v>
      </c>
      <c r="P1852" s="10" t="e">
        <f>VLOOKUP(H1852,'Corrected-Titles'!A:A,1,FALSE)</f>
        <v>#N/A</v>
      </c>
    </row>
    <row r="1853" spans="2:16" x14ac:dyDescent="0.35">
      <c r="B1853" s="11" t="s">
        <v>3253</v>
      </c>
      <c r="C1853" s="11" t="s">
        <v>517</v>
      </c>
      <c r="D1853" s="11" t="s">
        <v>12</v>
      </c>
      <c r="F1853" s="11" t="s">
        <v>3342</v>
      </c>
      <c r="G1853" s="10" t="str">
        <f>IF(ISNA(P1853),H1853,INDEX('Corrected-Titles'!A:B,MATCH(H1853,'Corrected-Titles'!A:A,0),2))</f>
        <v>Business process elaboration through virtual enactment</v>
      </c>
      <c r="H1853" s="10" t="s">
        <v>3343</v>
      </c>
      <c r="I1853" s="13" t="s">
        <v>15</v>
      </c>
      <c r="J1853" s="11" t="s">
        <v>16</v>
      </c>
      <c r="K1853" s="11" t="s">
        <v>17</v>
      </c>
      <c r="O1853" s="11" t="s">
        <v>18</v>
      </c>
      <c r="P1853" s="10" t="e">
        <f>VLOOKUP(H1853,'Corrected-Titles'!A:A,1,FALSE)</f>
        <v>#N/A</v>
      </c>
    </row>
    <row r="1854" spans="2:16" ht="29" x14ac:dyDescent="0.35">
      <c r="B1854" s="11" t="s">
        <v>3253</v>
      </c>
      <c r="C1854" s="11" t="s">
        <v>517</v>
      </c>
      <c r="D1854" s="11" t="s">
        <v>12</v>
      </c>
      <c r="F1854" s="11" t="s">
        <v>3344</v>
      </c>
      <c r="G1854" s="10" t="str">
        <f>IF(ISNA(P1854),H1854,INDEX('Corrected-Titles'!A:B,MATCH(H1854,'Corrected-Titles'!A:A,0),2))</f>
        <v>A framework to capture and reuse process knowledge in business process design and execution using socual tagging</v>
      </c>
      <c r="H1854" s="10" t="s">
        <v>3345</v>
      </c>
      <c r="I1854" s="13" t="s">
        <v>15</v>
      </c>
      <c r="J1854" s="11" t="s">
        <v>16</v>
      </c>
      <c r="K1854" s="11" t="s">
        <v>17</v>
      </c>
      <c r="O1854" s="11" t="s">
        <v>18</v>
      </c>
      <c r="P1854" s="10" t="e">
        <f>VLOOKUP(H1854,'Corrected-Titles'!A:A,1,FALSE)</f>
        <v>#N/A</v>
      </c>
    </row>
    <row r="1855" spans="2:16" ht="29" x14ac:dyDescent="0.35">
      <c r="B1855" s="11" t="s">
        <v>3253</v>
      </c>
      <c r="C1855" s="11" t="s">
        <v>517</v>
      </c>
      <c r="D1855" s="11" t="s">
        <v>12</v>
      </c>
      <c r="F1855" s="11" t="s">
        <v>3346</v>
      </c>
      <c r="G1855" s="10" t="str">
        <f>IF(ISNA(P1855),H1855,INDEX('Corrected-Titles'!A:B,MATCH(H1855,'Corrected-Titles'!A:A,0),2))</f>
        <v>Sustaining the momentun: archival analyissi of enterprise resource planning systems (2006-2012)</v>
      </c>
      <c r="H1855" s="10" t="s">
        <v>3347</v>
      </c>
      <c r="I1855" s="13" t="s">
        <v>15</v>
      </c>
      <c r="J1855" s="11" t="s">
        <v>17</v>
      </c>
      <c r="O1855" s="11" t="s">
        <v>58</v>
      </c>
      <c r="P1855" s="10" t="e">
        <f>VLOOKUP(H1855,'Corrected-Titles'!A:A,1,FALSE)</f>
        <v>#N/A</v>
      </c>
    </row>
    <row r="1856" spans="2:16" ht="29" x14ac:dyDescent="0.35">
      <c r="B1856" s="11" t="s">
        <v>3253</v>
      </c>
      <c r="C1856" s="11" t="s">
        <v>517</v>
      </c>
      <c r="D1856" s="11" t="s">
        <v>12</v>
      </c>
      <c r="F1856" s="11" t="s">
        <v>3348</v>
      </c>
      <c r="G1856" s="10" t="str">
        <f>IF(ISNA(P1856),H1856,INDEX('Corrected-Titles'!A:B,MATCH(H1856,'Corrected-Titles'!A:A,0),2))</f>
        <v>Archival analyisis of enterprise resource planning systems: The current state and future directions</v>
      </c>
      <c r="H1856" s="10" t="s">
        <v>3349</v>
      </c>
      <c r="I1856" s="13" t="s">
        <v>15</v>
      </c>
      <c r="J1856" s="11" t="s">
        <v>17</v>
      </c>
      <c r="O1856" s="11" t="s">
        <v>58</v>
      </c>
      <c r="P1856" s="10" t="e">
        <f>VLOOKUP(H1856,'Corrected-Titles'!A:A,1,FALSE)</f>
        <v>#N/A</v>
      </c>
    </row>
    <row r="1857" spans="2:16" x14ac:dyDescent="0.35">
      <c r="B1857" s="11" t="s">
        <v>3254</v>
      </c>
      <c r="C1857" s="11" t="s">
        <v>1098</v>
      </c>
      <c r="D1857" s="11" t="s">
        <v>12</v>
      </c>
      <c r="F1857" s="11" t="s">
        <v>3350</v>
      </c>
      <c r="G1857" s="10" t="str">
        <f>IF(ISNA(P1857),H1857,INDEX('Corrected-Titles'!A:B,MATCH(H1857,'Corrected-Titles'!A:A,0),2))</f>
        <v>Requirements engineering: a roadmap</v>
      </c>
      <c r="H1857" s="10" t="s">
        <v>3351</v>
      </c>
      <c r="I1857" s="13" t="s">
        <v>15</v>
      </c>
      <c r="J1857" s="11" t="s">
        <v>17</v>
      </c>
      <c r="O1857" s="11" t="s">
        <v>58</v>
      </c>
      <c r="P1857" s="10" t="e">
        <f>VLOOKUP(H1857,'Corrected-Titles'!A:A,1,FALSE)</f>
        <v>#N/A</v>
      </c>
    </row>
    <row r="1858" spans="2:16" x14ac:dyDescent="0.35">
      <c r="B1858" s="11" t="s">
        <v>3254</v>
      </c>
      <c r="C1858" s="11" t="s">
        <v>1098</v>
      </c>
      <c r="D1858" s="11" t="s">
        <v>12</v>
      </c>
      <c r="F1858" s="11" t="s">
        <v>3354</v>
      </c>
      <c r="G1858" s="10" t="str">
        <f>IF(ISNA(P1858),H1858,INDEX('Corrected-Titles'!A:B,MATCH(H1858,'Corrected-Titles'!A:A,0),2))</f>
        <v>Product lines, features, and MDD</v>
      </c>
      <c r="H1858" s="10" t="s">
        <v>3352</v>
      </c>
      <c r="I1858" s="13" t="s">
        <v>15</v>
      </c>
      <c r="J1858" s="11" t="s">
        <v>17</v>
      </c>
      <c r="O1858" s="11" t="s">
        <v>58</v>
      </c>
      <c r="P1858" s="10" t="e">
        <f>VLOOKUP(H1858,'Corrected-Titles'!A:A,1,FALSE)</f>
        <v>#N/A</v>
      </c>
    </row>
    <row r="1859" spans="2:16" ht="29" x14ac:dyDescent="0.35">
      <c r="B1859" s="11" t="s">
        <v>3254</v>
      </c>
      <c r="C1859" s="11" t="s">
        <v>1098</v>
      </c>
      <c r="D1859" s="11" t="s">
        <v>12</v>
      </c>
      <c r="F1859" s="11" t="s">
        <v>3353</v>
      </c>
      <c r="G1859" s="10" t="str">
        <f>IF(ISNA(P1859),H1859,INDEX('Corrected-Titles'!A:B,MATCH(H1859,'Corrected-Titles'!A:A,0),2))</f>
        <v>Ontological engineering: with examples from the areas of knowledge managmenet, e-commerce and the semantic web</v>
      </c>
      <c r="H1859" s="10" t="s">
        <v>3355</v>
      </c>
      <c r="I1859" s="13" t="s">
        <v>15</v>
      </c>
      <c r="J1859" s="11" t="s">
        <v>17</v>
      </c>
      <c r="O1859" s="11" t="s">
        <v>110</v>
      </c>
      <c r="P1859" s="10" t="e">
        <f>VLOOKUP(H1859,'Corrected-Titles'!A:A,1,FALSE)</f>
        <v>#N/A</v>
      </c>
    </row>
    <row r="1860" spans="2:16" x14ac:dyDescent="0.35">
      <c r="B1860" s="11" t="s">
        <v>3254</v>
      </c>
      <c r="C1860" s="11" t="s">
        <v>1098</v>
      </c>
      <c r="D1860" s="11" t="s">
        <v>12</v>
      </c>
      <c r="F1860" s="11" t="s">
        <v>3356</v>
      </c>
      <c r="G1860" s="10" t="str">
        <f>IF(ISNA(P1860),H1860,INDEX('Corrected-Titles'!A:B,MATCH(H1860,'Corrected-Titles'!A:A,0),2))</f>
        <v>The capability maturity model: guidelines for improving the software proicess</v>
      </c>
      <c r="H1860" s="10" t="s">
        <v>3357</v>
      </c>
      <c r="I1860" s="13" t="s">
        <v>15</v>
      </c>
      <c r="J1860" s="11" t="s">
        <v>17</v>
      </c>
      <c r="O1860" s="11" t="s">
        <v>110</v>
      </c>
      <c r="P1860" s="10" t="e">
        <f>VLOOKUP(H1860,'Corrected-Titles'!A:A,1,FALSE)</f>
        <v>#N/A</v>
      </c>
    </row>
    <row r="1861" spans="2:16" x14ac:dyDescent="0.35">
      <c r="B1861" s="11" t="s">
        <v>3254</v>
      </c>
      <c r="C1861" s="11" t="s">
        <v>1098</v>
      </c>
      <c r="D1861" s="11" t="s">
        <v>12</v>
      </c>
      <c r="F1861" s="11" t="s">
        <v>3358</v>
      </c>
      <c r="G1861" s="10" t="str">
        <f>IF(ISNA(P1861),H1861,INDEX('Corrected-Titles'!A:B,MATCH(H1861,'Corrected-Titles'!A:A,0),2))</f>
        <v>Softwaere engineering: a practitioner's approach</v>
      </c>
      <c r="H1861" s="10" t="s">
        <v>3359</v>
      </c>
      <c r="I1861" s="13" t="s">
        <v>15</v>
      </c>
      <c r="J1861" s="11" t="s">
        <v>17</v>
      </c>
      <c r="O1861" s="11" t="s">
        <v>110</v>
      </c>
      <c r="P1861" s="10" t="e">
        <f>VLOOKUP(H1861,'Corrected-Titles'!A:A,1,FALSE)</f>
        <v>#N/A</v>
      </c>
    </row>
    <row r="1862" spans="2:16" x14ac:dyDescent="0.35">
      <c r="B1862" s="11" t="s">
        <v>3254</v>
      </c>
      <c r="C1862" s="11" t="s">
        <v>1098</v>
      </c>
      <c r="D1862" s="11" t="s">
        <v>12</v>
      </c>
      <c r="F1862" s="11" t="s">
        <v>3360</v>
      </c>
      <c r="G1862" s="10" t="str">
        <f>IF(ISNA(P1862),H1862,INDEX('Corrected-Titles'!A:B,MATCH(H1862,'Corrected-Titles'!A:A,0),2))</f>
        <v>Software engineering</v>
      </c>
      <c r="H1862" s="10" t="s">
        <v>3361</v>
      </c>
      <c r="I1862" s="13" t="s">
        <v>15</v>
      </c>
      <c r="J1862" s="11" t="s">
        <v>17</v>
      </c>
      <c r="O1862" s="11" t="s">
        <v>110</v>
      </c>
      <c r="P1862" s="10" t="e">
        <f>VLOOKUP(H1862,'Corrected-Titles'!A:A,1,FALSE)</f>
        <v>#N/A</v>
      </c>
    </row>
    <row r="1863" spans="2:16" x14ac:dyDescent="0.35">
      <c r="B1863" s="11" t="s">
        <v>3254</v>
      </c>
      <c r="C1863" s="11" t="s">
        <v>1098</v>
      </c>
      <c r="D1863" s="11" t="s">
        <v>12</v>
      </c>
      <c r="F1863" s="11" t="s">
        <v>3362</v>
      </c>
      <c r="G1863" s="10" t="str">
        <f>IF(ISNA(P1863),H1863,INDEX('Corrected-Titles'!A:B,MATCH(H1863,'Corrected-Titles'!A:A,0),2))</f>
        <v>The requirements apprentice: automated assistance for requirements acquisition</v>
      </c>
      <c r="H1863" s="10" t="s">
        <v>3363</v>
      </c>
      <c r="I1863" s="13" t="s">
        <v>15</v>
      </c>
      <c r="J1863" s="11" t="s">
        <v>16</v>
      </c>
      <c r="K1863" s="11" t="s">
        <v>16</v>
      </c>
      <c r="L1863" s="11" t="s">
        <v>17</v>
      </c>
      <c r="O1863" s="11" t="s">
        <v>18</v>
      </c>
      <c r="P1863" s="10" t="e">
        <f>VLOOKUP(H1863,'Corrected-Titles'!A:A,1,FALSE)</f>
        <v>#N/A</v>
      </c>
    </row>
    <row r="1864" spans="2:16" x14ac:dyDescent="0.35">
      <c r="B1864" s="11" t="s">
        <v>3254</v>
      </c>
      <c r="C1864" s="11" t="s">
        <v>1098</v>
      </c>
      <c r="D1864" s="11" t="s">
        <v>12</v>
      </c>
      <c r="F1864" s="11" t="s">
        <v>3364</v>
      </c>
      <c r="G1864" s="10" t="str">
        <f>IF(ISNA(P1864),H1864,INDEX('Corrected-Titles'!A:B,MATCH(H1864,'Corrected-Titles'!A:A,0),2))</f>
        <v>Inside a software design team: knowledge acquisition, sharing, and integration</v>
      </c>
      <c r="H1864" s="10" t="s">
        <v>3365</v>
      </c>
      <c r="I1864" s="13" t="s">
        <v>15</v>
      </c>
      <c r="J1864" s="11" t="s">
        <v>17</v>
      </c>
      <c r="O1864" s="11" t="s">
        <v>69</v>
      </c>
      <c r="P1864" s="10" t="e">
        <f>VLOOKUP(H1864,'Corrected-Titles'!A:A,1,FALSE)</f>
        <v>#N/A</v>
      </c>
    </row>
    <row r="1865" spans="2:16" x14ac:dyDescent="0.35">
      <c r="B1865" s="11" t="s">
        <v>3254</v>
      </c>
      <c r="C1865" s="11" t="s">
        <v>1098</v>
      </c>
      <c r="D1865" s="11" t="s">
        <v>12</v>
      </c>
      <c r="F1865" s="11" t="s">
        <v>3366</v>
      </c>
      <c r="G1865" s="10" t="str">
        <f>IF(ISNA(P1865),H1865,INDEX('Corrected-Titles'!A:B,MATCH(H1865,'Corrected-Titles'!A:A,0),2))</f>
        <v>Getting a controlled language off the grounf at Boing</v>
      </c>
      <c r="H1865" s="10" t="s">
        <v>3367</v>
      </c>
      <c r="I1865" s="13" t="s">
        <v>15</v>
      </c>
      <c r="J1865" s="11" t="s">
        <v>17</v>
      </c>
      <c r="O1865" s="11" t="s">
        <v>18</v>
      </c>
      <c r="P1865" s="10" t="e">
        <f>VLOOKUP(H1865,'Corrected-Titles'!A:A,1,FALSE)</f>
        <v>#N/A</v>
      </c>
    </row>
    <row r="1866" spans="2:16" x14ac:dyDescent="0.35">
      <c r="B1866" s="11" t="s">
        <v>3254</v>
      </c>
      <c r="C1866" s="11" t="s">
        <v>1098</v>
      </c>
      <c r="D1866" s="11" t="s">
        <v>12</v>
      </c>
      <c r="F1866" s="11" t="s">
        <v>3368</v>
      </c>
      <c r="G1866" s="10" t="str">
        <f>IF(ISNA(P1866),H1866,INDEX('Corrected-Titles'!A:B,MATCH(H1866,'Corrected-Titles'!A:A,0),2))</f>
        <v>Telos: represeinting knowledge about information systems</v>
      </c>
      <c r="H1866" s="10" t="s">
        <v>3369</v>
      </c>
      <c r="I1866" s="13" t="s">
        <v>15</v>
      </c>
      <c r="J1866" s="11" t="s">
        <v>17</v>
      </c>
      <c r="O1866" s="11" t="s">
        <v>18</v>
      </c>
      <c r="P1866" s="10" t="e">
        <f>VLOOKUP(H1866,'Corrected-Titles'!A:A,1,FALSE)</f>
        <v>#N/A</v>
      </c>
    </row>
    <row r="1867" spans="2:16" x14ac:dyDescent="0.35">
      <c r="B1867" s="11" t="s">
        <v>3254</v>
      </c>
      <c r="C1867" s="11" t="s">
        <v>1098</v>
      </c>
      <c r="D1867" s="11" t="s">
        <v>12</v>
      </c>
      <c r="F1867" s="11" t="s">
        <v>3370</v>
      </c>
      <c r="G1867" s="10" t="str">
        <f>IF(ISNA(P1867),H1867,INDEX('Corrected-Titles'!A:B,MATCH(H1867,'Corrected-Titles'!A:A,0),2))</f>
        <v>Representation and presentation of requirements knowledge</v>
      </c>
      <c r="H1867" s="10" t="s">
        <v>3371</v>
      </c>
      <c r="I1867" s="13" t="s">
        <v>15</v>
      </c>
      <c r="J1867" s="11" t="s">
        <v>17</v>
      </c>
      <c r="O1867" s="11" t="s">
        <v>69</v>
      </c>
      <c r="P1867" s="10" t="e">
        <f>VLOOKUP(H1867,'Corrected-Titles'!A:A,1,FALSE)</f>
        <v>#N/A</v>
      </c>
    </row>
    <row r="1868" spans="2:16" x14ac:dyDescent="0.35">
      <c r="B1868" s="11" t="s">
        <v>3254</v>
      </c>
      <c r="C1868" s="11" t="s">
        <v>1098</v>
      </c>
      <c r="D1868" s="11" t="s">
        <v>12</v>
      </c>
      <c r="F1868" s="11" t="s">
        <v>3372</v>
      </c>
      <c r="G1868" s="10" t="str">
        <f>IF(ISNA(P1868),H1868,INDEX('Corrected-Titles'!A:B,MATCH(H1868,'Corrected-Titles'!A:A,0),2))</f>
        <v>Knowledge representaiton: logical, philosophical, and computational foundations</v>
      </c>
      <c r="H1868" s="10" t="s">
        <v>3373</v>
      </c>
      <c r="I1868" s="13" t="s">
        <v>15</v>
      </c>
      <c r="J1868" s="11" t="s">
        <v>17</v>
      </c>
      <c r="O1868" s="11" t="s">
        <v>58</v>
      </c>
      <c r="P1868" s="10" t="e">
        <f>VLOOKUP(H1868,'Corrected-Titles'!A:A,1,FALSE)</f>
        <v>#N/A</v>
      </c>
    </row>
    <row r="1869" spans="2:16" x14ac:dyDescent="0.35">
      <c r="B1869" s="11" t="s">
        <v>3254</v>
      </c>
      <c r="C1869" s="11" t="s">
        <v>1098</v>
      </c>
      <c r="D1869" s="11" t="s">
        <v>12</v>
      </c>
      <c r="F1869" s="11" t="s">
        <v>3374</v>
      </c>
      <c r="G1869" s="10" t="str">
        <f>IF(ISNA(P1869),H1869,INDEX('Corrected-Titles'!A:B,MATCH(H1869,'Corrected-Titles'!A:A,0),2))</f>
        <v>Ontology defintion metamodel based consistency checking of UML models</v>
      </c>
      <c r="H1869" s="10" t="s">
        <v>3375</v>
      </c>
      <c r="I1869" s="13" t="s">
        <v>15</v>
      </c>
      <c r="J1869" s="11" t="s">
        <v>16</v>
      </c>
      <c r="K1869" s="11" t="s">
        <v>17</v>
      </c>
      <c r="O1869" s="11" t="s">
        <v>69</v>
      </c>
      <c r="P1869" s="10" t="e">
        <f>VLOOKUP(H1869,'Corrected-Titles'!A:A,1,FALSE)</f>
        <v>#N/A</v>
      </c>
    </row>
    <row r="1870" spans="2:16" x14ac:dyDescent="0.35">
      <c r="B1870" s="11" t="s">
        <v>3254</v>
      </c>
      <c r="C1870" s="11" t="s">
        <v>1098</v>
      </c>
      <c r="D1870" s="11" t="s">
        <v>12</v>
      </c>
      <c r="F1870" s="11" t="s">
        <v>3376</v>
      </c>
      <c r="G1870" s="10" t="str">
        <f>IF(ISNA(P1870),H1870,INDEX('Corrected-Titles'!A:B,MATCH(H1870,'Corrected-Titles'!A:A,0),2))</f>
        <v>Reasoning in description logics</v>
      </c>
      <c r="H1870" s="10" t="s">
        <v>3377</v>
      </c>
      <c r="I1870" s="13" t="s">
        <v>15</v>
      </c>
      <c r="J1870" s="11" t="s">
        <v>17</v>
      </c>
      <c r="O1870" s="11" t="s">
        <v>58</v>
      </c>
      <c r="P1870" s="10" t="e">
        <f>VLOOKUP(H1870,'Corrected-Titles'!A:A,1,FALSE)</f>
        <v>#N/A</v>
      </c>
    </row>
    <row r="1871" spans="2:16" x14ac:dyDescent="0.35">
      <c r="B1871" s="11" t="s">
        <v>3254</v>
      </c>
      <c r="C1871" s="11" t="s">
        <v>1098</v>
      </c>
      <c r="D1871" s="11" t="s">
        <v>12</v>
      </c>
      <c r="F1871" s="11" t="s">
        <v>3378</v>
      </c>
      <c r="G1871" s="10" t="str">
        <f>IF(ISNA(P1871),H1871,INDEX('Corrected-Titles'!A:B,MATCH(H1871,'Corrected-Titles'!A:A,0),2))</f>
        <v>Tbox and abox reasoning in expressive description logics</v>
      </c>
      <c r="H1871" s="10" t="s">
        <v>3379</v>
      </c>
      <c r="I1871" s="13" t="s">
        <v>15</v>
      </c>
      <c r="J1871" s="11" t="s">
        <v>17</v>
      </c>
      <c r="O1871" s="11" t="s">
        <v>18</v>
      </c>
      <c r="P1871" s="10" t="e">
        <f>VLOOKUP(H1871,'Corrected-Titles'!A:A,1,FALSE)</f>
        <v>#N/A</v>
      </c>
    </row>
    <row r="1872" spans="2:16" x14ac:dyDescent="0.35">
      <c r="B1872" s="11" t="s">
        <v>3254</v>
      </c>
      <c r="C1872" s="11" t="s">
        <v>1098</v>
      </c>
      <c r="D1872" s="11" t="s">
        <v>12</v>
      </c>
      <c r="F1872" s="11" t="s">
        <v>3380</v>
      </c>
      <c r="G1872" s="10" t="str">
        <f>IF(ISNA(P1872),H1872,INDEX('Corrected-Titles'!A:B,MATCH(H1872,'Corrected-Titles'!A:A,0),2))</f>
        <v>Evolving beyond requirements creep: a risk-based evolutionary prototypíng model</v>
      </c>
      <c r="H1872" s="10" t="s">
        <v>3381</v>
      </c>
      <c r="I1872" s="13" t="s">
        <v>15</v>
      </c>
      <c r="J1872" s="11" t="s">
        <v>17</v>
      </c>
      <c r="O1872" s="11" t="s">
        <v>18</v>
      </c>
      <c r="P1872" s="10" t="e">
        <f>VLOOKUP(H1872,'Corrected-Titles'!A:A,1,FALSE)</f>
        <v>#N/A</v>
      </c>
    </row>
    <row r="1873" spans="2:16" ht="29" x14ac:dyDescent="0.35">
      <c r="B1873" s="11" t="s">
        <v>3254</v>
      </c>
      <c r="C1873" s="11" t="s">
        <v>1098</v>
      </c>
      <c r="D1873" s="11" t="s">
        <v>12</v>
      </c>
      <c r="F1873" s="11" t="s">
        <v>3382</v>
      </c>
      <c r="G1873" s="10" t="str">
        <f>IF(ISNA(P1873),H1873,INDEX('Corrected-Titles'!A:B,MATCH(H1873,'Corrected-Titles'!A:A,0),2))</f>
        <v>Uma abordagem baseada em gestao do conhecimento para gerencia de requisitos em desenvolvimento distribuido de software</v>
      </c>
      <c r="H1873" s="10" t="s">
        <v>3383</v>
      </c>
      <c r="I1873" s="13" t="s">
        <v>15</v>
      </c>
      <c r="J1873" s="11" t="s">
        <v>17</v>
      </c>
      <c r="O1873" s="11" t="s">
        <v>106</v>
      </c>
      <c r="P1873" s="10" t="e">
        <f>VLOOKUP(H1873,'Corrected-Titles'!A:A,1,FALSE)</f>
        <v>#N/A</v>
      </c>
    </row>
    <row r="1874" spans="2:16" x14ac:dyDescent="0.35">
      <c r="B1874" s="11" t="s">
        <v>3254</v>
      </c>
      <c r="C1874" s="11" t="s">
        <v>1098</v>
      </c>
      <c r="D1874" s="11" t="s">
        <v>12</v>
      </c>
      <c r="F1874" s="11" t="s">
        <v>3384</v>
      </c>
      <c r="G1874" s="10" t="str">
        <f>IF(ISNA(P1874),H1874,INDEX('Corrected-Titles'!A:B,MATCH(H1874,'Corrected-Titles'!A:A,0),2))</f>
        <v>Software systems engineering</v>
      </c>
      <c r="H1874" s="10" t="s">
        <v>3385</v>
      </c>
      <c r="I1874" s="13" t="s">
        <v>15</v>
      </c>
      <c r="J1874" s="11" t="s">
        <v>17</v>
      </c>
      <c r="O1874" s="11" t="s">
        <v>110</v>
      </c>
      <c r="P1874" s="10" t="e">
        <f>VLOOKUP(H1874,'Corrected-Titles'!A:A,1,FALSE)</f>
        <v>#N/A</v>
      </c>
    </row>
    <row r="1875" spans="2:16" x14ac:dyDescent="0.35">
      <c r="B1875" s="11" t="s">
        <v>3254</v>
      </c>
      <c r="C1875" s="11" t="s">
        <v>1098</v>
      </c>
      <c r="D1875" s="11" t="s">
        <v>12</v>
      </c>
      <c r="F1875" s="11" t="s">
        <v>3386</v>
      </c>
      <c r="G1875" s="10" t="str">
        <f>IF(ISNA(P1875),H1875,INDEX('Corrected-Titles'!A:B,MATCH(H1875,'Corrected-Titles'!A:A,0),2))</f>
        <v>USTM:  anew approach to requriements speciifcation</v>
      </c>
      <c r="H1875" s="10" t="s">
        <v>3387</v>
      </c>
      <c r="I1875" s="13" t="s">
        <v>15</v>
      </c>
      <c r="J1875" s="11" t="s">
        <v>16</v>
      </c>
      <c r="K1875" s="11" t="s">
        <v>17</v>
      </c>
      <c r="O1875" s="11" t="s">
        <v>18</v>
      </c>
      <c r="P1875" s="10" t="e">
        <f>VLOOKUP(H1875,'Corrected-Titles'!A:A,1,FALSE)</f>
        <v>#N/A</v>
      </c>
    </row>
    <row r="1876" spans="2:16" x14ac:dyDescent="0.35">
      <c r="B1876" s="11" t="s">
        <v>3254</v>
      </c>
      <c r="C1876" s="11" t="s">
        <v>1098</v>
      </c>
      <c r="D1876" s="11" t="s">
        <v>12</v>
      </c>
      <c r="F1876" s="11" t="s">
        <v>3388</v>
      </c>
      <c r="G1876" s="10" t="str">
        <f>IF(ISNA(P1876),H1876,INDEX('Corrected-Titles'!A:B,MATCH(H1876,'Corrected-Titles'!A:A,0),2))</f>
        <v>Funcitonal paleontology: system evolutions as the user sees</v>
      </c>
      <c r="H1876" s="10" t="s">
        <v>3389</v>
      </c>
      <c r="I1876" s="13" t="s">
        <v>15</v>
      </c>
      <c r="J1876" s="11" t="s">
        <v>17</v>
      </c>
      <c r="O1876" s="11" t="s">
        <v>101</v>
      </c>
      <c r="P1876" s="10" t="e">
        <f>VLOOKUP(H1876,'Corrected-Titles'!A:A,1,FALSE)</f>
        <v>#N/A</v>
      </c>
    </row>
    <row r="1877" spans="2:16" ht="29" x14ac:dyDescent="0.35">
      <c r="B1877" s="11" t="s">
        <v>3254</v>
      </c>
      <c r="C1877" s="11" t="s">
        <v>1098</v>
      </c>
      <c r="D1877" s="11" t="s">
        <v>12</v>
      </c>
      <c r="F1877" s="11" t="s">
        <v>3390</v>
      </c>
      <c r="G1877" s="10" t="str">
        <f>IF(ISNA(P1877),H1877,INDEX('Corrected-Titles'!A:B,MATCH(H1877,'Corrected-Titles'!A:A,0),2))</f>
        <v>An examination of the effects of requirmeents changes on software maintenance relates</v>
      </c>
      <c r="H1877" s="10" t="s">
        <v>3391</v>
      </c>
      <c r="I1877" s="13" t="s">
        <v>15</v>
      </c>
      <c r="J1877" s="11" t="s">
        <v>17</v>
      </c>
      <c r="O1877" s="11" t="s">
        <v>69</v>
      </c>
      <c r="P1877" s="10" t="e">
        <f>VLOOKUP(H1877,'Corrected-Titles'!A:A,1,FALSE)</f>
        <v>#N/A</v>
      </c>
    </row>
    <row r="1878" spans="2:16" x14ac:dyDescent="0.35">
      <c r="B1878" s="11" t="s">
        <v>3254</v>
      </c>
      <c r="C1878" s="11" t="s">
        <v>1098</v>
      </c>
      <c r="D1878" s="11" t="s">
        <v>12</v>
      </c>
      <c r="F1878" s="11" t="s">
        <v>3392</v>
      </c>
      <c r="G1878" s="10" t="str">
        <f>IF(ISNA(P1878),H1878,INDEX('Corrected-Titles'!A:B,MATCH(H1878,'Corrected-Titles'!A:A,0),2))</f>
        <v>Formal requriements engineering with ERAE</v>
      </c>
      <c r="H1878" s="10" t="s">
        <v>3393</v>
      </c>
      <c r="I1878" s="13" t="s">
        <v>15</v>
      </c>
      <c r="J1878" s="11" t="s">
        <v>17</v>
      </c>
      <c r="O1878" s="11" t="s">
        <v>18</v>
      </c>
      <c r="P1878" s="10" t="e">
        <f>VLOOKUP(H1878,'Corrected-Titles'!A:A,1,FALSE)</f>
        <v>#N/A</v>
      </c>
    </row>
    <row r="1879" spans="2:16" x14ac:dyDescent="0.35">
      <c r="B1879" s="11" t="s">
        <v>3254</v>
      </c>
      <c r="C1879" s="11" t="s">
        <v>1098</v>
      </c>
      <c r="D1879" s="11" t="s">
        <v>12</v>
      </c>
      <c r="F1879" s="11" t="s">
        <v>3394</v>
      </c>
      <c r="G1879" s="10" t="str">
        <f>IF(ISNA(P1879),H1879,INDEX('Corrected-Titles'!A:B,MATCH(H1879,'Corrected-Titles'!A:A,0),2))</f>
        <v>Communication problems in requreiemtns engineering: a field study</v>
      </c>
      <c r="H1879" s="10" t="s">
        <v>3395</v>
      </c>
      <c r="I1879" s="13" t="s">
        <v>15</v>
      </c>
      <c r="J1879" s="11" t="s">
        <v>17</v>
      </c>
      <c r="O1879" s="11" t="s">
        <v>18</v>
      </c>
      <c r="P1879" s="10" t="e">
        <f>VLOOKUP(H1879,'Corrected-Titles'!A:A,1,FALSE)</f>
        <v>#N/A</v>
      </c>
    </row>
    <row r="1880" spans="2:16" x14ac:dyDescent="0.35">
      <c r="B1880" s="11" t="s">
        <v>3254</v>
      </c>
      <c r="C1880" s="11" t="s">
        <v>1098</v>
      </c>
      <c r="D1880" s="11" t="s">
        <v>12</v>
      </c>
      <c r="F1880" s="11" t="s">
        <v>3396</v>
      </c>
      <c r="G1880" s="10" t="str">
        <f>IF(ISNA(P1880),H1880,INDEX('Corrected-Titles'!A:B,MATCH(H1880,'Corrected-Titles'!A:A,0),2))</f>
        <v>Overcoming requriements enegineering challenges: lessons from offshore outsourcing</v>
      </c>
      <c r="H1880" s="10" t="s">
        <v>3397</v>
      </c>
      <c r="I1880" s="13" t="s">
        <v>15</v>
      </c>
      <c r="J1880" s="11" t="s">
        <v>17</v>
      </c>
      <c r="O1880" s="11" t="s">
        <v>58</v>
      </c>
      <c r="P1880" s="10" t="e">
        <f>VLOOKUP(H1880,'Corrected-Titles'!A:A,1,FALSE)</f>
        <v>#N/A</v>
      </c>
    </row>
    <row r="1881" spans="2:16" x14ac:dyDescent="0.35">
      <c r="B1881" s="11" t="s">
        <v>3254</v>
      </c>
      <c r="C1881" s="11" t="s">
        <v>1098</v>
      </c>
      <c r="D1881" s="11" t="s">
        <v>12</v>
      </c>
      <c r="F1881" s="11" t="s">
        <v>3398</v>
      </c>
      <c r="G1881" s="10" t="str">
        <f>IF(ISNA(P1881),H1881,INDEX('Corrected-Titles'!A:B,MATCH(H1881,'Corrected-Titles'!A:A,0),2))</f>
        <v>Techniques for requirmeents elimination</v>
      </c>
      <c r="H1881" s="10" t="s">
        <v>3399</v>
      </c>
      <c r="I1881" s="13" t="s">
        <v>15</v>
      </c>
      <c r="J1881" s="11" t="s">
        <v>17</v>
      </c>
      <c r="O1881" s="11" t="s">
        <v>18</v>
      </c>
      <c r="P1881" s="10" t="e">
        <f>VLOOKUP(H1881,'Corrected-Titles'!A:A,1,FALSE)</f>
        <v>#N/A</v>
      </c>
    </row>
    <row r="1882" spans="2:16" x14ac:dyDescent="0.35">
      <c r="B1882" s="11" t="s">
        <v>3254</v>
      </c>
      <c r="C1882" s="11" t="s">
        <v>1098</v>
      </c>
      <c r="D1882" s="11" t="s">
        <v>12</v>
      </c>
      <c r="F1882" s="11" t="s">
        <v>3400</v>
      </c>
      <c r="G1882" s="10" t="str">
        <f>IF(ISNA(P1882),H1882,INDEX('Corrected-Titles'!A:B,MATCH(H1882,'Corrected-Titles'!A:A,0),2))</f>
        <v>Analyidsis of requriemnts vlatility during software development life cycle</v>
      </c>
      <c r="H1882" s="10" t="s">
        <v>3401</v>
      </c>
      <c r="I1882" s="13" t="s">
        <v>15</v>
      </c>
      <c r="J1882" s="11" t="s">
        <v>17</v>
      </c>
      <c r="O1882" s="11" t="s">
        <v>69</v>
      </c>
      <c r="P1882" s="10" t="e">
        <f>VLOOKUP(H1882,'Corrected-Titles'!A:A,1,FALSE)</f>
        <v>#N/A</v>
      </c>
    </row>
    <row r="1883" spans="2:16" x14ac:dyDescent="0.35">
      <c r="B1883" s="11" t="s">
        <v>3254</v>
      </c>
      <c r="C1883" s="11" t="s">
        <v>1098</v>
      </c>
      <c r="D1883" s="11" t="s">
        <v>12</v>
      </c>
      <c r="F1883" s="11" t="s">
        <v>3402</v>
      </c>
      <c r="G1883" s="10" t="str">
        <f>IF(ISNA(P1883),H1883,INDEX('Corrected-Titles'!A:B,MATCH(H1883,'Corrected-Titles'!A:A,0),2))</f>
        <v>Lexicon based ontology construction</v>
      </c>
      <c r="H1883" s="10" t="s">
        <v>3403</v>
      </c>
      <c r="I1883" s="13" t="s">
        <v>15</v>
      </c>
      <c r="J1883" s="11" t="s">
        <v>17</v>
      </c>
      <c r="O1883" s="11" t="s">
        <v>18</v>
      </c>
      <c r="P1883" s="10" t="e">
        <f>VLOOKUP(H1883,'Corrected-Titles'!A:A,1,FALSE)</f>
        <v>#N/A</v>
      </c>
    </row>
    <row r="1884" spans="2:16" x14ac:dyDescent="0.35">
      <c r="B1884" s="11" t="s">
        <v>3254</v>
      </c>
      <c r="C1884" s="11" t="s">
        <v>1098</v>
      </c>
      <c r="D1884" s="11" t="s">
        <v>12</v>
      </c>
      <c r="F1884" s="11" t="s">
        <v>3404</v>
      </c>
      <c r="G1884" s="10" t="str">
        <f>IF(ISNA(P1884),H1884,INDEX('Corrected-Titles'!A:B,MATCH(H1884,'Corrected-Titles'!A:A,0),2))</f>
        <v>From natural language requirements to executable models of software components</v>
      </c>
      <c r="H1884" s="10" t="s">
        <v>3405</v>
      </c>
      <c r="I1884" s="13" t="s">
        <v>15</v>
      </c>
      <c r="J1884" s="11" t="s">
        <v>17</v>
      </c>
      <c r="O1884" s="11" t="s">
        <v>18</v>
      </c>
      <c r="P1884" s="10" t="e">
        <f>VLOOKUP(H1884,'Corrected-Titles'!A:A,1,FALSE)</f>
        <v>#N/A</v>
      </c>
    </row>
    <row r="1885" spans="2:16" x14ac:dyDescent="0.35">
      <c r="B1885" s="11" t="s">
        <v>3254</v>
      </c>
      <c r="C1885" s="11" t="s">
        <v>1098</v>
      </c>
      <c r="D1885" s="11" t="s">
        <v>12</v>
      </c>
      <c r="F1885" s="11" t="s">
        <v>3406</v>
      </c>
      <c r="G1885" s="10" t="str">
        <f>IF(ISNA(P1885),H1885,INDEX('Corrected-Titles'!A:B,MATCH(H1885,'Corrected-Titles'!A:A,0),2))</f>
        <v>Improving model driven architecture with requriements models</v>
      </c>
      <c r="H1885" s="10" t="s">
        <v>3407</v>
      </c>
      <c r="I1885" s="13" t="s">
        <v>15</v>
      </c>
      <c r="J1885" s="11" t="s">
        <v>17</v>
      </c>
      <c r="O1885" s="11" t="s">
        <v>69</v>
      </c>
      <c r="P1885" s="10" t="e">
        <f>VLOOKUP(H1885,'Corrected-Titles'!A:A,1,FALSE)</f>
        <v>#N/A</v>
      </c>
    </row>
    <row r="1886" spans="2:16" x14ac:dyDescent="0.35">
      <c r="B1886" s="11" t="s">
        <v>3254</v>
      </c>
      <c r="C1886" s="11" t="s">
        <v>1098</v>
      </c>
      <c r="D1886" s="11" t="s">
        <v>12</v>
      </c>
      <c r="F1886" s="11" t="s">
        <v>3408</v>
      </c>
      <c r="G1886" s="10" t="str">
        <f>IF(ISNA(P1886),H1886,INDEX('Corrected-Titles'!A:B,MATCH(H1886,'Corrected-Titles'!A:A,0),2))</f>
        <v>Requriements engineering: from craft to discipline</v>
      </c>
      <c r="H1886" s="10" t="s">
        <v>3409</v>
      </c>
      <c r="I1886" s="13" t="s">
        <v>15</v>
      </c>
      <c r="J1886" s="11" t="s">
        <v>17</v>
      </c>
      <c r="O1886" s="11" t="s">
        <v>18</v>
      </c>
      <c r="P1886" s="10" t="e">
        <f>VLOOKUP(H1886,'Corrected-Titles'!A:A,1,FALSE)</f>
        <v>#N/A</v>
      </c>
    </row>
    <row r="1887" spans="2:16" x14ac:dyDescent="0.35">
      <c r="B1887" s="11" t="s">
        <v>3254</v>
      </c>
      <c r="C1887" s="11" t="s">
        <v>1098</v>
      </c>
      <c r="D1887" s="11" t="s">
        <v>12</v>
      </c>
      <c r="F1887" s="11" t="s">
        <v>3410</v>
      </c>
      <c r="G1887" s="10" t="str">
        <f>IF(ISNA(P1887),H1887,INDEX('Corrected-Titles'!A:B,MATCH(H1887,'Corrected-Titles'!A:A,0),2))</f>
        <v>Process modeling notations and workflow paterns</v>
      </c>
      <c r="H1887" s="10" t="s">
        <v>3411</v>
      </c>
      <c r="I1887" s="13" t="s">
        <v>15</v>
      </c>
      <c r="J1887" s="11" t="s">
        <v>17</v>
      </c>
      <c r="O1887" s="11" t="s">
        <v>58</v>
      </c>
      <c r="P1887" s="10" t="e">
        <f>VLOOKUP(H1887,'Corrected-Titles'!A:A,1,FALSE)</f>
        <v>#N/A</v>
      </c>
    </row>
    <row r="1888" spans="2:16" x14ac:dyDescent="0.35">
      <c r="B1888" s="11" t="s">
        <v>3254</v>
      </c>
      <c r="C1888" s="11" t="s">
        <v>1098</v>
      </c>
      <c r="D1888" s="11" t="s">
        <v>12</v>
      </c>
      <c r="F1888" s="11" t="s">
        <v>3412</v>
      </c>
      <c r="G1888" s="10" t="str">
        <f>IF(ISNA(P1888),H1888,INDEX('Corrected-Titles'!A:B,MATCH(H1888,'Corrected-Titles'!A:A,0),2))</f>
        <v>Goal driven requriements engieering: evaluatinn of curernt methods</v>
      </c>
      <c r="H1888" s="10" t="s">
        <v>3413</v>
      </c>
      <c r="I1888" s="13" t="s">
        <v>15</v>
      </c>
      <c r="J1888" s="11" t="s">
        <v>17</v>
      </c>
      <c r="O1888" s="11" t="s">
        <v>58</v>
      </c>
      <c r="P1888" s="10" t="e">
        <f>VLOOKUP(H1888,'Corrected-Titles'!A:A,1,FALSE)</f>
        <v>#N/A</v>
      </c>
    </row>
    <row r="1889" spans="2:16" x14ac:dyDescent="0.35">
      <c r="B1889" s="11" t="s">
        <v>3254</v>
      </c>
      <c r="C1889" s="11" t="s">
        <v>1098</v>
      </c>
      <c r="D1889" s="11" t="s">
        <v>12</v>
      </c>
      <c r="F1889" s="11" t="s">
        <v>3414</v>
      </c>
      <c r="G1889" s="10" t="str">
        <f>IF(ISNA(P1889),H1889,INDEX('Corrected-Titles'!A:B,MATCH(H1889,'Corrected-Titles'!A:A,0),2))</f>
        <v>Using domain ontology as domain knowledge for requirements elicitation</v>
      </c>
      <c r="H1889" s="10" t="s">
        <v>3415</v>
      </c>
      <c r="I1889" s="13" t="s">
        <v>15</v>
      </c>
      <c r="J1889" s="11" t="s">
        <v>17</v>
      </c>
      <c r="O1889" s="11" t="s">
        <v>18</v>
      </c>
      <c r="P1889" s="10" t="e">
        <f>VLOOKUP(H1889,'Corrected-Titles'!A:A,1,FALSE)</f>
        <v>#N/A</v>
      </c>
    </row>
    <row r="1890" spans="2:16" x14ac:dyDescent="0.35">
      <c r="B1890" s="11" t="s">
        <v>3254</v>
      </c>
      <c r="C1890" s="11" t="s">
        <v>1098</v>
      </c>
      <c r="D1890" s="11" t="s">
        <v>12</v>
      </c>
      <c r="F1890" s="11" t="s">
        <v>3416</v>
      </c>
      <c r="G1890" s="10" t="str">
        <f>IF(ISNA(P1890),H1890,INDEX('Corrected-Titles'!A:B,MATCH(H1890,'Corrected-Titles'!A:A,0),2))</f>
        <v>An analyisis of the requriements traceability problem</v>
      </c>
      <c r="H1890" s="10" t="s">
        <v>3417</v>
      </c>
      <c r="I1890" s="13" t="s">
        <v>15</v>
      </c>
      <c r="J1890" s="11" t="s">
        <v>17</v>
      </c>
      <c r="O1890" s="11" t="s">
        <v>58</v>
      </c>
      <c r="P1890" s="10" t="e">
        <f>VLOOKUP(H1890,'Corrected-Titles'!A:A,1,FALSE)</f>
        <v>#N/A</v>
      </c>
    </row>
    <row r="1891" spans="2:16" x14ac:dyDescent="0.35">
      <c r="B1891" s="11" t="s">
        <v>3254</v>
      </c>
      <c r="C1891" s="11" t="s">
        <v>1098</v>
      </c>
      <c r="D1891" s="11" t="s">
        <v>12</v>
      </c>
      <c r="F1891" s="11" t="s">
        <v>3418</v>
      </c>
      <c r="G1891" s="10" t="str">
        <f>IF(ISNA(P1891),H1891,INDEX('Corrected-Titles'!A:B,MATCH(H1891,'Corrected-Titles'!A:A,0),2))</f>
        <v>Extended requriements traceability: resuylts of an industrial case study</v>
      </c>
      <c r="H1891" s="10" t="s">
        <v>3419</v>
      </c>
      <c r="I1891" s="13" t="s">
        <v>15</v>
      </c>
      <c r="J1891" s="11" t="s">
        <v>17</v>
      </c>
      <c r="O1891" s="11" t="s">
        <v>69</v>
      </c>
      <c r="P1891" s="10" t="e">
        <f>VLOOKUP(H1891,'Corrected-Titles'!A:A,1,FALSE)</f>
        <v>#N/A</v>
      </c>
    </row>
    <row r="1892" spans="2:16" x14ac:dyDescent="0.35">
      <c r="B1892" s="11" t="s">
        <v>3254</v>
      </c>
      <c r="C1892" s="11" t="s">
        <v>1098</v>
      </c>
      <c r="D1892" s="11" t="s">
        <v>12</v>
      </c>
      <c r="F1892" s="11" t="s">
        <v>3420</v>
      </c>
      <c r="G1892" s="10" t="str">
        <f>IF(ISNA(P1892),H1892,INDEX('Corrected-Titles'!A:B,MATCH(H1892,'Corrected-Titles'!A:A,0),2))</f>
        <v>Event-based traceability for managing evolutionary change</v>
      </c>
      <c r="H1892" s="10" t="s">
        <v>3421</v>
      </c>
      <c r="I1892" s="13" t="s">
        <v>15</v>
      </c>
      <c r="J1892" s="11" t="s">
        <v>17</v>
      </c>
      <c r="O1892" s="11" t="s">
        <v>18</v>
      </c>
      <c r="P1892" s="10" t="e">
        <f>VLOOKUP(H1892,'Corrected-Titles'!A:A,1,FALSE)</f>
        <v>#N/A</v>
      </c>
    </row>
    <row r="1893" spans="2:16" x14ac:dyDescent="0.35">
      <c r="B1893" s="11" t="s">
        <v>3254</v>
      </c>
      <c r="C1893" s="11" t="s">
        <v>1098</v>
      </c>
      <c r="D1893" s="11" t="s">
        <v>12</v>
      </c>
      <c r="F1893" s="11" t="s">
        <v>3422</v>
      </c>
      <c r="G1893" s="10" t="str">
        <f>IF(ISNA(P1893),H1893,INDEX('Corrected-Titles'!A:B,MATCH(H1893,'Corrected-Titles'!A:A,0),2))</f>
        <v>A scenario-dirven approach to trace dependency analyisis</v>
      </c>
      <c r="H1893" s="10" t="s">
        <v>3423</v>
      </c>
      <c r="I1893" s="13" t="s">
        <v>15</v>
      </c>
      <c r="J1893" s="11" t="s">
        <v>17</v>
      </c>
      <c r="O1893" s="11" t="s">
        <v>18</v>
      </c>
      <c r="P1893" s="10" t="e">
        <f>VLOOKUP(H1893,'Corrected-Titles'!A:A,1,FALSE)</f>
        <v>#N/A</v>
      </c>
    </row>
    <row r="1894" spans="2:16" x14ac:dyDescent="0.35">
      <c r="B1894" s="11" t="s">
        <v>3254</v>
      </c>
      <c r="C1894" s="11" t="s">
        <v>1098</v>
      </c>
      <c r="D1894" s="11" t="s">
        <v>12</v>
      </c>
      <c r="F1894" s="11" t="s">
        <v>3424</v>
      </c>
      <c r="G1894" s="10" t="str">
        <f>IF(ISNA(P1894),H1894,INDEX('Corrected-Titles'!A:B,MATCH(H1894,'Corrected-Titles'!A:A,0),2))</f>
        <v>Attempto controlled english-not just another logic specification language</v>
      </c>
      <c r="H1894" s="10" t="s">
        <v>3425</v>
      </c>
      <c r="I1894" s="13" t="s">
        <v>15</v>
      </c>
      <c r="J1894" s="11" t="s">
        <v>17</v>
      </c>
      <c r="O1894" s="11" t="s">
        <v>18</v>
      </c>
      <c r="P1894" s="10" t="e">
        <f>VLOOKUP(H1894,'Corrected-Titles'!A:A,1,FALSE)</f>
        <v>#N/A</v>
      </c>
    </row>
    <row r="1895" spans="2:16" x14ac:dyDescent="0.35">
      <c r="B1895" s="11" t="s">
        <v>3254</v>
      </c>
      <c r="C1895" s="11" t="s">
        <v>1098</v>
      </c>
      <c r="D1895" s="11" t="s">
        <v>12</v>
      </c>
      <c r="F1895" s="11" t="s">
        <v>3426</v>
      </c>
      <c r="G1895" s="10" t="str">
        <f>IF(ISNA(P1895),H1895,INDEX('Corrected-Titles'!A:B,MATCH(H1895,'Corrected-Titles'!A:A,0),2))</f>
        <v>MDA distilled: principles of model driven architecture</v>
      </c>
      <c r="H1895" s="10" t="s">
        <v>3427</v>
      </c>
      <c r="I1895" s="13" t="s">
        <v>15</v>
      </c>
      <c r="J1895" s="11" t="s">
        <v>17</v>
      </c>
      <c r="O1895" s="11" t="s">
        <v>110</v>
      </c>
      <c r="P1895" s="10" t="e">
        <f>VLOOKUP(H1895,'Corrected-Titles'!A:A,1,FALSE)</f>
        <v>#N/A</v>
      </c>
    </row>
    <row r="1896" spans="2:16" x14ac:dyDescent="0.35">
      <c r="B1896" s="11" t="s">
        <v>3254</v>
      </c>
      <c r="C1896" s="11" t="s">
        <v>1098</v>
      </c>
      <c r="D1896" s="11" t="s">
        <v>12</v>
      </c>
      <c r="F1896" s="11" t="s">
        <v>3428</v>
      </c>
      <c r="G1896" s="10" t="str">
        <f>IF(ISNA(P1896),H1896,INDEX('Corrected-Titles'!A:B,MATCH(H1896,'Corrected-Titles'!A:A,0),2))</f>
        <v>MDA explained: the model driven architecture: practice and promise</v>
      </c>
      <c r="H1896" s="10" t="s">
        <v>3429</v>
      </c>
      <c r="I1896" s="13" t="s">
        <v>15</v>
      </c>
      <c r="J1896" s="11" t="s">
        <v>17</v>
      </c>
      <c r="O1896" s="11" t="s">
        <v>110</v>
      </c>
      <c r="P1896" s="10" t="e">
        <f>VLOOKUP(H1896,'Corrected-Titles'!A:A,1,FALSE)</f>
        <v>#N/A</v>
      </c>
    </row>
    <row r="1897" spans="2:16" x14ac:dyDescent="0.35">
      <c r="B1897" s="11" t="s">
        <v>3254</v>
      </c>
      <c r="C1897" s="11" t="s">
        <v>1098</v>
      </c>
      <c r="D1897" s="11" t="s">
        <v>12</v>
      </c>
      <c r="F1897" s="11" t="s">
        <v>3430</v>
      </c>
      <c r="G1897" s="10" t="str">
        <f>IF(ISNA(P1897),H1897,INDEX('Corrected-Titles'!A:B,MATCH(H1897,'Corrected-Titles'!A:A,0),2))</f>
        <v>Empricial research methods in software engineering</v>
      </c>
      <c r="H1897" s="10" t="s">
        <v>3431</v>
      </c>
      <c r="I1897" s="13" t="s">
        <v>15</v>
      </c>
      <c r="J1897" s="11" t="s">
        <v>17</v>
      </c>
      <c r="O1897" s="11" t="s">
        <v>101</v>
      </c>
      <c r="P1897" s="10" t="e">
        <f>VLOOKUP(H1897,'Corrected-Titles'!A:A,1,FALSE)</f>
        <v>#N/A</v>
      </c>
    </row>
    <row r="1898" spans="2:16" x14ac:dyDescent="0.35">
      <c r="B1898" s="11" t="s">
        <v>3254</v>
      </c>
      <c r="C1898" s="11" t="s">
        <v>1098</v>
      </c>
      <c r="D1898" s="11" t="s">
        <v>12</v>
      </c>
      <c r="F1898" s="11" t="s">
        <v>3289</v>
      </c>
      <c r="G1898" s="10" t="str">
        <f>IF(ISNA(P1898),H1898,INDEX('Corrected-Titles'!A:B,MATCH(H1898,'Corrected-Titles'!A:A,0),2))</f>
        <v>OMG unified moelding language TM</v>
      </c>
      <c r="H1898" s="10" t="s">
        <v>3432</v>
      </c>
      <c r="I1898" s="13" t="s">
        <v>15</v>
      </c>
      <c r="J1898" s="11" t="s">
        <v>17</v>
      </c>
      <c r="O1898" s="11" t="s">
        <v>110</v>
      </c>
      <c r="P1898" s="10" t="e">
        <f>VLOOKUP(H1898,'Corrected-Titles'!A:A,1,FALSE)</f>
        <v>#N/A</v>
      </c>
    </row>
    <row r="1899" spans="2:16" x14ac:dyDescent="0.35">
      <c r="B1899" s="11" t="s">
        <v>3254</v>
      </c>
      <c r="C1899" s="11" t="s">
        <v>1098</v>
      </c>
      <c r="D1899" s="11" t="s">
        <v>12</v>
      </c>
      <c r="F1899" s="11" t="s">
        <v>3433</v>
      </c>
      <c r="G1899" s="10" t="str">
        <f>IF(ISNA(P1899),H1899,INDEX('Corrected-Titles'!A:B,MATCH(H1899,'Corrected-Titles'!A:A,0),2))</f>
        <v>Unified modeling language reference manual</v>
      </c>
      <c r="H1899" s="10" t="s">
        <v>3434</v>
      </c>
      <c r="I1899" s="13" t="s">
        <v>15</v>
      </c>
      <c r="J1899" s="11" t="s">
        <v>17</v>
      </c>
      <c r="O1899" s="11" t="s">
        <v>110</v>
      </c>
      <c r="P1899" s="10" t="e">
        <f>VLOOKUP(H1899,'Corrected-Titles'!A:A,1,FALSE)</f>
        <v>#N/A</v>
      </c>
    </row>
    <row r="1900" spans="2:16" x14ac:dyDescent="0.35">
      <c r="B1900" s="11" t="s">
        <v>3254</v>
      </c>
      <c r="C1900" s="11" t="s">
        <v>1098</v>
      </c>
      <c r="D1900" s="11" t="s">
        <v>12</v>
      </c>
      <c r="F1900" s="11" t="s">
        <v>3435</v>
      </c>
      <c r="G1900" s="10" t="str">
        <f>IF(ISNA(P1900),H1900,INDEX('Corrected-Titles'!A:B,MATCH(H1900,'Corrected-Titles'!A:A,0),2))</f>
        <v>Ontology as a requriements engineering product</v>
      </c>
      <c r="H1900" s="10" t="s">
        <v>3436</v>
      </c>
      <c r="I1900" s="13" t="s">
        <v>15</v>
      </c>
      <c r="J1900" s="11" t="s">
        <v>17</v>
      </c>
      <c r="O1900" s="11" t="s">
        <v>18</v>
      </c>
      <c r="P1900" s="10" t="e">
        <f>VLOOKUP(H1900,'Corrected-Titles'!A:A,1,FALSE)</f>
        <v>#N/A</v>
      </c>
    </row>
    <row r="1901" spans="2:16" x14ac:dyDescent="0.35">
      <c r="B1901" s="11" t="s">
        <v>3254</v>
      </c>
      <c r="C1901" s="11" t="s">
        <v>1098</v>
      </c>
      <c r="D1901" s="11" t="s">
        <v>12</v>
      </c>
      <c r="F1901" s="11" t="s">
        <v>3437</v>
      </c>
      <c r="G1901" s="10" t="str">
        <f>IF(ISNA(P1901),H1901,INDEX('Corrected-Titles'!A:B,MATCH(H1901,'Corrected-Titles'!A:A,0),2))</f>
        <v>ACE view- an ontology and rule editor based on attempo controlled english</v>
      </c>
      <c r="H1901" s="10" t="s">
        <v>3438</v>
      </c>
      <c r="I1901" s="13" t="s">
        <v>15</v>
      </c>
      <c r="J1901" s="11" t="s">
        <v>17</v>
      </c>
      <c r="O1901" s="11" t="s">
        <v>18</v>
      </c>
      <c r="P1901" s="10" t="e">
        <f>VLOOKUP(H1901,'Corrected-Titles'!A:A,1,FALSE)</f>
        <v>#N/A</v>
      </c>
    </row>
    <row r="1902" spans="2:16" x14ac:dyDescent="0.35">
      <c r="B1902" s="11" t="s">
        <v>3254</v>
      </c>
      <c r="C1902" s="11" t="s">
        <v>1098</v>
      </c>
      <c r="D1902" s="11" t="s">
        <v>12</v>
      </c>
      <c r="F1902" s="11" t="s">
        <v>3439</v>
      </c>
      <c r="G1902" s="10" t="str">
        <f>IF(ISNA(P1902),H1902,INDEX('Corrected-Titles'!A:B,MATCH(H1902,'Corrected-Titles'!A:A,0),2))</f>
        <v>Owl web ontology language guide</v>
      </c>
      <c r="H1902" s="10" t="s">
        <v>3440</v>
      </c>
      <c r="I1902" s="13" t="s">
        <v>15</v>
      </c>
      <c r="J1902" s="11" t="s">
        <v>17</v>
      </c>
      <c r="O1902" s="11" t="s">
        <v>110</v>
      </c>
      <c r="P1902" s="10" t="e">
        <f>VLOOKUP(H1902,'Corrected-Titles'!A:A,1,FALSE)</f>
        <v>#N/A</v>
      </c>
    </row>
    <row r="1903" spans="2:16" x14ac:dyDescent="0.35">
      <c r="B1903" s="11" t="s">
        <v>3254</v>
      </c>
      <c r="C1903" s="11" t="s">
        <v>1098</v>
      </c>
      <c r="D1903" s="11" t="s">
        <v>12</v>
      </c>
      <c r="F1903" s="11" t="s">
        <v>3441</v>
      </c>
      <c r="G1903" s="10" t="str">
        <f>IF(ISNA(P1903),H1903,INDEX('Corrected-Titles'!A:B,MATCH(H1903,'Corrected-Titles'!A:A,0),2))</f>
        <v>FCA-merge: bottom-up merging of ontologies</v>
      </c>
      <c r="H1903" s="10" t="s">
        <v>3442</v>
      </c>
      <c r="I1903" s="13" t="s">
        <v>15</v>
      </c>
      <c r="J1903" s="11" t="s">
        <v>17</v>
      </c>
      <c r="O1903" s="11" t="s">
        <v>18</v>
      </c>
      <c r="P1903" s="10" t="e">
        <f>VLOOKUP(H1903,'Corrected-Titles'!A:A,1,FALSE)</f>
        <v>#N/A</v>
      </c>
    </row>
    <row r="1904" spans="2:16" x14ac:dyDescent="0.35">
      <c r="B1904" s="11" t="s">
        <v>3254</v>
      </c>
      <c r="C1904" s="11" t="s">
        <v>1098</v>
      </c>
      <c r="D1904" s="11" t="s">
        <v>12</v>
      </c>
      <c r="F1904" s="11" t="s">
        <v>3443</v>
      </c>
      <c r="G1904" s="10" t="str">
        <f>IF(ISNA(P1904),H1904,INDEX('Corrected-Titles'!A:B,MATCH(H1904,'Corrected-Titles'!A:A,0),2))</f>
        <v>Integrating medical termonologioes with ONIONS methodology</v>
      </c>
      <c r="H1904" s="10" t="s">
        <v>3444</v>
      </c>
      <c r="I1904" s="13" t="s">
        <v>15</v>
      </c>
      <c r="J1904" s="11" t="s">
        <v>17</v>
      </c>
      <c r="O1904" s="11" t="s">
        <v>18</v>
      </c>
      <c r="P1904" s="10" t="e">
        <f>VLOOKUP(H1904,'Corrected-Titles'!A:A,1,FALSE)</f>
        <v>#N/A</v>
      </c>
    </row>
    <row r="1905" spans="2:16" x14ac:dyDescent="0.35">
      <c r="B1905" s="11" t="s">
        <v>3254</v>
      </c>
      <c r="C1905" s="11" t="s">
        <v>1098</v>
      </c>
      <c r="D1905" s="11" t="s">
        <v>12</v>
      </c>
      <c r="F1905" s="11" t="s">
        <v>3445</v>
      </c>
      <c r="G1905" s="10" t="str">
        <f>IF(ISNA(P1905),H1905,INDEX('Corrected-Titles'!A:B,MATCH(H1905,'Corrected-Titles'!A:A,0),2))</f>
        <v>PROMPT: algorithm and tool for automated ontology merging and alignment</v>
      </c>
      <c r="H1905" s="10" t="s">
        <v>3446</v>
      </c>
      <c r="I1905" s="13" t="s">
        <v>15</v>
      </c>
      <c r="J1905" s="11" t="s">
        <v>17</v>
      </c>
      <c r="O1905" s="11" t="s">
        <v>18</v>
      </c>
      <c r="P1905" s="10" t="e">
        <f>VLOOKUP(H1905,'Corrected-Titles'!A:A,1,FALSE)</f>
        <v>#N/A</v>
      </c>
    </row>
    <row r="1906" spans="2:16" ht="29" x14ac:dyDescent="0.35">
      <c r="B1906" s="11" t="s">
        <v>3254</v>
      </c>
      <c r="C1906" s="11" t="s">
        <v>1098</v>
      </c>
      <c r="D1906" s="11" t="s">
        <v>12</v>
      </c>
      <c r="F1906" s="11" t="s">
        <v>3447</v>
      </c>
      <c r="G1906" s="10" t="str">
        <f>IF(ISNA(P1906),H1906,INDEX('Corrected-Titles'!A:B,MATCH(H1906,'Corrected-Titles'!A:A,0),2))</f>
        <v>Ontology-driven software development in the context of the semantic web: an example scenario with protege/OWL</v>
      </c>
      <c r="H1906" s="10" t="s">
        <v>3448</v>
      </c>
      <c r="I1906" s="13" t="s">
        <v>15</v>
      </c>
      <c r="J1906" s="11" t="s">
        <v>17</v>
      </c>
      <c r="O1906" s="11" t="s">
        <v>18</v>
      </c>
      <c r="P1906" s="10" t="e">
        <f>VLOOKUP(H1906,'Corrected-Titles'!A:A,1,FALSE)</f>
        <v>#N/A</v>
      </c>
    </row>
    <row r="1907" spans="2:16" x14ac:dyDescent="0.35">
      <c r="B1907" s="11" t="s">
        <v>3254</v>
      </c>
      <c r="C1907" s="11" t="s">
        <v>1098</v>
      </c>
      <c r="D1907" s="11" t="s">
        <v>12</v>
      </c>
      <c r="F1907" s="11" t="s">
        <v>3449</v>
      </c>
      <c r="G1907" s="10" t="str">
        <f>IF(ISNA(P1907),H1907,INDEX('Corrected-Titles'!A:B,MATCH(H1907,'Corrected-Titles'!A:A,0),2))</f>
        <v>Pellet: an owl dl reasoner</v>
      </c>
      <c r="H1907" s="10" t="s">
        <v>3450</v>
      </c>
      <c r="I1907" s="13" t="s">
        <v>15</v>
      </c>
      <c r="J1907" s="11" t="s">
        <v>17</v>
      </c>
      <c r="O1907" s="11" t="s">
        <v>18</v>
      </c>
      <c r="P1907" s="10" t="e">
        <f>VLOOKUP(H1907,'Corrected-Titles'!A:A,1,FALSE)</f>
        <v>#N/A</v>
      </c>
    </row>
    <row r="1908" spans="2:16" x14ac:dyDescent="0.35">
      <c r="B1908" s="11" t="s">
        <v>3254</v>
      </c>
      <c r="C1908" s="11" t="s">
        <v>1098</v>
      </c>
      <c r="D1908" s="11" t="s">
        <v>12</v>
      </c>
      <c r="F1908" s="11" t="s">
        <v>3451</v>
      </c>
      <c r="G1908" s="10" t="str">
        <f>IF(ISNA(P1908),H1908,INDEX('Corrected-Titles'!A:B,MATCH(H1908,'Corrected-Titles'!A:A,0),2))</f>
        <v>FaCT++ escrpition logic reasoner: system description</v>
      </c>
      <c r="H1908" s="10" t="s">
        <v>3452</v>
      </c>
      <c r="I1908" s="13" t="s">
        <v>15</v>
      </c>
      <c r="J1908" s="11" t="s">
        <v>17</v>
      </c>
      <c r="O1908" s="11" t="s">
        <v>18</v>
      </c>
      <c r="P1908" s="10" t="e">
        <f>VLOOKUP(H1908,'Corrected-Titles'!A:A,1,FALSE)</f>
        <v>#N/A</v>
      </c>
    </row>
    <row r="1909" spans="2:16" x14ac:dyDescent="0.35">
      <c r="B1909" s="11" t="s">
        <v>3254</v>
      </c>
      <c r="C1909" s="11" t="s">
        <v>1098</v>
      </c>
      <c r="D1909" s="11" t="s">
        <v>12</v>
      </c>
      <c r="F1909" s="11" t="s">
        <v>3453</v>
      </c>
      <c r="G1909" s="10" t="str">
        <f>IF(ISNA(P1909),H1909,INDEX('Corrected-Titles'!A:B,MATCH(H1909,'Corrected-Titles'!A:A,0),2))</f>
        <v>Discourse representation structures for ACE</v>
      </c>
      <c r="H1909" s="10" t="s">
        <v>3454</v>
      </c>
      <c r="I1909" s="13" t="s">
        <v>15</v>
      </c>
      <c r="J1909" s="11" t="s">
        <v>17</v>
      </c>
      <c r="O1909" s="11" t="s">
        <v>18</v>
      </c>
      <c r="P1909" s="10" t="e">
        <f>VLOOKUP(H1909,'Corrected-Titles'!A:A,1,FALSE)</f>
        <v>#N/A</v>
      </c>
    </row>
    <row r="1910" spans="2:16" x14ac:dyDescent="0.35">
      <c r="B1910" s="11" t="s">
        <v>3254</v>
      </c>
      <c r="C1910" s="11" t="s">
        <v>1098</v>
      </c>
      <c r="D1910" s="11" t="s">
        <v>12</v>
      </c>
      <c r="F1910" s="11" t="s">
        <v>3455</v>
      </c>
      <c r="G1910" s="10" t="str">
        <f>IF(ISNA(P1910),H1910,INDEX('Corrected-Titles'!A:B,MATCH(H1910,'Corrected-Titles'!A:A,0),2))</f>
        <v>Version 3.3: the object management group ontology definition metamodel</v>
      </c>
      <c r="H1910" s="10" t="s">
        <v>3456</v>
      </c>
      <c r="I1910" s="13" t="s">
        <v>15</v>
      </c>
      <c r="J1910" s="11" t="s">
        <v>17</v>
      </c>
      <c r="O1910" s="11" t="s">
        <v>18</v>
      </c>
      <c r="P1910" s="10" t="e">
        <f>VLOOKUP(H1910,'Corrected-Titles'!A:A,1,FALSE)</f>
        <v>#N/A</v>
      </c>
    </row>
    <row r="1911" spans="2:16" x14ac:dyDescent="0.35">
      <c r="B1911" s="11" t="s">
        <v>3254</v>
      </c>
      <c r="C1911" s="11" t="s">
        <v>1098</v>
      </c>
      <c r="D1911" s="11" t="s">
        <v>12</v>
      </c>
      <c r="F1911" s="11" t="s">
        <v>3457</v>
      </c>
      <c r="G1911" s="10" t="str">
        <f>IF(ISNA(P1911),H1911,INDEX('Corrected-Titles'!A:B,MATCH(H1911,'Corrected-Titles'!A:A,0),2))</f>
        <v>ATL: a QVT-like transformation language</v>
      </c>
      <c r="H1911" s="10" t="s">
        <v>3458</v>
      </c>
      <c r="I1911" s="13" t="s">
        <v>15</v>
      </c>
      <c r="J1911" s="11" t="s">
        <v>17</v>
      </c>
      <c r="O1911" s="11" t="s">
        <v>18</v>
      </c>
      <c r="P1911" s="10" t="e">
        <f>VLOOKUP(H1911,'Corrected-Titles'!A:A,1,FALSE)</f>
        <v>#N/A</v>
      </c>
    </row>
    <row r="1912" spans="2:16" x14ac:dyDescent="0.35">
      <c r="B1912" s="11" t="s">
        <v>3254</v>
      </c>
      <c r="C1912" s="11" t="s">
        <v>1098</v>
      </c>
      <c r="D1912" s="11" t="s">
        <v>12</v>
      </c>
      <c r="F1912" s="11" t="s">
        <v>3459</v>
      </c>
      <c r="G1912" s="10" t="str">
        <f>IF(ISNA(P1912),H1912,INDEX('Corrected-Titles'!A:B,MATCH(H1912,'Corrected-Titles'!A:A,0),2))</f>
        <v>Catalog of OMG modeling and metadata specifications</v>
      </c>
      <c r="H1912" s="10" t="s">
        <v>3460</v>
      </c>
      <c r="I1912" s="13" t="s">
        <v>15</v>
      </c>
      <c r="J1912" s="11" t="s">
        <v>17</v>
      </c>
      <c r="O1912" s="11" t="s">
        <v>110</v>
      </c>
      <c r="P1912" s="10" t="e">
        <f>VLOOKUP(H1912,'Corrected-Titles'!A:A,1,FALSE)</f>
        <v>#N/A</v>
      </c>
    </row>
    <row r="1913" spans="2:16" x14ac:dyDescent="0.35">
      <c r="B1913" s="11" t="s">
        <v>3254</v>
      </c>
      <c r="C1913" s="11" t="s">
        <v>1098</v>
      </c>
      <c r="D1913" s="11" t="s">
        <v>12</v>
      </c>
      <c r="F1913" s="11" t="s">
        <v>3461</v>
      </c>
      <c r="G1913" s="10" t="str">
        <f>IF(ISNA(P1913),H1913,INDEX('Corrected-Titles'!A:B,MATCH(H1913,'Corrected-Titles'!A:A,0),2))</f>
        <v>Mapping specification</v>
      </c>
      <c r="H1913" s="10" t="s">
        <v>3462</v>
      </c>
      <c r="I1913" s="13" t="s">
        <v>15</v>
      </c>
      <c r="J1913" s="11" t="s">
        <v>17</v>
      </c>
      <c r="O1913" s="11" t="s">
        <v>110</v>
      </c>
      <c r="P1913" s="10" t="e">
        <f>VLOOKUP(H1913,'Corrected-Titles'!A:A,1,FALSE)</f>
        <v>#N/A</v>
      </c>
    </row>
    <row r="1914" spans="2:16" x14ac:dyDescent="0.35">
      <c r="B1914" s="11" t="s">
        <v>3254</v>
      </c>
      <c r="C1914" s="11" t="s">
        <v>1098</v>
      </c>
      <c r="D1914" s="11" t="s">
        <v>12</v>
      </c>
      <c r="F1914" s="11" t="s">
        <v>3463</v>
      </c>
      <c r="G1914" s="10" t="str">
        <f>IF(ISNA(P1914),H1914,INDEX('Corrected-Titles'!A:B,MATCH(H1914,'Corrected-Titles'!A:A,0),2))</f>
        <v>Reporting guidelines for controlled experiments in software engineering</v>
      </c>
      <c r="H1914" s="10" t="s">
        <v>3464</v>
      </c>
      <c r="I1914" s="13" t="s">
        <v>15</v>
      </c>
      <c r="J1914" s="11" t="s">
        <v>17</v>
      </c>
      <c r="O1914" s="11" t="s">
        <v>101</v>
      </c>
      <c r="P1914" s="10" t="e">
        <f>VLOOKUP(H1914,'Corrected-Titles'!A:A,1,FALSE)</f>
        <v>#N/A</v>
      </c>
    </row>
    <row r="1915" spans="2:16" x14ac:dyDescent="0.35">
      <c r="B1915" s="11" t="s">
        <v>3254</v>
      </c>
      <c r="C1915" s="11" t="s">
        <v>1098</v>
      </c>
      <c r="D1915" s="11" t="s">
        <v>12</v>
      </c>
      <c r="F1915" s="11" t="s">
        <v>3465</v>
      </c>
      <c r="G1915" s="10" t="str">
        <f>IF(ISNA(P1915),H1915,INDEX('Corrected-Titles'!A:B,MATCH(H1915,'Corrected-Titles'!A:A,0),2))</f>
        <v>The goal question metric approach</v>
      </c>
      <c r="H1915" s="10" t="s">
        <v>3466</v>
      </c>
      <c r="I1915" s="13" t="s">
        <v>15</v>
      </c>
      <c r="J1915" s="11" t="s">
        <v>17</v>
      </c>
      <c r="O1915" s="11" t="s">
        <v>101</v>
      </c>
      <c r="P1915" s="10" t="e">
        <f>VLOOKUP(H1915,'Corrected-Titles'!A:A,1,FALSE)</f>
        <v>#N/A</v>
      </c>
    </row>
    <row r="1916" spans="2:16" x14ac:dyDescent="0.35">
      <c r="B1916" s="11" t="s">
        <v>3254</v>
      </c>
      <c r="C1916" s="11" t="s">
        <v>1098</v>
      </c>
      <c r="D1916" s="11" t="s">
        <v>12</v>
      </c>
      <c r="F1916" s="11" t="s">
        <v>3467</v>
      </c>
      <c r="G1916" s="10" t="str">
        <f>IF(ISNA(P1916),H1916,INDEX('Corrected-Titles'!A:B,MATCH(H1916,'Corrected-Titles'!A:A,0),2))</f>
        <v>Assessing and improving state-based class testing: a series of experiments</v>
      </c>
      <c r="H1916" s="10" t="s">
        <v>3468</v>
      </c>
      <c r="I1916" s="13" t="s">
        <v>15</v>
      </c>
      <c r="J1916" s="11" t="s">
        <v>17</v>
      </c>
      <c r="O1916" s="11" t="s">
        <v>18</v>
      </c>
      <c r="P1916" s="10" t="e">
        <f>VLOOKUP(H1916,'Corrected-Titles'!A:A,1,FALSE)</f>
        <v>#N/A</v>
      </c>
    </row>
    <row r="1917" spans="2:16" x14ac:dyDescent="0.35">
      <c r="B1917" s="11" t="s">
        <v>3254</v>
      </c>
      <c r="C1917" s="11" t="s">
        <v>1098</v>
      </c>
      <c r="D1917" s="11" t="s">
        <v>12</v>
      </c>
      <c r="F1917" s="11" t="s">
        <v>3469</v>
      </c>
      <c r="G1917" s="10" t="str">
        <f>IF(ISNA(P1917),H1917,INDEX('Corrected-Titles'!A:B,MATCH(H1917,'Corrected-Titles'!A:A,0),2))</f>
        <v>An empirical investigation on dynamic modeling in requirements engineering</v>
      </c>
      <c r="H1917" s="10" t="s">
        <v>3470</v>
      </c>
      <c r="I1917" s="13" t="s">
        <v>15</v>
      </c>
      <c r="J1917" s="11" t="s">
        <v>17</v>
      </c>
      <c r="O1917" s="11" t="s">
        <v>18</v>
      </c>
      <c r="P1917" s="10" t="e">
        <f>VLOOKUP(H1917,'Corrected-Titles'!A:A,1,FALSE)</f>
        <v>#N/A</v>
      </c>
    </row>
    <row r="1918" spans="2:16" x14ac:dyDescent="0.35">
      <c r="B1918" s="11" t="s">
        <v>3254</v>
      </c>
      <c r="C1918" s="11" t="s">
        <v>1098</v>
      </c>
      <c r="D1918" s="11" t="s">
        <v>12</v>
      </c>
      <c r="F1918" s="11" t="s">
        <v>3471</v>
      </c>
      <c r="G1918" s="10" t="str">
        <f>IF(ISNA(P1918),H1918,INDEX('Corrected-Titles'!A:B,MATCH(H1918,'Corrected-Titles'!A:A,0),2))</f>
        <v>Implementing distribution and persistence aspects with aspect</v>
      </c>
      <c r="H1918" s="10" t="s">
        <v>3472</v>
      </c>
      <c r="I1918" s="13" t="s">
        <v>15</v>
      </c>
      <c r="J1918" s="11" t="s">
        <v>17</v>
      </c>
      <c r="O1918" s="11" t="s">
        <v>110</v>
      </c>
      <c r="P1918" s="10" t="e">
        <f>VLOOKUP(H1918,'Corrected-Titles'!A:A,1,FALSE)</f>
        <v>#N/A</v>
      </c>
    </row>
    <row r="1919" spans="2:16" x14ac:dyDescent="0.35">
      <c r="B1919" s="11" t="s">
        <v>3254</v>
      </c>
      <c r="C1919" s="11" t="s">
        <v>1098</v>
      </c>
      <c r="D1919" s="11" t="s">
        <v>12</v>
      </c>
      <c r="F1919" s="11" t="s">
        <v>3473</v>
      </c>
      <c r="G1919" s="10" t="str">
        <f>IF(ISNA(P1919),H1919,INDEX('Corrected-Titles'!A:B,MATCH(H1919,'Corrected-Titles'!A:A,0),2))</f>
        <v>Evaluating ontological decisions with OntoClean</v>
      </c>
      <c r="H1919" s="10" t="s">
        <v>3474</v>
      </c>
      <c r="I1919" s="13" t="s">
        <v>15</v>
      </c>
      <c r="J1919" s="11" t="s">
        <v>17</v>
      </c>
      <c r="O1919" s="11" t="s">
        <v>18</v>
      </c>
      <c r="P1919" s="10" t="e">
        <f>VLOOKUP(H1919,'Corrected-Titles'!A:A,1,FALSE)</f>
        <v>#N/A</v>
      </c>
    </row>
    <row r="1920" spans="2:16" x14ac:dyDescent="0.35">
      <c r="B1920" s="11" t="s">
        <v>3254</v>
      </c>
      <c r="C1920" s="11" t="s">
        <v>1098</v>
      </c>
      <c r="D1920" s="11" t="s">
        <v>12</v>
      </c>
      <c r="F1920" s="11" t="s">
        <v>3475</v>
      </c>
      <c r="G1920" s="10" t="str">
        <f>IF(ISNA(P1920),H1920,INDEX('Corrected-Titles'!A:B,MATCH(H1920,'Corrected-Titles'!A:A,0),2))</f>
        <v>Questionarie design interviewing and attitude measurement</v>
      </c>
      <c r="H1920" s="10" t="s">
        <v>3476</v>
      </c>
      <c r="I1920" s="13" t="s">
        <v>15</v>
      </c>
      <c r="J1920" s="11" t="s">
        <v>17</v>
      </c>
      <c r="O1920" s="11" t="s">
        <v>110</v>
      </c>
      <c r="P1920" s="10" t="e">
        <f>VLOOKUP(H1920,'Corrected-Titles'!A:A,1,FALSE)</f>
        <v>#N/A</v>
      </c>
    </row>
    <row r="1921" spans="2:16" ht="29" x14ac:dyDescent="0.35">
      <c r="B1921" s="11" t="s">
        <v>3254</v>
      </c>
      <c r="C1921" s="11" t="s">
        <v>1098</v>
      </c>
      <c r="D1921" s="11" t="s">
        <v>12</v>
      </c>
      <c r="F1921" s="11" t="s">
        <v>3477</v>
      </c>
      <c r="G1921" s="10" t="str">
        <f>IF(ISNA(P1921),H1921,INDEX('Corrected-Titles'!A:B,MATCH(H1921,'Corrected-Titles'!A:A,0),2))</f>
        <v>Calculating, intepreting, and reporting cronbach's alpha realibility coefficient for likert-type scale</v>
      </c>
      <c r="H1921" s="10" t="s">
        <v>3478</v>
      </c>
      <c r="I1921" s="13" t="s">
        <v>15</v>
      </c>
      <c r="J1921" s="11" t="s">
        <v>17</v>
      </c>
      <c r="O1921" s="11" t="s">
        <v>101</v>
      </c>
      <c r="P1921" s="10" t="e">
        <f>VLOOKUP(H1921,'Corrected-Titles'!A:A,1,FALSE)</f>
        <v>#N/A</v>
      </c>
    </row>
    <row r="1922" spans="2:16" x14ac:dyDescent="0.35">
      <c r="B1922" s="11" t="s">
        <v>3254</v>
      </c>
      <c r="C1922" s="11" t="s">
        <v>1098</v>
      </c>
      <c r="D1922" s="11" t="s">
        <v>12</v>
      </c>
      <c r="F1922" s="11" t="s">
        <v>3479</v>
      </c>
      <c r="G1922" s="10" t="str">
        <f>IF(ISNA(P1922),H1922,INDEX('Corrected-Titles'!A:B,MATCH(H1922,'Corrected-Titles'!A:A,0),2))</f>
        <v>Coefficient aplha and the internal structure of tests</v>
      </c>
      <c r="H1922" s="10" t="s">
        <v>3480</v>
      </c>
      <c r="I1922" s="13" t="s">
        <v>15</v>
      </c>
      <c r="J1922" s="11" t="s">
        <v>17</v>
      </c>
      <c r="O1922" s="11" t="s">
        <v>101</v>
      </c>
      <c r="P1922" s="10" t="e">
        <f>VLOOKUP(H1922,'Corrected-Titles'!A:A,1,FALSE)</f>
        <v>#N/A</v>
      </c>
    </row>
    <row r="1923" spans="2:16" ht="29" x14ac:dyDescent="0.35">
      <c r="B1923" s="11" t="s">
        <v>3254</v>
      </c>
      <c r="C1923" s="11" t="s">
        <v>1098</v>
      </c>
      <c r="D1923" s="11" t="s">
        <v>12</v>
      </c>
      <c r="F1923" s="11" t="s">
        <v>3481</v>
      </c>
      <c r="G1923" s="10" t="str">
        <f>IF(ISNA(P1923),H1923,INDEX('Corrected-Titles'!A:B,MATCH(H1923,'Corrected-Titles'!A:A,0),2))</f>
        <v>A step-by-step approach to using the SARS® system for factor analyisis and structural qeuaction modeling</v>
      </c>
      <c r="H1923" s="10" t="s">
        <v>3482</v>
      </c>
      <c r="I1923" s="13" t="s">
        <v>15</v>
      </c>
      <c r="J1923" s="11" t="s">
        <v>17</v>
      </c>
      <c r="O1923" s="11" t="s">
        <v>101</v>
      </c>
      <c r="P1923" s="10" t="e">
        <f>VLOOKUP(H1923,'Corrected-Titles'!A:A,1,FALSE)</f>
        <v>#N/A</v>
      </c>
    </row>
    <row r="1924" spans="2:16" x14ac:dyDescent="0.35">
      <c r="B1924" s="11" t="s">
        <v>3254</v>
      </c>
      <c r="C1924" s="11" t="s">
        <v>1098</v>
      </c>
      <c r="D1924" s="11" t="s">
        <v>12</v>
      </c>
      <c r="F1924" s="11" t="s">
        <v>3483</v>
      </c>
      <c r="G1924" s="10" t="str">
        <f>IF(ISNA(P1924),H1924,INDEX('Corrected-Titles'!A:B,MATCH(H1924,'Corrected-Titles'!A:A,0),2))</f>
        <v>Psychometric theory</v>
      </c>
      <c r="H1924" s="10" t="s">
        <v>3484</v>
      </c>
      <c r="I1924" s="13" t="s">
        <v>15</v>
      </c>
      <c r="J1924" s="11" t="s">
        <v>17</v>
      </c>
      <c r="O1924" s="11" t="s">
        <v>101</v>
      </c>
      <c r="P1924" s="10" t="e">
        <f>VLOOKUP(H1924,'Corrected-Titles'!A:A,1,FALSE)</f>
        <v>#N/A</v>
      </c>
    </row>
    <row r="1925" spans="2:16" x14ac:dyDescent="0.35">
      <c r="B1925" s="11" t="s">
        <v>3254</v>
      </c>
      <c r="C1925" s="11" t="s">
        <v>1098</v>
      </c>
      <c r="D1925" s="11" t="s">
        <v>12</v>
      </c>
      <c r="F1925" s="11" t="s">
        <v>3485</v>
      </c>
      <c r="G1925" s="10" t="str">
        <f>IF(ISNA(P1925),H1925,INDEX('Corrected-Titles'!A:B,MATCH(H1925,'Corrected-Titles'!A:A,0),2))</f>
        <v>SPSS Statistics</v>
      </c>
      <c r="H1925" s="10" t="s">
        <v>3486</v>
      </c>
      <c r="I1925" s="13" t="s">
        <v>15</v>
      </c>
      <c r="J1925" s="11" t="s">
        <v>17</v>
      </c>
      <c r="O1925" s="11" t="s">
        <v>110</v>
      </c>
      <c r="P1925" s="10" t="e">
        <f>VLOOKUP(H1925,'Corrected-Titles'!A:A,1,FALSE)</f>
        <v>#N/A</v>
      </c>
    </row>
    <row r="1926" spans="2:16" x14ac:dyDescent="0.35">
      <c r="B1926" s="11" t="s">
        <v>3254</v>
      </c>
      <c r="C1926" s="11" t="s">
        <v>1098</v>
      </c>
      <c r="D1926" s="11" t="s">
        <v>12</v>
      </c>
      <c r="F1926" s="11" t="s">
        <v>1282</v>
      </c>
      <c r="G1926" s="10" t="str">
        <f>IF(ISNA(P1926),H1926,INDEX('Corrected-Titles'!A:B,MATCH(H1926,'Corrected-Titles'!A:A,0),2))</f>
        <v>Ontologies and software engineering</v>
      </c>
      <c r="H1926" s="10" t="s">
        <v>1283</v>
      </c>
      <c r="I1926" s="13" t="s">
        <v>100</v>
      </c>
      <c r="P1926" s="10" t="e">
        <f>VLOOKUP(H1926,'Corrected-Titles'!A:A,1,FALSE)</f>
        <v>#N/A</v>
      </c>
    </row>
    <row r="1927" spans="2:16" x14ac:dyDescent="0.35">
      <c r="B1927" s="11" t="s">
        <v>3254</v>
      </c>
      <c r="C1927" s="11" t="s">
        <v>1098</v>
      </c>
      <c r="D1927" s="11" t="s">
        <v>12</v>
      </c>
      <c r="F1927" s="11" t="s">
        <v>3487</v>
      </c>
      <c r="G1927" s="10" t="str">
        <f>IF(ISNA(P1927),H1927,INDEX('Corrected-Titles'!A:B,MATCH(H1927,'Corrected-Titles'!A:A,0),2))</f>
        <v>Ontology learning for the semantic web</v>
      </c>
      <c r="H1927" s="10" t="s">
        <v>3488</v>
      </c>
      <c r="I1927" s="13" t="s">
        <v>15</v>
      </c>
      <c r="J1927" s="11" t="s">
        <v>17</v>
      </c>
      <c r="O1927" s="11" t="s">
        <v>110</v>
      </c>
      <c r="P1927" s="10" t="e">
        <f>VLOOKUP(H1927,'Corrected-Titles'!A:A,1,FALSE)</f>
        <v>#N/A</v>
      </c>
    </row>
    <row r="1928" spans="2:16" x14ac:dyDescent="0.35">
      <c r="B1928" s="11" t="s">
        <v>3254</v>
      </c>
      <c r="C1928" s="11" t="s">
        <v>1098</v>
      </c>
      <c r="D1928" s="11" t="s">
        <v>12</v>
      </c>
      <c r="F1928" s="11" t="s">
        <v>3489</v>
      </c>
      <c r="G1928" s="10" t="str">
        <f>IF(ISNA(P1928),H1928,INDEX('Corrected-Titles'!A:B,MATCH(H1928,'Corrected-Titles'!A:A,0),2))</f>
        <v>A strategy for conceptual model acquisition</v>
      </c>
      <c r="H1928" s="10" t="s">
        <v>3490</v>
      </c>
      <c r="I1928" s="13" t="s">
        <v>15</v>
      </c>
      <c r="J1928" s="11" t="s">
        <v>17</v>
      </c>
      <c r="O1928" s="11" t="s">
        <v>18</v>
      </c>
      <c r="P1928" s="10" t="e">
        <f>VLOOKUP(H1928,'Corrected-Titles'!A:A,1,FALSE)</f>
        <v>#N/A</v>
      </c>
    </row>
    <row r="1929" spans="2:16" x14ac:dyDescent="0.35">
      <c r="B1929" s="11" t="s">
        <v>3254</v>
      </c>
      <c r="C1929" s="11" t="s">
        <v>1098</v>
      </c>
      <c r="D1929" s="11" t="s">
        <v>12</v>
      </c>
      <c r="F1929" s="11" t="s">
        <v>3491</v>
      </c>
      <c r="G1929" s="10" t="str">
        <f>IF(ISNA(P1929),H1929,INDEX('Corrected-Titles'!A:B,MATCH(H1929,'Corrected-Titles'!A:A,0),2))</f>
        <v>An ontology-based procedure for generating object model from text descritpion</v>
      </c>
      <c r="H1929" s="10" t="s">
        <v>3492</v>
      </c>
      <c r="I1929" s="13" t="s">
        <v>15</v>
      </c>
      <c r="J1929" s="11" t="s">
        <v>16</v>
      </c>
      <c r="K1929" s="11" t="s">
        <v>17</v>
      </c>
      <c r="O1929" s="11" t="s">
        <v>18</v>
      </c>
      <c r="P1929" s="10" t="e">
        <f>VLOOKUP(H1929,'Corrected-Titles'!A:A,1,FALSE)</f>
        <v>#N/A</v>
      </c>
    </row>
    <row r="1930" spans="2:16" x14ac:dyDescent="0.35">
      <c r="B1930" s="11" t="s">
        <v>3254</v>
      </c>
      <c r="C1930" s="11" t="s">
        <v>1098</v>
      </c>
      <c r="D1930" s="11" t="s">
        <v>12</v>
      </c>
      <c r="F1930" s="11" t="s">
        <v>3493</v>
      </c>
      <c r="G1930" s="10" t="str">
        <f>IF(ISNA(P1930),H1930,INDEX('Corrected-Titles'!A:B,MATCH(H1930,'Corrected-Titles'!A:A,0),2))</f>
        <v>RDFReactor-From ontologies to programatic data access</v>
      </c>
      <c r="H1930" s="10" t="s">
        <v>3494</v>
      </c>
      <c r="I1930" s="13" t="s">
        <v>15</v>
      </c>
      <c r="J1930" s="11" t="s">
        <v>17</v>
      </c>
      <c r="O1930" s="11" t="s">
        <v>18</v>
      </c>
      <c r="P1930" s="10" t="e">
        <f>VLOOKUP(H1930,'Corrected-Titles'!A:A,1,FALSE)</f>
        <v>#N/A</v>
      </c>
    </row>
    <row r="1931" spans="2:16" x14ac:dyDescent="0.35">
      <c r="B1931" s="11" t="s">
        <v>3254</v>
      </c>
      <c r="C1931" s="11" t="s">
        <v>1098</v>
      </c>
      <c r="D1931" s="11" t="s">
        <v>12</v>
      </c>
      <c r="F1931" s="11" t="s">
        <v>3495</v>
      </c>
      <c r="G1931" s="10" t="str">
        <f>IF(ISNA(P1931),H1931,INDEX('Corrected-Titles'!A:B,MATCH(H1931,'Corrected-Titles'!A:A,0),2))</f>
        <v>Ontology-based active requirements engineering framework</v>
      </c>
      <c r="H1931" s="10" t="s">
        <v>3496</v>
      </c>
      <c r="I1931" s="13" t="s">
        <v>15</v>
      </c>
      <c r="J1931" s="11" t="s">
        <v>17</v>
      </c>
      <c r="O1931" s="11" t="s">
        <v>18</v>
      </c>
      <c r="P1931" s="10" t="e">
        <f>VLOOKUP(H1931,'Corrected-Titles'!A:A,1,FALSE)</f>
        <v>#N/A</v>
      </c>
    </row>
    <row r="1932" spans="2:16" x14ac:dyDescent="0.35">
      <c r="B1932" s="11" t="s">
        <v>3254</v>
      </c>
      <c r="C1932" s="11" t="s">
        <v>1098</v>
      </c>
      <c r="D1932" s="11" t="s">
        <v>12</v>
      </c>
      <c r="F1932" s="11" t="s">
        <v>3497</v>
      </c>
      <c r="G1932" s="10" t="str">
        <f>IF(ISNA(P1932),H1932,INDEX('Corrected-Titles'!A:B,MATCH(H1932,'Corrected-Titles'!A:A,0),2))</f>
        <v>Revising ontology-based requriements engineering in the age of the semantic web</v>
      </c>
      <c r="H1932" s="10" t="s">
        <v>3498</v>
      </c>
      <c r="I1932" s="13" t="s">
        <v>15</v>
      </c>
      <c r="J1932" s="11" t="s">
        <v>17</v>
      </c>
      <c r="O1932" s="11" t="s">
        <v>58</v>
      </c>
      <c r="P1932" s="10" t="e">
        <f>VLOOKUP(H1932,'Corrected-Titles'!A:A,1,FALSE)</f>
        <v>#N/A</v>
      </c>
    </row>
    <row r="1933" spans="2:16" x14ac:dyDescent="0.35">
      <c r="B1933" s="11" t="s">
        <v>3254</v>
      </c>
      <c r="C1933" s="11" t="s">
        <v>1098</v>
      </c>
      <c r="D1933" s="11" t="s">
        <v>12</v>
      </c>
      <c r="F1933" s="11" t="s">
        <v>3499</v>
      </c>
      <c r="G1933" s="10" t="str">
        <f>IF(ISNA(P1933),H1933,INDEX('Corrected-Titles'!A:B,MATCH(H1933,'Corrected-Titles'!A:A,0),2))</f>
        <v>A requirment ontology for engineering design</v>
      </c>
      <c r="H1933" s="10" t="s">
        <v>3500</v>
      </c>
      <c r="I1933" s="13" t="s">
        <v>15</v>
      </c>
      <c r="J1933" s="11" t="s">
        <v>17</v>
      </c>
      <c r="O1933" s="11" t="s">
        <v>18</v>
      </c>
      <c r="P1933" s="10" t="e">
        <f>VLOOKUP(H1933,'Corrected-Titles'!A:A,1,FALSE)</f>
        <v>#N/A</v>
      </c>
    </row>
    <row r="1934" spans="2:16" x14ac:dyDescent="0.35">
      <c r="B1934" s="11" t="s">
        <v>3254</v>
      </c>
      <c r="C1934" s="11" t="s">
        <v>1098</v>
      </c>
      <c r="D1934" s="11" t="s">
        <v>12</v>
      </c>
      <c r="F1934" s="11" t="s">
        <v>3501</v>
      </c>
      <c r="G1934" s="10" t="str">
        <f>IF(ISNA(P1934),H1934,INDEX('Corrected-Titles'!A:B,MATCH(H1934,'Corrected-Titles'!A:A,0),2))</f>
        <v>The domain ontology and domain rules based requirements model checking</v>
      </c>
      <c r="H1934" s="10" t="s">
        <v>3502</v>
      </c>
      <c r="I1934" s="13" t="s">
        <v>15</v>
      </c>
      <c r="J1934" s="11" t="s">
        <v>17</v>
      </c>
      <c r="O1934" s="11" t="s">
        <v>18</v>
      </c>
      <c r="P1934" s="10" t="e">
        <f>VLOOKUP(H1934,'Corrected-Titles'!A:A,1,FALSE)</f>
        <v>#N/A</v>
      </c>
    </row>
    <row r="1935" spans="2:16" x14ac:dyDescent="0.35">
      <c r="B1935" s="11" t="s">
        <v>3254</v>
      </c>
      <c r="C1935" s="11" t="s">
        <v>1098</v>
      </c>
      <c r="D1935" s="11" t="s">
        <v>12</v>
      </c>
      <c r="F1935" s="11" t="s">
        <v>3503</v>
      </c>
      <c r="G1935" s="10" t="str">
        <f>IF(ISNA(P1935),H1935,INDEX('Corrected-Titles'!A:B,MATCH(H1935,'Corrected-Titles'!A:A,0),2))</f>
        <v>Semantic manamgenet of middleware</v>
      </c>
      <c r="H1935" s="10" t="s">
        <v>3504</v>
      </c>
      <c r="I1935" s="13" t="s">
        <v>15</v>
      </c>
      <c r="J1935" s="11" t="s">
        <v>17</v>
      </c>
      <c r="O1935" s="11" t="s">
        <v>110</v>
      </c>
      <c r="P1935" s="10" t="e">
        <f>VLOOKUP(H1935,'Corrected-Titles'!A:A,1,FALSE)</f>
        <v>#N/A</v>
      </c>
    </row>
    <row r="1936" spans="2:16" x14ac:dyDescent="0.35">
      <c r="B1936" s="11" t="s">
        <v>3254</v>
      </c>
      <c r="C1936" s="11" t="s">
        <v>1098</v>
      </c>
      <c r="D1936" s="11" t="s">
        <v>12</v>
      </c>
      <c r="F1936" s="11" t="s">
        <v>3505</v>
      </c>
      <c r="G1936" s="10" t="str">
        <f>IF(ISNA(P1936),H1936,INDEX('Corrected-Titles'!A:B,MATCH(H1936,'Corrected-Titles'!A:A,0),2))</f>
        <v>Applications of ontologies in software engineering</v>
      </c>
      <c r="H1936" s="10" t="s">
        <v>3506</v>
      </c>
      <c r="I1936" s="13" t="s">
        <v>15</v>
      </c>
      <c r="J1936" s="11" t="s">
        <v>17</v>
      </c>
      <c r="O1936" s="11" t="s">
        <v>58</v>
      </c>
      <c r="P1936" s="10" t="e">
        <f>VLOOKUP(H1936,'Corrected-Titles'!A:A,1,FALSE)</f>
        <v>#N/A</v>
      </c>
    </row>
    <row r="1937" spans="2:16" x14ac:dyDescent="0.35">
      <c r="B1937" s="11" t="s">
        <v>3254</v>
      </c>
      <c r="C1937" s="11" t="s">
        <v>1098</v>
      </c>
      <c r="D1937" s="11" t="s">
        <v>12</v>
      </c>
      <c r="F1937" s="11" t="s">
        <v>3507</v>
      </c>
      <c r="G1937" s="10" t="str">
        <f>IF(ISNA(P1937),H1937,INDEX('Corrected-Titles'!A:B,MATCH(H1937,'Corrected-Titles'!A:A,0),2))</f>
        <v>Sublanguages and controlled langugaes</v>
      </c>
      <c r="H1937" s="10" t="s">
        <v>3508</v>
      </c>
      <c r="I1937" s="13" t="s">
        <v>15</v>
      </c>
      <c r="J1937" s="11" t="s">
        <v>17</v>
      </c>
      <c r="O1937" s="11" t="s">
        <v>18</v>
      </c>
      <c r="P1937" s="10" t="e">
        <f>VLOOKUP(H1937,'Corrected-Titles'!A:A,1,FALSE)</f>
        <v>#N/A</v>
      </c>
    </row>
    <row r="1938" spans="2:16" x14ac:dyDescent="0.35">
      <c r="B1938" s="11" t="s">
        <v>3254</v>
      </c>
      <c r="C1938" s="11" t="s">
        <v>1098</v>
      </c>
      <c r="D1938" s="11" t="s">
        <v>12</v>
      </c>
      <c r="F1938" s="11" t="s">
        <v>3509</v>
      </c>
      <c r="G1938" s="10" t="str">
        <f>IF(ISNA(P1938),H1938,INDEX('Corrected-Titles'!A:B,MATCH(H1938,'Corrected-Titles'!A:A,0),2))</f>
        <v>Two-level grammar as an object-oriented require,ents especification language</v>
      </c>
      <c r="H1938" s="10" t="s">
        <v>3510</v>
      </c>
      <c r="I1938" s="13" t="s">
        <v>15</v>
      </c>
      <c r="J1938" s="11" t="s">
        <v>17</v>
      </c>
      <c r="O1938" s="11" t="s">
        <v>18</v>
      </c>
      <c r="P1938" s="10" t="e">
        <f>VLOOKUP(H1938,'Corrected-Titles'!A:A,1,FALSE)</f>
        <v>#N/A</v>
      </c>
    </row>
    <row r="1939" spans="2:16" ht="29" x14ac:dyDescent="0.35">
      <c r="B1939" s="11" t="s">
        <v>3254</v>
      </c>
      <c r="C1939" s="11" t="s">
        <v>1098</v>
      </c>
      <c r="D1939" s="11" t="s">
        <v>12</v>
      </c>
      <c r="F1939" s="11" t="s">
        <v>1453</v>
      </c>
      <c r="G1939" s="10" t="str">
        <f>IF(ISNA(P1939),H1939,INDEX('Corrected-Titles'!A:B,MATCH(H1939,'Corrected-Titles'!A:A,0),2))</f>
        <v>Natural MDA: Controlled natural language for action specification on model driven development</v>
      </c>
      <c r="H1939" s="10" t="s">
        <v>1452</v>
      </c>
      <c r="I1939" s="13" t="s">
        <v>100</v>
      </c>
      <c r="P1939" s="10" t="e">
        <f>VLOOKUP(H1939,'Corrected-Titles'!A:A,1,FALSE)</f>
        <v>#N/A</v>
      </c>
    </row>
    <row r="1940" spans="2:16" x14ac:dyDescent="0.35">
      <c r="B1940" s="11" t="s">
        <v>3254</v>
      </c>
      <c r="C1940" s="11" t="s">
        <v>1098</v>
      </c>
      <c r="D1940" s="11" t="s">
        <v>12</v>
      </c>
      <c r="F1940" s="11" t="s">
        <v>3511</v>
      </c>
      <c r="G1940" s="10" t="str">
        <f>IF(ISNA(P1940),H1940,INDEX('Corrected-Titles'!A:B,MATCH(H1940,'Corrected-Titles'!A:A,0),2))</f>
        <v>Model driven architectre with executable UML</v>
      </c>
      <c r="H1940" s="10" t="s">
        <v>3512</v>
      </c>
      <c r="I1940" s="13" t="s">
        <v>15</v>
      </c>
      <c r="J1940" s="11" t="s">
        <v>17</v>
      </c>
      <c r="O1940" s="11" t="s">
        <v>18</v>
      </c>
      <c r="P1940" s="10" t="e">
        <f>VLOOKUP(H1940,'Corrected-Titles'!A:A,1,FALSE)</f>
        <v>#N/A</v>
      </c>
    </row>
    <row r="1941" spans="2:16" x14ac:dyDescent="0.35">
      <c r="B1941" s="11" t="s">
        <v>3254</v>
      </c>
      <c r="C1941" s="11" t="s">
        <v>1098</v>
      </c>
      <c r="D1941" s="11" t="s">
        <v>12</v>
      </c>
      <c r="F1941" s="11" t="s">
        <v>3513</v>
      </c>
      <c r="G1941" s="10" t="str">
        <f>IF(ISNA(P1941),H1941,INDEX('Corrected-Titles'!A:B,MATCH(H1941,'Corrected-Titles'!A:A,0),2))</f>
        <v>From requirements to code in a model driven way</v>
      </c>
      <c r="H1941" s="10" t="s">
        <v>3514</v>
      </c>
      <c r="I1941" s="13" t="s">
        <v>15</v>
      </c>
      <c r="J1941" s="11" t="s">
        <v>17</v>
      </c>
      <c r="O1941" s="11" t="s">
        <v>18</v>
      </c>
      <c r="P1941" s="10" t="e">
        <f>VLOOKUP(H1941,'Corrected-Titles'!A:A,1,FALSE)</f>
        <v>#N/A</v>
      </c>
    </row>
    <row r="1942" spans="2:16" x14ac:dyDescent="0.35">
      <c r="B1942" s="11" t="s">
        <v>3254</v>
      </c>
      <c r="C1942" s="11" t="s">
        <v>1098</v>
      </c>
      <c r="D1942" s="11" t="s">
        <v>12</v>
      </c>
      <c r="F1942" s="11" t="s">
        <v>3515</v>
      </c>
      <c r="G1942" s="10" t="str">
        <f>IF(ISNA(P1942),H1942,INDEX('Corrected-Titles'!A:B,MATCH(H1942,'Corrected-Titles'!A:A,0),2))</f>
        <v>Complementary use case sscenario repersentations based on domain vocabularies</v>
      </c>
      <c r="H1942" s="10" t="s">
        <v>3516</v>
      </c>
      <c r="I1942" s="13" t="s">
        <v>15</v>
      </c>
      <c r="J1942" s="11" t="s">
        <v>17</v>
      </c>
      <c r="O1942" s="11" t="s">
        <v>18</v>
      </c>
      <c r="P1942" s="10" t="e">
        <f>VLOOKUP(H1942,'Corrected-Titles'!A:A,1,FALSE)</f>
        <v>#N/A</v>
      </c>
    </row>
    <row r="1943" spans="2:16" x14ac:dyDescent="0.35">
      <c r="B1943" s="11" t="s">
        <v>3254</v>
      </c>
      <c r="C1943" s="11" t="s">
        <v>1098</v>
      </c>
      <c r="D1943" s="11" t="s">
        <v>12</v>
      </c>
      <c r="F1943" s="11" t="s">
        <v>3517</v>
      </c>
      <c r="G1943" s="10" t="str">
        <f>IF(ISNA(P1943),H1943,INDEX('Corrected-Titles'!A:B,MATCH(H1943,'Corrected-Titles'!A:A,0),2))</f>
        <v>RedSeeDs, requriements driven software development system project</v>
      </c>
      <c r="H1943" s="10" t="s">
        <v>3518</v>
      </c>
      <c r="I1943" s="13" t="s">
        <v>15</v>
      </c>
      <c r="J1943" s="11" t="s">
        <v>17</v>
      </c>
      <c r="O1943" s="11" t="s">
        <v>110</v>
      </c>
      <c r="P1943" s="10" t="e">
        <f>VLOOKUP(H1943,'Corrected-Titles'!A:A,1,FALSE)</f>
        <v>#N/A</v>
      </c>
    </row>
    <row r="1944" spans="2:16" x14ac:dyDescent="0.35">
      <c r="B1944" s="11" t="s">
        <v>3254</v>
      </c>
      <c r="C1944" s="11" t="s">
        <v>1098</v>
      </c>
      <c r="D1944" s="11" t="s">
        <v>12</v>
      </c>
      <c r="F1944" s="11" t="s">
        <v>3519</v>
      </c>
      <c r="G1944" s="10" t="str">
        <f>IF(ISNA(P1944),H1944,INDEX('Corrected-Titles'!A:B,MATCH(H1944,'Corrected-Titles'!A:A,0),2))</f>
        <v>Model transformation language MOLA</v>
      </c>
      <c r="H1944" s="10" t="s">
        <v>3520</v>
      </c>
      <c r="I1944" s="13" t="s">
        <v>15</v>
      </c>
      <c r="J1944" s="11" t="s">
        <v>17</v>
      </c>
      <c r="O1944" s="11" t="s">
        <v>69</v>
      </c>
      <c r="P1944" s="10" t="e">
        <f>VLOOKUP(H1944,'Corrected-Titles'!A:A,1,FALSE)</f>
        <v>#N/A</v>
      </c>
    </row>
    <row r="1945" spans="2:16" x14ac:dyDescent="0.35">
      <c r="B1945" s="11" t="s">
        <v>3253</v>
      </c>
      <c r="C1945" s="11" t="s">
        <v>1098</v>
      </c>
      <c r="D1945" s="11" t="s">
        <v>12</v>
      </c>
      <c r="F1945" s="11" t="s">
        <v>3521</v>
      </c>
      <c r="G1945" s="10" t="str">
        <f>IF(ISNA(P1945),H1945,INDEX('Corrected-Titles'!A:B,MATCH(H1945,'Corrected-Titles'!A:A,0),2))</f>
        <v>A taxonomy for requirements engineering and software test alignment</v>
      </c>
      <c r="H1945" s="10" t="s">
        <v>3522</v>
      </c>
      <c r="I1945" s="13" t="s">
        <v>15</v>
      </c>
      <c r="J1945" s="11" t="s">
        <v>16</v>
      </c>
      <c r="K1945" s="11" t="s">
        <v>17</v>
      </c>
      <c r="O1945" s="11" t="s">
        <v>18</v>
      </c>
      <c r="P1945" s="10" t="e">
        <f>VLOOKUP(H1945,'Corrected-Titles'!A:A,1,FALSE)</f>
        <v>#N/A</v>
      </c>
    </row>
    <row r="1946" spans="2:16" x14ac:dyDescent="0.35">
      <c r="B1946" s="11" t="s">
        <v>3253</v>
      </c>
      <c r="C1946" s="11" t="s">
        <v>1098</v>
      </c>
      <c r="D1946" s="11" t="s">
        <v>12</v>
      </c>
      <c r="F1946" s="11" t="s">
        <v>373</v>
      </c>
      <c r="G1946" s="10" t="str">
        <f>IF(ISNA(P1946),H1946,INDEX('Corrected-Titles'!A:B,MATCH(H1946,'Corrected-Titles'!A:A,0),2))</f>
        <v>A complete approach for CIM modelling and model formalising</v>
      </c>
      <c r="H1946" s="10" t="s">
        <v>374</v>
      </c>
      <c r="I1946" s="13" t="s">
        <v>100</v>
      </c>
      <c r="P1946" s="10" t="e">
        <f>VLOOKUP(H1946,'Corrected-Titles'!A:A,1,FALSE)</f>
        <v>#N/A</v>
      </c>
    </row>
    <row r="1947" spans="2:16" ht="29" x14ac:dyDescent="0.35">
      <c r="B1947" s="11" t="s">
        <v>3253</v>
      </c>
      <c r="C1947" s="11" t="s">
        <v>1098</v>
      </c>
      <c r="D1947" s="11" t="s">
        <v>12</v>
      </c>
      <c r="F1947" s="11" t="s">
        <v>3523</v>
      </c>
      <c r="G1947" s="10" t="str">
        <f>IF(ISNA(P1947),H1947,INDEX('Corrected-Titles'!A:B,MATCH(H1947,'Corrected-Titles'!A:A,0),2))</f>
        <v>A formalization model transformation approach on workflow automatic execution from CIM level to PIM level</v>
      </c>
      <c r="H1947" s="10" t="s">
        <v>3524</v>
      </c>
      <c r="I1947" s="13" t="s">
        <v>15</v>
      </c>
      <c r="J1947" s="11" t="s">
        <v>16</v>
      </c>
      <c r="K1947" s="11" t="s">
        <v>17</v>
      </c>
      <c r="O1947" s="11" t="s">
        <v>69</v>
      </c>
      <c r="P1947" s="10" t="e">
        <f>VLOOKUP(H1947,'Corrected-Titles'!A:A,1,FALSE)</f>
        <v>#N/A</v>
      </c>
    </row>
    <row r="1948" spans="2:16" x14ac:dyDescent="0.35">
      <c r="B1948" s="11" t="s">
        <v>3253</v>
      </c>
      <c r="C1948" s="11" t="s">
        <v>1098</v>
      </c>
      <c r="D1948" s="11" t="s">
        <v>12</v>
      </c>
      <c r="F1948" s="11" t="s">
        <v>3525</v>
      </c>
      <c r="G1948" s="10" t="str">
        <f>IF(ISNA(P1948),H1948,INDEX('Corrected-Titles'!A:B,MATCH(H1948,'Corrected-Titles'!A:A,0),2))</f>
        <v>An evaluation of software requirements tools</v>
      </c>
      <c r="H1948" s="10" t="s">
        <v>3526</v>
      </c>
      <c r="I1948" s="13" t="s">
        <v>15</v>
      </c>
      <c r="J1948" s="11" t="s">
        <v>16</v>
      </c>
      <c r="K1948" s="11" t="s">
        <v>17</v>
      </c>
      <c r="O1948" s="11" t="s">
        <v>58</v>
      </c>
      <c r="P1948" s="10" t="e">
        <f>VLOOKUP(H1948,'Corrected-Titles'!A:A,1,FALSE)</f>
        <v>#N/A</v>
      </c>
    </row>
    <row r="1949" spans="2:16" x14ac:dyDescent="0.35">
      <c r="B1949" s="11" t="s">
        <v>3253</v>
      </c>
      <c r="C1949" s="11" t="s">
        <v>1098</v>
      </c>
      <c r="D1949" s="11" t="s">
        <v>12</v>
      </c>
      <c r="F1949" s="11" t="s">
        <v>3527</v>
      </c>
      <c r="G1949" s="10" t="str">
        <f>IF(ISNA(P1949),H1949,INDEX('Corrected-Titles'!A:B,MATCH(H1949,'Corrected-Titles'!A:A,0),2))</f>
        <v>Transforming and tracing reused requriements models to home automation models</v>
      </c>
      <c r="H1949" s="10" t="s">
        <v>3528</v>
      </c>
      <c r="I1949" s="13" t="s">
        <v>4282</v>
      </c>
      <c r="J1949" s="11" t="s">
        <v>16</v>
      </c>
      <c r="K1949" s="11" t="s">
        <v>16</v>
      </c>
      <c r="L1949" s="11" t="s">
        <v>17</v>
      </c>
      <c r="O1949" s="11" t="s">
        <v>69</v>
      </c>
      <c r="P1949" s="10" t="e">
        <f>VLOOKUP(H1949,'Corrected-Titles'!A:A,1,FALSE)</f>
        <v>#N/A</v>
      </c>
    </row>
    <row r="1950" spans="2:16" ht="29" x14ac:dyDescent="0.35">
      <c r="B1950" s="11" t="s">
        <v>3253</v>
      </c>
      <c r="C1950" s="11" t="s">
        <v>1098</v>
      </c>
      <c r="D1950" s="11" t="s">
        <v>12</v>
      </c>
      <c r="F1950" s="11" t="s">
        <v>3529</v>
      </c>
      <c r="G1950" s="10" t="str">
        <f>IF(ISNA(P1950),H1950,INDEX('Corrected-Titles'!A:B,MATCH(H1950,'Corrected-Titles'!A:A,0),2))</f>
        <v>ODEP-DPS: Ontology-driven engineering process for the collaborative development of semantic data providing services</v>
      </c>
      <c r="H1950" s="10" t="s">
        <v>3530</v>
      </c>
      <c r="I1950" s="13" t="s">
        <v>15</v>
      </c>
      <c r="J1950" s="11" t="s">
        <v>16</v>
      </c>
      <c r="K1950" s="11" t="s">
        <v>17</v>
      </c>
      <c r="O1950" s="11" t="s">
        <v>18</v>
      </c>
      <c r="P1950" s="10" t="e">
        <f>VLOOKUP(H1950,'Corrected-Titles'!A:A,1,FALSE)</f>
        <v>#N/A</v>
      </c>
    </row>
    <row r="1951" spans="2:16" x14ac:dyDescent="0.35">
      <c r="B1951" s="11" t="s">
        <v>3253</v>
      </c>
      <c r="C1951" s="11" t="s">
        <v>1098</v>
      </c>
      <c r="D1951" s="11" t="s">
        <v>12</v>
      </c>
      <c r="F1951" s="11" t="s">
        <v>3531</v>
      </c>
      <c r="G1951" s="10" t="str">
        <f>IF(ISNA(P1951),H1951,INDEX('Corrected-Titles'!A:B,MATCH(H1951,'Corrected-Titles'!A:A,0),2))</f>
        <v>Semantic Data Warehouse design: from ETL to deployment á la carte</v>
      </c>
      <c r="H1951" s="10" t="s">
        <v>3532</v>
      </c>
      <c r="I1951" s="13" t="s">
        <v>15</v>
      </c>
      <c r="J1951" s="11" t="s">
        <v>16</v>
      </c>
      <c r="K1951" s="11" t="s">
        <v>17</v>
      </c>
      <c r="O1951" s="11" t="s">
        <v>18</v>
      </c>
      <c r="P1951" s="10" t="e">
        <f>VLOOKUP(H1951,'Corrected-Titles'!A:A,1,FALSE)</f>
        <v>#N/A</v>
      </c>
    </row>
    <row r="1952" spans="2:16" x14ac:dyDescent="0.35">
      <c r="B1952" s="11" t="s">
        <v>3253</v>
      </c>
      <c r="C1952" s="11" t="s">
        <v>1098</v>
      </c>
      <c r="D1952" s="11" t="s">
        <v>12</v>
      </c>
      <c r="F1952" s="11" t="s">
        <v>3533</v>
      </c>
      <c r="G1952" s="10" t="str">
        <f>IF(ISNA(P1952),H1952,INDEX('Corrected-Titles'!A:B,MATCH(H1952,'Corrected-Titles'!A:A,0),2))</f>
        <v>Domain ontologies in the context of requirements engineering</v>
      </c>
      <c r="H1952" s="10" t="s">
        <v>3534</v>
      </c>
      <c r="I1952" s="13" t="s">
        <v>15</v>
      </c>
      <c r="J1952" s="11" t="s">
        <v>16</v>
      </c>
      <c r="K1952" s="11" t="s">
        <v>17</v>
      </c>
      <c r="O1952" s="11" t="s">
        <v>58</v>
      </c>
      <c r="P1952" s="10" t="e">
        <f>VLOOKUP(H1952,'Corrected-Titles'!A:A,1,FALSE)</f>
        <v>#N/A</v>
      </c>
    </row>
    <row r="1953" spans="2:16" x14ac:dyDescent="0.35">
      <c r="B1953" s="11" t="s">
        <v>3253</v>
      </c>
      <c r="C1953" s="11" t="s">
        <v>1098</v>
      </c>
      <c r="D1953" s="11" t="s">
        <v>12</v>
      </c>
      <c r="F1953" s="11" t="s">
        <v>3535</v>
      </c>
      <c r="G1953" s="10" t="str">
        <f>IF(ISNA(P1953),H1953,INDEX('Corrected-Titles'!A:B,MATCH(H1953,'Corrected-Titles'!A:A,0),2))</f>
        <v>An ontology to document a quality scheme specification of a software product</v>
      </c>
      <c r="H1953" s="10" t="s">
        <v>3536</v>
      </c>
      <c r="I1953" s="13" t="s">
        <v>15</v>
      </c>
      <c r="J1953" s="11" t="s">
        <v>16</v>
      </c>
      <c r="K1953" s="11" t="s">
        <v>17</v>
      </c>
      <c r="O1953" s="11" t="s">
        <v>18</v>
      </c>
      <c r="P1953" s="10" t="e">
        <f>VLOOKUP(H1953,'Corrected-Titles'!A:A,1,FALSE)</f>
        <v>#N/A</v>
      </c>
    </row>
    <row r="1954" spans="2:16" x14ac:dyDescent="0.35">
      <c r="B1954" s="11" t="s">
        <v>3253</v>
      </c>
      <c r="C1954" s="11" t="s">
        <v>1098</v>
      </c>
      <c r="D1954" s="11" t="s">
        <v>12</v>
      </c>
      <c r="F1954" s="11" t="s">
        <v>3537</v>
      </c>
      <c r="G1954" s="10" t="str">
        <f>IF(ISNA(P1954),H1954,INDEX('Corrected-Titles'!A:B,MATCH(H1954,'Corrected-Titles'!A:A,0),2))</f>
        <v>Automated extraction of conceptual models from User stories via NLP</v>
      </c>
      <c r="H1954" s="10" t="s">
        <v>3538</v>
      </c>
      <c r="I1954" s="13" t="s">
        <v>15</v>
      </c>
      <c r="J1954" s="11" t="s">
        <v>16</v>
      </c>
      <c r="K1954" s="11" t="s">
        <v>16</v>
      </c>
      <c r="L1954" s="11" t="s">
        <v>17</v>
      </c>
      <c r="O1954" s="11" t="s">
        <v>18</v>
      </c>
      <c r="P1954" s="10" t="e">
        <f>VLOOKUP(H1954,'Corrected-Titles'!A:A,1,FALSE)</f>
        <v>#N/A</v>
      </c>
    </row>
    <row r="1955" spans="2:16" ht="29" x14ac:dyDescent="0.35">
      <c r="B1955" s="11" t="s">
        <v>3253</v>
      </c>
      <c r="C1955" s="11" t="s">
        <v>1098</v>
      </c>
      <c r="D1955" s="11" t="s">
        <v>12</v>
      </c>
      <c r="F1955" s="11" t="s">
        <v>3539</v>
      </c>
      <c r="G1955" s="10" t="str">
        <f>IF(ISNA(P1955),H1955,INDEX('Corrected-Titles'!A:B,MATCH(H1955,'Corrected-Titles'!A:A,0),2))</f>
        <v>Automating the reuse of domain knowledge to improve the modelling outcome from interactions between developers and clients</v>
      </c>
      <c r="H1955" s="10" t="s">
        <v>3540</v>
      </c>
      <c r="I1955" s="13" t="s">
        <v>15</v>
      </c>
      <c r="J1955" s="11" t="s">
        <v>16</v>
      </c>
      <c r="K1955" s="11" t="s">
        <v>16</v>
      </c>
      <c r="L1955" s="11" t="s">
        <v>17</v>
      </c>
      <c r="O1955" s="11" t="s">
        <v>18</v>
      </c>
      <c r="P1955" s="10" t="e">
        <f>VLOOKUP(H1955,'Corrected-Titles'!A:A,1,FALSE)</f>
        <v>#N/A</v>
      </c>
    </row>
    <row r="1956" spans="2:16" x14ac:dyDescent="0.35">
      <c r="B1956" s="11" t="s">
        <v>3254</v>
      </c>
      <c r="C1956" s="11" t="s">
        <v>1703</v>
      </c>
      <c r="D1956" s="11" t="s">
        <v>12</v>
      </c>
      <c r="F1956" s="11" t="s">
        <v>3541</v>
      </c>
      <c r="G1956" s="10" t="str">
        <f>IF(ISNA(P1956),H1956,INDEX('Corrected-Titles'!A:B,MATCH(H1956,'Corrected-Titles'!A:A,0),2))</f>
        <v>Software change impact analysis</v>
      </c>
      <c r="H1956" s="10" t="s">
        <v>3542</v>
      </c>
      <c r="I1956" s="13" t="s">
        <v>15</v>
      </c>
      <c r="J1956" s="11" t="s">
        <v>17</v>
      </c>
      <c r="O1956" s="11" t="s">
        <v>18</v>
      </c>
      <c r="P1956" s="10" t="e">
        <f>VLOOKUP(H1956,'Corrected-Titles'!A:A,1,FALSE)</f>
        <v>#N/A</v>
      </c>
    </row>
    <row r="1957" spans="2:16" x14ac:dyDescent="0.35">
      <c r="B1957" s="11" t="s">
        <v>3254</v>
      </c>
      <c r="C1957" s="11" t="s">
        <v>1703</v>
      </c>
      <c r="D1957" s="11" t="s">
        <v>12</v>
      </c>
      <c r="F1957" s="11" t="s">
        <v>3543</v>
      </c>
      <c r="G1957" s="10" t="str">
        <f>IF(ISNA(P1957),H1957,INDEX('Corrected-Titles'!A:B,MATCH(H1957,'Corrected-Titles'!A:A,0),2))</f>
        <v>Software maintenance and evolution: a roadmap</v>
      </c>
      <c r="H1957" s="10" t="s">
        <v>3544</v>
      </c>
      <c r="I1957" s="13" t="s">
        <v>15</v>
      </c>
      <c r="J1957" s="11" t="s">
        <v>17</v>
      </c>
      <c r="O1957" s="11" t="s">
        <v>58</v>
      </c>
      <c r="P1957" s="10" t="e">
        <f>VLOOKUP(H1957,'Corrected-Titles'!A:A,1,FALSE)</f>
        <v>#N/A</v>
      </c>
    </row>
    <row r="1958" spans="2:16" x14ac:dyDescent="0.35">
      <c r="B1958" s="11" t="s">
        <v>3254</v>
      </c>
      <c r="C1958" s="11" t="s">
        <v>1703</v>
      </c>
      <c r="D1958" s="11" t="s">
        <v>12</v>
      </c>
      <c r="F1958" s="11" t="s">
        <v>3545</v>
      </c>
      <c r="G1958" s="10" t="str">
        <f>IF(ISNA(P1958),H1958,INDEX('Corrected-Titles'!A:B,MATCH(H1958,'Corrected-Titles'!A:A,0),2))</f>
        <v>Extending OCL for verifiying UML models consistency</v>
      </c>
      <c r="H1958" s="10" t="s">
        <v>3546</v>
      </c>
      <c r="I1958" s="13" t="s">
        <v>15</v>
      </c>
      <c r="J1958" s="11" t="s">
        <v>17</v>
      </c>
      <c r="O1958" s="11" t="s">
        <v>198</v>
      </c>
      <c r="P1958" s="10" t="e">
        <f>VLOOKUP(H1958,'Corrected-Titles'!A:A,1,FALSE)</f>
        <v>#N/A</v>
      </c>
    </row>
    <row r="1959" spans="2:16" x14ac:dyDescent="0.35">
      <c r="B1959" s="11" t="s">
        <v>3254</v>
      </c>
      <c r="C1959" s="11" t="s">
        <v>1703</v>
      </c>
      <c r="D1959" s="11" t="s">
        <v>12</v>
      </c>
      <c r="F1959" s="11" t="s">
        <v>3547</v>
      </c>
      <c r="G1959" s="10" t="str">
        <f>IF(ISNA(P1959),H1959,INDEX('Corrected-Titles'!A:B,MATCH(H1959,'Corrected-Titles'!A:A,0),2))</f>
        <v>Multi-Agent programming: Langages, platforms and applications</v>
      </c>
      <c r="H1959" s="10" t="s">
        <v>3548</v>
      </c>
      <c r="I1959" s="13" t="s">
        <v>15</v>
      </c>
      <c r="J1959" s="11" t="s">
        <v>17</v>
      </c>
      <c r="O1959" s="11" t="s">
        <v>58</v>
      </c>
      <c r="P1959" s="10" t="e">
        <f>VLOOKUP(H1959,'Corrected-Titles'!A:A,1,FALSE)</f>
        <v>#N/A</v>
      </c>
    </row>
    <row r="1960" spans="2:16" x14ac:dyDescent="0.35">
      <c r="B1960" s="11" t="s">
        <v>3254</v>
      </c>
      <c r="C1960" s="11" t="s">
        <v>1703</v>
      </c>
      <c r="D1960" s="11" t="s">
        <v>12</v>
      </c>
      <c r="F1960" s="11" t="s">
        <v>3549</v>
      </c>
      <c r="G1960" s="10" t="str">
        <f>IF(ISNA(P1960),H1960,INDEX('Corrected-Titles'!A:B,MATCH(H1960,'Corrected-Titles'!A:A,0),2))</f>
        <v>Intentions, Plans, and Practical Reason</v>
      </c>
      <c r="H1960" s="10" t="s">
        <v>3550</v>
      </c>
      <c r="I1960" s="13" t="s">
        <v>15</v>
      </c>
      <c r="J1960" s="11" t="s">
        <v>17</v>
      </c>
      <c r="O1960" s="11" t="s">
        <v>101</v>
      </c>
      <c r="P1960" s="10" t="e">
        <f>VLOOKUP(H1960,'Corrected-Titles'!A:A,1,FALSE)</f>
        <v>#N/A</v>
      </c>
    </row>
    <row r="1961" spans="2:16" x14ac:dyDescent="0.35">
      <c r="B1961" s="11" t="s">
        <v>3254</v>
      </c>
      <c r="C1961" s="11" t="s">
        <v>1703</v>
      </c>
      <c r="D1961" s="11" t="s">
        <v>12</v>
      </c>
      <c r="F1961" s="11" t="s">
        <v>3551</v>
      </c>
      <c r="G1961" s="10" t="str">
        <f>IF(ISNA(P1961),H1961,INDEX('Corrected-Titles'!A:B,MATCH(H1961,'Corrected-Titles'!A:A,0),2))</f>
        <v>Towards a formalization of the unified modeling language</v>
      </c>
      <c r="H1961" s="10" t="s">
        <v>3552</v>
      </c>
      <c r="I1961" s="13" t="s">
        <v>15</v>
      </c>
      <c r="J1961" s="11" t="s">
        <v>17</v>
      </c>
      <c r="O1961" s="11" t="s">
        <v>18</v>
      </c>
      <c r="P1961" s="10" t="e">
        <f>VLOOKUP(H1961,'Corrected-Titles'!A:A,1,FALSE)</f>
        <v>#N/A</v>
      </c>
    </row>
    <row r="1962" spans="2:16" x14ac:dyDescent="0.35">
      <c r="B1962" s="11" t="s">
        <v>3254</v>
      </c>
      <c r="C1962" s="11" t="s">
        <v>1703</v>
      </c>
      <c r="D1962" s="11" t="s">
        <v>12</v>
      </c>
      <c r="F1962" s="11" t="s">
        <v>3553</v>
      </c>
      <c r="G1962" s="10" t="str">
        <f>IF(ISNA(P1962),H1962,INDEX('Corrected-Titles'!A:B,MATCH(H1962,'Corrected-Titles'!A:A,0),2))</f>
        <v>Towards a taxonomy of software change</v>
      </c>
      <c r="H1962" s="10" t="s">
        <v>3554</v>
      </c>
      <c r="I1962" s="13" t="s">
        <v>15</v>
      </c>
      <c r="J1962" s="11" t="s">
        <v>17</v>
      </c>
      <c r="O1962" s="11" t="s">
        <v>18</v>
      </c>
      <c r="P1962" s="10" t="e">
        <f>VLOOKUP(H1962,'Corrected-Titles'!A:A,1,FALSE)</f>
        <v>#N/A</v>
      </c>
    </row>
    <row r="1963" spans="2:16" x14ac:dyDescent="0.35">
      <c r="B1963" s="11" t="s">
        <v>3254</v>
      </c>
      <c r="C1963" s="11" t="s">
        <v>1703</v>
      </c>
      <c r="D1963" s="11" t="s">
        <v>12</v>
      </c>
      <c r="E1963" s="11" t="s">
        <v>3643</v>
      </c>
      <c r="F1963" s="25" t="s">
        <v>3555</v>
      </c>
      <c r="G1963" s="10" t="str">
        <f>IF(ISNA(P1963),H1963,INDEX('Corrected-Titles'!A:B,MATCH(H1963,'Corrected-Titles'!A:A,0),2))</f>
        <v>Towards consistency-perserving model evolution</v>
      </c>
      <c r="H1963" s="10" t="s">
        <v>3556</v>
      </c>
      <c r="I1963" s="13" t="s">
        <v>35</v>
      </c>
      <c r="J1963" s="11" t="s">
        <v>16</v>
      </c>
      <c r="K1963" s="11" t="s">
        <v>16</v>
      </c>
      <c r="L1963" s="11" t="s">
        <v>16</v>
      </c>
      <c r="M1963" s="23" t="s">
        <v>16</v>
      </c>
      <c r="N1963" s="23" t="s">
        <v>16</v>
      </c>
      <c r="P1963" s="10" t="e">
        <f>VLOOKUP(H1963,'Corrected-Titles'!A:A,1,FALSE)</f>
        <v>#N/A</v>
      </c>
    </row>
    <row r="1964" spans="2:16" x14ac:dyDescent="0.35">
      <c r="B1964" s="11" t="s">
        <v>3254</v>
      </c>
      <c r="C1964" s="11" t="s">
        <v>1703</v>
      </c>
      <c r="D1964" s="11" t="s">
        <v>12</v>
      </c>
      <c r="F1964" s="11" t="s">
        <v>3557</v>
      </c>
      <c r="G1964" s="10" t="str">
        <f>IF(ISNA(P1964),H1964,INDEX('Corrected-Titles'!A:B,MATCH(H1964,'Corrected-Titles'!A:A,0),2))</f>
        <v>Patterns of enterprise application architecture</v>
      </c>
      <c r="H1964" s="10" t="s">
        <v>3558</v>
      </c>
      <c r="I1964" s="13" t="s">
        <v>15</v>
      </c>
      <c r="J1964" s="11" t="s">
        <v>17</v>
      </c>
      <c r="O1964" s="11" t="s">
        <v>58</v>
      </c>
      <c r="P1964" s="10" t="e">
        <f>VLOOKUP(H1964,'Corrected-Titles'!A:A,1,FALSE)</f>
        <v>#N/A</v>
      </c>
    </row>
    <row r="1965" spans="2:16" x14ac:dyDescent="0.35">
      <c r="B1965" s="11" t="s">
        <v>3254</v>
      </c>
      <c r="C1965" s="11" t="s">
        <v>1703</v>
      </c>
      <c r="D1965" s="11" t="s">
        <v>12</v>
      </c>
      <c r="F1965" s="11" t="s">
        <v>3559</v>
      </c>
      <c r="G1965" s="10" t="str">
        <f>IF(ISNA(P1965),H1965,INDEX('Corrected-Titles'!A:B,MATCH(H1965,'Corrected-Titles'!A:A,0),2))</f>
        <v>Refactoring: improving the design of existing code</v>
      </c>
      <c r="H1965" s="10" t="s">
        <v>3560</v>
      </c>
      <c r="I1965" s="13" t="s">
        <v>15</v>
      </c>
      <c r="J1965" s="11" t="s">
        <v>17</v>
      </c>
      <c r="O1965" s="11" t="s">
        <v>58</v>
      </c>
      <c r="P1965" s="10" t="e">
        <f>VLOOKUP(H1965,'Corrected-Titles'!A:A,1,FALSE)</f>
        <v>#N/A</v>
      </c>
    </row>
    <row r="1966" spans="2:16" x14ac:dyDescent="0.35">
      <c r="B1966" s="11" t="s">
        <v>3254</v>
      </c>
      <c r="C1966" s="11" t="s">
        <v>1703</v>
      </c>
      <c r="D1966" s="11" t="s">
        <v>12</v>
      </c>
      <c r="F1966" s="11" t="s">
        <v>3561</v>
      </c>
      <c r="G1966" s="10" t="str">
        <f>IF(ISNA(P1966),H1966,INDEX('Corrected-Titles'!A:B,MATCH(H1966,'Corrected-Titles'!A:A,0),2))</f>
        <v>Jtracker - a tool for change propagation in java</v>
      </c>
      <c r="H1966" s="10" t="s">
        <v>3562</v>
      </c>
      <c r="I1966" s="13" t="s">
        <v>15</v>
      </c>
      <c r="J1966" s="11" t="s">
        <v>16</v>
      </c>
      <c r="K1966" s="11" t="s">
        <v>17</v>
      </c>
      <c r="O1966" s="11" t="s">
        <v>18</v>
      </c>
      <c r="P1966" s="10" t="e">
        <f>VLOOKUP(H1966,'Corrected-Titles'!A:A,1,FALSE)</f>
        <v>#N/A</v>
      </c>
    </row>
    <row r="1967" spans="2:16" x14ac:dyDescent="0.35">
      <c r="B1967" s="11" t="s">
        <v>3254</v>
      </c>
      <c r="C1967" s="11" t="s">
        <v>1703</v>
      </c>
      <c r="D1967" s="11" t="s">
        <v>12</v>
      </c>
      <c r="F1967" s="11" t="s">
        <v>3563</v>
      </c>
      <c r="G1967" s="10" t="str">
        <f>IF(ISNA(P1967),H1967,INDEX('Corrected-Titles'!A:B,MATCH(H1967,'Corrected-Titles'!A:A,0),2))</f>
        <v>Implementing consistency management techniques for conceptual modeling</v>
      </c>
      <c r="H1967" s="10" t="s">
        <v>3564</v>
      </c>
      <c r="I1967" s="13" t="s">
        <v>15</v>
      </c>
      <c r="J1967" s="11" t="s">
        <v>16</v>
      </c>
      <c r="K1967" s="11" t="s">
        <v>16</v>
      </c>
      <c r="L1967" s="11" t="s">
        <v>17</v>
      </c>
      <c r="O1967" s="11" t="s">
        <v>69</v>
      </c>
      <c r="P1967" s="10" t="e">
        <f>VLOOKUP(H1967,'Corrected-Titles'!A:A,1,FALSE)</f>
        <v>#N/A</v>
      </c>
    </row>
    <row r="1968" spans="2:16" x14ac:dyDescent="0.35">
      <c r="B1968" s="11" t="s">
        <v>3254</v>
      </c>
      <c r="C1968" s="11" t="s">
        <v>1703</v>
      </c>
      <c r="D1968" s="11" t="s">
        <v>12</v>
      </c>
      <c r="E1968" s="11" t="s">
        <v>3643</v>
      </c>
      <c r="F1968" s="25" t="s">
        <v>3565</v>
      </c>
      <c r="G1968" s="10" t="str">
        <f>IF(ISNA(P1968),H1968,INDEX('Corrected-Titles'!A:B,MATCH(H1968,'Corrected-Titles'!A:A,0),2))</f>
        <v>Tracing evolution changes of software arctirfacts through model synchronization</v>
      </c>
      <c r="H1968" s="10" t="s">
        <v>3566</v>
      </c>
      <c r="I1968" s="13" t="s">
        <v>35</v>
      </c>
      <c r="J1968" s="11" t="s">
        <v>16</v>
      </c>
      <c r="K1968" s="11" t="s">
        <v>16</v>
      </c>
      <c r="L1968" s="11" t="s">
        <v>16</v>
      </c>
      <c r="M1968" s="32" t="s">
        <v>17</v>
      </c>
      <c r="N1968" s="23" t="s">
        <v>16</v>
      </c>
      <c r="P1968" s="10" t="e">
        <f>VLOOKUP(H1968,'Corrected-Titles'!A:A,1,FALSE)</f>
        <v>#N/A</v>
      </c>
    </row>
    <row r="1969" spans="2:16" x14ac:dyDescent="0.35">
      <c r="B1969" s="11" t="s">
        <v>3254</v>
      </c>
      <c r="C1969" s="11" t="s">
        <v>1703</v>
      </c>
      <c r="D1969" s="11" t="s">
        <v>12</v>
      </c>
      <c r="F1969" s="11" t="s">
        <v>3428</v>
      </c>
      <c r="G1969" s="10" t="str">
        <f>IF(ISNA(P1969),H1969,INDEX('Corrected-Titles'!A:B,MATCH(H1969,'Corrected-Titles'!A:A,0),2))</f>
        <v>MDA explained: the model driven architecture: practice and promise</v>
      </c>
      <c r="H1969" s="10" t="s">
        <v>3429</v>
      </c>
      <c r="I1969" s="13" t="s">
        <v>100</v>
      </c>
      <c r="P1969" s="10" t="e">
        <f>VLOOKUP(H1969,'Corrected-Titles'!A:A,1,FALSE)</f>
        <v>#N/A</v>
      </c>
    </row>
    <row r="1970" spans="2:16" x14ac:dyDescent="0.35">
      <c r="B1970" s="11" t="s">
        <v>3254</v>
      </c>
      <c r="C1970" s="11" t="s">
        <v>1703</v>
      </c>
      <c r="D1970" s="11" t="s">
        <v>12</v>
      </c>
      <c r="F1970" s="11" t="s">
        <v>3567</v>
      </c>
      <c r="G1970" s="10" t="str">
        <f>IF(ISNA(P1970),H1970,INDEX('Corrected-Titles'!A:B,MATCH(H1970,'Corrected-Titles'!A:A,0),2))</f>
        <v>Model Engineering, concepts and tools</v>
      </c>
      <c r="H1970" s="10" t="s">
        <v>3568</v>
      </c>
      <c r="I1970" s="13" t="s">
        <v>15</v>
      </c>
      <c r="J1970" s="11" t="s">
        <v>17</v>
      </c>
      <c r="O1970" s="11" t="s">
        <v>58</v>
      </c>
      <c r="P1970" s="10" t="e">
        <f>VLOOKUP(H1970,'Corrected-Titles'!A:A,1,FALSE)</f>
        <v>#N/A</v>
      </c>
    </row>
    <row r="1971" spans="2:16" x14ac:dyDescent="0.35">
      <c r="B1971" s="11" t="s">
        <v>3254</v>
      </c>
      <c r="C1971" s="11" t="s">
        <v>1703</v>
      </c>
      <c r="D1971" s="11" t="s">
        <v>12</v>
      </c>
      <c r="F1971" s="11" t="s">
        <v>3569</v>
      </c>
      <c r="G1971" s="10" t="str">
        <f>IF(ISNA(P1971),H1971,INDEX('Corrected-Titles'!A:B,MATCH(H1971,'Corrected-Titles'!A:A,0),2))</f>
        <v>Problems in application software amintenance</v>
      </c>
      <c r="H1971" s="10" t="s">
        <v>3570</v>
      </c>
      <c r="I1971" s="13" t="s">
        <v>15</v>
      </c>
      <c r="J1971" s="11" t="s">
        <v>17</v>
      </c>
      <c r="O1971" s="11" t="s">
        <v>58</v>
      </c>
      <c r="P1971" s="10" t="e">
        <f>VLOOKUP(H1971,'Corrected-Titles'!A:A,1,FALSE)</f>
        <v>#N/A</v>
      </c>
    </row>
    <row r="1972" spans="2:16" x14ac:dyDescent="0.35">
      <c r="B1972" s="11" t="s">
        <v>3254</v>
      </c>
      <c r="C1972" s="11" t="s">
        <v>1703</v>
      </c>
      <c r="D1972" s="11" t="s">
        <v>12</v>
      </c>
      <c r="F1972" s="11" t="s">
        <v>3571</v>
      </c>
      <c r="G1972" s="10" t="str">
        <f>IF(ISNA(P1972),H1972,INDEX('Corrected-Titles'!A:B,MATCH(H1972,'Corrected-Titles'!A:A,0),2))</f>
        <v>Automating support for software evolution in UML</v>
      </c>
      <c r="H1972" s="10" t="s">
        <v>3572</v>
      </c>
      <c r="I1972" s="13" t="s">
        <v>15</v>
      </c>
      <c r="J1972" s="11" t="s">
        <v>16</v>
      </c>
      <c r="K1972" s="11" t="s">
        <v>17</v>
      </c>
      <c r="O1972" s="11" t="s">
        <v>69</v>
      </c>
      <c r="P1972" s="10" t="e">
        <f>VLOOKUP(H1972,'Corrected-Titles'!A:A,1,FALSE)</f>
        <v>#N/A</v>
      </c>
    </row>
    <row r="1973" spans="2:16" x14ac:dyDescent="0.35">
      <c r="B1973" s="11" t="s">
        <v>3254</v>
      </c>
      <c r="C1973" s="11" t="s">
        <v>1703</v>
      </c>
      <c r="D1973" s="11" t="s">
        <v>12</v>
      </c>
      <c r="F1973" s="11" t="s">
        <v>3573</v>
      </c>
      <c r="G1973" s="10" t="str">
        <f>IF(ISNA(P1973),H1973,INDEX('Corrected-Titles'!A:B,MATCH(H1973,'Corrected-Titles'!A:A,0),2))</f>
        <v>A Survey of software refactoring</v>
      </c>
      <c r="H1973" s="10" t="s">
        <v>3574</v>
      </c>
      <c r="I1973" s="13" t="s">
        <v>15</v>
      </c>
      <c r="J1973" s="11" t="s">
        <v>17</v>
      </c>
      <c r="O1973" s="11" t="s">
        <v>58</v>
      </c>
      <c r="P1973" s="10" t="e">
        <f>VLOOKUP(H1973,'Corrected-Titles'!A:A,1,FALSE)</f>
        <v>#N/A</v>
      </c>
    </row>
    <row r="1974" spans="2:16" x14ac:dyDescent="0.35">
      <c r="B1974" s="11" t="s">
        <v>3254</v>
      </c>
      <c r="C1974" s="11" t="s">
        <v>1703</v>
      </c>
      <c r="D1974" s="11" t="s">
        <v>12</v>
      </c>
      <c r="F1974" s="11" t="s">
        <v>3575</v>
      </c>
      <c r="G1974" s="10" t="str">
        <f>IF(ISNA(P1974),H1974,INDEX('Corrected-Titles'!A:B,MATCH(H1974,'Corrected-Titles'!A:A,0),2))</f>
        <v>Reengineering legacy software systems</v>
      </c>
      <c r="H1974" s="10" t="s">
        <v>3576</v>
      </c>
      <c r="I1974" s="13" t="s">
        <v>15</v>
      </c>
      <c r="J1974" s="11" t="s">
        <v>17</v>
      </c>
      <c r="O1974" s="11" t="s">
        <v>58</v>
      </c>
      <c r="P1974" s="10" t="e">
        <f>VLOOKUP(H1974,'Corrected-Titles'!A:A,1,FALSE)</f>
        <v>#N/A</v>
      </c>
    </row>
    <row r="1975" spans="2:16" x14ac:dyDescent="0.35">
      <c r="B1975" s="11" t="s">
        <v>3254</v>
      </c>
      <c r="C1975" s="11" t="s">
        <v>1703</v>
      </c>
      <c r="D1975" s="11" t="s">
        <v>12</v>
      </c>
      <c r="F1975" s="11" t="s">
        <v>3577</v>
      </c>
      <c r="G1975" s="10" t="str">
        <f>IF(ISNA(P1975),H1975,INDEX('Corrected-Titles'!A:B,MATCH(H1975,'Corrected-Titles'!A:A,0),2))</f>
        <v>Reverse engineering: a roadmap</v>
      </c>
      <c r="H1975" s="10" t="s">
        <v>3578</v>
      </c>
      <c r="I1975" s="13" t="s">
        <v>15</v>
      </c>
      <c r="J1975" s="11" t="s">
        <v>17</v>
      </c>
      <c r="O1975" s="11" t="s">
        <v>58</v>
      </c>
      <c r="P1975" s="10" t="e">
        <f>VLOOKUP(H1975,'Corrected-Titles'!A:A,1,FALSE)</f>
        <v>#N/A</v>
      </c>
    </row>
    <row r="1976" spans="2:16" x14ac:dyDescent="0.35">
      <c r="B1976" s="11" t="s">
        <v>3254</v>
      </c>
      <c r="C1976" s="11" t="s">
        <v>1703</v>
      </c>
      <c r="D1976" s="11" t="s">
        <v>12</v>
      </c>
      <c r="F1976" s="11" t="s">
        <v>3579</v>
      </c>
      <c r="G1976" s="10" t="str">
        <f>IF(ISNA(P1976),H1976,INDEX('Corrected-Titles'!A:B,MATCH(H1976,'Corrected-Titles'!A:A,0),2))</f>
        <v>Software engineering tools and environments: a roadmap</v>
      </c>
      <c r="H1976" s="10" t="s">
        <v>3580</v>
      </c>
      <c r="I1976" s="13" t="s">
        <v>15</v>
      </c>
      <c r="J1976" s="11" t="s">
        <v>17</v>
      </c>
      <c r="O1976" s="11" t="s">
        <v>58</v>
      </c>
      <c r="P1976" s="10" t="e">
        <f>VLOOKUP(H1976,'Corrected-Titles'!A:A,1,FALSE)</f>
        <v>#N/A</v>
      </c>
    </row>
    <row r="1977" spans="2:16" x14ac:dyDescent="0.35">
      <c r="B1977" s="11" t="s">
        <v>3254</v>
      </c>
      <c r="C1977" s="11" t="s">
        <v>1703</v>
      </c>
      <c r="D1977" s="11" t="s">
        <v>12</v>
      </c>
      <c r="F1977" s="11" t="s">
        <v>3581</v>
      </c>
      <c r="G1977" s="10" t="str">
        <f>IF(ISNA(P1977),H1977,INDEX('Corrected-Titles'!A:B,MATCH(H1977,'Corrected-Titles'!A:A,0),2))</f>
        <v>Developing intelligent agent systems: a practical guide</v>
      </c>
      <c r="H1977" s="10" t="s">
        <v>3582</v>
      </c>
      <c r="I1977" s="13" t="s">
        <v>15</v>
      </c>
      <c r="J1977" s="11" t="s">
        <v>17</v>
      </c>
      <c r="O1977" s="11" t="s">
        <v>58</v>
      </c>
      <c r="P1977" s="10" t="e">
        <f>VLOOKUP(H1977,'Corrected-Titles'!A:A,1,FALSE)</f>
        <v>#N/A</v>
      </c>
    </row>
    <row r="1978" spans="2:16" x14ac:dyDescent="0.35">
      <c r="B1978" s="11" t="s">
        <v>3254</v>
      </c>
      <c r="C1978" s="11" t="s">
        <v>1703</v>
      </c>
      <c r="D1978" s="11" t="s">
        <v>12</v>
      </c>
      <c r="F1978" s="11" t="s">
        <v>3583</v>
      </c>
      <c r="G1978" s="10" t="str">
        <f>IF(ISNA(P1978),H1978,INDEX('Corrected-Titles'!A:B,MATCH(H1978,'Corrected-Titles'!A:A,0),2))</f>
        <v>The single model principle</v>
      </c>
      <c r="H1978" s="10" t="s">
        <v>3584</v>
      </c>
      <c r="I1978" s="13" t="s">
        <v>15</v>
      </c>
      <c r="J1978" s="11" t="s">
        <v>17</v>
      </c>
      <c r="O1978" s="11" t="s">
        <v>18</v>
      </c>
      <c r="P1978" s="10" t="e">
        <f>VLOOKUP(H1978,'Corrected-Titles'!A:A,1,FALSE)</f>
        <v>#N/A</v>
      </c>
    </row>
    <row r="1979" spans="2:16" x14ac:dyDescent="0.35">
      <c r="B1979" s="11" t="s">
        <v>3254</v>
      </c>
      <c r="C1979" s="11" t="s">
        <v>1703</v>
      </c>
      <c r="D1979" s="11" t="s">
        <v>12</v>
      </c>
      <c r="F1979" s="11" t="s">
        <v>3585</v>
      </c>
      <c r="G1979" s="10" t="str">
        <f>IF(ISNA(P1979),H1979,INDEX('Corrected-Titles'!A:B,MATCH(H1979,'Corrected-Titles'!A:A,0),2))</f>
        <v>Advances in software maintenance management: technologies and solutions</v>
      </c>
      <c r="H1979" s="10" t="s">
        <v>3586</v>
      </c>
      <c r="I1979" s="13" t="s">
        <v>15</v>
      </c>
      <c r="J1979" s="11" t="s">
        <v>17</v>
      </c>
      <c r="O1979" s="11" t="s">
        <v>58</v>
      </c>
      <c r="P1979" s="10" t="e">
        <f>VLOOKUP(H1979,'Corrected-Titles'!A:A,1,FALSE)</f>
        <v>#N/A</v>
      </c>
    </row>
    <row r="1980" spans="2:16" x14ac:dyDescent="0.35">
      <c r="B1980" s="11" t="s">
        <v>3254</v>
      </c>
      <c r="C1980" s="11" t="s">
        <v>1703</v>
      </c>
      <c r="D1980" s="11" t="s">
        <v>12</v>
      </c>
      <c r="F1980" s="11" t="s">
        <v>3587</v>
      </c>
      <c r="G1980" s="10" t="str">
        <f>IF(ISNA(P1980),H1980,INDEX('Corrected-Titles'!A:B,MATCH(H1980,'Corrected-Titles'!A:A,0),2))</f>
        <v>A model for change propagation based on graph rewriting</v>
      </c>
      <c r="H1980" s="10" t="s">
        <v>3588</v>
      </c>
      <c r="I1980" s="13" t="s">
        <v>15</v>
      </c>
      <c r="J1980" s="11" t="s">
        <v>16</v>
      </c>
      <c r="K1980" s="11" t="s">
        <v>17</v>
      </c>
      <c r="O1980" s="11" t="s">
        <v>69</v>
      </c>
      <c r="P1980" s="10" t="e">
        <f>VLOOKUP(H1980,'Corrected-Titles'!A:A,1,FALSE)</f>
        <v>#N/A</v>
      </c>
    </row>
    <row r="1981" spans="2:16" x14ac:dyDescent="0.35">
      <c r="B1981" s="11" t="s">
        <v>3254</v>
      </c>
      <c r="C1981" s="11" t="s">
        <v>1703</v>
      </c>
      <c r="D1981" s="11" t="s">
        <v>12</v>
      </c>
      <c r="F1981" s="11" t="s">
        <v>3589</v>
      </c>
      <c r="G1981" s="10" t="str">
        <f>IF(ISNA(P1981),H1981,INDEX('Corrected-Titles'!A:B,MATCH(H1981,'Corrected-Titles'!A:A,0),2))</f>
        <v>A methodology for incremental changes</v>
      </c>
      <c r="H1981" s="10" t="s">
        <v>3590</v>
      </c>
      <c r="I1981" s="13" t="s">
        <v>15</v>
      </c>
      <c r="J1981" s="11" t="s">
        <v>16</v>
      </c>
      <c r="K1981" s="11" t="s">
        <v>17</v>
      </c>
      <c r="O1981" s="11" t="s">
        <v>69</v>
      </c>
      <c r="P1981" s="10" t="e">
        <f>VLOOKUP(H1981,'Corrected-Titles'!A:A,1,FALSE)</f>
        <v>#N/A</v>
      </c>
    </row>
    <row r="1982" spans="2:16" x14ac:dyDescent="0.35">
      <c r="B1982" s="11" t="s">
        <v>3254</v>
      </c>
      <c r="C1982" s="11" t="s">
        <v>1703</v>
      </c>
      <c r="D1982" s="11" t="s">
        <v>12</v>
      </c>
      <c r="F1982" s="11" t="s">
        <v>3591</v>
      </c>
      <c r="G1982" s="10" t="str">
        <f>IF(ISNA(P1982),H1982,INDEX('Corrected-Titles'!A:B,MATCH(H1982,'Corrected-Titles'!A:A,0),2))</f>
        <v>An abstract architecture for rational agents</v>
      </c>
      <c r="H1982" s="10" t="s">
        <v>3592</v>
      </c>
      <c r="I1982" s="13" t="s">
        <v>15</v>
      </c>
      <c r="J1982" s="11" t="s">
        <v>17</v>
      </c>
      <c r="O1982" s="11" t="s">
        <v>18</v>
      </c>
      <c r="P1982" s="10" t="e">
        <f>VLOOKUP(H1982,'Corrected-Titles'!A:A,1,FALSE)</f>
        <v>#N/A</v>
      </c>
    </row>
    <row r="1983" spans="2:16" x14ac:dyDescent="0.35">
      <c r="B1983" s="11" t="s">
        <v>3254</v>
      </c>
      <c r="C1983" s="11" t="s">
        <v>1703</v>
      </c>
      <c r="D1983" s="11" t="s">
        <v>12</v>
      </c>
      <c r="F1983" s="11" t="s">
        <v>3593</v>
      </c>
      <c r="G1983" s="10" t="str">
        <f>IF(ISNA(P1983),H1983,INDEX('Corrected-Titles'!A:B,MATCH(H1983,'Corrected-Titles'!A:A,0),2))</f>
        <v>Object contracint langauge specification</v>
      </c>
      <c r="H1983" s="10" t="s">
        <v>3594</v>
      </c>
      <c r="I1983" s="13" t="s">
        <v>15</v>
      </c>
      <c r="J1983" s="11" t="s">
        <v>17</v>
      </c>
      <c r="O1983" s="11" t="s">
        <v>18</v>
      </c>
      <c r="P1983" s="10" t="e">
        <f>VLOOKUP(H1983,'Corrected-Titles'!A:A,1,FALSE)</f>
        <v>#N/A</v>
      </c>
    </row>
    <row r="1984" spans="2:16" x14ac:dyDescent="0.35">
      <c r="B1984" s="11" t="s">
        <v>3254</v>
      </c>
      <c r="C1984" s="11" t="s">
        <v>1703</v>
      </c>
      <c r="D1984" s="11" t="s">
        <v>12</v>
      </c>
      <c r="F1984" s="11" t="s">
        <v>3595</v>
      </c>
      <c r="G1984" s="10" t="str">
        <f>IF(ISNA(P1984),H1984,INDEX('Corrected-Titles'!A:B,MATCH(H1984,'Corrected-Titles'!A:A,0),2))</f>
        <v>Checking UML model consistency</v>
      </c>
      <c r="H1984" s="10" t="s">
        <v>3596</v>
      </c>
      <c r="I1984" s="13" t="s">
        <v>15</v>
      </c>
      <c r="J1984" s="11" t="s">
        <v>17</v>
      </c>
      <c r="O1984" s="11" t="s">
        <v>198</v>
      </c>
      <c r="P1984" s="10" t="e">
        <f>VLOOKUP(H1984,'Corrected-Titles'!A:A,1,FALSE)</f>
        <v>#N/A</v>
      </c>
    </row>
    <row r="1985" spans="2:16" x14ac:dyDescent="0.35">
      <c r="B1985" s="11" t="s">
        <v>3254</v>
      </c>
      <c r="C1985" s="11" t="s">
        <v>1703</v>
      </c>
      <c r="D1985" s="11" t="s">
        <v>12</v>
      </c>
      <c r="F1985" s="11" t="s">
        <v>3597</v>
      </c>
      <c r="G1985" s="10" t="str">
        <f>IF(ISNA(P1985),H1985,INDEX('Corrected-Titles'!A:B,MATCH(H1985,'Corrected-Titles'!A:A,0),2))</f>
        <v>Inconsistency management in software engineering: Survey and opern research issues</v>
      </c>
      <c r="H1985" s="10" t="s">
        <v>3598</v>
      </c>
      <c r="I1985" s="13" t="s">
        <v>15</v>
      </c>
      <c r="J1985" s="11" t="s">
        <v>17</v>
      </c>
      <c r="O1985" s="11" t="s">
        <v>58</v>
      </c>
      <c r="P1985" s="10" t="e">
        <f>VLOOKUP(H1985,'Corrected-Titles'!A:A,1,FALSE)</f>
        <v>#N/A</v>
      </c>
    </row>
    <row r="1986" spans="2:16" x14ac:dyDescent="0.35">
      <c r="B1986" s="11" t="s">
        <v>3254</v>
      </c>
      <c r="C1986" s="11" t="s">
        <v>1703</v>
      </c>
      <c r="D1986" s="11" t="s">
        <v>12</v>
      </c>
      <c r="F1986" s="11" t="s">
        <v>3599</v>
      </c>
      <c r="G1986" s="10" t="str">
        <f>IF(ISNA(P1986),H1986,INDEX('Corrected-Titles'!A:B,MATCH(H1986,'Corrected-Titles'!A:A,0),2))</f>
        <v>Software maintenance: concepts and practice</v>
      </c>
      <c r="H1986" s="10" t="s">
        <v>3600</v>
      </c>
      <c r="I1986" s="13" t="s">
        <v>15</v>
      </c>
      <c r="J1986" s="11" t="s">
        <v>17</v>
      </c>
      <c r="O1986" s="11" t="s">
        <v>58</v>
      </c>
      <c r="P1986" s="10" t="e">
        <f>VLOOKUP(H1986,'Corrected-Titles'!A:A,1,FALSE)</f>
        <v>#N/A</v>
      </c>
    </row>
    <row r="1987" spans="2:16" x14ac:dyDescent="0.35">
      <c r="B1987" s="11" t="s">
        <v>3254</v>
      </c>
      <c r="C1987" s="11" t="s">
        <v>1703</v>
      </c>
      <c r="D1987" s="11" t="s">
        <v>12</v>
      </c>
      <c r="F1987" s="11" t="s">
        <v>3601</v>
      </c>
      <c r="G1987" s="10" t="str">
        <f>IF(ISNA(P1987),H1987,INDEX('Corrected-Titles'!A:B,MATCH(H1987,'Corrected-Titles'!A:A,0),2))</f>
        <v>Using description logics to maintain consistency between UML models</v>
      </c>
      <c r="H1987" s="10" t="s">
        <v>3602</v>
      </c>
      <c r="I1987" s="13" t="s">
        <v>15</v>
      </c>
      <c r="J1987" s="11" t="s">
        <v>16</v>
      </c>
      <c r="K1987" s="11" t="s">
        <v>17</v>
      </c>
      <c r="O1987" s="11" t="s">
        <v>18</v>
      </c>
      <c r="P1987" s="10" t="e">
        <f>VLOOKUP(H1987,'Corrected-Titles'!A:A,1,FALSE)</f>
        <v>#N/A</v>
      </c>
    </row>
    <row r="1988" spans="2:16" x14ac:dyDescent="0.35">
      <c r="B1988" s="11" t="s">
        <v>3254</v>
      </c>
      <c r="C1988" s="11" t="s">
        <v>1703</v>
      </c>
      <c r="D1988" s="11" t="s">
        <v>12</v>
      </c>
      <c r="F1988" s="11" t="s">
        <v>3603</v>
      </c>
      <c r="G1988" s="10" t="str">
        <f>IF(ISNA(P1988),H1988,INDEX('Corrected-Titles'!A:B,MATCH(H1988,'Corrected-Titles'!A:A,0),2))</f>
        <v>Software engineering: principles and practice</v>
      </c>
      <c r="H1988" s="10" t="s">
        <v>3604</v>
      </c>
      <c r="I1988" s="13" t="s">
        <v>15</v>
      </c>
      <c r="J1988" s="11" t="s">
        <v>17</v>
      </c>
      <c r="O1988" s="11" t="s">
        <v>58</v>
      </c>
      <c r="P1988" s="10" t="e">
        <f>VLOOKUP(H1988,'Corrected-Titles'!A:A,1,FALSE)</f>
        <v>#N/A</v>
      </c>
    </row>
    <row r="1989" spans="2:16" x14ac:dyDescent="0.35">
      <c r="B1989" s="11" t="s">
        <v>3254</v>
      </c>
      <c r="C1989" s="11" t="s">
        <v>1703</v>
      </c>
      <c r="D1989" s="11" t="s">
        <v>12</v>
      </c>
      <c r="F1989" s="11" t="s">
        <v>4668</v>
      </c>
      <c r="G1989" s="10" t="str">
        <f>IF(ISNA(P1989),H1989,INDEX('Corrected-Titles'!A:B,MATCH(H1989,'Corrected-Titles'!A:A,0),2))</f>
        <v>A plug-in for flexible and incremental consistency management</v>
      </c>
      <c r="H1989" s="10" t="s">
        <v>3605</v>
      </c>
      <c r="I1989" s="13" t="s">
        <v>15</v>
      </c>
      <c r="J1989" s="11" t="s">
        <v>17</v>
      </c>
      <c r="O1989" s="11" t="s">
        <v>198</v>
      </c>
      <c r="P1989" s="10" t="e">
        <f>VLOOKUP(H1989,'Corrected-Titles'!A:A,1,FALSE)</f>
        <v>#N/A</v>
      </c>
    </row>
    <row r="1990" spans="2:16" x14ac:dyDescent="0.35">
      <c r="B1990" s="11" t="s">
        <v>3254</v>
      </c>
      <c r="C1990" s="11" t="s">
        <v>1703</v>
      </c>
      <c r="D1990" s="11" t="s">
        <v>12</v>
      </c>
      <c r="F1990" s="11" t="s">
        <v>3606</v>
      </c>
      <c r="G1990" s="10" t="str">
        <f>IF(ISNA(P1990),H1990,INDEX('Corrected-Titles'!A:B,MATCH(H1990,'Corrected-Titles'!A:A,0),2))</f>
        <v>An intoduction to MultiAgent Systems</v>
      </c>
      <c r="H1990" s="10" t="s">
        <v>3607</v>
      </c>
      <c r="I1990" s="13" t="s">
        <v>15</v>
      </c>
      <c r="J1990" s="11" t="s">
        <v>17</v>
      </c>
      <c r="O1990" s="11" t="s">
        <v>58</v>
      </c>
      <c r="P1990" s="10" t="e">
        <f>VLOOKUP(H1990,'Corrected-Titles'!A:A,1,FALSE)</f>
        <v>#N/A</v>
      </c>
    </row>
    <row r="1991" spans="2:16" ht="29" x14ac:dyDescent="0.35">
      <c r="B1991" s="11" t="s">
        <v>3253</v>
      </c>
      <c r="C1991" s="11" t="s">
        <v>1703</v>
      </c>
      <c r="D1991" s="11" t="s">
        <v>12</v>
      </c>
      <c r="F1991" s="11" t="s">
        <v>3608</v>
      </c>
      <c r="G1991" s="10" t="str">
        <f>IF(ISNA(P1991),H1991,INDEX('Corrected-Titles'!A:B,MATCH(H1991,'Corrected-Titles'!A:A,0),2))</f>
        <v>Supporting change propatagion in the maintenance and evolution of service-oriented architectures</v>
      </c>
      <c r="H1991" s="10" t="s">
        <v>3609</v>
      </c>
      <c r="I1991" s="13" t="s">
        <v>15</v>
      </c>
      <c r="J1991" s="11" t="s">
        <v>16</v>
      </c>
      <c r="K1991" s="11" t="s">
        <v>17</v>
      </c>
      <c r="O1991" s="11" t="s">
        <v>18</v>
      </c>
      <c r="P1991" s="10" t="e">
        <f>VLOOKUP(H1991,'Corrected-Titles'!A:A,1,FALSE)</f>
        <v>#N/A</v>
      </c>
    </row>
    <row r="1992" spans="2:16" x14ac:dyDescent="0.35">
      <c r="B1992" s="11" t="s">
        <v>3253</v>
      </c>
      <c r="C1992" s="11" t="s">
        <v>1703</v>
      </c>
      <c r="D1992" s="11" t="s">
        <v>12</v>
      </c>
      <c r="F1992" s="11" t="s">
        <v>3610</v>
      </c>
      <c r="G1992" s="10" t="str">
        <f>IF(ISNA(P1992),H1992,INDEX('Corrected-Titles'!A:B,MATCH(H1992,'Corrected-Titles'!A:A,0),2))</f>
        <v>Change propagation analysis using domain information</v>
      </c>
      <c r="H1992" s="10" t="s">
        <v>3611</v>
      </c>
      <c r="I1992" s="13" t="s">
        <v>15</v>
      </c>
      <c r="J1992" s="11" t="s">
        <v>16</v>
      </c>
      <c r="K1992" s="11" t="s">
        <v>17</v>
      </c>
      <c r="O1992" s="11" t="s">
        <v>18</v>
      </c>
      <c r="P1992" s="10" t="e">
        <f>VLOOKUP(H1992,'Corrected-Titles'!A:A,1,FALSE)</f>
        <v>#N/A</v>
      </c>
    </row>
    <row r="1993" spans="2:16" x14ac:dyDescent="0.35">
      <c r="B1993" s="11" t="s">
        <v>3253</v>
      </c>
      <c r="C1993" s="11" t="s">
        <v>1703</v>
      </c>
      <c r="D1993" s="11" t="s">
        <v>12</v>
      </c>
      <c r="E1993" s="11" t="s">
        <v>3643</v>
      </c>
      <c r="F1993" s="25" t="s">
        <v>3612</v>
      </c>
      <c r="G1993" s="10" t="str">
        <f>IF(ISNA(P1993),H1993,INDEX('Corrected-Titles'!A:B,MATCH(H1993,'Corrected-Titles'!A:A,0),2))</f>
        <v>A Model-driven approach for ensuring change traceability and multi-model consistency</v>
      </c>
      <c r="H1993" s="10" t="s">
        <v>3613</v>
      </c>
      <c r="I1993" s="13" t="s">
        <v>35</v>
      </c>
      <c r="J1993" s="11" t="s">
        <v>16</v>
      </c>
      <c r="K1993" s="11" t="s">
        <v>16</v>
      </c>
      <c r="L1993" s="11" t="s">
        <v>16</v>
      </c>
      <c r="M1993" s="32" t="s">
        <v>17</v>
      </c>
      <c r="N1993" s="23" t="s">
        <v>16</v>
      </c>
      <c r="P1993" s="10" t="e">
        <f>VLOOKUP(H1993,'Corrected-Titles'!A:A,1,FALSE)</f>
        <v>#N/A</v>
      </c>
    </row>
    <row r="1994" spans="2:16" ht="29" x14ac:dyDescent="0.35">
      <c r="B1994" s="11" t="s">
        <v>3253</v>
      </c>
      <c r="C1994" s="11" t="s">
        <v>1703</v>
      </c>
      <c r="D1994" s="11" t="s">
        <v>12</v>
      </c>
      <c r="F1994" s="11" t="s">
        <v>3614</v>
      </c>
      <c r="G1994" s="10" t="str">
        <f>IF(ISNA(P1994),H1994,INDEX('Corrected-Titles'!A:B,MATCH(H1994,'Corrected-Titles'!A:A,0),2))</f>
        <v>Comparative evolution of change propagation approaches towards resilient software evolution</v>
      </c>
      <c r="H1994" s="10" t="s">
        <v>3615</v>
      </c>
      <c r="I1994" s="13" t="s">
        <v>15</v>
      </c>
      <c r="J1994" s="11" t="s">
        <v>17</v>
      </c>
      <c r="O1994" s="11" t="s">
        <v>58</v>
      </c>
      <c r="P1994" s="10" t="e">
        <f>VLOOKUP(H1994,'Corrected-Titles'!A:A,1,FALSE)</f>
        <v>#N/A</v>
      </c>
    </row>
    <row r="1995" spans="2:16" x14ac:dyDescent="0.35">
      <c r="B1995" s="11" t="s">
        <v>3253</v>
      </c>
      <c r="C1995" s="11" t="s">
        <v>1703</v>
      </c>
      <c r="D1995" s="11" t="s">
        <v>12</v>
      </c>
      <c r="F1995" s="11" t="s">
        <v>3616</v>
      </c>
      <c r="G1995" s="10" t="str">
        <f>IF(ISNA(P1995),H1995,INDEX('Corrected-Titles'!A:B,MATCH(H1995,'Corrected-Titles'!A:A,0),2))</f>
        <v>Supporting change propagation in UML models</v>
      </c>
      <c r="H1995" s="10" t="s">
        <v>3619</v>
      </c>
      <c r="I1995" s="13" t="s">
        <v>15</v>
      </c>
      <c r="J1995" s="11" t="s">
        <v>16</v>
      </c>
      <c r="K1995" s="11" t="s">
        <v>17</v>
      </c>
      <c r="O1995" s="11" t="s">
        <v>18</v>
      </c>
      <c r="P1995" s="10" t="e">
        <f>VLOOKUP(H1995,'Corrected-Titles'!A:A,1,FALSE)</f>
        <v>#N/A</v>
      </c>
    </row>
    <row r="1996" spans="2:16" x14ac:dyDescent="0.35">
      <c r="B1996" s="11" t="s">
        <v>3253</v>
      </c>
      <c r="C1996" s="11" t="s">
        <v>1703</v>
      </c>
      <c r="D1996" s="11" t="s">
        <v>12</v>
      </c>
      <c r="F1996" s="11" t="s">
        <v>3620</v>
      </c>
      <c r="G1996" s="10" t="str">
        <f>IF(ISNA(P1996),H1996,INDEX('Corrected-Titles'!A:B,MATCH(H1996,'Corrected-Titles'!A:A,0),2))</f>
        <v>Agent Based Decomposition for service change request analysiss</v>
      </c>
      <c r="H1996" s="10" t="s">
        <v>3621</v>
      </c>
      <c r="I1996" s="13" t="s">
        <v>15</v>
      </c>
      <c r="J1996" s="11" t="s">
        <v>17</v>
      </c>
      <c r="O1996" s="11" t="s">
        <v>18</v>
      </c>
      <c r="P1996" s="10" t="e">
        <f>VLOOKUP(H1996,'Corrected-Titles'!A:A,1,FALSE)</f>
        <v>#N/A</v>
      </c>
    </row>
    <row r="1997" spans="2:16" ht="29" x14ac:dyDescent="0.35">
      <c r="B1997" s="11" t="s">
        <v>3253</v>
      </c>
      <c r="C1997" s="11" t="s">
        <v>1703</v>
      </c>
      <c r="D1997" s="11" t="s">
        <v>12</v>
      </c>
      <c r="F1997" s="11" t="s">
        <v>3622</v>
      </c>
      <c r="G1997" s="10" t="str">
        <f>IF(ISNA(P1997),H1997,INDEX('Corrected-Titles'!A:B,MATCH(H1997,'Corrected-Titles'!A:A,0),2))</f>
        <v>Change propagation based on incremental data handling in a web service discovery framework</v>
      </c>
      <c r="H1997" s="10" t="s">
        <v>3623</v>
      </c>
      <c r="I1997" s="13" t="s">
        <v>15</v>
      </c>
      <c r="J1997" s="11" t="s">
        <v>17</v>
      </c>
      <c r="O1997" s="11" t="s">
        <v>18</v>
      </c>
      <c r="P1997" s="10" t="e">
        <f>VLOOKUP(H1997,'Corrected-Titles'!A:A,1,FALSE)</f>
        <v>#N/A</v>
      </c>
    </row>
    <row r="1998" spans="2:16" x14ac:dyDescent="0.35">
      <c r="B1998" s="11" t="s">
        <v>3253</v>
      </c>
      <c r="C1998" s="11" t="s">
        <v>1703</v>
      </c>
      <c r="D1998" s="11" t="s">
        <v>12</v>
      </c>
      <c r="F1998" s="11" t="s">
        <v>3624</v>
      </c>
      <c r="G1998" s="10" t="str">
        <f>IF(ISNA(P1998),H1998,INDEX('Corrected-Titles'!A:B,MATCH(H1998,'Corrected-Titles'!A:A,0),2))</f>
        <v>Approach of model-based change impact analysiss in factory systems</v>
      </c>
      <c r="H1998" s="10" t="s">
        <v>3625</v>
      </c>
      <c r="I1998" s="13" t="s">
        <v>15</v>
      </c>
      <c r="J1998" s="11" t="s">
        <v>17</v>
      </c>
      <c r="O1998" s="11" t="s">
        <v>18</v>
      </c>
      <c r="P1998" s="10" t="e">
        <f>VLOOKUP(H1998,'Corrected-Titles'!A:A,1,FALSE)</f>
        <v>#N/A</v>
      </c>
    </row>
    <row r="1999" spans="2:16" x14ac:dyDescent="0.35">
      <c r="B1999" s="11" t="s">
        <v>3253</v>
      </c>
      <c r="C1999" s="11" t="s">
        <v>1703</v>
      </c>
      <c r="D1999" s="11" t="s">
        <v>12</v>
      </c>
      <c r="F1999" s="11" t="s">
        <v>3626</v>
      </c>
      <c r="G1999" s="10" t="str">
        <f>IF(ISNA(P1999),H1999,INDEX('Corrected-Titles'!A:B,MATCH(H1999,'Corrected-Titles'!A:A,0),2))</f>
        <v>Agent-oriented software engineering XII</v>
      </c>
      <c r="H1999" s="10" t="s">
        <v>3633</v>
      </c>
      <c r="I1999" s="13" t="s">
        <v>15</v>
      </c>
      <c r="J1999" s="11" t="s">
        <v>17</v>
      </c>
      <c r="O1999" s="11" t="s">
        <v>58</v>
      </c>
      <c r="P1999" s="10" t="e">
        <f>VLOOKUP(H1999,'Corrected-Titles'!A:A,1,FALSE)</f>
        <v>#N/A</v>
      </c>
    </row>
    <row r="2000" spans="2:16" x14ac:dyDescent="0.35">
      <c r="B2000" s="11" t="s">
        <v>3253</v>
      </c>
      <c r="C2000" s="11" t="s">
        <v>1703</v>
      </c>
      <c r="D2000" s="11" t="s">
        <v>12</v>
      </c>
      <c r="F2000" s="11" t="s">
        <v>3627</v>
      </c>
      <c r="G2000" s="10" t="str">
        <f>IF(ISNA(P2000),H2000,INDEX('Corrected-Titles'!A:B,MATCH(H2000,'Corrected-Titles'!A:A,0),2))</f>
        <v>Change impact analyisis for requirements: a metamodeling approach</v>
      </c>
      <c r="H2000" s="10" t="s">
        <v>3628</v>
      </c>
      <c r="I2000" s="13" t="s">
        <v>15</v>
      </c>
      <c r="J2000" s="11" t="s">
        <v>16</v>
      </c>
      <c r="K2000" s="11" t="s">
        <v>17</v>
      </c>
      <c r="O2000" s="11" t="s">
        <v>69</v>
      </c>
      <c r="P2000" s="10" t="e">
        <f>VLOOKUP(H2000,'Corrected-Titles'!A:A,1,FALSE)</f>
        <v>#N/A</v>
      </c>
    </row>
    <row r="2001" spans="2:16" x14ac:dyDescent="0.35">
      <c r="B2001" s="11" t="s">
        <v>3253</v>
      </c>
      <c r="C2001" s="11" t="s">
        <v>1703</v>
      </c>
      <c r="D2001" s="11" t="s">
        <v>12</v>
      </c>
      <c r="F2001" s="11" t="s">
        <v>3629</v>
      </c>
      <c r="G2001" s="10" t="str">
        <f>IF(ISNA(P2001),H2001,INDEX('Corrected-Titles'!A:B,MATCH(H2001,'Corrected-Titles'!A:A,0),2))</f>
        <v>Managing changes in the enterprise architecture modelling context</v>
      </c>
      <c r="H2001" s="10" t="s">
        <v>3630</v>
      </c>
      <c r="I2001" s="13" t="s">
        <v>15</v>
      </c>
      <c r="J2001" s="11" t="s">
        <v>16</v>
      </c>
      <c r="K2001" s="11" t="s">
        <v>17</v>
      </c>
      <c r="O2001" s="11" t="s">
        <v>69</v>
      </c>
      <c r="P2001" s="10" t="e">
        <f>VLOOKUP(H2001,'Corrected-Titles'!A:A,1,FALSE)</f>
        <v>#N/A</v>
      </c>
    </row>
    <row r="2002" spans="2:16" x14ac:dyDescent="0.35">
      <c r="B2002" s="11" t="s">
        <v>3253</v>
      </c>
      <c r="C2002" s="11" t="s">
        <v>1703</v>
      </c>
      <c r="D2002" s="11" t="s">
        <v>12</v>
      </c>
      <c r="F2002" s="11" t="s">
        <v>3631</v>
      </c>
      <c r="G2002" s="10" t="str">
        <f>IF(ISNA(P2002),H2002,INDEX('Corrected-Titles'!A:B,MATCH(H2002,'Corrected-Titles'!A:A,0),2))</f>
        <v>A novel approach to change management in requriements engineering context</v>
      </c>
      <c r="H2002" s="10" t="s">
        <v>3632</v>
      </c>
      <c r="I2002" s="13" t="s">
        <v>15</v>
      </c>
      <c r="J2002" s="11" t="s">
        <v>16</v>
      </c>
      <c r="K2002" s="11" t="s">
        <v>17</v>
      </c>
      <c r="O2002" s="11" t="s">
        <v>18</v>
      </c>
      <c r="P2002" s="10" t="e">
        <f>VLOOKUP(H2002,'Corrected-Titles'!A:A,1,FALSE)</f>
        <v>#N/A</v>
      </c>
    </row>
    <row r="2003" spans="2:16" x14ac:dyDescent="0.35">
      <c r="B2003" s="11" t="s">
        <v>3253</v>
      </c>
      <c r="C2003" s="11" t="s">
        <v>1703</v>
      </c>
      <c r="D2003" s="11" t="s">
        <v>12</v>
      </c>
      <c r="F2003" s="11" t="s">
        <v>3618</v>
      </c>
      <c r="G2003" s="10" t="str">
        <f>IF(ISNA(P2003),H2003,INDEX('Corrected-Titles'!A:B,MATCH(H2003,'Corrected-Titles'!A:A,0),2))</f>
        <v>Agent-oriented software engineering VIII</v>
      </c>
      <c r="H2003" s="10" t="s">
        <v>3634</v>
      </c>
      <c r="I2003" s="13" t="s">
        <v>15</v>
      </c>
      <c r="J2003" s="11" t="s">
        <v>17</v>
      </c>
      <c r="O2003" s="11" t="s">
        <v>58</v>
      </c>
      <c r="P2003" s="10" t="e">
        <f>VLOOKUP(H2003,'Corrected-Titles'!A:A,1,FALSE)</f>
        <v>#N/A</v>
      </c>
    </row>
    <row r="2004" spans="2:16" x14ac:dyDescent="0.35">
      <c r="B2004" s="11" t="s">
        <v>3253</v>
      </c>
      <c r="C2004" s="11" t="s">
        <v>1703</v>
      </c>
      <c r="D2004" s="11" t="s">
        <v>12</v>
      </c>
      <c r="F2004" s="11" t="s">
        <v>3635</v>
      </c>
      <c r="G2004" s="10" t="str">
        <f>IF(ISNA(P2004),H2004,INDEX('Corrected-Titles'!A:B,MATCH(H2004,'Corrected-Titles'!A:A,0),2))</f>
        <v>Agents and artificial intelligence</v>
      </c>
      <c r="H2004" s="10" t="s">
        <v>3636</v>
      </c>
      <c r="I2004" s="13" t="s">
        <v>15</v>
      </c>
      <c r="J2004" s="11" t="s">
        <v>17</v>
      </c>
      <c r="O2004" s="11" t="s">
        <v>58</v>
      </c>
      <c r="P2004" s="10" t="e">
        <f>VLOOKUP(H2004,'Corrected-Titles'!A:A,1,FALSE)</f>
        <v>#N/A</v>
      </c>
    </row>
    <row r="2005" spans="2:16" x14ac:dyDescent="0.35">
      <c r="B2005" s="11" t="s">
        <v>3253</v>
      </c>
      <c r="C2005" s="11" t="s">
        <v>1703</v>
      </c>
      <c r="D2005" s="11" t="s">
        <v>12</v>
      </c>
      <c r="F2005" s="11" t="s">
        <v>1703</v>
      </c>
      <c r="G2005" s="10" t="str">
        <f>IF(ISNA(P2005),H2005,INDEX('Corrected-Titles'!A:B,MATCH(H2005,'Corrected-Titles'!A:A,0),2))</f>
        <v xml:space="preserve">An agent-oriented approach to change propagation in software maintanance </v>
      </c>
      <c r="H2005" s="10" t="s">
        <v>1704</v>
      </c>
      <c r="I2005" s="13" t="s">
        <v>100</v>
      </c>
      <c r="P2005" s="10" t="e">
        <f>VLOOKUP(H2005,'Corrected-Titles'!A:A,1,FALSE)</f>
        <v>#N/A</v>
      </c>
    </row>
    <row r="2006" spans="2:16" x14ac:dyDescent="0.35">
      <c r="B2006" s="11" t="s">
        <v>3253</v>
      </c>
      <c r="C2006" s="11" t="s">
        <v>1703</v>
      </c>
      <c r="D2006" s="11" t="s">
        <v>12</v>
      </c>
      <c r="F2006" s="11" t="s">
        <v>3637</v>
      </c>
      <c r="G2006" s="10" t="str">
        <f>IF(ISNA(P2006),H2006,INDEX('Corrected-Titles'!A:B,MATCH(H2006,'Corrected-Titles'!A:A,0),2))</f>
        <v>Digital preservation based on contextualized dependencies</v>
      </c>
      <c r="H2006" s="10" t="s">
        <v>3638</v>
      </c>
      <c r="I2006" s="13" t="s">
        <v>15</v>
      </c>
      <c r="J2006" s="11" t="s">
        <v>16</v>
      </c>
      <c r="K2006" s="11" t="s">
        <v>17</v>
      </c>
      <c r="O2006" s="11" t="s">
        <v>18</v>
      </c>
      <c r="P2006" s="10" t="e">
        <f>VLOOKUP(H2006,'Corrected-Titles'!A:A,1,FALSE)</f>
        <v>#N/A</v>
      </c>
    </row>
    <row r="2007" spans="2:16" ht="29" x14ac:dyDescent="0.35">
      <c r="B2007" s="11" t="s">
        <v>3254</v>
      </c>
      <c r="C2007" s="11" t="s">
        <v>341</v>
      </c>
      <c r="D2007" s="11" t="s">
        <v>12</v>
      </c>
      <c r="F2007" s="11" t="s">
        <v>3639</v>
      </c>
      <c r="G2007" s="10" t="str">
        <f>IF(ISNA(P2007),H2007,INDEX('Corrected-Titles'!A:B,MATCH(H2007,'Corrected-Titles'!A:A,0),2))</f>
        <v>A graph-transformation-based simulation approach for analysing aspect interference on shared join points</v>
      </c>
      <c r="H2007" s="10" t="s">
        <v>3640</v>
      </c>
      <c r="I2007" s="13" t="s">
        <v>15</v>
      </c>
      <c r="J2007" s="11" t="s">
        <v>16</v>
      </c>
      <c r="K2007" s="11" t="s">
        <v>17</v>
      </c>
      <c r="O2007" s="11" t="s">
        <v>18</v>
      </c>
      <c r="P2007" s="10" t="e">
        <f>VLOOKUP(H2007,'Corrected-Titles'!A:A,1,FALSE)</f>
        <v>#N/A</v>
      </c>
    </row>
    <row r="2008" spans="2:16" ht="29" x14ac:dyDescent="0.35">
      <c r="B2008" s="11" t="s">
        <v>3254</v>
      </c>
      <c r="C2008" s="11" t="s">
        <v>341</v>
      </c>
      <c r="D2008" s="11" t="s">
        <v>12</v>
      </c>
      <c r="F2008" s="11" t="s">
        <v>3641</v>
      </c>
      <c r="G2008" s="10" t="str">
        <f>IF(ISNA(P2008),H2008,INDEX('Corrected-Titles'!A:B,MATCH(H2008,'Corrected-Titles'!A:A,0),2))</f>
        <v>A tridimensional approach for studying the formal verififcation of model transformations</v>
      </c>
      <c r="H2008" s="10" t="s">
        <v>3642</v>
      </c>
      <c r="I2008" s="13" t="s">
        <v>15</v>
      </c>
      <c r="J2008" s="11" t="s">
        <v>16</v>
      </c>
      <c r="K2008" s="11" t="s">
        <v>17</v>
      </c>
      <c r="O2008" s="11" t="s">
        <v>69</v>
      </c>
      <c r="P2008" s="10" t="e">
        <f>VLOOKUP(H2008,'Corrected-Titles'!A:A,1,FALSE)</f>
        <v>#N/A</v>
      </c>
    </row>
    <row r="2009" spans="2:16" x14ac:dyDescent="0.35">
      <c r="B2009" s="11" t="s">
        <v>3254</v>
      </c>
      <c r="C2009" s="11" t="s">
        <v>341</v>
      </c>
      <c r="D2009" s="11" t="s">
        <v>12</v>
      </c>
      <c r="F2009" s="11" t="s">
        <v>3644</v>
      </c>
      <c r="G2009" s="10" t="str">
        <f>IF(ISNA(P2009),H2009,INDEX('Corrected-Titles'!A:B,MATCH(H2009,'Corrected-Titles'!A:A,0),2))</f>
        <v>Henshin: advanced concepts and tools for in-place EMF model transformations</v>
      </c>
      <c r="H2009" s="10" t="s">
        <v>3645</v>
      </c>
      <c r="I2009" s="13" t="s">
        <v>15</v>
      </c>
      <c r="J2009" s="11" t="s">
        <v>17</v>
      </c>
      <c r="O2009" s="11" t="s">
        <v>58</v>
      </c>
      <c r="P2009" s="10" t="e">
        <f>VLOOKUP(H2009,'Corrected-Titles'!A:A,1,FALSE)</f>
        <v>#N/A</v>
      </c>
    </row>
    <row r="2010" spans="2:16" x14ac:dyDescent="0.35">
      <c r="B2010" s="11" t="s">
        <v>3254</v>
      </c>
      <c r="C2010" s="11" t="s">
        <v>341</v>
      </c>
      <c r="D2010" s="11" t="s">
        <v>12</v>
      </c>
      <c r="F2010" s="11" t="s">
        <v>3646</v>
      </c>
      <c r="G2010" s="10" t="str">
        <f>IF(ISNA(P2010),H2010,INDEX('Corrected-Titles'!A:B,MATCH(H2010,'Corrected-Titles'!A:A,0),2))</f>
        <v>BPMN-Q: A language to query business processes</v>
      </c>
      <c r="H2010" s="10" t="s">
        <v>3647</v>
      </c>
      <c r="I2010" s="13" t="s">
        <v>15</v>
      </c>
      <c r="J2010" s="11" t="s">
        <v>17</v>
      </c>
      <c r="O2010" s="11" t="s">
        <v>69</v>
      </c>
      <c r="P2010" s="10" t="e">
        <f>VLOOKUP(H2010,'Corrected-Titles'!A:A,1,FALSE)</f>
        <v>#N/A</v>
      </c>
    </row>
    <row r="2011" spans="2:16" x14ac:dyDescent="0.35">
      <c r="B2011" s="11" t="s">
        <v>3254</v>
      </c>
      <c r="C2011" s="11" t="s">
        <v>341</v>
      </c>
      <c r="D2011" s="11" t="s">
        <v>12</v>
      </c>
      <c r="F2011" s="11" t="s">
        <v>3648</v>
      </c>
      <c r="G2011" s="10" t="str">
        <f>IF(ISNA(P2011),H2011,INDEX('Corrected-Titles'!A:B,MATCH(H2011,'Corrected-Titles'!A:A,0),2))</f>
        <v>An accessible verification enviornmnet for UML models of services</v>
      </c>
      <c r="H2011" s="10" t="s">
        <v>3649</v>
      </c>
      <c r="I2011" s="13" t="s">
        <v>15</v>
      </c>
      <c r="J2011" s="11" t="s">
        <v>16</v>
      </c>
      <c r="K2011" s="11" t="s">
        <v>17</v>
      </c>
      <c r="O2011" s="11" t="s">
        <v>18</v>
      </c>
      <c r="P2011" s="10" t="e">
        <f>VLOOKUP(H2011,'Corrected-Titles'!A:A,1,FALSE)</f>
        <v>#N/A</v>
      </c>
    </row>
    <row r="2012" spans="2:16" x14ac:dyDescent="0.35">
      <c r="B2012" s="11" t="s">
        <v>3254</v>
      </c>
      <c r="C2012" s="11" t="s">
        <v>341</v>
      </c>
      <c r="D2012" s="11" t="s">
        <v>12</v>
      </c>
      <c r="F2012" s="11" t="s">
        <v>3650</v>
      </c>
      <c r="G2012" s="10" t="str">
        <f>IF(ISNA(P2012),H2012,INDEX('Corrected-Titles'!A:B,MATCH(H2012,'Corrected-Titles'!A:A,0),2))</f>
        <v>Incremental evaluation of model queries over emf models</v>
      </c>
      <c r="H2012" s="10" t="s">
        <v>3651</v>
      </c>
      <c r="I2012" s="13" t="s">
        <v>15</v>
      </c>
      <c r="J2012" s="11" t="s">
        <v>16</v>
      </c>
      <c r="K2012" s="11" t="s">
        <v>17</v>
      </c>
      <c r="O2012" s="11" t="s">
        <v>18</v>
      </c>
      <c r="P2012" s="10" t="e">
        <f>VLOOKUP(H2012,'Corrected-Titles'!A:A,1,FALSE)</f>
        <v>#N/A</v>
      </c>
    </row>
    <row r="2013" spans="2:16" x14ac:dyDescent="0.35">
      <c r="B2013" s="11" t="s">
        <v>3254</v>
      </c>
      <c r="C2013" s="11" t="s">
        <v>341</v>
      </c>
      <c r="D2013" s="11" t="s">
        <v>12</v>
      </c>
      <c r="F2013" s="11" t="s">
        <v>3652</v>
      </c>
      <c r="G2013" s="10" t="str">
        <f>IF(ISNA(P2013),H2013,INDEX('Corrected-Titles'!A:B,MATCH(H2013,'Corrected-Titles'!A:A,0),2))</f>
        <v>A tool for managing evolving security requirements</v>
      </c>
      <c r="H2013" s="10" t="s">
        <v>3653</v>
      </c>
      <c r="I2013" s="13" t="s">
        <v>15</v>
      </c>
      <c r="J2013" s="11" t="s">
        <v>16</v>
      </c>
      <c r="K2013" s="11" t="s">
        <v>17</v>
      </c>
      <c r="O2013" s="11" t="s">
        <v>18</v>
      </c>
      <c r="P2013" s="10" t="e">
        <f>VLOOKUP(H2013,'Corrected-Titles'!A:A,1,FALSE)</f>
        <v>#N/A</v>
      </c>
    </row>
    <row r="2014" spans="2:16" ht="29" x14ac:dyDescent="0.35">
      <c r="B2014" s="11" t="s">
        <v>3254</v>
      </c>
      <c r="C2014" s="11" t="s">
        <v>341</v>
      </c>
      <c r="D2014" s="11" t="s">
        <v>12</v>
      </c>
      <c r="F2014" s="11" t="s">
        <v>3654</v>
      </c>
      <c r="G2014" s="10" t="str">
        <f>IF(ISNA(P2014),H2014,INDEX('Corrected-Titles'!A:B,MATCH(H2014,'Corrected-Titles'!A:A,0),2))</f>
        <v>Lifting parallel graph transfomration concepts to model trasnformation based on the eclipse modeling framework</v>
      </c>
      <c r="H2014" s="10" t="s">
        <v>3655</v>
      </c>
      <c r="I2014" s="13" t="s">
        <v>15</v>
      </c>
      <c r="J2014" s="11" t="s">
        <v>16</v>
      </c>
      <c r="K2014" s="11" t="s">
        <v>17</v>
      </c>
      <c r="O2014" s="11" t="s">
        <v>69</v>
      </c>
      <c r="P2014" s="10" t="e">
        <f>VLOOKUP(H2014,'Corrected-Titles'!A:A,1,FALSE)</f>
        <v>#N/A</v>
      </c>
    </row>
    <row r="2015" spans="2:16" x14ac:dyDescent="0.35">
      <c r="B2015" s="11" t="s">
        <v>3254</v>
      </c>
      <c r="C2015" s="11" t="s">
        <v>341</v>
      </c>
      <c r="D2015" s="11" t="s">
        <v>12</v>
      </c>
      <c r="F2015" s="11" t="s">
        <v>3656</v>
      </c>
      <c r="G2015" s="10" t="str">
        <f>IF(ISNA(P2015),H2015,INDEX('Corrected-Titles'!A:B,MATCH(H2015,'Corrected-Titles'!A:A,0),2))</f>
        <v>Consistency checking and visualization of OCL constraints</v>
      </c>
      <c r="H2015" s="10" t="s">
        <v>3657</v>
      </c>
      <c r="I2015" s="13" t="s">
        <v>15</v>
      </c>
      <c r="J2015" s="11" t="s">
        <v>16</v>
      </c>
      <c r="K2015" s="11" t="s">
        <v>17</v>
      </c>
      <c r="O2015" s="11" t="s">
        <v>69</v>
      </c>
      <c r="P2015" s="10" t="e">
        <f>VLOOKUP(H2015,'Corrected-Titles'!A:A,1,FALSE)</f>
        <v>#N/A</v>
      </c>
    </row>
    <row r="2016" spans="2:16" x14ac:dyDescent="0.35">
      <c r="B2016" s="11" t="s">
        <v>3254</v>
      </c>
      <c r="C2016" s="11" t="s">
        <v>341</v>
      </c>
      <c r="D2016" s="11" t="s">
        <v>12</v>
      </c>
      <c r="F2016" s="11" t="s">
        <v>3658</v>
      </c>
      <c r="G2016" s="10" t="str">
        <f>IF(ISNA(P2016),H2016,INDEX('Corrected-Titles'!A:B,MATCH(H2016,'Corrected-Titles'!A:A,0),2))</f>
        <v>AntiPatterns: refactoring software, architectures, and projects in crisis</v>
      </c>
      <c r="H2016" s="10" t="s">
        <v>3659</v>
      </c>
      <c r="I2016" s="13" t="s">
        <v>15</v>
      </c>
      <c r="J2016" s="11" t="s">
        <v>17</v>
      </c>
      <c r="O2016" s="11" t="s">
        <v>58</v>
      </c>
      <c r="P2016" s="10" t="e">
        <f>VLOOKUP(H2016,'Corrected-Titles'!A:A,1,FALSE)</f>
        <v>#N/A</v>
      </c>
    </row>
    <row r="2017" spans="2:16" x14ac:dyDescent="0.35">
      <c r="B2017" s="11" t="s">
        <v>3254</v>
      </c>
      <c r="C2017" s="11" t="s">
        <v>341</v>
      </c>
      <c r="D2017" s="11" t="s">
        <v>12</v>
      </c>
      <c r="F2017" s="11" t="s">
        <v>3660</v>
      </c>
      <c r="G2017" s="10" t="str">
        <f>IF(ISNA(P2017),H2017,INDEX('Corrected-Titles'!A:B,MATCH(H2017,'Corrected-Titles'!A:A,0),2))</f>
        <v>Carisma tool homepage</v>
      </c>
      <c r="H2017" s="10" t="s">
        <v>3661</v>
      </c>
      <c r="I2017" s="13" t="s">
        <v>15</v>
      </c>
      <c r="J2017" s="11" t="s">
        <v>17</v>
      </c>
      <c r="O2017" s="11" t="s">
        <v>110</v>
      </c>
      <c r="P2017" s="10" t="e">
        <f>VLOOKUP(H2017,'Corrected-Titles'!A:A,1,FALSE)</f>
        <v>#N/A</v>
      </c>
    </row>
    <row r="2018" spans="2:16" x14ac:dyDescent="0.35">
      <c r="B2018" s="11" t="s">
        <v>3254</v>
      </c>
      <c r="C2018" s="11" t="s">
        <v>341</v>
      </c>
      <c r="D2018" s="11" t="s">
        <v>12</v>
      </c>
      <c r="F2018" s="11" t="s">
        <v>3662</v>
      </c>
      <c r="G2018" s="10" t="str">
        <f>IF(ISNA(P2018),H2018,INDEX('Corrected-Titles'!A:B,MATCH(H2018,'Corrected-Titles'!A:A,0),2))</f>
        <v>CEA: Papyrus UML</v>
      </c>
      <c r="H2018" s="10" t="s">
        <v>3663</v>
      </c>
      <c r="I2018" s="13" t="s">
        <v>15</v>
      </c>
      <c r="J2018" s="11" t="s">
        <v>17</v>
      </c>
      <c r="O2018" s="11" t="s">
        <v>110</v>
      </c>
      <c r="P2018" s="10" t="e">
        <f>VLOOKUP(H2018,'Corrected-Titles'!A:A,1,FALSE)</f>
        <v>#N/A</v>
      </c>
    </row>
    <row r="2019" spans="2:16" x14ac:dyDescent="0.35">
      <c r="B2019" s="11" t="s">
        <v>3254</v>
      </c>
      <c r="C2019" s="11" t="s">
        <v>341</v>
      </c>
      <c r="D2019" s="11" t="s">
        <v>12</v>
      </c>
      <c r="F2019" s="11" t="s">
        <v>3664</v>
      </c>
      <c r="G2019" s="10" t="str">
        <f>IF(ISNA(P2019),H2019,INDEX('Corrected-Titles'!A:B,MATCH(H2019,'Corrected-Titles'!A:A,0),2))</f>
        <v>A heterogeneous approach to UML semantics</v>
      </c>
      <c r="H2019" s="10" t="s">
        <v>3665</v>
      </c>
      <c r="I2019" s="13" t="s">
        <v>15</v>
      </c>
      <c r="J2019" s="11" t="s">
        <v>16</v>
      </c>
      <c r="K2019" s="11" t="s">
        <v>17</v>
      </c>
      <c r="O2019" s="11" t="s">
        <v>18</v>
      </c>
      <c r="P2019" s="10" t="e">
        <f>VLOOKUP(H2019,'Corrected-Titles'!A:A,1,FALSE)</f>
        <v>#N/A</v>
      </c>
    </row>
    <row r="2020" spans="2:16" x14ac:dyDescent="0.35">
      <c r="B2020" s="11" t="s">
        <v>3254</v>
      </c>
      <c r="C2020" s="11" t="s">
        <v>341</v>
      </c>
      <c r="D2020" s="11" t="s">
        <v>12</v>
      </c>
      <c r="F2020" s="11" t="s">
        <v>3666</v>
      </c>
      <c r="G2020" s="10" t="str">
        <f>IF(ISNA(P2020),H2020,INDEX('Corrected-Titles'!A:B,MATCH(H2020,'Corrected-Titles'!A:A,0),2))</f>
        <v>Protland pattern repository</v>
      </c>
      <c r="H2020" s="10" t="s">
        <v>3667</v>
      </c>
      <c r="I2020" s="13" t="s">
        <v>15</v>
      </c>
      <c r="J2020" s="11" t="s">
        <v>17</v>
      </c>
      <c r="O2020" s="11" t="s">
        <v>110</v>
      </c>
      <c r="P2020" s="10" t="e">
        <f>VLOOKUP(H2020,'Corrected-Titles'!A:A,1,FALSE)</f>
        <v>#N/A</v>
      </c>
    </row>
    <row r="2021" spans="2:16" x14ac:dyDescent="0.35">
      <c r="B2021" s="11" t="s">
        <v>3254</v>
      </c>
      <c r="C2021" s="11" t="s">
        <v>341</v>
      </c>
      <c r="D2021" s="11" t="s">
        <v>12</v>
      </c>
      <c r="F2021" s="11" t="s">
        <v>3668</v>
      </c>
      <c r="G2021" s="10" t="str">
        <f>IF(ISNA(P2021),H2021,INDEX('Corrected-Titles'!A:B,MATCH(H2021,'Corrected-Titles'!A:A,0),2))</f>
        <v>Eclipse Foundation: Eclipse</v>
      </c>
      <c r="H2021" s="10" t="s">
        <v>3669</v>
      </c>
      <c r="I2021" s="13" t="s">
        <v>15</v>
      </c>
      <c r="J2021" s="11" t="s">
        <v>17</v>
      </c>
      <c r="O2021" s="11" t="s">
        <v>110</v>
      </c>
      <c r="P2021" s="10" t="e">
        <f>VLOOKUP(H2021,'Corrected-Titles'!A:A,1,FALSE)</f>
        <v>#N/A</v>
      </c>
    </row>
    <row r="2022" spans="2:16" x14ac:dyDescent="0.35">
      <c r="B2022" s="11" t="s">
        <v>3254</v>
      </c>
      <c r="C2022" s="11" t="s">
        <v>341</v>
      </c>
      <c r="D2022" s="11" t="s">
        <v>12</v>
      </c>
      <c r="F2022" s="11" t="s">
        <v>3670</v>
      </c>
      <c r="G2022" s="10" t="str">
        <f>IF(ISNA(P2022),H2022,INDEX('Corrected-Titles'!A:B,MATCH(H2022,'Corrected-Titles'!A:A,0),2))</f>
        <v>Eclipse Foundation: EMF</v>
      </c>
      <c r="H2022" s="10" t="s">
        <v>3671</v>
      </c>
      <c r="I2022" s="13" t="s">
        <v>15</v>
      </c>
      <c r="J2022" s="11" t="s">
        <v>17</v>
      </c>
      <c r="O2022" s="11" t="s">
        <v>110</v>
      </c>
      <c r="P2022" s="10" t="e">
        <f>VLOOKUP(H2022,'Corrected-Titles'!A:A,1,FALSE)</f>
        <v>#N/A</v>
      </c>
    </row>
    <row r="2023" spans="2:16" x14ac:dyDescent="0.35">
      <c r="B2023" s="11" t="s">
        <v>3254</v>
      </c>
      <c r="C2023" s="11" t="s">
        <v>341</v>
      </c>
      <c r="D2023" s="11" t="s">
        <v>12</v>
      </c>
      <c r="F2023" s="11" t="s">
        <v>3672</v>
      </c>
      <c r="G2023" s="10" t="str">
        <f>IF(ISNA(P2023),H2023,INDEX('Corrected-Titles'!A:B,MATCH(H2023,'Corrected-Titles'!A:A,0),2))</f>
        <v>Eclipse Foundation EMF compare</v>
      </c>
      <c r="H2023" s="10" t="s">
        <v>3673</v>
      </c>
      <c r="I2023" s="13" t="s">
        <v>15</v>
      </c>
      <c r="J2023" s="11" t="s">
        <v>17</v>
      </c>
      <c r="O2023" s="11" t="s">
        <v>110</v>
      </c>
      <c r="P2023" s="10" t="e">
        <f>VLOOKUP(H2023,'Corrected-Titles'!A:A,1,FALSE)</f>
        <v>#N/A</v>
      </c>
    </row>
    <row r="2024" spans="2:16" x14ac:dyDescent="0.35">
      <c r="B2024" s="11" t="s">
        <v>3254</v>
      </c>
      <c r="C2024" s="11" t="s">
        <v>341</v>
      </c>
      <c r="D2024" s="11" t="s">
        <v>12</v>
      </c>
      <c r="F2024" s="11" t="s">
        <v>3672</v>
      </c>
      <c r="G2024" s="10" t="str">
        <f>IF(ISNA(P2024),H2024,INDEX('Corrected-Titles'!A:B,MATCH(H2024,'Corrected-Titles'!A:A,0),2))</f>
        <v>Eclipse Foundation: Henshin project</v>
      </c>
      <c r="H2024" s="10" t="s">
        <v>3674</v>
      </c>
      <c r="I2024" s="13" t="s">
        <v>15</v>
      </c>
      <c r="J2024" s="11" t="s">
        <v>17</v>
      </c>
      <c r="O2024" s="11" t="s">
        <v>110</v>
      </c>
      <c r="P2024" s="10" t="e">
        <f>VLOOKUP(H2024,'Corrected-Titles'!A:A,1,FALSE)</f>
        <v>#N/A</v>
      </c>
    </row>
    <row r="2025" spans="2:16" x14ac:dyDescent="0.35">
      <c r="B2025" s="11" t="s">
        <v>3254</v>
      </c>
      <c r="C2025" s="11" t="s">
        <v>341</v>
      </c>
      <c r="D2025" s="11" t="s">
        <v>12</v>
      </c>
      <c r="F2025" s="11" t="s">
        <v>3675</v>
      </c>
      <c r="G2025" s="10" t="str">
        <f>IF(ISNA(P2025),H2025,INDEX('Corrected-Titles'!A:B,MATCH(H2025,'Corrected-Titles'!A:A,0),2))</f>
        <v>Parallel graph grammars</v>
      </c>
      <c r="H2025" s="10" t="s">
        <v>3676</v>
      </c>
      <c r="I2025" s="13" t="s">
        <v>15</v>
      </c>
      <c r="J2025" s="11" t="s">
        <v>17</v>
      </c>
      <c r="O2025" s="11" t="s">
        <v>18</v>
      </c>
      <c r="P2025" s="10" t="e">
        <f>VLOOKUP(H2025,'Corrected-Titles'!A:A,1,FALSE)</f>
        <v>#N/A</v>
      </c>
    </row>
    <row r="2026" spans="2:16" ht="29" x14ac:dyDescent="0.35">
      <c r="B2026" s="11" t="s">
        <v>3254</v>
      </c>
      <c r="C2026" s="11" t="s">
        <v>341</v>
      </c>
      <c r="D2026" s="11" t="s">
        <v>12</v>
      </c>
      <c r="F2026" s="11" t="s">
        <v>3677</v>
      </c>
      <c r="G2026" s="10" t="str">
        <f>IF(ISNA(P2026),H2026,INDEX('Corrected-Titles'!A:B,MATCH(H2026,'Corrected-Titles'!A:A,0),2))</f>
        <v>The consistency workbench: a tool for consistency management in UML-based development</v>
      </c>
      <c r="H2026" s="10" t="s">
        <v>3678</v>
      </c>
      <c r="I2026" s="13" t="s">
        <v>15</v>
      </c>
      <c r="J2026" s="11" t="s">
        <v>16</v>
      </c>
      <c r="K2026" s="11" t="s">
        <v>17</v>
      </c>
      <c r="O2026" s="11" t="s">
        <v>198</v>
      </c>
      <c r="P2026" s="10" t="e">
        <f>VLOOKUP(H2026,'Corrected-Titles'!A:A,1,FALSE)</f>
        <v>#N/A</v>
      </c>
    </row>
    <row r="2027" spans="2:16" ht="29" x14ac:dyDescent="0.35">
      <c r="B2027" s="11" t="s">
        <v>3254</v>
      </c>
      <c r="C2027" s="11" t="s">
        <v>341</v>
      </c>
      <c r="D2027" s="11" t="s">
        <v>12</v>
      </c>
      <c r="F2027" s="11" t="s">
        <v>3679</v>
      </c>
      <c r="G2027" s="10" t="str">
        <f>IF(ISNA(P2027),H2027,INDEX('Corrected-Titles'!A:B,MATCH(H2027,'Corrected-Titles'!A:A,0),2))</f>
        <v>Comparing relational model trasformation technologies: implementing query/view/trasnformation with trplie graph grammars</v>
      </c>
      <c r="H2027" s="10" t="s">
        <v>3680</v>
      </c>
      <c r="I2027" s="13" t="s">
        <v>15</v>
      </c>
      <c r="J2027" s="11" t="s">
        <v>17</v>
      </c>
      <c r="O2027" s="11" t="s">
        <v>58</v>
      </c>
      <c r="P2027" s="10" t="e">
        <f>VLOOKUP(H2027,'Corrected-Titles'!A:A,1,FALSE)</f>
        <v>#N/A</v>
      </c>
    </row>
    <row r="2028" spans="2:16" x14ac:dyDescent="0.35">
      <c r="B2028" s="11" t="s">
        <v>3254</v>
      </c>
      <c r="C2028" s="11" t="s">
        <v>341</v>
      </c>
      <c r="D2028" s="11" t="s">
        <v>12</v>
      </c>
      <c r="F2028" s="11" t="s">
        <v>3681</v>
      </c>
      <c r="G2028" s="10" t="str">
        <f>IF(ISNA(P2028),H2028,INDEX('Corrected-Titles'!A:B,MATCH(H2028,'Corrected-Titles'!A:A,0),2))</f>
        <v>TGG-Interpreter</v>
      </c>
      <c r="H2028" s="10" t="s">
        <v>3682</v>
      </c>
      <c r="I2028" s="13" t="s">
        <v>15</v>
      </c>
      <c r="J2028" s="11" t="s">
        <v>17</v>
      </c>
      <c r="O2028" s="11" t="s">
        <v>110</v>
      </c>
      <c r="P2028" s="10" t="e">
        <f>VLOOKUP(H2028,'Corrected-Titles'!A:A,1,FALSE)</f>
        <v>#N/A</v>
      </c>
    </row>
    <row r="2029" spans="2:16" x14ac:dyDescent="0.35">
      <c r="B2029" s="11" t="s">
        <v>3254</v>
      </c>
      <c r="C2029" s="11" t="s">
        <v>341</v>
      </c>
      <c r="D2029" s="11" t="s">
        <v>12</v>
      </c>
      <c r="F2029" s="11" t="s">
        <v>3683</v>
      </c>
      <c r="G2029" s="10" t="str">
        <f>IF(ISNA(P2029),H2029,INDEX('Corrected-Titles'!A:B,MATCH(H2029,'Corrected-Titles'!A:A,0),2))</f>
        <v>Engineering model transfomrations with transML</v>
      </c>
      <c r="H2029" s="10" t="s">
        <v>3684</v>
      </c>
      <c r="I2029" s="13" t="s">
        <v>15</v>
      </c>
      <c r="J2029" s="11" t="s">
        <v>17</v>
      </c>
      <c r="O2029" s="11" t="s">
        <v>69</v>
      </c>
      <c r="P2029" s="10" t="e">
        <f>VLOOKUP(H2029,'Corrected-Titles'!A:A,1,FALSE)</f>
        <v>#N/A</v>
      </c>
    </row>
    <row r="2030" spans="2:16" x14ac:dyDescent="0.35">
      <c r="B2030" s="11" t="s">
        <v>3254</v>
      </c>
      <c r="C2030" s="11" t="s">
        <v>341</v>
      </c>
      <c r="D2030" s="11" t="s">
        <v>12</v>
      </c>
      <c r="F2030" s="11" t="s">
        <v>3685</v>
      </c>
      <c r="G2030" s="10" t="str">
        <f>IF(ISNA(P2030),H2030,INDEX('Corrected-Titles'!A:B,MATCH(H2030,'Corrected-Titles'!A:A,0),2))</f>
        <v>Modelling audit security for smart-card payment schemets with UML sec</v>
      </c>
      <c r="H2030" s="10" t="s">
        <v>3686</v>
      </c>
      <c r="I2030" s="13" t="s">
        <v>15</v>
      </c>
      <c r="J2030" s="11" t="s">
        <v>17</v>
      </c>
      <c r="O2030" s="11" t="s">
        <v>18</v>
      </c>
      <c r="P2030" s="10" t="e">
        <f>VLOOKUP(H2030,'Corrected-Titles'!A:A,1,FALSE)</f>
        <v>#N/A</v>
      </c>
    </row>
    <row r="2031" spans="2:16" x14ac:dyDescent="0.35">
      <c r="B2031" s="11" t="s">
        <v>3254</v>
      </c>
      <c r="C2031" s="11" t="s">
        <v>341</v>
      </c>
      <c r="D2031" s="11" t="s">
        <v>12</v>
      </c>
      <c r="F2031" s="11" t="s">
        <v>3687</v>
      </c>
      <c r="G2031" s="10" t="str">
        <f>IF(ISNA(P2031),H2031,INDEX('Corrected-Titles'!A:B,MATCH(H2031,'Corrected-Titles'!A:A,0),2))</f>
        <v>Secure systems development with UML</v>
      </c>
      <c r="H2031" s="10" t="s">
        <v>3688</v>
      </c>
      <c r="I2031" s="13" t="s">
        <v>15</v>
      </c>
      <c r="J2031" s="11" t="s">
        <v>17</v>
      </c>
      <c r="O2031" s="11" t="s">
        <v>18</v>
      </c>
      <c r="P2031" s="10" t="e">
        <f>VLOOKUP(H2031,'Corrected-Titles'!A:A,1,FALSE)</f>
        <v>#N/A</v>
      </c>
    </row>
    <row r="2032" spans="2:16" x14ac:dyDescent="0.35">
      <c r="B2032" s="11" t="s">
        <v>3254</v>
      </c>
      <c r="C2032" s="11" t="s">
        <v>341</v>
      </c>
      <c r="D2032" s="11" t="s">
        <v>12</v>
      </c>
      <c r="F2032" s="11" t="s">
        <v>3689</v>
      </c>
      <c r="G2032" s="10" t="str">
        <f>IF(ISNA(P2032),H2032,INDEX('Corrected-Titles'!A:B,MATCH(H2032,'Corrected-Titles'!A:A,0),2))</f>
        <v>Formally testing fail-safety of electronic purse protocols</v>
      </c>
      <c r="H2032" s="10" t="s">
        <v>3690</v>
      </c>
      <c r="I2032" s="13" t="s">
        <v>15</v>
      </c>
      <c r="J2032" s="11" t="s">
        <v>17</v>
      </c>
      <c r="O2032" s="11" t="s">
        <v>18</v>
      </c>
      <c r="P2032" s="10" t="e">
        <f>VLOOKUP(H2032,'Corrected-Titles'!A:A,1,FALSE)</f>
        <v>#N/A</v>
      </c>
    </row>
    <row r="2033" spans="2:16" x14ac:dyDescent="0.35">
      <c r="B2033" s="11" t="s">
        <v>3254</v>
      </c>
      <c r="C2033" s="11" t="s">
        <v>341</v>
      </c>
      <c r="D2033" s="11" t="s">
        <v>12</v>
      </c>
      <c r="F2033" s="11" t="s">
        <v>3689</v>
      </c>
      <c r="G2033" s="10" t="str">
        <f>IF(ISNA(P2033),H2033,INDEX('Corrected-Titles'!A:B,MATCH(H2033,'Corrected-Titles'!A:A,0),2))</f>
        <v>Security modelling for electronic comerce: the common electronic purse specifications</v>
      </c>
      <c r="H2033" s="10" t="s">
        <v>3691</v>
      </c>
      <c r="I2033" s="13" t="s">
        <v>15</v>
      </c>
      <c r="J2033" s="11" t="s">
        <v>17</v>
      </c>
      <c r="O2033" s="11" t="s">
        <v>58</v>
      </c>
      <c r="P2033" s="10" t="e">
        <f>VLOOKUP(H2033,'Corrected-Titles'!A:A,1,FALSE)</f>
        <v>#N/A</v>
      </c>
    </row>
    <row r="2034" spans="2:16" x14ac:dyDescent="0.35">
      <c r="B2034" s="11" t="s">
        <v>3254</v>
      </c>
      <c r="C2034" s="11" t="s">
        <v>341</v>
      </c>
      <c r="D2034" s="11" t="s">
        <v>12</v>
      </c>
      <c r="E2034" s="11" t="s">
        <v>3643</v>
      </c>
      <c r="F2034" s="25" t="s">
        <v>3692</v>
      </c>
      <c r="G2034" s="10" t="str">
        <f>IF(ISNA(P2034),H2034,INDEX('Corrected-Titles'!A:B,MATCH(H2034,'Corrected-Titles'!A:A,0),2))</f>
        <v>Understanding model evolution through semantially lifting model differences with SiLift</v>
      </c>
      <c r="H2034" s="10" t="s">
        <v>3693</v>
      </c>
      <c r="I2034" s="13" t="s">
        <v>35</v>
      </c>
      <c r="J2034" s="11" t="s">
        <v>16</v>
      </c>
      <c r="K2034" s="11" t="s">
        <v>16</v>
      </c>
      <c r="L2034" s="11" t="s">
        <v>16</v>
      </c>
      <c r="M2034" s="23" t="s">
        <v>16</v>
      </c>
      <c r="N2034" s="23" t="s">
        <v>16</v>
      </c>
      <c r="P2034" s="10" t="e">
        <f>VLOOKUP(H2034,'Corrected-Titles'!A:A,1,FALSE)</f>
        <v>#N/A</v>
      </c>
    </row>
    <row r="2035" spans="2:16" ht="29" x14ac:dyDescent="0.35">
      <c r="B2035" s="11" t="s">
        <v>3254</v>
      </c>
      <c r="C2035" s="11" t="s">
        <v>341</v>
      </c>
      <c r="D2035" s="11" t="s">
        <v>12</v>
      </c>
      <c r="F2035" s="11" t="s">
        <v>3694</v>
      </c>
      <c r="G2035" s="10" t="str">
        <f>IF(ISNA(P2035),H2035,INDEX('Corrected-Titles'!A:B,MATCH(H2035,'Corrected-Titles'!A:A,0),2))</f>
        <v>Triple graph grammars: concepts, extensions, implementations, and application scenarios</v>
      </c>
      <c r="H2035" s="10" t="s">
        <v>3695</v>
      </c>
      <c r="I2035" s="13" t="s">
        <v>15</v>
      </c>
      <c r="J2035" s="11" t="s">
        <v>17</v>
      </c>
      <c r="O2035" s="11" t="s">
        <v>58</v>
      </c>
      <c r="P2035" s="10" t="e">
        <f>VLOOKUP(H2035,'Corrected-Titles'!A:A,1,FALSE)</f>
        <v>#N/A</v>
      </c>
    </row>
    <row r="2036" spans="2:16" x14ac:dyDescent="0.35">
      <c r="B2036" s="11" t="s">
        <v>3254</v>
      </c>
      <c r="C2036" s="11" t="s">
        <v>341</v>
      </c>
      <c r="D2036" s="11" t="s">
        <v>12</v>
      </c>
      <c r="F2036" s="11" t="s">
        <v>3696</v>
      </c>
      <c r="G2036" s="10" t="str">
        <f>IF(ISNA(P2036),H2036,INDEX('Corrected-Titles'!A:B,MATCH(H2036,'Corrected-Titles'!A:A,0),2))</f>
        <v>Model checking timed UML state machines and collaborations</v>
      </c>
      <c r="H2036" s="10" t="s">
        <v>3697</v>
      </c>
      <c r="I2036" s="13" t="s">
        <v>15</v>
      </c>
      <c r="J2036" s="11" t="s">
        <v>16</v>
      </c>
      <c r="K2036" s="11" t="s">
        <v>17</v>
      </c>
      <c r="O2036" s="11" t="s">
        <v>18</v>
      </c>
      <c r="P2036" s="10" t="e">
        <f>VLOOKUP(H2036,'Corrected-Titles'!A:A,1,FALSE)</f>
        <v>#N/A</v>
      </c>
    </row>
    <row r="2037" spans="2:16" ht="29" x14ac:dyDescent="0.35">
      <c r="B2037" s="11" t="s">
        <v>3254</v>
      </c>
      <c r="C2037" s="11" t="s">
        <v>341</v>
      </c>
      <c r="D2037" s="11" t="s">
        <v>12</v>
      </c>
      <c r="F2037" s="11" t="s">
        <v>2620</v>
      </c>
      <c r="G2037" s="10" t="str">
        <f>IF(ISNA(P2037),H2037,INDEX('Corrected-Titles'!A:B,MATCH(H2037,'Corrected-Titles'!A:A,0),2))</f>
        <v>Metamodel-Specific Coupled Evolution Based on Dynamically Typed Graph Transformations</v>
      </c>
      <c r="H2037" s="10" t="s">
        <v>2621</v>
      </c>
      <c r="I2037" s="13" t="s">
        <v>100</v>
      </c>
      <c r="P2037" s="10" t="e">
        <f>VLOOKUP(H2037,'Corrected-Titles'!A:A,1,FALSE)</f>
        <v>#N/A</v>
      </c>
    </row>
    <row r="2038" spans="2:16" ht="29" x14ac:dyDescent="0.35">
      <c r="B2038" s="11" t="s">
        <v>3254</v>
      </c>
      <c r="C2038" s="11" t="s">
        <v>341</v>
      </c>
      <c r="D2038" s="11" t="s">
        <v>12</v>
      </c>
      <c r="F2038" s="11" t="s">
        <v>3698</v>
      </c>
      <c r="G2038" s="10" t="str">
        <f>IF(ISNA(P2038),H2038,INDEX('Corrected-Titles'!A:B,MATCH(H2038,'Corrected-Titles'!A:A,0),2))</f>
        <v>Automatic verification of a behavioral subset of UML statechart diagrams using the SPIN model-checker</v>
      </c>
      <c r="H2038" s="10" t="s">
        <v>3699</v>
      </c>
      <c r="I2038" s="13" t="s">
        <v>15</v>
      </c>
      <c r="J2038" s="11" t="s">
        <v>16</v>
      </c>
      <c r="K2038" s="11" t="s">
        <v>17</v>
      </c>
      <c r="O2038" s="11" t="s">
        <v>18</v>
      </c>
      <c r="P2038" s="10" t="e">
        <f>VLOOKUP(H2038,'Corrected-Titles'!A:A,1,FALSE)</f>
        <v>#N/A</v>
      </c>
    </row>
    <row r="2039" spans="2:16" x14ac:dyDescent="0.35">
      <c r="B2039" s="11" t="s">
        <v>3254</v>
      </c>
      <c r="C2039" s="11" t="s">
        <v>341</v>
      </c>
      <c r="D2039" s="11" t="s">
        <v>12</v>
      </c>
      <c r="F2039" s="11" t="s">
        <v>3700</v>
      </c>
      <c r="G2039" s="10" t="str">
        <f>IF(ISNA(P2039),H2039,INDEX('Corrected-Titles'!A:B,MATCH(H2039,'Corrected-Titles'!A:A,0),2))</f>
        <v>LBC: Topcased, the open-source toolkit for critical systems</v>
      </c>
      <c r="H2039" s="10" t="s">
        <v>3701</v>
      </c>
      <c r="I2039" s="13" t="s">
        <v>15</v>
      </c>
      <c r="J2039" s="11" t="s">
        <v>17</v>
      </c>
      <c r="O2039" s="11" t="s">
        <v>110</v>
      </c>
      <c r="P2039" s="10" t="e">
        <f>VLOOKUP(H2039,'Corrected-Titles'!A:A,1,FALSE)</f>
        <v>#N/A</v>
      </c>
    </row>
    <row r="2040" spans="2:16" x14ac:dyDescent="0.35">
      <c r="B2040" s="11" t="s">
        <v>3254</v>
      </c>
      <c r="C2040" s="11" t="s">
        <v>341</v>
      </c>
      <c r="D2040" s="11" t="s">
        <v>12</v>
      </c>
      <c r="F2040" s="11" t="s">
        <v>3702</v>
      </c>
      <c r="G2040" s="10" t="str">
        <f>IF(ISNA(P2040),H2040,INDEX('Corrected-Titles'!A:B,MATCH(H2040,'Corrected-Titles'!A:A,0),2))</f>
        <v>UML specification and correction of object-oriented anti-patterns</v>
      </c>
      <c r="H2040" s="10" t="s">
        <v>3703</v>
      </c>
      <c r="I2040" s="13" t="s">
        <v>15</v>
      </c>
      <c r="J2040" s="11" t="s">
        <v>17</v>
      </c>
      <c r="O2040" s="11" t="s">
        <v>18</v>
      </c>
      <c r="P2040" s="10" t="e">
        <f>VLOOKUP(H2040,'Corrected-Titles'!A:A,1,FALSE)</f>
        <v>#N/A</v>
      </c>
    </row>
    <row r="2041" spans="2:16" x14ac:dyDescent="0.35">
      <c r="B2041" s="11" t="s">
        <v>3254</v>
      </c>
      <c r="C2041" s="11" t="s">
        <v>341</v>
      </c>
      <c r="D2041" s="11" t="s">
        <v>12</v>
      </c>
      <c r="F2041" s="11" t="s">
        <v>3704</v>
      </c>
      <c r="G2041" s="10" t="str">
        <f>IF(ISNA(P2041),H2041,INDEX('Corrected-Titles'!A:B,MATCH(H2041,'Corrected-Titles'!A:A,0),2))</f>
        <v>SecureUML: a UML-based modeling language for model-driven security</v>
      </c>
      <c r="H2041" s="10" t="s">
        <v>3705</v>
      </c>
      <c r="I2041" s="13" t="s">
        <v>15</v>
      </c>
      <c r="J2041" s="11" t="s">
        <v>17</v>
      </c>
      <c r="O2041" s="11" t="s">
        <v>18</v>
      </c>
      <c r="P2041" s="10" t="e">
        <f>VLOOKUP(H2041,'Corrected-Titles'!A:A,1,FALSE)</f>
        <v>#N/A</v>
      </c>
    </row>
    <row r="2042" spans="2:16" x14ac:dyDescent="0.35">
      <c r="B2042" s="11" t="s">
        <v>3254</v>
      </c>
      <c r="C2042" s="11" t="s">
        <v>341</v>
      </c>
      <c r="D2042" s="11" t="s">
        <v>12</v>
      </c>
      <c r="F2042" s="11" t="s">
        <v>3706</v>
      </c>
      <c r="G2042" s="10" t="str">
        <f>IF(ISNA(P2042),H2042,INDEX('Corrected-Titles'!A:B,MATCH(H2042,'Corrected-Titles'!A:A,0),2))</f>
        <v>Towards practical security monitors of UML policies for mobile applications</v>
      </c>
      <c r="H2042" s="10" t="s">
        <v>3707</v>
      </c>
      <c r="I2042" s="13" t="s">
        <v>15</v>
      </c>
      <c r="J2042" s="11" t="s">
        <v>16</v>
      </c>
      <c r="K2042" s="11" t="s">
        <v>17</v>
      </c>
      <c r="O2042" s="11" t="s">
        <v>18</v>
      </c>
      <c r="P2042" s="10" t="e">
        <f>VLOOKUP(H2042,'Corrected-Titles'!A:A,1,FALSE)</f>
        <v>#N/A</v>
      </c>
    </row>
    <row r="2043" spans="2:16" x14ac:dyDescent="0.35">
      <c r="B2043" s="11" t="s">
        <v>3254</v>
      </c>
      <c r="C2043" s="11" t="s">
        <v>341</v>
      </c>
      <c r="D2043" s="11" t="s">
        <v>12</v>
      </c>
      <c r="F2043" s="11" t="s">
        <v>3708</v>
      </c>
      <c r="G2043" s="10" t="str">
        <f>IF(ISNA(P2043),H2043,INDEX('Corrected-Titles'!A:B,MATCH(H2043,'Corrected-Titles'!A:A,0),2))</f>
        <v>Challenges in model refactoring</v>
      </c>
      <c r="H2043" s="10" t="s">
        <v>3709</v>
      </c>
      <c r="I2043" s="13" t="s">
        <v>15</v>
      </c>
      <c r="J2043" s="11" t="s">
        <v>17</v>
      </c>
      <c r="O2043" s="11" t="s">
        <v>58</v>
      </c>
      <c r="P2043" s="10" t="e">
        <f>VLOOKUP(H2043,'Corrected-Titles'!A:A,1,FALSE)</f>
        <v>#N/A</v>
      </c>
    </row>
    <row r="2044" spans="2:16" x14ac:dyDescent="0.35">
      <c r="B2044" s="11" t="s">
        <v>3254</v>
      </c>
      <c r="C2044" s="11" t="s">
        <v>341</v>
      </c>
      <c r="D2044" s="11" t="s">
        <v>12</v>
      </c>
      <c r="F2044" s="11" t="s">
        <v>3710</v>
      </c>
      <c r="G2044" s="10" t="str">
        <f>IF(ISNA(P2044),H2044,INDEX('Corrected-Titles'!A:B,MATCH(H2044,'Corrected-Titles'!A:A,0),2))</f>
        <v>Analysing refactoring dependincis using graph transformation</v>
      </c>
      <c r="H2044" s="10" t="s">
        <v>3711</v>
      </c>
      <c r="I2044" s="13" t="s">
        <v>15</v>
      </c>
      <c r="J2044" s="11" t="s">
        <v>17</v>
      </c>
      <c r="O2044" s="11" t="s">
        <v>18</v>
      </c>
      <c r="P2044" s="10" t="e">
        <f>VLOOKUP(H2044,'Corrected-Titles'!A:A,1,FALSE)</f>
        <v>#N/A</v>
      </c>
    </row>
    <row r="2045" spans="2:16" x14ac:dyDescent="0.35">
      <c r="B2045" s="11" t="s">
        <v>3254</v>
      </c>
      <c r="C2045" s="11" t="s">
        <v>341</v>
      </c>
      <c r="D2045" s="11" t="s">
        <v>12</v>
      </c>
      <c r="F2045" s="11" t="s">
        <v>3712</v>
      </c>
      <c r="G2045" s="10" t="str">
        <f>IF(ISNA(P2045),H2045,INDEX('Corrected-Titles'!A:B,MATCH(H2045,'Corrected-Titles'!A:A,0),2))</f>
        <v>Security requirements speciifcation in service-oriented business process management</v>
      </c>
      <c r="H2045" s="10" t="s">
        <v>3713</v>
      </c>
      <c r="I2045" s="13" t="s">
        <v>15</v>
      </c>
      <c r="J2045" s="11" t="s">
        <v>17</v>
      </c>
      <c r="O2045" s="11" t="s">
        <v>18</v>
      </c>
      <c r="P2045" s="10" t="e">
        <f>VLOOKUP(H2045,'Corrected-Titles'!A:A,1,FALSE)</f>
        <v>#N/A</v>
      </c>
    </row>
    <row r="2046" spans="2:16" x14ac:dyDescent="0.35">
      <c r="B2046" s="11" t="s">
        <v>3254</v>
      </c>
      <c r="C2046" s="11" t="s">
        <v>341</v>
      </c>
      <c r="D2046" s="11" t="s">
        <v>12</v>
      </c>
      <c r="F2046" s="11" t="s">
        <v>3714</v>
      </c>
      <c r="G2046" s="10" t="str">
        <f>IF(ISNA(P2046),H2046,INDEX('Corrected-Titles'!A:B,MATCH(H2046,'Corrected-Titles'!A:A,0),2))</f>
        <v>Implementation of access control using aspect-orinented programming</v>
      </c>
      <c r="H2046" s="10" t="s">
        <v>3715</v>
      </c>
      <c r="I2046" s="13" t="s">
        <v>15</v>
      </c>
      <c r="J2046" s="11" t="s">
        <v>17</v>
      </c>
      <c r="O2046" s="11" t="s">
        <v>110</v>
      </c>
      <c r="P2046" s="10" t="e">
        <f>VLOOKUP(H2046,'Corrected-Titles'!A:A,1,FALSE)</f>
        <v>#N/A</v>
      </c>
    </row>
    <row r="2047" spans="2:16" x14ac:dyDescent="0.35">
      <c r="B2047" s="11" t="s">
        <v>3254</v>
      </c>
      <c r="C2047" s="11" t="s">
        <v>341</v>
      </c>
      <c r="D2047" s="11" t="s">
        <v>12</v>
      </c>
      <c r="F2047" s="11" t="s">
        <v>3716</v>
      </c>
      <c r="G2047" s="10" t="str">
        <f>IF(ISNA(P2047),H2047,INDEX('Corrected-Titles'!A:B,MATCH(H2047,'Corrected-Titles'!A:A,0),2))</f>
        <v>Object Management Group: Business process Model and Notation</v>
      </c>
      <c r="H2047" s="10" t="s">
        <v>3717</v>
      </c>
      <c r="I2047" s="13" t="s">
        <v>15</v>
      </c>
      <c r="J2047" s="11" t="s">
        <v>17</v>
      </c>
      <c r="O2047" s="11" t="s">
        <v>110</v>
      </c>
      <c r="P2047" s="10" t="e">
        <f>VLOOKUP(H2047,'Corrected-Titles'!A:A,1,FALSE)</f>
        <v>#N/A</v>
      </c>
    </row>
    <row r="2048" spans="2:16" x14ac:dyDescent="0.35">
      <c r="B2048" s="11" t="s">
        <v>3254</v>
      </c>
      <c r="C2048" s="11" t="s">
        <v>341</v>
      </c>
      <c r="D2048" s="11" t="s">
        <v>12</v>
      </c>
      <c r="F2048" s="11" t="s">
        <v>3718</v>
      </c>
      <c r="G2048" s="10" t="str">
        <f>IF(ISNA(P2048),H2048,INDEX('Corrected-Titles'!A:B,MATCH(H2048,'Corrected-Titles'!A:A,0),2))</f>
        <v>Trabslation validation</v>
      </c>
      <c r="H2048" s="10" t="s">
        <v>3719</v>
      </c>
      <c r="I2048" s="13" t="s">
        <v>15</v>
      </c>
      <c r="J2048" s="11" t="s">
        <v>17</v>
      </c>
      <c r="O2048" s="11" t="s">
        <v>101</v>
      </c>
      <c r="P2048" s="10" t="e">
        <f>VLOOKUP(H2048,'Corrected-Titles'!A:A,1,FALSE)</f>
        <v>#N/A</v>
      </c>
    </row>
    <row r="2049" spans="2:16" x14ac:dyDescent="0.35">
      <c r="B2049" s="11" t="s">
        <v>3254</v>
      </c>
      <c r="C2049" s="11" t="s">
        <v>341</v>
      </c>
      <c r="D2049" s="11" t="s">
        <v>12</v>
      </c>
      <c r="F2049" s="11" t="s">
        <v>2385</v>
      </c>
      <c r="G2049" s="10" t="str">
        <f>IF(ISNA(P2049),H2049,INDEX('Corrected-Titles'!A:B,MATCH(H2049,'Corrected-Titles'!A:A,0),2))</f>
        <v>Computing repair trees for resolving inconsistencies in design models</v>
      </c>
      <c r="H2049" s="10" t="s">
        <v>3720</v>
      </c>
      <c r="I2049" s="13" t="s">
        <v>15</v>
      </c>
      <c r="J2049" s="11" t="s">
        <v>16</v>
      </c>
      <c r="K2049" s="11" t="s">
        <v>17</v>
      </c>
      <c r="O2049" s="11" t="s">
        <v>69</v>
      </c>
      <c r="P2049" s="10" t="e">
        <f>VLOOKUP(H2049,'Corrected-Titles'!A:A,1,FALSE)</f>
        <v>#N/A</v>
      </c>
    </row>
    <row r="2050" spans="2:16" x14ac:dyDescent="0.35">
      <c r="B2050" s="11" t="s">
        <v>3254</v>
      </c>
      <c r="C2050" s="11" t="s">
        <v>341</v>
      </c>
      <c r="D2050" s="11" t="s">
        <v>12</v>
      </c>
      <c r="F2050" s="11" t="s">
        <v>3721</v>
      </c>
      <c r="G2050" s="10" t="str">
        <f>IF(ISNA(P2050),H2050,INDEX('Corrected-Titles'!A:B,MATCH(H2050,'Corrected-Titles'!A:A,0),2))</f>
        <v>A BPMN extension for the modeling of security requirements in business processes</v>
      </c>
      <c r="H2050" s="10" t="s">
        <v>3722</v>
      </c>
      <c r="I2050" s="13" t="s">
        <v>15</v>
      </c>
      <c r="J2050" s="11" t="s">
        <v>17</v>
      </c>
      <c r="O2050" s="11" t="s">
        <v>18</v>
      </c>
      <c r="P2050" s="10" t="e">
        <f>VLOOKUP(H2050,'Corrected-Titles'!A:A,1,FALSE)</f>
        <v>#N/A</v>
      </c>
    </row>
    <row r="2051" spans="2:16" x14ac:dyDescent="0.35">
      <c r="B2051" s="11" t="s">
        <v>3254</v>
      </c>
      <c r="C2051" s="11" t="s">
        <v>341</v>
      </c>
      <c r="D2051" s="11" t="s">
        <v>12</v>
      </c>
      <c r="F2051" s="11" t="s">
        <v>3723</v>
      </c>
      <c r="G2051" s="10" t="str">
        <f>IF(ISNA(P2051),H2051,INDEX('Corrected-Titles'!A:B,MATCH(H2051,'Corrected-Titles'!A:A,0),2))</f>
        <v>Versioning and evolution requirements for model-based system development</v>
      </c>
      <c r="H2051" s="10" t="s">
        <v>3724</v>
      </c>
      <c r="I2051" s="13" t="s">
        <v>15</v>
      </c>
      <c r="J2051" s="11" t="s">
        <v>16</v>
      </c>
      <c r="K2051" s="11" t="s">
        <v>17</v>
      </c>
      <c r="O2051" s="11" t="s">
        <v>58</v>
      </c>
      <c r="P2051" s="10" t="e">
        <f>VLOOKUP(H2051,'Corrected-Titles'!A:A,1,FALSE)</f>
        <v>#N/A</v>
      </c>
    </row>
    <row r="2052" spans="2:16" x14ac:dyDescent="0.35">
      <c r="B2052" s="11" t="s">
        <v>3254</v>
      </c>
      <c r="C2052" s="11" t="s">
        <v>341</v>
      </c>
      <c r="D2052" s="11" t="s">
        <v>12</v>
      </c>
      <c r="F2052" s="11" t="s">
        <v>3725</v>
      </c>
      <c r="G2052" s="10" t="str">
        <f>IF(ISNA(P2052),H2052,INDEX('Corrected-Titles'!A:B,MATCH(H2052,'Corrected-Titles'!A:A,0),2))</f>
        <v>An ecplise based tool framwrokf for software model management</v>
      </c>
      <c r="H2052" s="10" t="s">
        <v>3726</v>
      </c>
      <c r="I2052" s="13" t="s">
        <v>15</v>
      </c>
      <c r="J2052" s="11" t="s">
        <v>16</v>
      </c>
      <c r="K2052" s="11" t="s">
        <v>17</v>
      </c>
      <c r="O2052" s="11" t="s">
        <v>69</v>
      </c>
      <c r="P2052" s="10" t="e">
        <f>VLOOKUP(H2052,'Corrected-Titles'!A:A,1,FALSE)</f>
        <v>#N/A</v>
      </c>
    </row>
    <row r="2053" spans="2:16" x14ac:dyDescent="0.35">
      <c r="B2053" s="11" t="s">
        <v>3254</v>
      </c>
      <c r="C2053" s="11" t="s">
        <v>341</v>
      </c>
      <c r="D2053" s="11" t="s">
        <v>12</v>
      </c>
      <c r="F2053" s="11" t="s">
        <v>3727</v>
      </c>
      <c r="G2053" s="10" t="str">
        <f>IF(ISNA(P2053),H2053,INDEX('Corrected-Titles'!A:B,MATCH(H2053,'Corrected-Titles'!A:A,0),2))</f>
        <v>CheckVML: a tool for model checking visual modeling language</v>
      </c>
      <c r="H2053" s="10" t="s">
        <v>3728</v>
      </c>
      <c r="I2053" s="13" t="s">
        <v>15</v>
      </c>
      <c r="J2053" s="11" t="s">
        <v>16</v>
      </c>
      <c r="K2053" s="11" t="s">
        <v>17</v>
      </c>
      <c r="O2053" s="11" t="s">
        <v>18</v>
      </c>
      <c r="P2053" s="10" t="e">
        <f>VLOOKUP(H2053,'Corrected-Titles'!A:A,1,FALSE)</f>
        <v>#N/A</v>
      </c>
    </row>
    <row r="2054" spans="2:16" x14ac:dyDescent="0.35">
      <c r="B2054" s="11" t="s">
        <v>3254</v>
      </c>
      <c r="C2054" s="11" t="s">
        <v>341</v>
      </c>
      <c r="D2054" s="11" t="s">
        <v>12</v>
      </c>
      <c r="F2054" s="11" t="s">
        <v>3729</v>
      </c>
      <c r="G2054" s="10" t="str">
        <f>IF(ISNA(P2054),H2054,INDEX('Corrected-Titles'!A:B,MATCH(H2054,'Corrected-Titles'!A:A,0),2))</f>
        <v>Specification of graph translators with triple graph grammars</v>
      </c>
      <c r="H2054" s="10" t="s">
        <v>3730</v>
      </c>
      <c r="I2054" s="13" t="s">
        <v>15</v>
      </c>
      <c r="J2054" s="11" t="s">
        <v>17</v>
      </c>
      <c r="O2054" s="11" t="s">
        <v>18</v>
      </c>
      <c r="P2054" s="10" t="e">
        <f>VLOOKUP(H2054,'Corrected-Titles'!A:A,1,FALSE)</f>
        <v>#N/A</v>
      </c>
    </row>
    <row r="2055" spans="2:16" ht="29" x14ac:dyDescent="0.35">
      <c r="B2055" s="11" t="s">
        <v>3254</v>
      </c>
      <c r="C2055" s="11" t="s">
        <v>341</v>
      </c>
      <c r="D2055" s="11" t="s">
        <v>12</v>
      </c>
      <c r="F2055" s="11" t="s">
        <v>3731</v>
      </c>
      <c r="G2055" s="10" t="str">
        <f>IF(ISNA(P2055),H2055,INDEX('Corrected-Titles'!A:B,MATCH(H2055,'Corrected-Titles'!A:A,0),2))</f>
        <v>Parallel and distributed graph transformation: formal description and application to communication-based systems</v>
      </c>
      <c r="H2055" s="10" t="s">
        <v>3732</v>
      </c>
      <c r="I2055" s="13" t="s">
        <v>15</v>
      </c>
      <c r="J2055" s="11" t="s">
        <v>17</v>
      </c>
      <c r="O2055" s="11" t="s">
        <v>110</v>
      </c>
      <c r="P2055" s="10" t="e">
        <f>VLOOKUP(H2055,'Corrected-Titles'!A:A,1,FALSE)</f>
        <v>#N/A</v>
      </c>
    </row>
    <row r="2056" spans="2:16" x14ac:dyDescent="0.35">
      <c r="B2056" s="11" t="s">
        <v>3254</v>
      </c>
      <c r="C2056" s="11" t="s">
        <v>341</v>
      </c>
      <c r="D2056" s="11" t="s">
        <v>12</v>
      </c>
      <c r="F2056" s="11" t="s">
        <v>3733</v>
      </c>
      <c r="G2056" s="10" t="str">
        <f>IF(ISNA(P2056),H2056,INDEX('Corrected-Titles'!A:B,MATCH(H2056,'Corrected-Titles'!A:A,0),2))</f>
        <v>Model-based argument analysis for evolving security requirements</v>
      </c>
      <c r="H2056" s="10" t="s">
        <v>3734</v>
      </c>
      <c r="I2056" s="13" t="s">
        <v>15</v>
      </c>
      <c r="J2056" s="11" t="s">
        <v>17</v>
      </c>
      <c r="O2056" s="11" t="s">
        <v>18</v>
      </c>
      <c r="P2056" s="10" t="e">
        <f>VLOOKUP(H2056,'Corrected-Titles'!A:A,1,FALSE)</f>
        <v>#N/A</v>
      </c>
    </row>
    <row r="2057" spans="2:16" x14ac:dyDescent="0.35">
      <c r="B2057" s="11" t="s">
        <v>3254</v>
      </c>
      <c r="C2057" s="11" t="s">
        <v>341</v>
      </c>
      <c r="D2057" s="11" t="s">
        <v>12</v>
      </c>
      <c r="F2057" s="11" t="s">
        <v>3735</v>
      </c>
      <c r="G2057" s="10" t="str">
        <f>IF(ISNA(P2057),H2057,INDEX('Corrected-Titles'!A:B,MATCH(H2057,'Corrected-Titles'!A:A,0),2))</f>
        <v>University of Siegen</v>
      </c>
      <c r="H2057" s="10" t="s">
        <v>3736</v>
      </c>
      <c r="I2057" s="13" t="s">
        <v>15</v>
      </c>
      <c r="J2057" s="11" t="s">
        <v>17</v>
      </c>
      <c r="O2057" s="11" t="s">
        <v>110</v>
      </c>
      <c r="P2057" s="10" t="e">
        <f>VLOOKUP(H2057,'Corrected-Titles'!A:A,1,FALSE)</f>
        <v>#N/A</v>
      </c>
    </row>
    <row r="2058" spans="2:16" x14ac:dyDescent="0.35">
      <c r="B2058" s="11" t="s">
        <v>3254</v>
      </c>
      <c r="C2058" s="11" t="s">
        <v>341</v>
      </c>
      <c r="D2058" s="11" t="s">
        <v>12</v>
      </c>
      <c r="F2058" s="11" t="s">
        <v>3737</v>
      </c>
      <c r="G2058" s="10" t="str">
        <f>IF(ISNA(P2058),H2058,INDEX('Corrected-Titles'!A:B,MATCH(H2058,'Corrected-Titles'!A:A,0),2))</f>
        <v>Cliché-un mustererkenmung auf basis von generic guzzy reasoning nets</v>
      </c>
      <c r="H2058" s="10" t="s">
        <v>3738</v>
      </c>
      <c r="I2058" s="13" t="s">
        <v>15</v>
      </c>
      <c r="J2058" s="11" t="s">
        <v>17</v>
      </c>
      <c r="O2058" s="11" t="s">
        <v>110</v>
      </c>
      <c r="P2058" s="10" t="e">
        <f>VLOOKUP(H2058,'Corrected-Titles'!A:A,1,FALSE)</f>
        <v>#N/A</v>
      </c>
    </row>
    <row r="2059" spans="2:16" x14ac:dyDescent="0.35">
      <c r="B2059" s="11" t="s">
        <v>3254</v>
      </c>
      <c r="C2059" s="11" t="s">
        <v>341</v>
      </c>
      <c r="D2059" s="11" t="s">
        <v>12</v>
      </c>
      <c r="F2059" s="11" t="s">
        <v>3739</v>
      </c>
      <c r="G2059" s="10" t="str">
        <f>IF(ISNA(P2059),H2059,INDEX('Corrected-Titles'!A:B,MATCH(H2059,'Corrected-Titles'!A:A,0),2))</f>
        <v>Modelling security gfoals in business process</v>
      </c>
      <c r="H2059" s="10" t="s">
        <v>3740</v>
      </c>
      <c r="I2059" s="13" t="s">
        <v>15</v>
      </c>
      <c r="J2059" s="11" t="s">
        <v>17</v>
      </c>
      <c r="O2059" s="11" t="s">
        <v>18</v>
      </c>
      <c r="P2059" s="10" t="e">
        <f>VLOOKUP(H2059,'Corrected-Titles'!A:A,1,FALSE)</f>
        <v>#N/A</v>
      </c>
    </row>
    <row r="2060" spans="2:16" x14ac:dyDescent="0.35">
      <c r="B2060" s="11" t="s">
        <v>3254</v>
      </c>
      <c r="C2060" s="11" t="s">
        <v>341</v>
      </c>
      <c r="D2060" s="11" t="s">
        <v>12</v>
      </c>
      <c r="F2060" s="11" t="s">
        <v>3741</v>
      </c>
      <c r="G2060" s="10" t="str">
        <f>IF(ISNA(P2060),H2060,INDEX('Corrected-Titles'!A:B,MATCH(H2060,'Corrected-Titles'!A:A,0),2))</f>
        <v>Modeling tasks-based authorization constraints in BPMN</v>
      </c>
      <c r="H2060" s="10" t="s">
        <v>3742</v>
      </c>
      <c r="I2060" s="13" t="s">
        <v>15</v>
      </c>
      <c r="J2060" s="11" t="s">
        <v>17</v>
      </c>
      <c r="O2060" s="11" t="s">
        <v>18</v>
      </c>
      <c r="P2060" s="10" t="e">
        <f>VLOOKUP(H2060,'Corrected-Titles'!A:A,1,FALSE)</f>
        <v>#N/A</v>
      </c>
    </row>
    <row r="2061" spans="2:16" ht="29" x14ac:dyDescent="0.35">
      <c r="B2061" s="11" t="s">
        <v>3253</v>
      </c>
      <c r="C2061" s="11" t="s">
        <v>341</v>
      </c>
      <c r="D2061" s="11" t="s">
        <v>12</v>
      </c>
      <c r="F2061" s="11" t="s">
        <v>3743</v>
      </c>
      <c r="G2061" s="10" t="str">
        <f>IF(ISNA(P2061),H2061,INDEX('Corrected-Titles'!A:B,MATCH(H2061,'Corrected-Titles'!A:A,0),2))</f>
        <v>A framework for semi-automated co-evolution of security knowledge and system models</v>
      </c>
      <c r="H2061" s="10" t="s">
        <v>3744</v>
      </c>
      <c r="I2061" s="13" t="s">
        <v>15</v>
      </c>
      <c r="J2061" s="11" t="s">
        <v>16</v>
      </c>
      <c r="K2061" s="11" t="s">
        <v>17</v>
      </c>
      <c r="O2061" s="11" t="s">
        <v>18</v>
      </c>
      <c r="P2061" s="10" t="e">
        <f>VLOOKUP(H2061,'Corrected-Titles'!A:A,1,FALSE)</f>
        <v>#N/A</v>
      </c>
    </row>
    <row r="2062" spans="2:16" x14ac:dyDescent="0.35">
      <c r="B2062" s="11" t="s">
        <v>3253</v>
      </c>
      <c r="C2062" s="11" t="s">
        <v>341</v>
      </c>
      <c r="D2062" s="11" t="s">
        <v>12</v>
      </c>
      <c r="F2062" s="11" t="s">
        <v>3745</v>
      </c>
      <c r="G2062" s="10" t="str">
        <f>IF(ISNA(P2062),H2062,INDEX('Corrected-Titles'!A:B,MATCH(H2062,'Corrected-Titles'!A:A,0),2))</f>
        <v>Two-factor authentication system</v>
      </c>
      <c r="H2062" s="10" t="s">
        <v>3746</v>
      </c>
      <c r="I2062" s="13" t="s">
        <v>15</v>
      </c>
      <c r="J2062" s="11" t="s">
        <v>16</v>
      </c>
      <c r="K2062" s="11" t="s">
        <v>17</v>
      </c>
      <c r="O2062" s="11" t="s">
        <v>18</v>
      </c>
      <c r="P2062" s="10" t="e">
        <f>VLOOKUP(H2062,'Corrected-Titles'!A:A,1,FALSE)</f>
        <v>#N/A</v>
      </c>
    </row>
    <row r="2063" spans="2:16" x14ac:dyDescent="0.35">
      <c r="B2063" s="11" t="s">
        <v>3253</v>
      </c>
      <c r="C2063" s="11" t="s">
        <v>341</v>
      </c>
      <c r="D2063" s="11" t="s">
        <v>12</v>
      </c>
      <c r="F2063" s="11" t="s">
        <v>3747</v>
      </c>
      <c r="G2063" s="10" t="str">
        <f>IF(ISNA(P2063),H2063,INDEX('Corrected-Titles'!A:B,MATCH(H2063,'Corrected-Titles'!A:A,0),2))</f>
        <v>A process for mastering security evolution in the development lifecycle</v>
      </c>
      <c r="H2063" s="10" t="s">
        <v>3748</v>
      </c>
      <c r="I2063" s="13" t="s">
        <v>15</v>
      </c>
      <c r="J2063" s="11" t="s">
        <v>17</v>
      </c>
      <c r="O2063" s="11" t="s">
        <v>18</v>
      </c>
      <c r="P2063" s="10" t="e">
        <f>VLOOKUP(H2063,'Corrected-Titles'!A:A,1,FALSE)</f>
        <v>#N/A</v>
      </c>
    </row>
    <row r="2064" spans="2:16" x14ac:dyDescent="0.35">
      <c r="B2064" s="11" t="s">
        <v>3253</v>
      </c>
      <c r="C2064" s="11" t="s">
        <v>341</v>
      </c>
      <c r="D2064" s="11" t="s">
        <v>12</v>
      </c>
      <c r="F2064" s="11" t="s">
        <v>3749</v>
      </c>
      <c r="G2064" s="10" t="str">
        <f>IF(ISNA(P2064),H2064,INDEX('Corrected-Titles'!A:B,MATCH(H2064,'Corrected-Titles'!A:A,0),2))</f>
        <v>Ontology-driven evolution of software security</v>
      </c>
      <c r="H2064" s="10" t="s">
        <v>3750</v>
      </c>
      <c r="I2064" s="13" t="s">
        <v>15</v>
      </c>
      <c r="J2064" s="11" t="s">
        <v>16</v>
      </c>
      <c r="K2064" s="11" t="s">
        <v>17</v>
      </c>
      <c r="O2064" s="11" t="s">
        <v>18</v>
      </c>
      <c r="P2064" s="10" t="e">
        <f>VLOOKUP(H2064,'Corrected-Titles'!A:A,1,FALSE)</f>
        <v>#N/A</v>
      </c>
    </row>
    <row r="2065" spans="2:16" x14ac:dyDescent="0.35">
      <c r="B2065" s="11" t="s">
        <v>3253</v>
      </c>
      <c r="C2065" s="11" t="s">
        <v>341</v>
      </c>
      <c r="D2065" s="11" t="s">
        <v>12</v>
      </c>
      <c r="F2065" s="11" t="s">
        <v>3751</v>
      </c>
      <c r="G2065" s="10" t="str">
        <f>IF(ISNA(P2065),H2065,INDEX('Corrected-Titles'!A:B,MATCH(H2065,'Corrected-Titles'!A:A,0),2))</f>
        <v>Ontology evolution in the context of model-based secure software engineering</v>
      </c>
      <c r="H2065" s="10" t="s">
        <v>3752</v>
      </c>
      <c r="I2065" s="13" t="s">
        <v>15</v>
      </c>
      <c r="J2065" s="11" t="s">
        <v>17</v>
      </c>
      <c r="O2065" s="11" t="s">
        <v>18</v>
      </c>
      <c r="P2065" s="10" t="e">
        <f>VLOOKUP(H2065,'Corrected-Titles'!A:A,1,FALSE)</f>
        <v>#N/A</v>
      </c>
    </row>
    <row r="2066" spans="2:16" x14ac:dyDescent="0.35">
      <c r="B2066" s="11" t="s">
        <v>3253</v>
      </c>
      <c r="C2066" s="11" t="s">
        <v>341</v>
      </c>
      <c r="D2066" s="11" t="s">
        <v>12</v>
      </c>
      <c r="F2066" s="11" t="s">
        <v>3753</v>
      </c>
      <c r="G2066" s="10" t="str">
        <f>IF(ISNA(P2066),H2066,INDEX('Corrected-Titles'!A:B,MATCH(H2066,'Corrected-Titles'!A:A,0),2))</f>
        <v>Restoring Security of Long-Living Systems by Co-evolution</v>
      </c>
      <c r="H2066" s="10" t="s">
        <v>3754</v>
      </c>
      <c r="I2066" s="13" t="s">
        <v>15</v>
      </c>
      <c r="J2066" s="11" t="s">
        <v>16</v>
      </c>
      <c r="K2066" s="11" t="s">
        <v>17</v>
      </c>
      <c r="O2066" s="11" t="s">
        <v>18</v>
      </c>
      <c r="P2066" s="10" t="e">
        <f>VLOOKUP(H2066,'Corrected-Titles'!A:A,1,FALSE)</f>
        <v>#N/A</v>
      </c>
    </row>
    <row r="2067" spans="2:16" ht="29" x14ac:dyDescent="0.35">
      <c r="B2067" s="11" t="s">
        <v>3254</v>
      </c>
      <c r="C2067" s="11" t="s">
        <v>1374</v>
      </c>
      <c r="D2067" s="11" t="s">
        <v>12</v>
      </c>
      <c r="F2067" s="11" t="s">
        <v>3755</v>
      </c>
      <c r="G2067" s="10" t="str">
        <f>IF(ISNA(P2067),H2067,INDEX('Corrected-Titles'!A:B,MATCH(H2067,'Corrected-Titles'!A:A,0),2))</f>
        <v>Catalog of ROS supported sensors</v>
      </c>
      <c r="H2067" s="10" t="s">
        <v>3756</v>
      </c>
      <c r="I2067" s="13" t="s">
        <v>15</v>
      </c>
      <c r="J2067" s="11" t="s">
        <v>17</v>
      </c>
      <c r="O2067" s="11" t="s">
        <v>110</v>
      </c>
      <c r="P2067" s="10" t="e">
        <f>VLOOKUP(H2067,'Corrected-Titles'!A:A,1,FALSE)</f>
        <v>#N/A</v>
      </c>
    </row>
    <row r="2068" spans="2:16" ht="29" x14ac:dyDescent="0.35">
      <c r="B2068" s="11" t="s">
        <v>3254</v>
      </c>
      <c r="C2068" s="11" t="s">
        <v>1374</v>
      </c>
      <c r="D2068" s="11" t="s">
        <v>12</v>
      </c>
      <c r="F2068" s="11" t="s">
        <v>3757</v>
      </c>
      <c r="G2068" s="10" t="str">
        <f>IF(ISNA(P2068),H2068,INDEX('Corrected-Titles'!A:B,MATCH(H2068,'Corrected-Titles'!A:A,0),2))</f>
        <v xml:space="preserve">COB monitoring source code-GitHub </v>
      </c>
      <c r="H2068" s="10" t="s">
        <v>3758</v>
      </c>
      <c r="I2068" s="13" t="s">
        <v>15</v>
      </c>
      <c r="J2068" s="11" t="s">
        <v>17</v>
      </c>
      <c r="O2068" s="11" t="s">
        <v>110</v>
      </c>
      <c r="P2068" s="10" t="e">
        <f>VLOOKUP(H2068,'Corrected-Titles'!A:A,1,FALSE)</f>
        <v>#N/A</v>
      </c>
    </row>
    <row r="2069" spans="2:16" ht="29" x14ac:dyDescent="0.35">
      <c r="B2069" s="11" t="s">
        <v>3254</v>
      </c>
      <c r="C2069" s="11" t="s">
        <v>1374</v>
      </c>
      <c r="D2069" s="11" t="s">
        <v>12</v>
      </c>
      <c r="F2069" s="11" t="s">
        <v>3759</v>
      </c>
      <c r="G2069" s="10" t="str">
        <f>IF(ISNA(P2069),H2069,INDEX('Corrected-Titles'!A:B,MATCH(H2069,'Corrected-Titles'!A:A,0),2))</f>
        <v>DiagnosticStatus message definition</v>
      </c>
      <c r="H2069" s="10" t="s">
        <v>3760</v>
      </c>
      <c r="I2069" s="13" t="s">
        <v>15</v>
      </c>
      <c r="J2069" s="11" t="s">
        <v>17</v>
      </c>
      <c r="O2069" s="11" t="s">
        <v>110</v>
      </c>
      <c r="P2069" s="10" t="e">
        <f>VLOOKUP(H2069,'Corrected-Titles'!A:A,1,FALSE)</f>
        <v>#N/A</v>
      </c>
    </row>
    <row r="2070" spans="2:16" ht="29" x14ac:dyDescent="0.35">
      <c r="B2070" s="11" t="s">
        <v>3254</v>
      </c>
      <c r="C2070" s="11" t="s">
        <v>1374</v>
      </c>
      <c r="D2070" s="11" t="s">
        <v>12</v>
      </c>
      <c r="F2070" s="11" t="s">
        <v>3761</v>
      </c>
      <c r="G2070" s="10" t="str">
        <f>IF(ISNA(P2070),H2070,INDEX('Corrected-Titles'!A:B,MATCH(H2070,'Corrected-Titles'!A:A,0),2))</f>
        <v>Docker project website</v>
      </c>
      <c r="H2070" s="10" t="s">
        <v>3762</v>
      </c>
      <c r="I2070" s="13" t="s">
        <v>15</v>
      </c>
      <c r="J2070" s="11" t="s">
        <v>17</v>
      </c>
      <c r="O2070" s="11" t="s">
        <v>110</v>
      </c>
      <c r="P2070" s="10" t="e">
        <f>VLOOKUP(H2070,'Corrected-Titles'!A:A,1,FALSE)</f>
        <v>#N/A</v>
      </c>
    </row>
    <row r="2071" spans="2:16" ht="29" x14ac:dyDescent="0.35">
      <c r="B2071" s="11" t="s">
        <v>3254</v>
      </c>
      <c r="C2071" s="11" t="s">
        <v>1374</v>
      </c>
      <c r="D2071" s="11" t="s">
        <v>12</v>
      </c>
      <c r="F2071" s="11" t="s">
        <v>3763</v>
      </c>
      <c r="G2071" s="10" t="str">
        <f>IF(ISNA(P2071),H2071,INDEX('Corrected-Titles'!A:B,MATCH(H2071,'Corrected-Titles'!A:A,0),2))</f>
        <v>IEEE RAS technical committee for software engineering for robotics and automation</v>
      </c>
      <c r="H2071" s="10" t="s">
        <v>3764</v>
      </c>
      <c r="I2071" s="13" t="s">
        <v>15</v>
      </c>
      <c r="J2071" s="11" t="s">
        <v>17</v>
      </c>
      <c r="O2071" s="11" t="s">
        <v>110</v>
      </c>
      <c r="P2071" s="10" t="e">
        <f>VLOOKUP(H2071,'Corrected-Titles'!A:A,1,FALSE)</f>
        <v>#N/A</v>
      </c>
    </row>
    <row r="2072" spans="2:16" ht="29" x14ac:dyDescent="0.35">
      <c r="B2072" s="11" t="s">
        <v>3254</v>
      </c>
      <c r="C2072" s="11" t="s">
        <v>1374</v>
      </c>
      <c r="D2072" s="11" t="s">
        <v>12</v>
      </c>
      <c r="F2072" s="11" t="s">
        <v>3765</v>
      </c>
      <c r="G2072" s="10" t="str">
        <f>IF(ISNA(P2072),H2072,INDEX('Corrected-Titles'!A:B,MATCH(H2072,'Corrected-Titles'!A:A,0),2))</f>
        <v>Industrie 4.0 an der Börse: Software lukrativer als Hardware</v>
      </c>
      <c r="H2072" s="10" t="s">
        <v>3766</v>
      </c>
      <c r="I2072" s="13" t="s">
        <v>15</v>
      </c>
      <c r="J2072" s="11" t="s">
        <v>17</v>
      </c>
      <c r="O2072" s="11" t="s">
        <v>110</v>
      </c>
      <c r="P2072" s="10" t="e">
        <f>VLOOKUP(H2072,'Corrected-Titles'!A:A,1,FALSE)</f>
        <v>#N/A</v>
      </c>
    </row>
    <row r="2073" spans="2:16" ht="29" x14ac:dyDescent="0.35">
      <c r="B2073" s="11" t="s">
        <v>3254</v>
      </c>
      <c r="C2073" s="11" t="s">
        <v>1374</v>
      </c>
      <c r="D2073" s="11" t="s">
        <v>12</v>
      </c>
      <c r="F2073" s="11" t="s">
        <v>3767</v>
      </c>
      <c r="G2073" s="10" t="str">
        <f>IF(ISNA(P2073),H2073,INDEX('Corrected-Titles'!A:B,MATCH(H2073,'Corrected-Titles'!A:A,0),2))</f>
        <v>RobMosys compostable models and software</v>
      </c>
      <c r="H2073" s="10" t="s">
        <v>3768</v>
      </c>
      <c r="I2073" s="13" t="s">
        <v>15</v>
      </c>
      <c r="J2073" s="11" t="s">
        <v>17</v>
      </c>
      <c r="O2073" s="11" t="s">
        <v>110</v>
      </c>
      <c r="P2073" s="10" t="e">
        <f>VLOOKUP(H2073,'Corrected-Titles'!A:A,1,FALSE)</f>
        <v>#N/A</v>
      </c>
    </row>
    <row r="2074" spans="2:16" ht="29" x14ac:dyDescent="0.35">
      <c r="B2074" s="11" t="s">
        <v>3254</v>
      </c>
      <c r="C2074" s="11" t="s">
        <v>1374</v>
      </c>
      <c r="D2074" s="11" t="s">
        <v>12</v>
      </c>
      <c r="F2074" s="11" t="s">
        <v>3769</v>
      </c>
      <c r="G2074" s="10" t="str">
        <f>IF(ISNA(P2074),H2074,INDEX('Corrected-Titles'!A:B,MATCH(H2074,'Corrected-Titles'!A:A,0),2))</f>
        <v>ROS metrics wiki site</v>
      </c>
      <c r="H2074" s="10" t="s">
        <v>3770</v>
      </c>
      <c r="I2074" s="13" t="s">
        <v>15</v>
      </c>
      <c r="J2074" s="11" t="s">
        <v>17</v>
      </c>
      <c r="O2074" s="11" t="s">
        <v>110</v>
      </c>
      <c r="P2074" s="10" t="e">
        <f>VLOOKUP(H2074,'Corrected-Titles'!A:A,1,FALSE)</f>
        <v>#N/A</v>
      </c>
    </row>
    <row r="2075" spans="2:16" ht="29" x14ac:dyDescent="0.35">
      <c r="B2075" s="11" t="s">
        <v>3254</v>
      </c>
      <c r="C2075" s="11" t="s">
        <v>1374</v>
      </c>
      <c r="D2075" s="11" t="s">
        <v>12</v>
      </c>
      <c r="F2075" s="11" t="s">
        <v>3771</v>
      </c>
      <c r="G2075" s="10" t="str">
        <f>IF(ISNA(P2075),H2075,INDEX('Corrected-Titles'!A:B,MATCH(H2075,'Corrected-Titles'!A:A,0),2))</f>
        <v>ROS: Robot Operating System</v>
      </c>
      <c r="H2075" s="10" t="s">
        <v>3772</v>
      </c>
      <c r="I2075" s="13" t="s">
        <v>15</v>
      </c>
      <c r="J2075" s="11" t="s">
        <v>17</v>
      </c>
      <c r="O2075" s="11" t="s">
        <v>110</v>
      </c>
      <c r="P2075" s="10" t="e">
        <f>VLOOKUP(H2075,'Corrected-Titles'!A:A,1,FALSE)</f>
        <v>#N/A</v>
      </c>
    </row>
    <row r="2076" spans="2:16" ht="29" x14ac:dyDescent="0.35">
      <c r="B2076" s="11" t="s">
        <v>3254</v>
      </c>
      <c r="C2076" s="11" t="s">
        <v>1374</v>
      </c>
      <c r="D2076" s="11" t="s">
        <v>12</v>
      </c>
      <c r="F2076" s="11" t="s">
        <v>3755</v>
      </c>
      <c r="G2076" s="10" t="str">
        <f>IF(ISNA(P2076),H2076,INDEX('Corrected-Titles'!A:B,MATCH(H2076,'Corrected-Titles'!A:A,0),2))</f>
        <v>ROS wiki link to the parameter server</v>
      </c>
      <c r="H2076" s="10" t="s">
        <v>3773</v>
      </c>
      <c r="I2076" s="13" t="s">
        <v>15</v>
      </c>
      <c r="J2076" s="11" t="s">
        <v>17</v>
      </c>
      <c r="O2076" s="11" t="s">
        <v>110</v>
      </c>
      <c r="P2076" s="10" t="e">
        <f>VLOOKUP(H2076,'Corrected-Titles'!A:A,1,FALSE)</f>
        <v>#N/A</v>
      </c>
    </row>
    <row r="2077" spans="2:16" ht="29" x14ac:dyDescent="0.35">
      <c r="B2077" s="11" t="s">
        <v>3254</v>
      </c>
      <c r="C2077" s="11" t="s">
        <v>1374</v>
      </c>
      <c r="D2077" s="11" t="s">
        <v>12</v>
      </c>
      <c r="F2077" s="11" t="s">
        <v>3774</v>
      </c>
      <c r="G2077" s="10" t="str">
        <f>IF(ISNA(P2077),H2077,INDEX('Corrected-Titles'!A:B,MATCH(H2077,'Corrected-Titles'!A:A,0),2))</f>
        <v>ROS2: Developers guide</v>
      </c>
      <c r="H2077" s="10" t="s">
        <v>3775</v>
      </c>
      <c r="I2077" s="13" t="s">
        <v>15</v>
      </c>
      <c r="J2077" s="11" t="s">
        <v>17</v>
      </c>
      <c r="O2077" s="11" t="s">
        <v>110</v>
      </c>
      <c r="P2077" s="10" t="e">
        <f>VLOOKUP(H2077,'Corrected-Titles'!A:A,1,FALSE)</f>
        <v>#N/A</v>
      </c>
    </row>
    <row r="2078" spans="2:16" ht="29" x14ac:dyDescent="0.35">
      <c r="B2078" s="11" t="s">
        <v>3254</v>
      </c>
      <c r="C2078" s="11" t="s">
        <v>1374</v>
      </c>
      <c r="D2078" s="11" t="s">
        <v>12</v>
      </c>
      <c r="F2078" s="11" t="s">
        <v>3776</v>
      </c>
      <c r="G2078" s="10" t="str">
        <f>IF(ISNA(P2078),H2078,INDEX('Corrected-Titles'!A:B,MATCH(H2078,'Corrected-Titles'!A:A,0),2))</f>
        <v>ScalABLE 4.0 project website</v>
      </c>
      <c r="H2078" s="10" t="s">
        <v>3777</v>
      </c>
      <c r="I2078" s="13" t="s">
        <v>15</v>
      </c>
      <c r="J2078" s="11" t="s">
        <v>17</v>
      </c>
      <c r="O2078" s="11" t="s">
        <v>110</v>
      </c>
      <c r="P2078" s="10" t="e">
        <f>VLOOKUP(H2078,'Corrected-Titles'!A:A,1,FALSE)</f>
        <v>#N/A</v>
      </c>
    </row>
    <row r="2079" spans="2:16" ht="29" x14ac:dyDescent="0.35">
      <c r="B2079" s="11" t="s">
        <v>3254</v>
      </c>
      <c r="C2079" s="11" t="s">
        <v>1374</v>
      </c>
      <c r="D2079" s="11" t="s">
        <v>12</v>
      </c>
      <c r="F2079" s="11" t="s">
        <v>3778</v>
      </c>
      <c r="G2079" s="10" t="str">
        <f>IF(ISNA(P2079),H2079,INDEX('Corrected-Titles'!A:B,MATCH(H2079,'Corrected-Titles'!A:A,0),2))</f>
        <v>SeRoNet project website</v>
      </c>
      <c r="H2079" s="10" t="s">
        <v>3779</v>
      </c>
      <c r="I2079" s="13" t="s">
        <v>15</v>
      </c>
      <c r="J2079" s="11" t="s">
        <v>17</v>
      </c>
      <c r="O2079" s="11" t="s">
        <v>110</v>
      </c>
      <c r="P2079" s="10" t="e">
        <f>VLOOKUP(H2079,'Corrected-Titles'!A:A,1,FALSE)</f>
        <v>#N/A</v>
      </c>
    </row>
    <row r="2080" spans="2:16" ht="29" x14ac:dyDescent="0.35">
      <c r="B2080" s="11" t="s">
        <v>3254</v>
      </c>
      <c r="C2080" s="11" t="s">
        <v>1374</v>
      </c>
      <c r="D2080" s="11" t="s">
        <v>12</v>
      </c>
      <c r="F2080" s="11" t="s">
        <v>3780</v>
      </c>
      <c r="G2080" s="10" t="str">
        <f>IF(ISNA(P2080),H2080,INDEX('Corrected-Titles'!A:B,MATCH(H2080,'Corrected-Titles'!A:A,0),2))</f>
        <v>Simplified interface for syntax trees and program models</v>
      </c>
      <c r="H2080" s="10" t="s">
        <v>3781</v>
      </c>
      <c r="I2080" s="13" t="s">
        <v>15</v>
      </c>
      <c r="J2080" s="11" t="s">
        <v>17</v>
      </c>
      <c r="O2080" s="11" t="s">
        <v>110</v>
      </c>
      <c r="P2080" s="10" t="e">
        <f>VLOOKUP(H2080,'Corrected-Titles'!A:A,1,FALSE)</f>
        <v>#N/A</v>
      </c>
    </row>
    <row r="2081" spans="2:16" ht="29" x14ac:dyDescent="0.35">
      <c r="B2081" s="11" t="s">
        <v>3254</v>
      </c>
      <c r="C2081" s="11" t="s">
        <v>1374</v>
      </c>
      <c r="D2081" s="11" t="s">
        <v>12</v>
      </c>
      <c r="F2081" s="11" t="s">
        <v>3782</v>
      </c>
      <c r="G2081" s="10" t="str">
        <f>IF(ISNA(P2081),H2081,INDEX('Corrected-Titles'!A:B,MATCH(H2081,'Corrected-Titles'!A:A,0),2))</f>
        <v>Unified architecture-OPC foundation</v>
      </c>
      <c r="H2081" s="10" t="s">
        <v>3783</v>
      </c>
      <c r="I2081" s="13" t="s">
        <v>15</v>
      </c>
      <c r="J2081" s="11" t="s">
        <v>17</v>
      </c>
      <c r="O2081" s="11" t="s">
        <v>110</v>
      </c>
      <c r="P2081" s="10" t="e">
        <f>VLOOKUP(H2081,'Corrected-Titles'!A:A,1,FALSE)</f>
        <v>#N/A</v>
      </c>
    </row>
    <row r="2082" spans="2:16" ht="29" x14ac:dyDescent="0.35">
      <c r="B2082" s="11" t="s">
        <v>3254</v>
      </c>
      <c r="C2082" s="11" t="s">
        <v>1374</v>
      </c>
      <c r="D2082" s="11" t="s">
        <v>12</v>
      </c>
      <c r="F2082" s="11" t="s">
        <v>3784</v>
      </c>
      <c r="G2082" s="10" t="str">
        <f>IF(ISNA(P2082),H2082,INDEX('Corrected-Titles'!A:B,MATCH(H2082,'Corrected-Titles'!A:A,0),2))</f>
        <v>Towards rule-based dynamic safety monitoring for mobile robots</v>
      </c>
      <c r="H2082" s="10" t="s">
        <v>3785</v>
      </c>
      <c r="I2082" s="13" t="s">
        <v>15</v>
      </c>
      <c r="J2082" s="11" t="s">
        <v>17</v>
      </c>
      <c r="O2082" s="11" t="s">
        <v>18</v>
      </c>
      <c r="P2082" s="10" t="e">
        <f>VLOOKUP(H2082,'Corrected-Titles'!A:A,1,FALSE)</f>
        <v>#N/A</v>
      </c>
    </row>
    <row r="2083" spans="2:16" ht="29" x14ac:dyDescent="0.35">
      <c r="B2083" s="11" t="s">
        <v>3254</v>
      </c>
      <c r="C2083" s="11" t="s">
        <v>1374</v>
      </c>
      <c r="D2083" s="11" t="s">
        <v>12</v>
      </c>
      <c r="F2083" s="11" t="s">
        <v>3786</v>
      </c>
      <c r="G2083" s="10" t="str">
        <f>IF(ISNA(P2083),H2083,INDEX('Corrected-Titles'!A:B,MATCH(H2083,'Corrected-Titles'!A:A,0),2))</f>
        <v>V3cmm: a 3-view component meta-model for model-driven robotic software development</v>
      </c>
      <c r="H2083" s="10" t="s">
        <v>3787</v>
      </c>
      <c r="I2083" s="13" t="s">
        <v>15</v>
      </c>
      <c r="J2083" s="11" t="s">
        <v>17</v>
      </c>
      <c r="O2083" s="11" t="s">
        <v>18</v>
      </c>
      <c r="P2083" s="10" t="e">
        <f>VLOOKUP(H2083,'Corrected-Titles'!A:A,1,FALSE)</f>
        <v>#N/A</v>
      </c>
    </row>
    <row r="2084" spans="2:16" ht="29" x14ac:dyDescent="0.35">
      <c r="B2084" s="11" t="s">
        <v>3254</v>
      </c>
      <c r="C2084" s="11" t="s">
        <v>1374</v>
      </c>
      <c r="D2084" s="11" t="s">
        <v>12</v>
      </c>
      <c r="F2084" s="11" t="s">
        <v>3788</v>
      </c>
      <c r="G2084" s="10" t="str">
        <f>IF(ISNA(P2084),H2084,INDEX('Corrected-Titles'!A:B,MATCH(H2084,'Corrected-Titles'!A:A,0),2))</f>
        <v>A Software platform for component based RT-system development: OpenRTM-Aist</v>
      </c>
      <c r="H2084" s="10" t="s">
        <v>3789</v>
      </c>
      <c r="I2084" s="13" t="s">
        <v>15</v>
      </c>
      <c r="J2084" s="11" t="s">
        <v>17</v>
      </c>
      <c r="O2084" s="11" t="s">
        <v>18</v>
      </c>
      <c r="P2084" s="10" t="e">
        <f>VLOOKUP(H2084,'Corrected-Titles'!A:A,1,FALSE)</f>
        <v>#N/A</v>
      </c>
    </row>
    <row r="2085" spans="2:16" ht="29" x14ac:dyDescent="0.35">
      <c r="B2085" s="11" t="s">
        <v>3254</v>
      </c>
      <c r="C2085" s="11" t="s">
        <v>1374</v>
      </c>
      <c r="D2085" s="11" t="s">
        <v>12</v>
      </c>
      <c r="F2085" s="11" t="s">
        <v>3790</v>
      </c>
      <c r="G2085" s="10" t="str">
        <f>IF(ISNA(P2085),H2085,INDEX('Corrected-Titles'!A:B,MATCH(H2085,'Corrected-Titles'!A:A,0),2))</f>
        <v>Inscreasing ROS realiability and safety through advanced introspection capabilitys</v>
      </c>
      <c r="H2085" s="10" t="s">
        <v>3791</v>
      </c>
      <c r="I2085" s="13" t="s">
        <v>15</v>
      </c>
      <c r="J2085" s="11" t="s">
        <v>17</v>
      </c>
      <c r="O2085" s="11" t="s">
        <v>18</v>
      </c>
      <c r="P2085" s="10" t="e">
        <f>VLOOKUP(H2085,'Corrected-Titles'!A:A,1,FALSE)</f>
        <v>#N/A</v>
      </c>
    </row>
    <row r="2086" spans="2:16" ht="29" x14ac:dyDescent="0.35">
      <c r="B2086" s="11" t="s">
        <v>3254</v>
      </c>
      <c r="C2086" s="11" t="s">
        <v>1374</v>
      </c>
      <c r="D2086" s="11" t="s">
        <v>12</v>
      </c>
      <c r="F2086" s="11" t="s">
        <v>3792</v>
      </c>
      <c r="G2086" s="10" t="str">
        <f>IF(ISNA(P2086),H2086,INDEX('Corrected-Titles'!A:B,MATCH(H2086,'Corrected-Titles'!A:A,0),2))</f>
        <v>Software product line engineering for robotic perception systems</v>
      </c>
      <c r="H2086" s="10" t="s">
        <v>3793</v>
      </c>
      <c r="I2086" s="13" t="s">
        <v>15</v>
      </c>
      <c r="J2086" s="11" t="s">
        <v>17</v>
      </c>
      <c r="O2086" s="11" t="s">
        <v>18</v>
      </c>
      <c r="P2086" s="10" t="e">
        <f>VLOOKUP(H2086,'Corrected-Titles'!A:A,1,FALSE)</f>
        <v>#N/A</v>
      </c>
    </row>
    <row r="2087" spans="2:16" ht="29" x14ac:dyDescent="0.35">
      <c r="B2087" s="11" t="s">
        <v>3254</v>
      </c>
      <c r="C2087" s="11" t="s">
        <v>1374</v>
      </c>
      <c r="D2087" s="11" t="s">
        <v>12</v>
      </c>
      <c r="F2087" s="11" t="s">
        <v>3794</v>
      </c>
      <c r="G2087" s="10" t="str">
        <f>IF(ISNA(P2087),H2087,INDEX('Corrected-Titles'!A:B,MATCH(H2087,'Corrected-Titles'!A:A,0),2))</f>
        <v>component-based robotic engineering part 1</v>
      </c>
      <c r="H2087" s="10" t="s">
        <v>3795</v>
      </c>
      <c r="I2087" s="13" t="s">
        <v>15</v>
      </c>
      <c r="J2087" s="11" t="s">
        <v>17</v>
      </c>
      <c r="O2087" s="11" t="s">
        <v>18</v>
      </c>
      <c r="P2087" s="10" t="e">
        <f>VLOOKUP(H2087,'Corrected-Titles'!A:A,1,FALSE)</f>
        <v>#N/A</v>
      </c>
    </row>
    <row r="2088" spans="2:16" ht="29" x14ac:dyDescent="0.35">
      <c r="B2088" s="11" t="s">
        <v>3254</v>
      </c>
      <c r="C2088" s="11" t="s">
        <v>1374</v>
      </c>
      <c r="D2088" s="11" t="s">
        <v>12</v>
      </c>
      <c r="F2088" s="11" t="s">
        <v>3794</v>
      </c>
      <c r="G2088" s="10" t="str">
        <f>IF(ISNA(P2088),H2088,INDEX('Corrected-Titles'!A:B,MATCH(H2088,'Corrected-Titles'!A:A,0),2))</f>
        <v>component-based robotic engineering part 2</v>
      </c>
      <c r="H2088" s="10" t="s">
        <v>3796</v>
      </c>
      <c r="I2088" s="13" t="s">
        <v>15</v>
      </c>
      <c r="J2088" s="11" t="s">
        <v>17</v>
      </c>
      <c r="O2088" s="11" t="s">
        <v>18</v>
      </c>
      <c r="P2088" s="10" t="e">
        <f>VLOOKUP(H2088,'Corrected-Titles'!A:A,1,FALSE)</f>
        <v>#N/A</v>
      </c>
    </row>
    <row r="2089" spans="2:16" ht="29" x14ac:dyDescent="0.35">
      <c r="B2089" s="11" t="s">
        <v>3254</v>
      </c>
      <c r="C2089" s="11" t="s">
        <v>1374</v>
      </c>
      <c r="D2089" s="11" t="s">
        <v>12</v>
      </c>
      <c r="F2089" s="11" t="s">
        <v>3797</v>
      </c>
      <c r="G2089" s="10" t="str">
        <f>IF(ISNA(P2089),H2089,INDEX('Corrected-Titles'!A:B,MATCH(H2089,'Corrected-Titles'!A:A,0),2))</f>
        <v>The BRICS component model: a model-based development paradigm for complex robotics software system</v>
      </c>
      <c r="H2089" s="10" t="s">
        <v>3798</v>
      </c>
      <c r="I2089" s="13" t="s">
        <v>15</v>
      </c>
      <c r="J2089" s="11" t="s">
        <v>17</v>
      </c>
      <c r="O2089" s="11" t="s">
        <v>18</v>
      </c>
      <c r="P2089" s="10" t="e">
        <f>VLOOKUP(H2089,'Corrected-Titles'!A:A,1,FALSE)</f>
        <v>#N/A</v>
      </c>
    </row>
    <row r="2090" spans="2:16" ht="29" x14ac:dyDescent="0.35">
      <c r="B2090" s="11" t="s">
        <v>3254</v>
      </c>
      <c r="C2090" s="11" t="s">
        <v>1374</v>
      </c>
      <c r="D2090" s="11" t="s">
        <v>12</v>
      </c>
      <c r="F2090" s="11" t="s">
        <v>3799</v>
      </c>
      <c r="G2090" s="10" t="str">
        <f>IF(ISNA(P2090),H2090,INDEX('Corrected-Titles'!A:B,MATCH(H2090,'Corrected-Titles'!A:A,0),2))</f>
        <v>BRIDE- a toolchain for framework independent development of industrial service robot applications</v>
      </c>
      <c r="H2090" s="10" t="s">
        <v>3800</v>
      </c>
      <c r="I2090" s="13" t="s">
        <v>15</v>
      </c>
      <c r="J2090" s="11" t="s">
        <v>17</v>
      </c>
      <c r="O2090" s="11" t="s">
        <v>18</v>
      </c>
      <c r="P2090" s="10" t="e">
        <f>VLOOKUP(H2090,'Corrected-Titles'!A:A,1,FALSE)</f>
        <v>#N/A</v>
      </c>
    </row>
    <row r="2091" spans="2:16" ht="29" x14ac:dyDescent="0.35">
      <c r="B2091" s="11" t="s">
        <v>3254</v>
      </c>
      <c r="C2091" s="11" t="s">
        <v>1374</v>
      </c>
      <c r="D2091" s="11" t="s">
        <v>12</v>
      </c>
      <c r="F2091" s="11" t="s">
        <v>3801</v>
      </c>
      <c r="G2091" s="10" t="str">
        <f>IF(ISNA(P2091),H2091,INDEX('Corrected-Titles'!A:B,MATCH(H2091,'Corrected-Titles'!A:A,0),2))</f>
        <v>RobotML, a domain-specific language to design, simulate and deploy robotic applications</v>
      </c>
      <c r="H2091" s="10" t="s">
        <v>3802</v>
      </c>
      <c r="I2091" s="13" t="s">
        <v>15</v>
      </c>
      <c r="J2091" s="11" t="s">
        <v>17</v>
      </c>
      <c r="O2091" s="11" t="s">
        <v>18</v>
      </c>
      <c r="P2091" s="10" t="e">
        <f>VLOOKUP(H2091,'Corrected-Titles'!A:A,1,FALSE)</f>
        <v>#N/A</v>
      </c>
    </row>
    <row r="2092" spans="2:16" ht="29" x14ac:dyDescent="0.35">
      <c r="B2092" s="11" t="s">
        <v>3254</v>
      </c>
      <c r="C2092" s="11" t="s">
        <v>1374</v>
      </c>
      <c r="D2092" s="11" t="s">
        <v>12</v>
      </c>
      <c r="F2092" s="11" t="s">
        <v>3803</v>
      </c>
      <c r="G2092" s="10" t="str">
        <f>IF(ISNA(P2092),H2092,INDEX('Corrected-Titles'!A:B,MATCH(H2092,'Corrected-Titles'!A:A,0),2))</f>
        <v>ART2ool: a model-driven framework to generate target code for robot handling tasks</v>
      </c>
      <c r="H2092" s="10" t="s">
        <v>3804</v>
      </c>
      <c r="I2092" s="13" t="s">
        <v>15</v>
      </c>
      <c r="J2092" s="11" t="s">
        <v>17</v>
      </c>
      <c r="O2092" s="11" t="s">
        <v>18</v>
      </c>
      <c r="P2092" s="10" t="e">
        <f>VLOOKUP(H2092,'Corrected-Titles'!A:A,1,FALSE)</f>
        <v>#N/A</v>
      </c>
    </row>
    <row r="2093" spans="2:16" ht="29" x14ac:dyDescent="0.35">
      <c r="B2093" s="11" t="s">
        <v>3254</v>
      </c>
      <c r="C2093" s="11" t="s">
        <v>1374</v>
      </c>
      <c r="D2093" s="11" t="s">
        <v>12</v>
      </c>
      <c r="F2093" s="11" t="s">
        <v>3805</v>
      </c>
      <c r="G2093" s="10" t="str">
        <f>IF(ISNA(P2093),H2093,INDEX('Corrected-Titles'!A:B,MATCH(H2093,'Corrected-Titles'!A:A,0),2))</f>
        <v>A novel model-driven approach to support development cycle of robotic systems</v>
      </c>
      <c r="H2093" s="10" t="s">
        <v>3806</v>
      </c>
      <c r="I2093" s="13" t="s">
        <v>15</v>
      </c>
      <c r="J2093" s="11" t="s">
        <v>17</v>
      </c>
      <c r="O2093" s="11" t="s">
        <v>18</v>
      </c>
      <c r="P2093" s="10" t="e">
        <f>VLOOKUP(H2093,'Corrected-Titles'!A:A,1,FALSE)</f>
        <v>#N/A</v>
      </c>
    </row>
    <row r="2094" spans="2:16" ht="29" x14ac:dyDescent="0.35">
      <c r="B2094" s="11" t="s">
        <v>3254</v>
      </c>
      <c r="C2094" s="11" t="s">
        <v>1374</v>
      </c>
      <c r="D2094" s="11" t="s">
        <v>12</v>
      </c>
      <c r="F2094" s="11" t="s">
        <v>3807</v>
      </c>
      <c r="G2094" s="10" t="str">
        <f>IF(ISNA(P2094),H2094,INDEX('Corrected-Titles'!A:B,MATCH(H2094,'Corrected-Titles'!A:A,0),2))</f>
        <v>ROS commmunity metrics report</v>
      </c>
      <c r="H2094" s="10" t="s">
        <v>3808</v>
      </c>
      <c r="I2094" s="13" t="s">
        <v>15</v>
      </c>
      <c r="J2094" s="11" t="s">
        <v>17</v>
      </c>
      <c r="O2094" s="11" t="s">
        <v>110</v>
      </c>
      <c r="P2094" s="10" t="e">
        <f>VLOOKUP(H2094,'Corrected-Titles'!A:A,1,FALSE)</f>
        <v>#N/A</v>
      </c>
    </row>
    <row r="2095" spans="2:16" ht="29" x14ac:dyDescent="0.35">
      <c r="B2095" s="11" t="s">
        <v>3254</v>
      </c>
      <c r="C2095" s="11" t="s">
        <v>1374</v>
      </c>
      <c r="D2095" s="11" t="s">
        <v>12</v>
      </c>
      <c r="F2095" s="11" t="s">
        <v>3809</v>
      </c>
      <c r="G2095" s="10" t="str">
        <f>IF(ISNA(P2095),H2095,INDEX('Corrected-Titles'!A:B,MATCH(H2095,'Corrected-Titles'!A:A,0),2))</f>
        <v>Player robot server</v>
      </c>
      <c r="H2095" s="10" t="s">
        <v>3810</v>
      </c>
      <c r="I2095" s="13" t="s">
        <v>15</v>
      </c>
      <c r="J2095" s="11" t="s">
        <v>17</v>
      </c>
      <c r="O2095" s="11" t="s">
        <v>110</v>
      </c>
      <c r="P2095" s="10" t="e">
        <f>VLOOKUP(H2095,'Corrected-Titles'!A:A,1,FALSE)</f>
        <v>#N/A</v>
      </c>
    </row>
    <row r="2096" spans="2:16" ht="29" x14ac:dyDescent="0.35">
      <c r="B2096" s="11" t="s">
        <v>3254</v>
      </c>
      <c r="C2096" s="11" t="s">
        <v>1374</v>
      </c>
      <c r="D2096" s="11" t="s">
        <v>12</v>
      </c>
      <c r="F2096" s="11" t="s">
        <v>3811</v>
      </c>
      <c r="G2096" s="10" t="str">
        <f>IF(ISNA(P2096),H2096,INDEX('Corrected-Titles'!A:B,MATCH(H2096,'Corrected-Titles'!A:A,0),2))</f>
        <v>A software product line approach for configuring cloud robotics applications</v>
      </c>
      <c r="H2096" s="10" t="s">
        <v>3812</v>
      </c>
      <c r="I2096" s="13" t="s">
        <v>15</v>
      </c>
      <c r="J2096" s="11" t="s">
        <v>17</v>
      </c>
      <c r="O2096" s="11" t="s">
        <v>18</v>
      </c>
      <c r="P2096" s="10" t="e">
        <f>VLOOKUP(H2096,'Corrected-Titles'!A:A,1,FALSE)</f>
        <v>#N/A</v>
      </c>
    </row>
    <row r="2097" spans="2:16" ht="29" x14ac:dyDescent="0.35">
      <c r="B2097" s="11" t="s">
        <v>3254</v>
      </c>
      <c r="C2097" s="11" t="s">
        <v>1374</v>
      </c>
      <c r="D2097" s="11" t="s">
        <v>12</v>
      </c>
      <c r="F2097" s="11" t="s">
        <v>3813</v>
      </c>
      <c r="G2097" s="10" t="str">
        <f>IF(ISNA(P2097),H2097,INDEX('Corrected-Titles'!A:B,MATCH(H2097,'Corrected-Titles'!A:A,0),2))</f>
        <v>Robot conquer the world</v>
      </c>
      <c r="H2097" s="10" t="s">
        <v>3814</v>
      </c>
      <c r="I2097" s="13" t="s">
        <v>15</v>
      </c>
      <c r="J2097" s="11" t="s">
        <v>17</v>
      </c>
      <c r="O2097" s="11" t="s">
        <v>18</v>
      </c>
      <c r="P2097" s="10" t="e">
        <f>VLOOKUP(H2097,'Corrected-Titles'!A:A,1,FALSE)</f>
        <v>#N/A</v>
      </c>
    </row>
    <row r="2098" spans="2:16" ht="29" x14ac:dyDescent="0.35">
      <c r="B2098" s="11" t="s">
        <v>3254</v>
      </c>
      <c r="C2098" s="11" t="s">
        <v>1374</v>
      </c>
      <c r="D2098" s="11" t="s">
        <v>12</v>
      </c>
      <c r="F2098" s="11" t="s">
        <v>3816</v>
      </c>
      <c r="G2098" s="10" t="str">
        <f>IF(ISNA(P2098),H2098,INDEX('Corrected-Titles'!A:B,MATCH(H2098,'Corrected-Titles'!A:A,0),2))</f>
        <v>Boostraping mde development from ros manual code - part 2: model generation</v>
      </c>
      <c r="H2098" s="10" t="s">
        <v>3815</v>
      </c>
      <c r="I2098" s="13" t="s">
        <v>100</v>
      </c>
      <c r="P2098" s="10" t="e">
        <f>VLOOKUP(H2098,'Corrected-Titles'!A:A,1,FALSE)</f>
        <v>#N/A</v>
      </c>
    </row>
    <row r="2099" spans="2:16" ht="29" x14ac:dyDescent="0.35">
      <c r="B2099" s="11" t="s">
        <v>3254</v>
      </c>
      <c r="C2099" s="11" t="s">
        <v>1374</v>
      </c>
      <c r="D2099" s="11" t="s">
        <v>12</v>
      </c>
      <c r="F2099" s="11" t="s">
        <v>3816</v>
      </c>
      <c r="G2099" s="10" t="str">
        <f>IF(ISNA(P2099),H2099,INDEX('Corrected-Titles'!A:B,MATCH(H2099,'Corrected-Titles'!A:A,0),2))</f>
        <v>Boostraping mde development from ROS manual code - part 1: metamodeling</v>
      </c>
      <c r="H2099" s="10" t="s">
        <v>3817</v>
      </c>
      <c r="I2099" s="13" t="s">
        <v>15</v>
      </c>
      <c r="J2099" s="11" t="s">
        <v>17</v>
      </c>
      <c r="O2099" s="11" t="s">
        <v>18</v>
      </c>
      <c r="P2099" s="10" t="e">
        <f>VLOOKUP(H2099,'Corrected-Titles'!A:A,1,FALSE)</f>
        <v>#N/A</v>
      </c>
    </row>
    <row r="2100" spans="2:16" ht="29" x14ac:dyDescent="0.35">
      <c r="B2100" s="11" t="s">
        <v>3254</v>
      </c>
      <c r="C2100" s="11" t="s">
        <v>1374</v>
      </c>
      <c r="D2100" s="11" t="s">
        <v>12</v>
      </c>
      <c r="F2100" s="11" t="s">
        <v>3816</v>
      </c>
      <c r="G2100" s="10" t="str">
        <f>IF(ISNA(P2100),H2100,INDEX('Corrected-Titles'!A:B,MATCH(H2100,'Corrected-Titles'!A:A,0),2))</f>
        <v>Bootstraping MDE development from ROS manual code</v>
      </c>
      <c r="H2100" s="10" t="s">
        <v>3818</v>
      </c>
      <c r="I2100" s="13" t="s">
        <v>100</v>
      </c>
      <c r="P2100" s="10" t="e">
        <f>VLOOKUP(H2100,'Corrected-Titles'!A:A,1,FALSE)</f>
        <v>#N/A</v>
      </c>
    </row>
    <row r="2101" spans="2:16" ht="29" x14ac:dyDescent="0.35">
      <c r="B2101" s="11" t="s">
        <v>3254</v>
      </c>
      <c r="C2101" s="11" t="s">
        <v>1374</v>
      </c>
      <c r="D2101" s="11" t="s">
        <v>12</v>
      </c>
      <c r="F2101" s="11" t="s">
        <v>3819</v>
      </c>
      <c r="G2101" s="10" t="str">
        <f>IF(ISNA(P2101),H2101,INDEX('Corrected-Titles'!A:B,MATCH(H2101,'Corrected-Titles'!A:A,0),2))</f>
        <v>A visual modeling language for RDIS and ros nodes using atom3</v>
      </c>
      <c r="H2101" s="10" t="s">
        <v>3820</v>
      </c>
      <c r="I2101" s="13" t="s">
        <v>15</v>
      </c>
      <c r="J2101" s="11" t="s">
        <v>17</v>
      </c>
      <c r="O2101" s="11" t="s">
        <v>18</v>
      </c>
      <c r="P2101" s="10" t="e">
        <f>VLOOKUP(H2101,'Corrected-Titles'!A:A,1,FALSE)</f>
        <v>#N/A</v>
      </c>
    </row>
    <row r="2102" spans="2:16" ht="29" x14ac:dyDescent="0.35">
      <c r="B2102" s="11" t="s">
        <v>3254</v>
      </c>
      <c r="C2102" s="11" t="s">
        <v>1374</v>
      </c>
      <c r="D2102" s="11" t="s">
        <v>12</v>
      </c>
      <c r="F2102" s="11" t="s">
        <v>3821</v>
      </c>
      <c r="G2102" s="10" t="str">
        <f>IF(ISNA(P2102),H2102,INDEX('Corrected-Titles'!A:B,MATCH(H2102,'Corrected-Titles'!A:A,0),2))</f>
        <v>Let me introduce Myself: I am Care-O-bot 4, a Gentelman robot</v>
      </c>
      <c r="H2102" s="10" t="s">
        <v>3822</v>
      </c>
      <c r="I2102" s="13" t="s">
        <v>15</v>
      </c>
      <c r="J2102" s="11" t="s">
        <v>17</v>
      </c>
      <c r="O2102" s="11" t="s">
        <v>101</v>
      </c>
      <c r="P2102" s="10" t="e">
        <f>VLOOKUP(H2102,'Corrected-Titles'!A:A,1,FALSE)</f>
        <v>#N/A</v>
      </c>
    </row>
    <row r="2103" spans="2:16" ht="29" x14ac:dyDescent="0.35">
      <c r="B2103" s="11" t="s">
        <v>3254</v>
      </c>
      <c r="C2103" s="11" t="s">
        <v>1374</v>
      </c>
      <c r="D2103" s="11" t="s">
        <v>12</v>
      </c>
      <c r="F2103" s="11" t="s">
        <v>3823</v>
      </c>
      <c r="G2103" s="10" t="str">
        <f>IF(ISNA(P2103),H2103,INDEX('Corrected-Titles'!A:B,MATCH(H2103,'Corrected-Titles'!A:A,0),2))</f>
        <v>OMG: Deployment and configuration of component-based distributed applications specification version 4</v>
      </c>
      <c r="H2103" s="10" t="s">
        <v>3824</v>
      </c>
      <c r="I2103" s="13" t="s">
        <v>15</v>
      </c>
      <c r="J2103" s="11" t="s">
        <v>17</v>
      </c>
      <c r="O2103" s="11" t="s">
        <v>110</v>
      </c>
      <c r="P2103" s="10" t="e">
        <f>VLOOKUP(H2103,'Corrected-Titles'!A:A,1,FALSE)</f>
        <v>#N/A</v>
      </c>
    </row>
    <row r="2104" spans="2:16" ht="29" x14ac:dyDescent="0.35">
      <c r="B2104" s="11" t="s">
        <v>3254</v>
      </c>
      <c r="C2104" s="11" t="s">
        <v>1374</v>
      </c>
      <c r="D2104" s="11" t="s">
        <v>12</v>
      </c>
      <c r="F2104" s="11" t="s">
        <v>3825</v>
      </c>
      <c r="G2104" s="10" t="str">
        <f>IF(ISNA(P2104),H2104,INDEX('Corrected-Titles'!A:B,MATCH(H2104,'Corrected-Titles'!A:A,0),2))</f>
        <v>ROS: an open-source robot operating system</v>
      </c>
      <c r="H2104" s="10" t="s">
        <v>3826</v>
      </c>
      <c r="I2104" s="13" t="s">
        <v>15</v>
      </c>
      <c r="J2104" s="11" t="s">
        <v>17</v>
      </c>
      <c r="O2104" s="11" t="s">
        <v>101</v>
      </c>
      <c r="P2104" s="10" t="e">
        <f>VLOOKUP(H2104,'Corrected-Titles'!A:A,1,FALSE)</f>
        <v>#N/A</v>
      </c>
    </row>
    <row r="2105" spans="2:16" ht="29" x14ac:dyDescent="0.35">
      <c r="B2105" s="11" t="s">
        <v>3254</v>
      </c>
      <c r="C2105" s="11" t="s">
        <v>1374</v>
      </c>
      <c r="D2105" s="11" t="s">
        <v>12</v>
      </c>
      <c r="F2105" s="11" t="s">
        <v>3827</v>
      </c>
      <c r="G2105" s="10" t="str">
        <f>IF(ISNA(P2105),H2105,INDEX('Corrected-Titles'!A:B,MATCH(H2105,'Corrected-Titles'!A:A,0),2))</f>
        <v>Statistic-stime extraction and analysiss of the ROS computation graph</v>
      </c>
      <c r="H2105" s="10" t="s">
        <v>3828</v>
      </c>
      <c r="I2105" s="13" t="s">
        <v>15</v>
      </c>
      <c r="J2105" s="11" t="s">
        <v>17</v>
      </c>
      <c r="O2105" s="11" t="s">
        <v>18</v>
      </c>
      <c r="P2105" s="10" t="e">
        <f>VLOOKUP(H2105,'Corrected-Titles'!A:A,1,FALSE)</f>
        <v>#N/A</v>
      </c>
    </row>
    <row r="2106" spans="2:16" ht="29" x14ac:dyDescent="0.35">
      <c r="B2106" s="11" t="s">
        <v>3254</v>
      </c>
      <c r="C2106" s="11" t="s">
        <v>1374</v>
      </c>
      <c r="D2106" s="11" t="s">
        <v>12</v>
      </c>
      <c r="F2106" s="11" t="s">
        <v>3829</v>
      </c>
      <c r="G2106" s="10" t="str">
        <f>IF(ISNA(P2106),H2106,INDEX('Corrected-Titles'!A:B,MATCH(H2106,'Corrected-Titles'!A:A,0),2))</f>
        <v>Mining the usage patterns of ROS primitives</v>
      </c>
      <c r="H2106" s="10" t="s">
        <v>3830</v>
      </c>
      <c r="I2106" s="13" t="s">
        <v>15</v>
      </c>
      <c r="J2106" s="11" t="s">
        <v>17</v>
      </c>
      <c r="O2106" s="11" t="s">
        <v>18</v>
      </c>
      <c r="P2106" s="10" t="e">
        <f>VLOOKUP(H2106,'Corrected-Titles'!A:A,1,FALSE)</f>
        <v>#N/A</v>
      </c>
    </row>
    <row r="2107" spans="2:16" ht="29" x14ac:dyDescent="0.35">
      <c r="B2107" s="11" t="s">
        <v>3254</v>
      </c>
      <c r="C2107" s="11" t="s">
        <v>1374</v>
      </c>
      <c r="D2107" s="11" t="s">
        <v>12</v>
      </c>
      <c r="F2107" s="11" t="s">
        <v>3831</v>
      </c>
      <c r="G2107" s="10" t="str">
        <f>IF(ISNA(P2107),H2107,INDEX('Corrected-Titles'!A:B,MATCH(H2107,'Corrected-Titles'!A:A,0),2))</f>
        <v>A framework for quality assessment of ROS repositories</v>
      </c>
      <c r="H2107" s="10" t="s">
        <v>3832</v>
      </c>
      <c r="I2107" s="13" t="s">
        <v>15</v>
      </c>
      <c r="J2107" s="11" t="s">
        <v>17</v>
      </c>
      <c r="O2107" s="11" t="s">
        <v>18</v>
      </c>
      <c r="P2107" s="10" t="e">
        <f>VLOOKUP(H2107,'Corrected-Titles'!A:A,1,FALSE)</f>
        <v>#N/A</v>
      </c>
    </row>
    <row r="2108" spans="2:16" ht="29" x14ac:dyDescent="0.35">
      <c r="B2108" s="11" t="s">
        <v>3254</v>
      </c>
      <c r="C2108" s="11" t="s">
        <v>1374</v>
      </c>
      <c r="D2108" s="11" t="s">
        <v>12</v>
      </c>
      <c r="F2108" s="11" t="s">
        <v>3833</v>
      </c>
      <c r="G2108" s="10" t="str">
        <f>IF(ISNA(P2108),H2108,INDEX('Corrected-Titles'!A:B,MATCH(H2108,'Corrected-Titles'!A:A,0),2))</f>
        <v>The software framework SMARTSOFT for implementing sensorimotor systems</v>
      </c>
      <c r="H2108" s="10" t="s">
        <v>3834</v>
      </c>
      <c r="I2108" s="13" t="s">
        <v>15</v>
      </c>
      <c r="J2108" s="11" t="s">
        <v>17</v>
      </c>
      <c r="O2108" s="11" t="s">
        <v>18</v>
      </c>
      <c r="P2108" s="10" t="e">
        <f>VLOOKUP(H2108,'Corrected-Titles'!A:A,1,FALSE)</f>
        <v>#N/A</v>
      </c>
    </row>
    <row r="2109" spans="2:16" ht="29" x14ac:dyDescent="0.35">
      <c r="B2109" s="11" t="s">
        <v>3254</v>
      </c>
      <c r="C2109" s="11" t="s">
        <v>1374</v>
      </c>
      <c r="D2109" s="11" t="s">
        <v>12</v>
      </c>
      <c r="F2109" s="11" t="s">
        <v>3835</v>
      </c>
      <c r="G2109" s="10" t="str">
        <f>IF(ISNA(P2109),H2109,INDEX('Corrected-Titles'!A:B,MATCH(H2109,'Corrected-Titles'!A:A,0),2))</f>
        <v>A software framework for real time and distributed robvot and machine control</v>
      </c>
      <c r="H2109" s="10" t="s">
        <v>3836</v>
      </c>
      <c r="I2109" s="13" t="s">
        <v>15</v>
      </c>
      <c r="J2109" s="11" t="s">
        <v>17</v>
      </c>
      <c r="O2109" s="11" t="s">
        <v>110</v>
      </c>
      <c r="P2109" s="10" t="e">
        <f>VLOOKUP(H2109,'Corrected-Titles'!A:A,1,FALSE)</f>
        <v>#N/A</v>
      </c>
    </row>
    <row r="2110" spans="2:16" ht="29" x14ac:dyDescent="0.35">
      <c r="B2110" s="11" t="s">
        <v>3254</v>
      </c>
      <c r="C2110" s="11" t="s">
        <v>1374</v>
      </c>
      <c r="D2110" s="11" t="s">
        <v>12</v>
      </c>
      <c r="F2110" s="11" t="s">
        <v>3837</v>
      </c>
      <c r="G2110" s="10" t="str">
        <f>IF(ISNA(P2110),H2110,INDEX('Corrected-Titles'!A:B,MATCH(H2110,'Corrected-Titles'!A:A,0),2))</f>
        <v>The smartmdsd tool chain:  an intergrated mdsd workflow an dintegrated development environment for robotic software</v>
      </c>
      <c r="H2110" s="10" t="s">
        <v>3838</v>
      </c>
      <c r="I2110" s="13" t="s">
        <v>15</v>
      </c>
      <c r="J2110" s="11" t="s">
        <v>17</v>
      </c>
      <c r="O2110" s="11" t="s">
        <v>69</v>
      </c>
      <c r="P2110" s="10" t="e">
        <f>VLOOKUP(H2110,'Corrected-Titles'!A:A,1,FALSE)</f>
        <v>#N/A</v>
      </c>
    </row>
    <row r="2111" spans="2:16" ht="29" x14ac:dyDescent="0.35">
      <c r="B2111" s="11" t="s">
        <v>3254</v>
      </c>
      <c r="C2111" s="11" t="s">
        <v>1374</v>
      </c>
      <c r="D2111" s="11" t="s">
        <v>12</v>
      </c>
      <c r="F2111" s="11" t="s">
        <v>3839</v>
      </c>
      <c r="G2111" s="10" t="str">
        <f>IF(ISNA(P2111),H2111,INDEX('Corrected-Titles'!A:B,MATCH(H2111,'Corrected-Titles'!A:A,0),2))</f>
        <v>An integrated model-based diagnosis and repair archtecture for ROS-based robot systems</v>
      </c>
      <c r="H2111" s="10" t="s">
        <v>3840</v>
      </c>
      <c r="I2111" s="13" t="s">
        <v>15</v>
      </c>
      <c r="J2111" s="11" t="s">
        <v>17</v>
      </c>
      <c r="O2111" s="11" t="s">
        <v>18</v>
      </c>
      <c r="P2111" s="10" t="e">
        <f>VLOOKUP(H2111,'Corrected-Titles'!A:A,1,FALSE)</f>
        <v>#N/A</v>
      </c>
    </row>
    <row r="2112" spans="2:16" ht="29" x14ac:dyDescent="0.35">
      <c r="B2112" s="11" t="s">
        <v>3254</v>
      </c>
      <c r="C2112" s="11" t="s">
        <v>1374</v>
      </c>
      <c r="D2112" s="11" t="s">
        <v>12</v>
      </c>
      <c r="F2112" s="11" t="s">
        <v>3841</v>
      </c>
      <c r="G2112" s="10" t="str">
        <f>IF(ISNA(P2112),H2112,INDEX('Corrected-Titles'!A:B,MATCH(H2112,'Corrected-Titles'!A:A,0),2))</f>
        <v>Powering the world's robots</v>
      </c>
      <c r="H2112" s="10" t="s">
        <v>3842</v>
      </c>
      <c r="I2112" s="13" t="s">
        <v>15</v>
      </c>
      <c r="J2112" s="11" t="s">
        <v>17</v>
      </c>
      <c r="O2112" s="11" t="s">
        <v>58</v>
      </c>
      <c r="P2112" s="10" t="e">
        <f>VLOOKUP(H2112,'Corrected-Titles'!A:A,1,FALSE)</f>
        <v>#N/A</v>
      </c>
    </row>
    <row r="2113" spans="2:16" ht="29" x14ac:dyDescent="0.35">
      <c r="B2113" s="11" t="s">
        <v>3253</v>
      </c>
      <c r="C2113" s="11" t="s">
        <v>1374</v>
      </c>
      <c r="D2113" s="11" t="s">
        <v>12</v>
      </c>
      <c r="F2113" s="11" t="s">
        <v>3843</v>
      </c>
      <c r="G2113" s="10" t="str">
        <f>IF(ISNA(P2113),H2113,INDEX('Corrected-Titles'!A:B,MATCH(H2113,'Corrected-Titles'!A:A,0),2))</f>
        <v>Parameterised robotic system meta-model expressed bt hierarchical petri nets</v>
      </c>
      <c r="H2113" s="10" t="s">
        <v>3844</v>
      </c>
      <c r="I2113" s="13" t="s">
        <v>15</v>
      </c>
      <c r="J2113" s="11" t="s">
        <v>17</v>
      </c>
      <c r="O2113" s="11" t="s">
        <v>18</v>
      </c>
      <c r="P2113" s="10" t="e">
        <f>VLOOKUP(H2113,'Corrected-Titles'!A:A,1,FALSE)</f>
        <v>#N/A</v>
      </c>
    </row>
    <row r="2114" spans="2:16" x14ac:dyDescent="0.35">
      <c r="B2114" s="11" t="s">
        <v>3254</v>
      </c>
      <c r="C2114" s="11" t="s">
        <v>1535</v>
      </c>
      <c r="D2114" s="11" t="s">
        <v>12</v>
      </c>
      <c r="F2114" s="11" t="s">
        <v>3845</v>
      </c>
      <c r="G2114" s="10" t="str">
        <f>IF(ISNA(P2114),H2114,INDEX('Corrected-Titles'!A:B,MATCH(H2114,'Corrected-Titles'!A:A,0),2))</f>
        <v>A Survey of formal software development methods</v>
      </c>
      <c r="H2114" s="10" t="s">
        <v>3846</v>
      </c>
      <c r="I2114" s="13" t="s">
        <v>15</v>
      </c>
      <c r="J2114" s="11" t="s">
        <v>17</v>
      </c>
      <c r="O2114" s="11" t="s">
        <v>58</v>
      </c>
      <c r="P2114" s="10" t="e">
        <f>VLOOKUP(H2114,'Corrected-Titles'!A:A,1,FALSE)</f>
        <v>#N/A</v>
      </c>
    </row>
    <row r="2115" spans="2:16" ht="29" x14ac:dyDescent="0.35">
      <c r="B2115" s="11" t="s">
        <v>3254</v>
      </c>
      <c r="C2115" s="11" t="s">
        <v>1535</v>
      </c>
      <c r="D2115" s="11" t="s">
        <v>12</v>
      </c>
      <c r="F2115" s="11" t="s">
        <v>3847</v>
      </c>
      <c r="G2115" s="10" t="str">
        <f>IF(ISNA(P2115),H2115,INDEX('Corrected-Titles'!A:B,MATCH(H2115,'Corrected-Titles'!A:A,0),2))</f>
        <v>Changing focus on interoperability in information systems: from system, syntax, structure to semantics</v>
      </c>
      <c r="H2115" s="10" t="s">
        <v>3848</v>
      </c>
      <c r="I2115" s="13" t="s">
        <v>15</v>
      </c>
      <c r="J2115" s="11" t="s">
        <v>17</v>
      </c>
      <c r="O2115" s="11" t="s">
        <v>18</v>
      </c>
      <c r="P2115" s="10" t="e">
        <f>VLOOKUP(H2115,'Corrected-Titles'!A:A,1,FALSE)</f>
        <v>#N/A</v>
      </c>
    </row>
    <row r="2116" spans="2:16" ht="29" x14ac:dyDescent="0.35">
      <c r="B2116" s="11" t="s">
        <v>3254</v>
      </c>
      <c r="C2116" s="11" t="s">
        <v>1535</v>
      </c>
      <c r="D2116" s="11" t="s">
        <v>12</v>
      </c>
      <c r="F2116" s="11" t="s">
        <v>3849</v>
      </c>
      <c r="G2116" s="10" t="str">
        <f>IF(ISNA(P2116),H2116,INDEX('Corrected-Titles'!A:B,MATCH(H2116,'Corrected-Titles'!A:A,0),2))</f>
        <v>Towards software multioperability: brindging heterogeneous software interoperability platforms</v>
      </c>
      <c r="H2116" s="10" t="s">
        <v>3850</v>
      </c>
      <c r="I2116" s="13" t="s">
        <v>15</v>
      </c>
      <c r="J2116" s="11" t="s">
        <v>17</v>
      </c>
      <c r="O2116" s="11" t="s">
        <v>18</v>
      </c>
      <c r="P2116" s="10" t="e">
        <f>VLOOKUP(H2116,'Corrected-Titles'!A:A,1,FALSE)</f>
        <v>#N/A</v>
      </c>
    </row>
    <row r="2117" spans="2:16" x14ac:dyDescent="0.35">
      <c r="B2117" s="11" t="s">
        <v>3254</v>
      </c>
      <c r="C2117" s="11" t="s">
        <v>1535</v>
      </c>
      <c r="D2117" s="11" t="s">
        <v>12</v>
      </c>
      <c r="F2117" s="11" t="s">
        <v>3851</v>
      </c>
      <c r="G2117" s="10" t="str">
        <f>IF(ISNA(P2117),H2117,INDEX('Corrected-Titles'!A:B,MATCH(H2117,'Corrected-Titles'!A:A,0),2))</f>
        <v>OMG Unified Modelling Language (UML) Superstructure 2.1</v>
      </c>
      <c r="H2117" s="10" t="s">
        <v>3852</v>
      </c>
      <c r="I2117" s="13" t="s">
        <v>15</v>
      </c>
      <c r="J2117" s="11" t="s">
        <v>17</v>
      </c>
      <c r="O2117" s="11" t="s">
        <v>110</v>
      </c>
      <c r="P2117" s="10" t="e">
        <f>VLOOKUP(H2117,'Corrected-Titles'!A:A,1,FALSE)</f>
        <v>#N/A</v>
      </c>
    </row>
    <row r="2118" spans="2:16" x14ac:dyDescent="0.35">
      <c r="B2118" s="11" t="s">
        <v>3254</v>
      </c>
      <c r="C2118" s="11" t="s">
        <v>1535</v>
      </c>
      <c r="D2118" s="11" t="s">
        <v>12</v>
      </c>
      <c r="F2118" s="11" t="s">
        <v>3854</v>
      </c>
      <c r="G2118" s="10" t="str">
        <f>IF(ISNA(P2118),H2118,INDEX('Corrected-Titles'!A:B,MATCH(H2118,'Corrected-Titles'!A:A,0),2))</f>
        <v>ArgoUML web site</v>
      </c>
      <c r="H2118" s="10" t="s">
        <v>3853</v>
      </c>
      <c r="I2118" s="13" t="s">
        <v>15</v>
      </c>
      <c r="J2118" s="11" t="s">
        <v>17</v>
      </c>
      <c r="O2118" s="11" t="s">
        <v>110</v>
      </c>
      <c r="P2118" s="10" t="e">
        <f>VLOOKUP(H2118,'Corrected-Titles'!A:A,1,FALSE)</f>
        <v>#N/A</v>
      </c>
    </row>
    <row r="2119" spans="2:16" x14ac:dyDescent="0.35">
      <c r="B2119" s="11" t="s">
        <v>3254</v>
      </c>
      <c r="C2119" s="11" t="s">
        <v>1535</v>
      </c>
      <c r="D2119" s="11" t="s">
        <v>12</v>
      </c>
      <c r="F2119" s="11" t="s">
        <v>3855</v>
      </c>
      <c r="G2119" s="10" t="str">
        <f>IF(ISNA(P2119),H2119,INDEX('Corrected-Titles'!A:B,MATCH(H2119,'Corrected-Titles'!A:A,0),2))</f>
        <v>Poseidon for UML</v>
      </c>
      <c r="H2119" s="10" t="s">
        <v>3856</v>
      </c>
      <c r="I2119" s="13" t="s">
        <v>15</v>
      </c>
      <c r="J2119" s="11" t="s">
        <v>17</v>
      </c>
      <c r="O2119" s="11" t="s">
        <v>110</v>
      </c>
      <c r="P2119" s="10" t="e">
        <f>VLOOKUP(H2119,'Corrected-Titles'!A:A,1,FALSE)</f>
        <v>#N/A</v>
      </c>
    </row>
    <row r="2120" spans="2:16" x14ac:dyDescent="0.35">
      <c r="B2120" s="11" t="s">
        <v>3254</v>
      </c>
      <c r="C2120" s="11" t="s">
        <v>1535</v>
      </c>
      <c r="D2120" s="11" t="s">
        <v>12</v>
      </c>
      <c r="F2120" s="11" t="s">
        <v>3857</v>
      </c>
      <c r="G2120" s="10" t="str">
        <f>IF(ISNA(P2120),H2120,INDEX('Corrected-Titles'!A:B,MATCH(H2120,'Corrected-Titles'!A:A,0),2))</f>
        <v>Formal approaches to systems analyisis using UML</v>
      </c>
      <c r="H2120" s="10" t="s">
        <v>3858</v>
      </c>
      <c r="I2120" s="13" t="s">
        <v>15</v>
      </c>
      <c r="J2120" s="11" t="s">
        <v>17</v>
      </c>
      <c r="O2120" s="11" t="s">
        <v>58</v>
      </c>
      <c r="P2120" s="10" t="e">
        <f>VLOOKUP(H2120,'Corrected-Titles'!A:A,1,FALSE)</f>
        <v>#N/A</v>
      </c>
    </row>
    <row r="2121" spans="2:16" x14ac:dyDescent="0.35">
      <c r="B2121" s="11" t="s">
        <v>3254</v>
      </c>
      <c r="C2121" s="11" t="s">
        <v>1535</v>
      </c>
      <c r="D2121" s="11" t="s">
        <v>12</v>
      </c>
      <c r="F2121" s="11" t="s">
        <v>3859</v>
      </c>
      <c r="G2121" s="10" t="str">
        <f>IF(ISNA(P2121),H2121,INDEX('Corrected-Titles'!A:B,MATCH(H2121,'Corrected-Titles'!A:A,0),2))</f>
        <v>Petri Nets: properties, analysis and applications</v>
      </c>
      <c r="H2121" s="10" t="s">
        <v>3860</v>
      </c>
      <c r="I2121" s="13" t="s">
        <v>15</v>
      </c>
      <c r="J2121" s="11" t="s">
        <v>17</v>
      </c>
      <c r="O2121" s="11" t="s">
        <v>18</v>
      </c>
      <c r="P2121" s="10" t="e">
        <f>VLOOKUP(H2121,'Corrected-Titles'!A:A,1,FALSE)</f>
        <v>#N/A</v>
      </c>
    </row>
    <row r="2122" spans="2:16" x14ac:dyDescent="0.35">
      <c r="B2122" s="11" t="s">
        <v>3254</v>
      </c>
      <c r="C2122" s="11" t="s">
        <v>1535</v>
      </c>
      <c r="D2122" s="11" t="s">
        <v>12</v>
      </c>
      <c r="F2122" s="11" t="s">
        <v>3861</v>
      </c>
      <c r="G2122" s="10" t="str">
        <f>IF(ISNA(P2122),H2122,INDEX('Corrected-Titles'!A:B,MATCH(H2122,'Corrected-Titles'!A:A,0),2))</f>
        <v>PIPE v2.5: a Petri Net tool for performance modeling</v>
      </c>
      <c r="H2122" s="10" t="s">
        <v>3862</v>
      </c>
      <c r="I2122" s="13" t="s">
        <v>15</v>
      </c>
      <c r="J2122" s="11" t="s">
        <v>17</v>
      </c>
      <c r="O2122" s="11" t="s">
        <v>18</v>
      </c>
      <c r="P2122" s="10" t="e">
        <f>VLOOKUP(H2122,'Corrected-Titles'!A:A,1,FALSE)</f>
        <v>#N/A</v>
      </c>
    </row>
    <row r="2123" spans="2:16" x14ac:dyDescent="0.35">
      <c r="B2123" s="11" t="s">
        <v>3254</v>
      </c>
      <c r="C2123" s="11" t="s">
        <v>1535</v>
      </c>
      <c r="D2123" s="11" t="s">
        <v>12</v>
      </c>
      <c r="F2123" s="11" t="s">
        <v>3863</v>
      </c>
      <c r="G2123" s="10" t="str">
        <f>IF(ISNA(P2123),H2123,INDEX('Corrected-Titles'!A:B,MATCH(H2123,'Corrected-Titles'!A:A,0),2))</f>
        <v>CPNTools, Computer Tool for Cloured Petri Nets</v>
      </c>
      <c r="H2123" s="10" t="s">
        <v>3864</v>
      </c>
      <c r="I2123" s="13" t="s">
        <v>15</v>
      </c>
      <c r="J2123" s="11" t="s">
        <v>17</v>
      </c>
      <c r="O2123" s="11" t="s">
        <v>110</v>
      </c>
      <c r="P2123" s="10" t="e">
        <f>VLOOKUP(H2123,'Corrected-Titles'!A:A,1,FALSE)</f>
        <v>#N/A</v>
      </c>
    </row>
    <row r="2124" spans="2:16" x14ac:dyDescent="0.35">
      <c r="B2124" s="11" t="s">
        <v>3254</v>
      </c>
      <c r="C2124" s="11" t="s">
        <v>1535</v>
      </c>
      <c r="D2124" s="11" t="s">
        <v>12</v>
      </c>
      <c r="F2124" s="11" t="s">
        <v>3865</v>
      </c>
      <c r="G2124" s="10" t="str">
        <f>IF(ISNA(P2124),H2124,INDEX('Corrected-Titles'!A:B,MATCH(H2124,'Corrected-Titles'!A:A,0),2))</f>
        <v>Horizontal business process model interoperability using model transformation</v>
      </c>
      <c r="H2124" s="10" t="s">
        <v>3866</v>
      </c>
      <c r="I2124" s="13" t="s">
        <v>15</v>
      </c>
      <c r="J2124" s="11" t="s">
        <v>17</v>
      </c>
      <c r="O2124" s="11" t="s">
        <v>18</v>
      </c>
      <c r="P2124" s="10" t="e">
        <f>VLOOKUP(H2124,'Corrected-Titles'!A:A,1,FALSE)</f>
        <v>#N/A</v>
      </c>
    </row>
    <row r="2125" spans="2:16" x14ac:dyDescent="0.35">
      <c r="B2125" s="11" t="s">
        <v>3254</v>
      </c>
      <c r="C2125" s="11" t="s">
        <v>1535</v>
      </c>
      <c r="D2125" s="11" t="s">
        <v>12</v>
      </c>
      <c r="F2125" s="11" t="s">
        <v>3867</v>
      </c>
      <c r="G2125" s="10" t="str">
        <f>IF(ISNA(P2125),H2125,INDEX('Corrected-Titles'!A:B,MATCH(H2125,'Corrected-Titles'!A:A,0),2))</f>
        <v>A tropos model-driven development environment</v>
      </c>
      <c r="H2125" s="10" t="s">
        <v>3868</v>
      </c>
      <c r="I2125" s="13" t="s">
        <v>15</v>
      </c>
      <c r="J2125" s="11" t="s">
        <v>16</v>
      </c>
      <c r="K2125" s="11" t="s">
        <v>17</v>
      </c>
      <c r="O2125" s="11" t="s">
        <v>69</v>
      </c>
      <c r="P2125" s="10" t="e">
        <f>VLOOKUP(H2125,'Corrected-Titles'!A:A,1,FALSE)</f>
        <v>#N/A</v>
      </c>
    </row>
    <row r="2126" spans="2:16" x14ac:dyDescent="0.35">
      <c r="B2126" s="11" t="s">
        <v>3254</v>
      </c>
      <c r="C2126" s="11" t="s">
        <v>1535</v>
      </c>
      <c r="D2126" s="11" t="s">
        <v>12</v>
      </c>
      <c r="F2126" s="11" t="s">
        <v>3869</v>
      </c>
      <c r="G2126" s="10" t="str">
        <f>IF(ISNA(P2126),H2126,INDEX('Corrected-Titles'!A:B,MATCH(H2126,'Corrected-Titles'!A:A,0),2))</f>
        <v>An algebraic semantics of basic message sequence charts</v>
      </c>
      <c r="H2126" s="10" t="s">
        <v>3870</v>
      </c>
      <c r="I2126" s="13" t="s">
        <v>15</v>
      </c>
      <c r="J2126" s="11" t="s">
        <v>17</v>
      </c>
      <c r="O2126" s="11" t="s">
        <v>18</v>
      </c>
      <c r="P2126" s="10" t="e">
        <f>VLOOKUP(H2126,'Corrected-Titles'!A:A,1,FALSE)</f>
        <v>#N/A</v>
      </c>
    </row>
    <row r="2127" spans="2:16" x14ac:dyDescent="0.35">
      <c r="B2127" s="11" t="s">
        <v>3254</v>
      </c>
      <c r="C2127" s="11" t="s">
        <v>1535</v>
      </c>
      <c r="D2127" s="11" t="s">
        <v>12</v>
      </c>
      <c r="F2127" s="11" t="s">
        <v>3871</v>
      </c>
      <c r="G2127" s="10" t="str">
        <f>IF(ISNA(P2127),H2127,INDEX('Corrected-Titles'!A:B,MATCH(H2127,'Corrected-Titles'!A:A,0),2))</f>
        <v>On the integration of UML and Petri Nets in software development</v>
      </c>
      <c r="H2127" s="10" t="s">
        <v>3872</v>
      </c>
      <c r="I2127" s="13" t="s">
        <v>15</v>
      </c>
      <c r="J2127" s="11" t="s">
        <v>17</v>
      </c>
      <c r="O2127" s="11" t="s">
        <v>18</v>
      </c>
      <c r="P2127" s="10" t="e">
        <f>VLOOKUP(H2127,'Corrected-Titles'!A:A,1,FALSE)</f>
        <v>#N/A</v>
      </c>
    </row>
    <row r="2128" spans="2:16" x14ac:dyDescent="0.35">
      <c r="B2128" s="11" t="s">
        <v>3254</v>
      </c>
      <c r="C2128" s="11" t="s">
        <v>1535</v>
      </c>
      <c r="D2128" s="11" t="s">
        <v>12</v>
      </c>
      <c r="F2128" s="11" t="s">
        <v>3873</v>
      </c>
      <c r="G2128" s="10" t="str">
        <f>IF(ISNA(P2128),H2128,INDEX('Corrected-Titles'!A:B,MATCH(H2128,'Corrected-Titles'!A:A,0),2))</f>
        <v>Model Driven Software Development</v>
      </c>
      <c r="H2128" s="10" t="s">
        <v>3874</v>
      </c>
      <c r="I2128" s="13" t="s">
        <v>15</v>
      </c>
      <c r="J2128" s="11" t="s">
        <v>17</v>
      </c>
      <c r="O2128" s="11" t="s">
        <v>58</v>
      </c>
      <c r="P2128" s="10" t="e">
        <f>VLOOKUP(H2128,'Corrected-Titles'!A:A,1,FALSE)</f>
        <v>#N/A</v>
      </c>
    </row>
    <row r="2129" spans="2:16" x14ac:dyDescent="0.35">
      <c r="B2129" s="11" t="s">
        <v>3254</v>
      </c>
      <c r="C2129" s="11" t="s">
        <v>1535</v>
      </c>
      <c r="D2129" s="11" t="s">
        <v>12</v>
      </c>
      <c r="F2129" s="11" t="s">
        <v>3875</v>
      </c>
      <c r="G2129" s="10" t="str">
        <f>IF(ISNA(P2129),H2129,INDEX('Corrected-Titles'!A:B,MATCH(H2129,'Corrected-Titles'!A:A,0),2))</f>
        <v>Model driven architecture</v>
      </c>
      <c r="H2129" s="10" t="s">
        <v>3876</v>
      </c>
      <c r="I2129" s="13" t="s">
        <v>15</v>
      </c>
      <c r="J2129" s="11" t="s">
        <v>17</v>
      </c>
      <c r="O2129" s="11" t="s">
        <v>58</v>
      </c>
      <c r="P2129" s="10" t="e">
        <f>VLOOKUP(H2129,'Corrected-Titles'!A:A,1,FALSE)</f>
        <v>#N/A</v>
      </c>
    </row>
    <row r="2130" spans="2:16" x14ac:dyDescent="0.35">
      <c r="B2130" s="11" t="s">
        <v>3254</v>
      </c>
      <c r="C2130" s="11" t="s">
        <v>1535</v>
      </c>
      <c r="D2130" s="11" t="s">
        <v>12</v>
      </c>
      <c r="F2130" s="11" t="s">
        <v>3877</v>
      </c>
      <c r="G2130" s="10" t="str">
        <f>IF(ISNA(P2130),H2130,INDEX('Corrected-Titles'!A:B,MATCH(H2130,'Corrected-Titles'!A:A,0),2))</f>
        <v>ATLAS Université de Nante</v>
      </c>
      <c r="H2130" s="10" t="s">
        <v>3878</v>
      </c>
      <c r="I2130" s="13" t="s">
        <v>15</v>
      </c>
      <c r="J2130" s="11" t="s">
        <v>17</v>
      </c>
      <c r="O2130" s="11" t="s">
        <v>110</v>
      </c>
      <c r="P2130" s="10" t="e">
        <f>VLOOKUP(H2130,'Corrected-Titles'!A:A,1,FALSE)</f>
        <v>#N/A</v>
      </c>
    </row>
    <row r="2131" spans="2:16" x14ac:dyDescent="0.35">
      <c r="B2131" s="11" t="s">
        <v>3254</v>
      </c>
      <c r="C2131" s="11" t="s">
        <v>1535</v>
      </c>
      <c r="D2131" s="11" t="s">
        <v>12</v>
      </c>
      <c r="F2131" s="11" t="s">
        <v>3879</v>
      </c>
      <c r="G2131" s="10" t="str">
        <f>IF(ISNA(P2131),H2131,INDEX('Corrected-Titles'!A:B,MATCH(H2131,'Corrected-Titles'!A:A,0),2))</f>
        <v>Triskell Metamodelling Kernel</v>
      </c>
      <c r="H2131" s="10" t="s">
        <v>3880</v>
      </c>
      <c r="I2131" s="13" t="s">
        <v>15</v>
      </c>
      <c r="J2131" s="11" t="s">
        <v>17</v>
      </c>
      <c r="O2131" s="11" t="s">
        <v>110</v>
      </c>
      <c r="P2131" s="10" t="e">
        <f>VLOOKUP(H2131,'Corrected-Titles'!A:A,1,FALSE)</f>
        <v>#N/A</v>
      </c>
    </row>
    <row r="2132" spans="2:16" x14ac:dyDescent="0.35">
      <c r="B2132" s="11" t="s">
        <v>3254</v>
      </c>
      <c r="C2132" s="11" t="s">
        <v>1535</v>
      </c>
      <c r="D2132" s="11" t="s">
        <v>12</v>
      </c>
      <c r="F2132" s="11" t="s">
        <v>3881</v>
      </c>
      <c r="G2132" s="10" t="str">
        <f>IF(ISNA(P2132),H2132,INDEX('Corrected-Titles'!A:B,MATCH(H2132,'Corrected-Titles'!A:A,0),2))</f>
        <v>SiTra: Simple transofrmations in Java</v>
      </c>
      <c r="H2132" s="10" t="s">
        <v>3882</v>
      </c>
      <c r="I2132" s="13" t="s">
        <v>15</v>
      </c>
      <c r="J2132" s="11" t="s">
        <v>17</v>
      </c>
      <c r="O2132" s="11" t="s">
        <v>69</v>
      </c>
      <c r="P2132" s="10" t="e">
        <f>VLOOKUP(H2132,'Corrected-Titles'!A:A,1,FALSE)</f>
        <v>#N/A</v>
      </c>
    </row>
    <row r="2133" spans="2:16" x14ac:dyDescent="0.35">
      <c r="B2133" s="11" t="s">
        <v>3254</v>
      </c>
      <c r="C2133" s="11" t="s">
        <v>1535</v>
      </c>
      <c r="D2133" s="11" t="s">
        <v>12</v>
      </c>
      <c r="F2133" s="11" t="s">
        <v>3883</v>
      </c>
      <c r="G2133" s="10" t="str">
        <f>IF(ISNA(P2133),H2133,INDEX('Corrected-Titles'!A:B,MATCH(H2133,'Corrected-Titles'!A:A,0),2))</f>
        <v>Mobile communications</v>
      </c>
      <c r="H2133" s="10" t="s">
        <v>3884</v>
      </c>
      <c r="I2133" s="13" t="s">
        <v>15</v>
      </c>
      <c r="J2133" s="11" t="s">
        <v>17</v>
      </c>
      <c r="O2133" s="11" t="s">
        <v>58</v>
      </c>
      <c r="P2133" s="10" t="e">
        <f>VLOOKUP(H2133,'Corrected-Titles'!A:A,1,FALSE)</f>
        <v>#N/A</v>
      </c>
    </row>
    <row r="2134" spans="2:16" x14ac:dyDescent="0.35">
      <c r="B2134" s="11" t="s">
        <v>3254</v>
      </c>
      <c r="C2134" s="11" t="s">
        <v>1535</v>
      </c>
      <c r="D2134" s="11" t="s">
        <v>12</v>
      </c>
      <c r="F2134" s="11" t="s">
        <v>3885</v>
      </c>
      <c r="G2134" s="10" t="str">
        <f>IF(ISNA(P2134),H2134,INDEX('Corrected-Titles'!A:B,MATCH(H2134,'Corrected-Titles'!A:A,0),2))</f>
        <v>A model driven approach to represent sequence diagrams as free choice Petri Nets</v>
      </c>
      <c r="H2134" s="10" t="s">
        <v>3886</v>
      </c>
      <c r="I2134" s="13" t="s">
        <v>15</v>
      </c>
      <c r="J2134" s="11" t="s">
        <v>17</v>
      </c>
      <c r="O2134" s="11" t="s">
        <v>18</v>
      </c>
      <c r="P2134" s="10" t="e">
        <f>VLOOKUP(H2134,'Corrected-Titles'!A:A,1,FALSE)</f>
        <v>#N/A</v>
      </c>
    </row>
    <row r="2135" spans="2:16" x14ac:dyDescent="0.35">
      <c r="B2135" s="11" t="s">
        <v>3254</v>
      </c>
      <c r="C2135" s="11" t="s">
        <v>1535</v>
      </c>
      <c r="D2135" s="11" t="s">
        <v>12</v>
      </c>
      <c r="F2135" s="11" t="s">
        <v>3887</v>
      </c>
      <c r="G2135" s="10" t="str">
        <f>IF(ISNA(P2135),H2135,INDEX('Corrected-Titles'!A:B,MATCH(H2135,'Corrected-Titles'!A:A,0),2))</f>
        <v>A model drive approach to analysis of timeliness properties</v>
      </c>
      <c r="H2135" s="10" t="s">
        <v>3888</v>
      </c>
      <c r="I2135" s="13" t="s">
        <v>15</v>
      </c>
      <c r="J2135" s="11" t="s">
        <v>17</v>
      </c>
      <c r="O2135" s="11" t="s">
        <v>18</v>
      </c>
      <c r="P2135" s="10" t="e">
        <f>VLOOKUP(H2135,'Corrected-Titles'!A:A,1,FALSE)</f>
        <v>#N/A</v>
      </c>
    </row>
    <row r="2136" spans="2:16" x14ac:dyDescent="0.35">
      <c r="B2136" s="11" t="s">
        <v>3254</v>
      </c>
      <c r="C2136" s="11" t="s">
        <v>1535</v>
      </c>
      <c r="D2136" s="11" t="s">
        <v>12</v>
      </c>
      <c r="F2136" s="11" t="s">
        <v>3889</v>
      </c>
      <c r="G2136" s="10" t="str">
        <f>IF(ISNA(P2136),H2136,INDEX('Corrected-Titles'!A:B,MATCH(H2136,'Corrected-Titles'!A:A,0),2))</f>
        <v>Doing hard time: developoing real-time systems with uml</v>
      </c>
      <c r="H2136" s="10" t="s">
        <v>3890</v>
      </c>
      <c r="I2136" s="13" t="s">
        <v>15</v>
      </c>
      <c r="J2136" s="11" t="s">
        <v>17</v>
      </c>
      <c r="O2136" s="11" t="s">
        <v>18</v>
      </c>
      <c r="P2136" s="10" t="e">
        <f>VLOOKUP(H2136,'Corrected-Titles'!A:A,1,FALSE)</f>
        <v>#N/A</v>
      </c>
    </row>
    <row r="2137" spans="2:16" x14ac:dyDescent="0.35">
      <c r="B2137" s="11" t="s">
        <v>3254</v>
      </c>
      <c r="C2137" s="11" t="s">
        <v>1535</v>
      </c>
      <c r="D2137" s="11" t="s">
        <v>12</v>
      </c>
      <c r="F2137" s="11" t="s">
        <v>3891</v>
      </c>
      <c r="G2137" s="10" t="str">
        <f>IF(ISNA(P2137),H2137,INDEX('Corrected-Titles'!A:B,MATCH(H2137,'Corrected-Titles'!A:A,0),2))</f>
        <v>Timed petri nets: theory and application</v>
      </c>
      <c r="H2137" s="10" t="s">
        <v>3892</v>
      </c>
      <c r="I2137" s="13" t="s">
        <v>15</v>
      </c>
      <c r="J2137" s="11" t="s">
        <v>17</v>
      </c>
      <c r="O2137" s="11" t="s">
        <v>18</v>
      </c>
      <c r="P2137" s="10" t="e">
        <f>VLOOKUP(H2137,'Corrected-Titles'!A:A,1,FALSE)</f>
        <v>#N/A</v>
      </c>
    </row>
    <row r="2138" spans="2:16" x14ac:dyDescent="0.35">
      <c r="B2138" s="11" t="s">
        <v>3254</v>
      </c>
      <c r="C2138" s="11" t="s">
        <v>1535</v>
      </c>
      <c r="D2138" s="11" t="s">
        <v>12</v>
      </c>
      <c r="F2138" s="11" t="s">
        <v>3893</v>
      </c>
      <c r="G2138" s="10" t="str">
        <f>IF(ISNA(P2138),H2138,INDEX('Corrected-Titles'!A:B,MATCH(H2138,'Corrected-Titles'!A:A,0),2))</f>
        <v>Cloured Petri Nets and CPN tools for modelling and validation of concurrent systems</v>
      </c>
      <c r="H2138" s="10" t="s">
        <v>3894</v>
      </c>
      <c r="I2138" s="13" t="s">
        <v>15</v>
      </c>
      <c r="J2138" s="11" t="s">
        <v>17</v>
      </c>
      <c r="O2138" s="11" t="s">
        <v>58</v>
      </c>
      <c r="P2138" s="10" t="e">
        <f>VLOOKUP(H2138,'Corrected-Titles'!A:A,1,FALSE)</f>
        <v>#N/A</v>
      </c>
    </row>
    <row r="2139" spans="2:16" x14ac:dyDescent="0.35">
      <c r="B2139" s="11" t="s">
        <v>3254</v>
      </c>
      <c r="C2139" s="11" t="s">
        <v>1535</v>
      </c>
      <c r="D2139" s="11" t="s">
        <v>12</v>
      </c>
      <c r="F2139" s="11" t="s">
        <v>3895</v>
      </c>
      <c r="G2139" s="10" t="str">
        <f>IF(ISNA(P2139),H2139,INDEX('Corrected-Titles'!A:B,MATCH(H2139,'Corrected-Titles'!A:A,0),2))</f>
        <v>Towards formal reasoning with UML models</v>
      </c>
      <c r="H2139" s="10" t="s">
        <v>3896</v>
      </c>
      <c r="I2139" s="13" t="s">
        <v>15</v>
      </c>
      <c r="J2139" s="11" t="s">
        <v>17</v>
      </c>
      <c r="O2139" s="11" t="s">
        <v>69</v>
      </c>
      <c r="P2139" s="10" t="e">
        <f>VLOOKUP(H2139,'Corrected-Titles'!A:A,1,FALSE)</f>
        <v>#N/A</v>
      </c>
    </row>
    <row r="2140" spans="2:16" x14ac:dyDescent="0.35">
      <c r="B2140" s="11" t="s">
        <v>3254</v>
      </c>
      <c r="C2140" s="11" t="s">
        <v>1535</v>
      </c>
      <c r="D2140" s="11" t="s">
        <v>12</v>
      </c>
      <c r="F2140" s="11" t="s">
        <v>3897</v>
      </c>
      <c r="G2140" s="10" t="str">
        <f>IF(ISNA(P2140),H2140,INDEX('Corrected-Titles'!A:B,MATCH(H2140,'Corrected-Titles'!A:A,0),2))</f>
        <v>UML based metamodeling language to specify design patterns</v>
      </c>
      <c r="H2140" s="10" t="s">
        <v>3898</v>
      </c>
      <c r="I2140" s="13" t="s">
        <v>15</v>
      </c>
      <c r="J2140" s="11" t="s">
        <v>17</v>
      </c>
      <c r="O2140" s="11" t="s">
        <v>110</v>
      </c>
      <c r="P2140" s="10" t="e">
        <f>VLOOKUP(H2140,'Corrected-Titles'!A:A,1,FALSE)</f>
        <v>#N/A</v>
      </c>
    </row>
    <row r="2141" spans="2:16" ht="29" x14ac:dyDescent="0.35">
      <c r="B2141" s="11" t="s">
        <v>3254</v>
      </c>
      <c r="C2141" s="11" t="s">
        <v>1535</v>
      </c>
      <c r="D2141" s="11" t="s">
        <v>12</v>
      </c>
      <c r="F2141" s="11" t="s">
        <v>3899</v>
      </c>
      <c r="G2141" s="10" t="str">
        <f>IF(ISNA(P2141),H2141,INDEX('Corrected-Titles'!A:B,MATCH(H2141,'Corrected-Titles'!A:A,0),2))</f>
        <v>A Metamodel-based approach to integrate object-oriented graphical and formal specification techniques</v>
      </c>
      <c r="H2141" s="10" t="s">
        <v>3900</v>
      </c>
      <c r="I2141" s="13" t="s">
        <v>15</v>
      </c>
      <c r="J2141" s="11" t="s">
        <v>17</v>
      </c>
      <c r="O2141" s="11" t="s">
        <v>18</v>
      </c>
      <c r="P2141" s="10" t="e">
        <f>VLOOKUP(H2141,'Corrected-Titles'!A:A,1,FALSE)</f>
        <v>#N/A</v>
      </c>
    </row>
    <row r="2142" spans="2:16" x14ac:dyDescent="0.35">
      <c r="B2142" s="11" t="s">
        <v>3254</v>
      </c>
      <c r="C2142" s="11" t="s">
        <v>1535</v>
      </c>
      <c r="D2142" s="11" t="s">
        <v>12</v>
      </c>
      <c r="F2142" s="11" t="s">
        <v>3901</v>
      </c>
      <c r="G2142" s="10" t="str">
        <f>IF(ISNA(P2142),H2142,INDEX('Corrected-Titles'!A:B,MATCH(H2142,'Corrected-Titles'!A:A,0),2))</f>
        <v>Formal modelling and design aided by UML</v>
      </c>
      <c r="H2142" s="10" t="s">
        <v>3902</v>
      </c>
      <c r="I2142" s="13" t="s">
        <v>15</v>
      </c>
      <c r="J2142" s="11" t="s">
        <v>17</v>
      </c>
      <c r="O2142" s="11" t="s">
        <v>58</v>
      </c>
      <c r="P2142" s="10" t="e">
        <f>VLOOKUP(H2142,'Corrected-Titles'!A:A,1,FALSE)</f>
        <v>#N/A</v>
      </c>
    </row>
    <row r="2143" spans="2:16" x14ac:dyDescent="0.35">
      <c r="B2143" s="11" t="s">
        <v>3254</v>
      </c>
      <c r="C2143" s="11" t="s">
        <v>1535</v>
      </c>
      <c r="D2143" s="11" t="s">
        <v>12</v>
      </c>
      <c r="F2143" s="11" t="s">
        <v>3903</v>
      </c>
      <c r="G2143" s="10" t="str">
        <f>IF(ISNA(P2143),H2143,INDEX('Corrected-Titles'!A:B,MATCH(H2143,'Corrected-Titles'!A:A,0),2))</f>
        <v>Transformation rules of OCL constraints into B formal expressions</v>
      </c>
      <c r="H2143" s="10" t="s">
        <v>3904</v>
      </c>
      <c r="I2143" s="13" t="s">
        <v>15</v>
      </c>
      <c r="J2143" s="11" t="s">
        <v>17</v>
      </c>
      <c r="O2143" s="11" t="s">
        <v>69</v>
      </c>
      <c r="P2143" s="10" t="e">
        <f>VLOOKUP(H2143,'Corrected-Titles'!A:A,1,FALSE)</f>
        <v>#N/A</v>
      </c>
    </row>
    <row r="2144" spans="2:16" x14ac:dyDescent="0.35">
      <c r="B2144" s="11" t="s">
        <v>3254</v>
      </c>
      <c r="C2144" s="11" t="s">
        <v>1535</v>
      </c>
      <c r="D2144" s="11" t="s">
        <v>12</v>
      </c>
      <c r="F2144" s="11" t="s">
        <v>3905</v>
      </c>
      <c r="G2144" s="10" t="str">
        <f>IF(ISNA(P2144),H2144,INDEX('Corrected-Titles'!A:B,MATCH(H2144,'Corrected-Titles'!A:A,0),2))</f>
        <v>Modelling concurrent interactions</v>
      </c>
      <c r="H2144" s="10" t="s">
        <v>3906</v>
      </c>
      <c r="I2144" s="13" t="s">
        <v>15</v>
      </c>
      <c r="J2144" s="11" t="s">
        <v>17</v>
      </c>
      <c r="O2144" s="11" t="s">
        <v>18</v>
      </c>
      <c r="P2144" s="10" t="e">
        <f>VLOOKUP(H2144,'Corrected-Titles'!A:A,1,FALSE)</f>
        <v>#N/A</v>
      </c>
    </row>
    <row r="2145" spans="2:16" x14ac:dyDescent="0.35">
      <c r="B2145" s="11" t="s">
        <v>3254</v>
      </c>
      <c r="C2145" s="11" t="s">
        <v>1535</v>
      </c>
      <c r="D2145" s="11" t="s">
        <v>12</v>
      </c>
      <c r="F2145" s="11" t="s">
        <v>3907</v>
      </c>
      <c r="G2145" s="10" t="str">
        <f>IF(ISNA(P2145),H2145,INDEX('Corrected-Titles'!A:B,MATCH(H2145,'Corrected-Titles'!A:A,0),2))</f>
        <v>UML2Alloy: a challenging model transformation</v>
      </c>
      <c r="H2145" s="10" t="s">
        <v>3908</v>
      </c>
      <c r="I2145" s="13" t="s">
        <v>15</v>
      </c>
      <c r="J2145" s="11" t="s">
        <v>17</v>
      </c>
      <c r="O2145" s="11" t="s">
        <v>18</v>
      </c>
      <c r="P2145" s="10" t="e">
        <f>VLOOKUP(H2145,'Corrected-Titles'!A:A,1,FALSE)</f>
        <v>#N/A</v>
      </c>
    </row>
    <row r="2146" spans="2:16" x14ac:dyDescent="0.35">
      <c r="B2146" s="11" t="s">
        <v>3254</v>
      </c>
      <c r="C2146" s="11" t="s">
        <v>1535</v>
      </c>
      <c r="D2146" s="11" t="s">
        <v>12</v>
      </c>
      <c r="F2146" s="11" t="s">
        <v>3909</v>
      </c>
      <c r="G2146" s="10" t="str">
        <f>IF(ISNA(P2146),H2146,INDEX('Corrected-Titles'!A:B,MATCH(H2146,'Corrected-Titles'!A:A,0),2))</f>
        <v>AlloyAnalyzer</v>
      </c>
      <c r="H2146" s="10" t="s">
        <v>3910</v>
      </c>
      <c r="I2146" s="13" t="s">
        <v>15</v>
      </c>
      <c r="J2146" s="11" t="s">
        <v>17</v>
      </c>
      <c r="O2146" s="11" t="s">
        <v>110</v>
      </c>
      <c r="P2146" s="10" t="e">
        <f>VLOOKUP(H2146,'Corrected-Titles'!A:A,1,FALSE)</f>
        <v>#N/A</v>
      </c>
    </row>
    <row r="2147" spans="2:16" x14ac:dyDescent="0.35">
      <c r="B2147" s="11" t="s">
        <v>3254</v>
      </c>
      <c r="C2147" s="11" t="s">
        <v>1535</v>
      </c>
      <c r="D2147" s="11" t="s">
        <v>12</v>
      </c>
      <c r="F2147" s="11" t="s">
        <v>3911</v>
      </c>
      <c r="G2147" s="10" t="str">
        <f>IF(ISNA(P2147),H2147,INDEX('Corrected-Titles'!A:B,MATCH(H2147,'Corrected-Titles'!A:A,0),2))</f>
        <v>UML2Alloy: a tool for lightweight modelling of discrete event systems</v>
      </c>
      <c r="H2147" s="10" t="s">
        <v>3912</v>
      </c>
      <c r="I2147" s="13" t="s">
        <v>15</v>
      </c>
      <c r="J2147" s="11" t="s">
        <v>16</v>
      </c>
      <c r="K2147" s="11" t="s">
        <v>17</v>
      </c>
      <c r="O2147" s="11" t="s">
        <v>18</v>
      </c>
      <c r="P2147" s="10" t="e">
        <f>VLOOKUP(H2147,'Corrected-Titles'!A:A,1,FALSE)</f>
        <v>#N/A</v>
      </c>
    </row>
    <row r="2148" spans="2:16" x14ac:dyDescent="0.35">
      <c r="B2148" s="11" t="s">
        <v>3254</v>
      </c>
      <c r="C2148" s="11" t="s">
        <v>1535</v>
      </c>
      <c r="D2148" s="11" t="s">
        <v>12</v>
      </c>
      <c r="F2148" s="11" t="s">
        <v>3913</v>
      </c>
      <c r="G2148" s="10" t="str">
        <f>IF(ISNA(P2148),H2148,INDEX('Corrected-Titles'!A:B,MATCH(H2148,'Corrected-Titles'!A:A,0),2))</f>
        <v>UML 2.0 OCL Specification</v>
      </c>
      <c r="H2148" s="10" t="s">
        <v>3914</v>
      </c>
      <c r="I2148" s="13" t="s">
        <v>15</v>
      </c>
      <c r="J2148" s="11" t="s">
        <v>17</v>
      </c>
      <c r="O2148" s="11" t="s">
        <v>110</v>
      </c>
      <c r="P2148" s="10" t="e">
        <f>VLOOKUP(H2148,'Corrected-Titles'!A:A,1,FALSE)</f>
        <v>#N/A</v>
      </c>
    </row>
    <row r="2149" spans="2:16" x14ac:dyDescent="0.35">
      <c r="B2149" s="11" t="s">
        <v>3254</v>
      </c>
      <c r="C2149" s="11" t="s">
        <v>1535</v>
      </c>
      <c r="D2149" s="11" t="s">
        <v>12</v>
      </c>
      <c r="F2149" s="11" t="s">
        <v>3915</v>
      </c>
      <c r="G2149" s="10" t="str">
        <f>IF(ISNA(P2149),H2149,INDEX('Corrected-Titles'!A:B,MATCH(H2149,'Corrected-Titles'!A:A,0),2))</f>
        <v>The application of petri nets for workflow management</v>
      </c>
      <c r="H2149" s="10" t="s">
        <v>3916</v>
      </c>
      <c r="I2149" s="13" t="s">
        <v>15</v>
      </c>
      <c r="J2149" s="11" t="s">
        <v>17</v>
      </c>
      <c r="O2149" s="11" t="s">
        <v>18</v>
      </c>
      <c r="P2149" s="10" t="e">
        <f>VLOOKUP(H2149,'Corrected-Titles'!A:A,1,FALSE)</f>
        <v>#N/A</v>
      </c>
    </row>
    <row r="2150" spans="2:16" ht="29" x14ac:dyDescent="0.35">
      <c r="B2150" s="11" t="s">
        <v>3254</v>
      </c>
      <c r="C2150" s="11" t="s">
        <v>1535</v>
      </c>
      <c r="D2150" s="11" t="s">
        <v>12</v>
      </c>
      <c r="F2150" s="11" t="s">
        <v>3917</v>
      </c>
      <c r="G2150" s="10" t="str">
        <f>IF(ISNA(P2150),H2150,INDEX('Corrected-Titles'!A:B,MATCH(H2150,'Corrected-Titles'!A:A,0),2))</f>
        <v>Faster and more focussed control-flow analysis for business process models thorugh SESE decomposition</v>
      </c>
      <c r="H2150" s="10" t="s">
        <v>3918</v>
      </c>
      <c r="I2150" s="13" t="s">
        <v>15</v>
      </c>
      <c r="J2150" s="11" t="s">
        <v>17</v>
      </c>
      <c r="O2150" s="11" t="s">
        <v>69</v>
      </c>
      <c r="P2150" s="10" t="e">
        <f>VLOOKUP(H2150,'Corrected-Titles'!A:A,1,FALSE)</f>
        <v>#N/A</v>
      </c>
    </row>
    <row r="2151" spans="2:16" x14ac:dyDescent="0.35">
      <c r="B2151" s="11" t="s">
        <v>3254</v>
      </c>
      <c r="C2151" s="11" t="s">
        <v>1535</v>
      </c>
      <c r="D2151" s="11" t="s">
        <v>12</v>
      </c>
      <c r="F2151" s="11" t="s">
        <v>3919</v>
      </c>
      <c r="G2151" s="10" t="str">
        <f>IF(ISNA(P2151),H2151,INDEX('Corrected-Titles'!A:B,MATCH(H2151,'Corrected-Titles'!A:A,0),2))</f>
        <v>Free Choice Petri Nets</v>
      </c>
      <c r="H2151" s="10" t="s">
        <v>3920</v>
      </c>
      <c r="I2151" s="13" t="s">
        <v>15</v>
      </c>
      <c r="J2151" s="11" t="s">
        <v>17</v>
      </c>
      <c r="O2151" s="11" t="s">
        <v>18</v>
      </c>
      <c r="P2151" s="10" t="e">
        <f>VLOOKUP(H2151,'Corrected-Titles'!A:A,1,FALSE)</f>
        <v>#N/A</v>
      </c>
    </row>
    <row r="2152" spans="2:16" x14ac:dyDescent="0.35">
      <c r="B2152" s="11" t="s">
        <v>3254</v>
      </c>
      <c r="C2152" s="11" t="s">
        <v>1535</v>
      </c>
      <c r="D2152" s="11" t="s">
        <v>12</v>
      </c>
      <c r="F2152" s="11" t="s">
        <v>3921</v>
      </c>
      <c r="G2152" s="10" t="str">
        <f>IF(ISNA(P2152),H2152,INDEX('Corrected-Titles'!A:B,MATCH(H2152,'Corrected-Titles'!A:A,0),2))</f>
        <v>Free choice petri nets: an algebraic approach</v>
      </c>
      <c r="H2152" s="10" t="s">
        <v>3922</v>
      </c>
      <c r="I2152" s="13" t="s">
        <v>15</v>
      </c>
      <c r="J2152" s="11" t="s">
        <v>17</v>
      </c>
      <c r="O2152" s="11" t="s">
        <v>18</v>
      </c>
      <c r="P2152" s="10" t="e">
        <f>VLOOKUP(H2152,'Corrected-Titles'!A:A,1,FALSE)</f>
        <v>#N/A</v>
      </c>
    </row>
    <row r="2153" spans="2:16" ht="29" x14ac:dyDescent="0.35">
      <c r="B2153" s="11" t="s">
        <v>3253</v>
      </c>
      <c r="C2153" s="11" t="s">
        <v>1535</v>
      </c>
      <c r="D2153" s="11" t="s">
        <v>12</v>
      </c>
      <c r="F2153" s="11" t="s">
        <v>3923</v>
      </c>
      <c r="G2153" s="10" t="str">
        <f>IF(ISNA(P2153),H2153,INDEX('Corrected-Titles'!A:B,MATCH(H2153,'Corrected-Titles'!A:A,0),2))</f>
        <v>Modeling and simulation of signal acquisiton system based on inhibitor arcs hierarchical coloured petri nets: taking fust signal acquisition system as an example</v>
      </c>
      <c r="H2153" s="10" t="s">
        <v>3924</v>
      </c>
      <c r="I2153" s="13" t="s">
        <v>15</v>
      </c>
      <c r="J2153" s="11" t="s">
        <v>17</v>
      </c>
      <c r="O2153" s="11" t="s">
        <v>18</v>
      </c>
      <c r="P2153" s="10" t="e">
        <f>VLOOKUP(H2153,'Corrected-Titles'!A:A,1,FALSE)</f>
        <v>#N/A</v>
      </c>
    </row>
    <row r="2154" spans="2:16" x14ac:dyDescent="0.35">
      <c r="B2154" s="11" t="s">
        <v>3253</v>
      </c>
      <c r="C2154" s="11" t="s">
        <v>1535</v>
      </c>
      <c r="D2154" s="11" t="s">
        <v>12</v>
      </c>
      <c r="F2154" s="11" t="s">
        <v>3925</v>
      </c>
      <c r="G2154" s="10" t="str">
        <f>IF(ISNA(P2154),H2154,INDEX('Corrected-Titles'!A:B,MATCH(H2154,'Corrected-Titles'!A:A,0),2))</f>
        <v>Handling global and local time and energy constranits of sequence diagram</v>
      </c>
      <c r="H2154" s="10" t="s">
        <v>3926</v>
      </c>
      <c r="I2154" s="13" t="s">
        <v>15</v>
      </c>
      <c r="J2154" s="11" t="s">
        <v>17</v>
      </c>
      <c r="O2154" s="11" t="s">
        <v>18</v>
      </c>
      <c r="P2154" s="10" t="e">
        <f>VLOOKUP(H2154,'Corrected-Titles'!A:A,1,FALSE)</f>
        <v>#N/A</v>
      </c>
    </row>
    <row r="2155" spans="2:16" ht="29" x14ac:dyDescent="0.35">
      <c r="B2155" s="11" t="s">
        <v>3253</v>
      </c>
      <c r="C2155" s="11" t="s">
        <v>1535</v>
      </c>
      <c r="D2155" s="11" t="s">
        <v>12</v>
      </c>
      <c r="F2155" s="11" t="s">
        <v>3927</v>
      </c>
      <c r="G2155" s="10" t="str">
        <f>IF(ISNA(P2155),H2155,INDEX('Corrected-Titles'!A:B,MATCH(H2155,'Corrected-Titles'!A:A,0),2))</f>
        <v>Model of interoperability of multiple different information systems using SOA middleware layer and ontological database on the cloud</v>
      </c>
      <c r="H2155" s="10" t="s">
        <v>3928</v>
      </c>
      <c r="I2155" s="13" t="s">
        <v>15</v>
      </c>
      <c r="J2155" s="11" t="s">
        <v>16</v>
      </c>
      <c r="K2155" s="11" t="s">
        <v>17</v>
      </c>
      <c r="O2155" s="11" t="s">
        <v>69</v>
      </c>
      <c r="P2155" s="10" t="e">
        <f>VLOOKUP(H2155,'Corrected-Titles'!A:A,1,FALSE)</f>
        <v>#N/A</v>
      </c>
    </row>
    <row r="2156" spans="2:16" x14ac:dyDescent="0.35">
      <c r="B2156" s="11" t="s">
        <v>3253</v>
      </c>
      <c r="C2156" s="11" t="s">
        <v>1535</v>
      </c>
      <c r="D2156" s="11" t="s">
        <v>12</v>
      </c>
      <c r="E2156" s="11" t="s">
        <v>3643</v>
      </c>
      <c r="F2156" s="25" t="s">
        <v>3929</v>
      </c>
      <c r="G2156" s="10" t="str">
        <f>IF(ISNA(P2156),H2156,INDEX('Corrected-Titles'!A:B,MATCH(H2156,'Corrected-Titles'!A:A,0),2))</f>
        <v>NLP based verification of a UML class model</v>
      </c>
      <c r="H2156" s="10" t="s">
        <v>3930</v>
      </c>
      <c r="I2156" s="13" t="s">
        <v>35</v>
      </c>
      <c r="J2156" s="11" t="s">
        <v>16</v>
      </c>
      <c r="K2156" s="11" t="s">
        <v>16</v>
      </c>
      <c r="L2156" s="11" t="s">
        <v>16</v>
      </c>
      <c r="M2156" s="23" t="s">
        <v>16</v>
      </c>
      <c r="N2156" s="23" t="s">
        <v>16</v>
      </c>
      <c r="P2156" s="10" t="e">
        <f>VLOOKUP(H2156,'Corrected-Titles'!A:A,1,FALSE)</f>
        <v>#N/A</v>
      </c>
    </row>
    <row r="2157" spans="2:16" ht="29" x14ac:dyDescent="0.35">
      <c r="B2157" s="11" t="s">
        <v>3253</v>
      </c>
      <c r="C2157" s="11" t="s">
        <v>1535</v>
      </c>
      <c r="D2157" s="11" t="s">
        <v>12</v>
      </c>
      <c r="F2157" s="11" t="s">
        <v>3931</v>
      </c>
      <c r="G2157" s="10" t="str">
        <f>IF(ISNA(P2157),H2157,INDEX('Corrected-Titles'!A:B,MATCH(H2157,'Corrected-Titles'!A:A,0),2))</f>
        <v>Tool support for transforming unified modelling language sequence diagram to cloured petrinets</v>
      </c>
      <c r="H2157" s="10" t="s">
        <v>3932</v>
      </c>
      <c r="I2157" s="13" t="s">
        <v>15</v>
      </c>
      <c r="J2157" s="11" t="s">
        <v>16</v>
      </c>
      <c r="K2157" s="11" t="s">
        <v>17</v>
      </c>
      <c r="O2157" s="11" t="s">
        <v>69</v>
      </c>
      <c r="P2157" s="10" t="e">
        <f>VLOOKUP(H2157,'Corrected-Titles'!A:A,1,FALSE)</f>
        <v>#N/A</v>
      </c>
    </row>
    <row r="2158" spans="2:16" x14ac:dyDescent="0.35">
      <c r="B2158" s="11" t="s">
        <v>3253</v>
      </c>
      <c r="C2158" s="11" t="s">
        <v>1535</v>
      </c>
      <c r="D2158" s="11" t="s">
        <v>12</v>
      </c>
      <c r="F2158" s="11" t="s">
        <v>3933</v>
      </c>
      <c r="G2158" s="10" t="str">
        <f>IF(ISNA(P2158),H2158,INDEX('Corrected-Titles'!A:B,MATCH(H2158,'Corrected-Titles'!A:A,0),2))</f>
        <v>A Model-driven interactive System</v>
      </c>
      <c r="H2158" s="10" t="s">
        <v>3934</v>
      </c>
      <c r="I2158" s="13" t="s">
        <v>15</v>
      </c>
      <c r="J2158" s="11" t="s">
        <v>16</v>
      </c>
      <c r="K2158" s="11" t="s">
        <v>17</v>
      </c>
      <c r="O2158" s="11" t="s">
        <v>18</v>
      </c>
      <c r="P2158" s="10" t="e">
        <f>VLOOKUP(H2158,'Corrected-Titles'!A:A,1,FALSE)</f>
        <v>#N/A</v>
      </c>
    </row>
    <row r="2159" spans="2:16" x14ac:dyDescent="0.35">
      <c r="B2159" s="11" t="s">
        <v>3254</v>
      </c>
      <c r="C2159" s="11" t="s">
        <v>569</v>
      </c>
      <c r="D2159" s="11" t="s">
        <v>12</v>
      </c>
      <c r="F2159" s="11" t="s">
        <v>3935</v>
      </c>
      <c r="G2159" s="10" t="str">
        <f>IF(ISNA(P2159),H2159,INDEX('Corrected-Titles'!A:B,MATCH(H2159,'Corrected-Titles'!A:A,0),2))</f>
        <v>Taming graphical modelling (Tech report)</v>
      </c>
      <c r="H2159" s="10" t="s">
        <v>3936</v>
      </c>
      <c r="I2159" s="13" t="s">
        <v>15</v>
      </c>
      <c r="J2159" s="11" t="s">
        <v>17</v>
      </c>
      <c r="O2159" s="11" t="s">
        <v>110</v>
      </c>
      <c r="P2159" s="10" t="e">
        <f>VLOOKUP(H2159,'Corrected-Titles'!A:A,1,FALSE)</f>
        <v>#N/A</v>
      </c>
    </row>
    <row r="2160" spans="2:16" x14ac:dyDescent="0.35">
      <c r="B2160" s="11" t="s">
        <v>3254</v>
      </c>
      <c r="C2160" s="11" t="s">
        <v>569</v>
      </c>
      <c r="D2160" s="11" t="s">
        <v>12</v>
      </c>
      <c r="F2160" s="11" t="s">
        <v>3937</v>
      </c>
      <c r="G2160" s="10" t="str">
        <f>IF(ISNA(P2160),H2160,INDEX('Corrected-Titles'!A:B,MATCH(H2160,'Corrected-Titles'!A:A,0),2))</f>
        <v>An introduction to human-centeered software engineering</v>
      </c>
      <c r="H2160" s="10" t="s">
        <v>3938</v>
      </c>
      <c r="I2160" s="13" t="s">
        <v>15</v>
      </c>
      <c r="J2160" s="11" t="s">
        <v>17</v>
      </c>
      <c r="O2160" s="11" t="s">
        <v>58</v>
      </c>
      <c r="P2160" s="10" t="e">
        <f>VLOOKUP(H2160,'Corrected-Titles'!A:A,1,FALSE)</f>
        <v>#N/A</v>
      </c>
    </row>
    <row r="2161" spans="2:16" x14ac:dyDescent="0.35">
      <c r="B2161" s="11" t="s">
        <v>3254</v>
      </c>
      <c r="C2161" s="11" t="s">
        <v>569</v>
      </c>
      <c r="D2161" s="11" t="s">
        <v>12</v>
      </c>
      <c r="F2161" s="11" t="s">
        <v>3939</v>
      </c>
      <c r="G2161" s="10" t="str">
        <f>IF(ISNA(P2161),H2161,INDEX('Corrected-Titles'!A:B,MATCH(H2161,'Corrected-Titles'!A:A,0),2))</f>
        <v>An example is woth a thousand words: composite operation modeling by example</v>
      </c>
      <c r="H2161" s="10" t="s">
        <v>3940</v>
      </c>
      <c r="I2161" s="13" t="s">
        <v>15</v>
      </c>
      <c r="J2161" s="11" t="s">
        <v>16</v>
      </c>
      <c r="K2161" s="11" t="s">
        <v>17</v>
      </c>
      <c r="O2161" s="11" t="s">
        <v>18</v>
      </c>
      <c r="P2161" s="10" t="e">
        <f>VLOOKUP(H2161,'Corrected-Titles'!A:A,1,FALSE)</f>
        <v>#N/A</v>
      </c>
    </row>
    <row r="2162" spans="2:16" x14ac:dyDescent="0.35">
      <c r="B2162" s="11" t="s">
        <v>3254</v>
      </c>
      <c r="C2162" s="11" t="s">
        <v>569</v>
      </c>
      <c r="D2162" s="11" t="s">
        <v>12</v>
      </c>
      <c r="F2162" s="11" t="s">
        <v>3941</v>
      </c>
      <c r="G2162" s="10" t="str">
        <f>IF(ISNA(P2162),H2162,INDEX('Corrected-Titles'!A:B,MATCH(H2162,'Corrected-Titles'!A:A,0),2))</f>
        <v>Model transformation by demonstration</v>
      </c>
      <c r="H2162" s="10" t="s">
        <v>3942</v>
      </c>
      <c r="I2162" s="13" t="s">
        <v>15</v>
      </c>
      <c r="J2162" s="11" t="s">
        <v>16</v>
      </c>
      <c r="K2162" s="11" t="s">
        <v>17</v>
      </c>
      <c r="O2162" s="11" t="s">
        <v>69</v>
      </c>
      <c r="P2162" s="10" t="e">
        <f>VLOOKUP(H2162,'Corrected-Titles'!A:A,1,FALSE)</f>
        <v>#N/A</v>
      </c>
    </row>
    <row r="2163" spans="2:16" x14ac:dyDescent="0.35">
      <c r="B2163" s="11" t="s">
        <v>3254</v>
      </c>
      <c r="C2163" s="11" t="s">
        <v>569</v>
      </c>
      <c r="D2163" s="11" t="s">
        <v>12</v>
      </c>
      <c r="F2163" s="11" t="s">
        <v>3943</v>
      </c>
      <c r="G2163" s="10" t="str">
        <f>IF(ISNA(P2163),H2163,INDEX('Corrected-Titles'!A:B,MATCH(H2163,'Corrected-Titles'!A:A,0),2))</f>
        <v>Graphical definition of IN-Place trasnformations in the Eclipse Modeling Framework</v>
      </c>
      <c r="H2163" s="10" t="s">
        <v>3944</v>
      </c>
      <c r="I2163" s="13" t="s">
        <v>15</v>
      </c>
      <c r="J2163" s="11" t="s">
        <v>17</v>
      </c>
      <c r="O2163" s="11" t="s">
        <v>18</v>
      </c>
      <c r="P2163" s="10" t="e">
        <f>VLOOKUP(H2163,'Corrected-Titles'!A:A,1,FALSE)</f>
        <v>#N/A</v>
      </c>
    </row>
    <row r="2164" spans="2:16" x14ac:dyDescent="0.35">
      <c r="B2164" s="11" t="s">
        <v>3254</v>
      </c>
      <c r="C2164" s="11" t="s">
        <v>569</v>
      </c>
      <c r="D2164" s="11" t="s">
        <v>12</v>
      </c>
      <c r="F2164" s="11" t="s">
        <v>3945</v>
      </c>
      <c r="G2164" s="10" t="str">
        <f>IF(ISNA(P2164),H2164,INDEX('Corrected-Titles'!A:B,MATCH(H2164,'Corrected-Titles'!A:A,0),2))</f>
        <v>Key principles for user-centered systems design</v>
      </c>
      <c r="H2164" s="10" t="s">
        <v>3946</v>
      </c>
      <c r="I2164" s="13" t="s">
        <v>15</v>
      </c>
      <c r="J2164" s="11" t="s">
        <v>17</v>
      </c>
      <c r="O2164" s="11" t="s">
        <v>58</v>
      </c>
      <c r="P2164" s="10" t="e">
        <f>VLOOKUP(H2164,'Corrected-Titles'!A:A,1,FALSE)</f>
        <v>#N/A</v>
      </c>
    </row>
    <row r="2165" spans="2:16" x14ac:dyDescent="0.35">
      <c r="B2165" s="11" t="s">
        <v>3254</v>
      </c>
      <c r="C2165" s="11" t="s">
        <v>569</v>
      </c>
      <c r="D2165" s="11" t="s">
        <v>12</v>
      </c>
      <c r="F2165" s="11" t="s">
        <v>3947</v>
      </c>
      <c r="G2165" s="10" t="str">
        <f>IF(ISNA(P2165),H2165,INDEX('Corrected-Titles'!A:B,MATCH(H2165,'Corrected-Titles'!A:A,0),2))</f>
        <v>Software Visualization: Visualizing the Structure, Behavior and Evolution of Software</v>
      </c>
      <c r="H2165" s="10" t="s">
        <v>3948</v>
      </c>
      <c r="I2165" s="13" t="s">
        <v>15</v>
      </c>
      <c r="J2165" s="11" t="s">
        <v>17</v>
      </c>
      <c r="O2165" s="11" t="s">
        <v>18</v>
      </c>
      <c r="P2165" s="10" t="e">
        <f>VLOOKUP(H2165,'Corrected-Titles'!A:A,1,FALSE)</f>
        <v>#N/A</v>
      </c>
    </row>
    <row r="2166" spans="2:16" x14ac:dyDescent="0.35">
      <c r="B2166" s="11" t="s">
        <v>3254</v>
      </c>
      <c r="C2166" s="11" t="s">
        <v>569</v>
      </c>
      <c r="D2166" s="11" t="s">
        <v>12</v>
      </c>
      <c r="F2166" s="11" t="s">
        <v>3949</v>
      </c>
      <c r="G2166" s="10" t="str">
        <f>IF(ISNA(P2166),H2166,INDEX('Corrected-Titles'!A:B,MATCH(H2166,'Corrected-Titles'!A:A,0),2))</f>
        <v>Readings in information visualization: using visio to think</v>
      </c>
      <c r="H2166" s="10" t="s">
        <v>3950</v>
      </c>
      <c r="I2166" s="13" t="s">
        <v>15</v>
      </c>
      <c r="J2166" s="11" t="s">
        <v>17</v>
      </c>
      <c r="O2166" s="11" t="s">
        <v>18</v>
      </c>
      <c r="P2166" s="10" t="e">
        <f>VLOOKUP(H2166,'Corrected-Titles'!A:A,1,FALSE)</f>
        <v>#N/A</v>
      </c>
    </row>
    <row r="2167" spans="2:16" x14ac:dyDescent="0.35">
      <c r="B2167" s="11" t="s">
        <v>3254</v>
      </c>
      <c r="C2167" s="11" t="s">
        <v>569</v>
      </c>
      <c r="D2167" s="11" t="s">
        <v>12</v>
      </c>
      <c r="F2167" s="11" t="s">
        <v>3951</v>
      </c>
      <c r="G2167" s="10" t="str">
        <f>IF(ISNA(P2167),H2167,INDEX('Corrected-Titles'!A:B,MATCH(H2167,'Corrected-Titles'!A:A,0),2))</f>
        <v>Application of focus + context to UML</v>
      </c>
      <c r="H2167" s="10" t="s">
        <v>3952</v>
      </c>
      <c r="I2167" s="13" t="s">
        <v>15</v>
      </c>
      <c r="J2167" s="11" t="s">
        <v>16</v>
      </c>
      <c r="K2167" s="11" t="s">
        <v>17</v>
      </c>
      <c r="O2167" s="11" t="s">
        <v>18</v>
      </c>
      <c r="P2167" s="10" t="e">
        <f>VLOOKUP(H2167,'Corrected-Titles'!A:A,1,FALSE)</f>
        <v>#N/A</v>
      </c>
    </row>
    <row r="2168" spans="2:16" x14ac:dyDescent="0.35">
      <c r="B2168" s="11" t="s">
        <v>3254</v>
      </c>
      <c r="C2168" s="11" t="s">
        <v>569</v>
      </c>
      <c r="D2168" s="11" t="s">
        <v>12</v>
      </c>
      <c r="F2168" s="11" t="s">
        <v>3953</v>
      </c>
      <c r="G2168" s="10" t="str">
        <f>IF(ISNA(P2168),H2168,INDEX('Corrected-Titles'!A:B,MATCH(H2168,'Corrected-Titles'!A:A,0),2))</f>
        <v>Metrics for graph drawing aesthetics</v>
      </c>
      <c r="H2168" s="10" t="s">
        <v>3954</v>
      </c>
      <c r="I2168" s="13" t="s">
        <v>15</v>
      </c>
      <c r="J2168" s="11" t="s">
        <v>17</v>
      </c>
      <c r="O2168" s="11" t="s">
        <v>18</v>
      </c>
      <c r="P2168" s="10" t="e">
        <f>VLOOKUP(H2168,'Corrected-Titles'!A:A,1,FALSE)</f>
        <v>#N/A</v>
      </c>
    </row>
    <row r="2169" spans="2:16" x14ac:dyDescent="0.35">
      <c r="B2169" s="11" t="s">
        <v>3254</v>
      </c>
      <c r="C2169" s="11" t="s">
        <v>569</v>
      </c>
      <c r="D2169" s="11" t="s">
        <v>12</v>
      </c>
      <c r="F2169" s="11" t="s">
        <v>3955</v>
      </c>
      <c r="G2169" s="10" t="str">
        <f>IF(ISNA(P2169),H2169,INDEX('Corrected-Titles'!A:B,MATCH(H2169,'Corrected-Titles'!A:A,0),2))</f>
        <v>Graph drawing: algorithms for the visualization of graphs</v>
      </c>
      <c r="H2169" s="10" t="s">
        <v>3956</v>
      </c>
      <c r="I2169" s="13" t="s">
        <v>15</v>
      </c>
      <c r="J2169" s="11" t="s">
        <v>17</v>
      </c>
      <c r="O2169" s="11" t="s">
        <v>18</v>
      </c>
      <c r="P2169" s="10" t="e">
        <f>VLOOKUP(H2169,'Corrected-Titles'!A:A,1,FALSE)</f>
        <v>#N/A</v>
      </c>
    </row>
    <row r="2170" spans="2:16" x14ac:dyDescent="0.35">
      <c r="B2170" s="11" t="s">
        <v>3254</v>
      </c>
      <c r="C2170" s="11" t="s">
        <v>569</v>
      </c>
      <c r="D2170" s="11" t="s">
        <v>12</v>
      </c>
      <c r="F2170" s="11" t="s">
        <v>3957</v>
      </c>
      <c r="G2170" s="10" t="str">
        <f>IF(ISNA(P2170),H2170,INDEX('Corrected-Titles'!A:B,MATCH(H2170,'Corrected-Titles'!A:A,0),2))</f>
        <v>Graph drawing software</v>
      </c>
      <c r="H2170" s="10" t="s">
        <v>3958</v>
      </c>
      <c r="I2170" s="13" t="s">
        <v>15</v>
      </c>
      <c r="J2170" s="11" t="s">
        <v>17</v>
      </c>
      <c r="O2170" s="11" t="s">
        <v>58</v>
      </c>
      <c r="P2170" s="10" t="e">
        <f>VLOOKUP(H2170,'Corrected-Titles'!A:A,1,FALSE)</f>
        <v>#N/A</v>
      </c>
    </row>
    <row r="2171" spans="2:16" x14ac:dyDescent="0.35">
      <c r="B2171" s="11" t="s">
        <v>3254</v>
      </c>
      <c r="C2171" s="11" t="s">
        <v>569</v>
      </c>
      <c r="D2171" s="11" t="s">
        <v>12</v>
      </c>
      <c r="F2171" s="11" t="s">
        <v>3959</v>
      </c>
      <c r="G2171" s="10" t="str">
        <f>IF(ISNA(P2171),H2171,INDEX('Corrected-Titles'!A:B,MATCH(H2171,'Corrected-Titles'!A:A,0),2))</f>
        <v>Algorithms for the hypergraph and the minor crossing number problems</v>
      </c>
      <c r="H2171" s="10" t="s">
        <v>3960</v>
      </c>
      <c r="I2171" s="13" t="s">
        <v>15</v>
      </c>
      <c r="J2171" s="11" t="s">
        <v>17</v>
      </c>
      <c r="O2171" s="11" t="s">
        <v>18</v>
      </c>
      <c r="P2171" s="10" t="e">
        <f>VLOOKUP(H2171,'Corrected-Titles'!A:A,1,FALSE)</f>
        <v>#N/A</v>
      </c>
    </row>
    <row r="2172" spans="2:16" x14ac:dyDescent="0.35">
      <c r="B2172" s="11" t="s">
        <v>3254</v>
      </c>
      <c r="C2172" s="11" t="s">
        <v>569</v>
      </c>
      <c r="D2172" s="11" t="s">
        <v>12</v>
      </c>
      <c r="F2172" s="11" t="s">
        <v>3961</v>
      </c>
      <c r="G2172" s="10" t="str">
        <f>IF(ISNA(P2172),H2172,INDEX('Corrected-Titles'!A:B,MATCH(H2172,'Corrected-Titles'!A:A,0),2))</f>
        <v>An open graph visualization system and its applications to software engineering</v>
      </c>
      <c r="H2172" s="10" t="s">
        <v>3962</v>
      </c>
      <c r="I2172" s="13" t="s">
        <v>15</v>
      </c>
      <c r="J2172" s="11" t="s">
        <v>17</v>
      </c>
      <c r="O2172" s="11" t="s">
        <v>58</v>
      </c>
      <c r="P2172" s="10" t="e">
        <f>VLOOKUP(H2172,'Corrected-Titles'!A:A,1,FALSE)</f>
        <v>#N/A</v>
      </c>
    </row>
    <row r="2173" spans="2:16" x14ac:dyDescent="0.35">
      <c r="B2173" s="11" t="s">
        <v>3254</v>
      </c>
      <c r="C2173" s="11" t="s">
        <v>569</v>
      </c>
      <c r="D2173" s="11" t="s">
        <v>12</v>
      </c>
      <c r="F2173" s="11" t="s">
        <v>3963</v>
      </c>
      <c r="G2173" s="10" t="str">
        <f>IF(ISNA(P2173),H2173,INDEX('Corrected-Titles'!A:B,MATCH(H2173,'Corrected-Titles'!A:A,0),2))</f>
        <v>The ILOG Jviews graph layout module</v>
      </c>
      <c r="H2173" s="10" t="s">
        <v>3964</v>
      </c>
      <c r="I2173" s="13" t="s">
        <v>15</v>
      </c>
      <c r="J2173" s="11" t="s">
        <v>17</v>
      </c>
      <c r="O2173" s="11" t="s">
        <v>18</v>
      </c>
      <c r="P2173" s="10" t="e">
        <f>VLOOKUP(H2173,'Corrected-Titles'!A:A,1,FALSE)</f>
        <v>#N/A</v>
      </c>
    </row>
    <row r="2174" spans="2:16" x14ac:dyDescent="0.35">
      <c r="B2174" s="11" t="s">
        <v>3254</v>
      </c>
      <c r="C2174" s="11" t="s">
        <v>569</v>
      </c>
      <c r="D2174" s="11" t="s">
        <v>12</v>
      </c>
      <c r="F2174" s="11" t="s">
        <v>3965</v>
      </c>
      <c r="G2174" s="10" t="str">
        <f>IF(ISNA(P2174),H2174,INDEX('Corrected-Titles'!A:B,MATCH(H2174,'Corrected-Titles'!A:A,0),2))</f>
        <v>Supporting tool reuse with model transformation</v>
      </c>
      <c r="H2174" s="10" t="s">
        <v>3966</v>
      </c>
      <c r="I2174" s="13" t="s">
        <v>15</v>
      </c>
      <c r="J2174" s="11" t="s">
        <v>16</v>
      </c>
      <c r="K2174" s="11" t="s">
        <v>17</v>
      </c>
      <c r="O2174" s="11" t="s">
        <v>18</v>
      </c>
      <c r="P2174" s="10" t="e">
        <f>VLOOKUP(H2174,'Corrected-Titles'!A:A,1,FALSE)</f>
        <v>#N/A</v>
      </c>
    </row>
    <row r="2175" spans="2:16" x14ac:dyDescent="0.35">
      <c r="B2175" s="11" t="s">
        <v>3254</v>
      </c>
      <c r="C2175" s="11" t="s">
        <v>569</v>
      </c>
      <c r="D2175" s="11" t="s">
        <v>12</v>
      </c>
      <c r="F2175" s="11" t="s">
        <v>3967</v>
      </c>
      <c r="G2175" s="10" t="str">
        <f>IF(ISNA(P2175),H2175,INDEX('Corrected-Titles'!A:B,MATCH(H2175,'Corrected-Titles'!A:A,0),2))</f>
        <v>Statechart development beyond WYSIWYG</v>
      </c>
      <c r="H2175" s="10" t="s">
        <v>3968</v>
      </c>
      <c r="I2175" s="13" t="s">
        <v>15</v>
      </c>
      <c r="J2175" s="11" t="s">
        <v>16</v>
      </c>
      <c r="K2175" s="11" t="s">
        <v>17</v>
      </c>
      <c r="O2175" s="11" t="s">
        <v>18</v>
      </c>
      <c r="P2175" s="10" t="e">
        <f>VLOOKUP(H2175,'Corrected-Titles'!A:A,1,FALSE)</f>
        <v>#N/A</v>
      </c>
    </row>
    <row r="2176" spans="2:16" x14ac:dyDescent="0.35">
      <c r="B2176" s="11" t="s">
        <v>3254</v>
      </c>
      <c r="C2176" s="11" t="s">
        <v>569</v>
      </c>
      <c r="D2176" s="11" t="s">
        <v>12</v>
      </c>
      <c r="F2176" s="11" t="s">
        <v>3969</v>
      </c>
      <c r="G2176" s="10" t="str">
        <f>IF(ISNA(P2176),H2176,INDEX('Corrected-Titles'!A:B,MATCH(H2176,'Corrected-Titles'!A:A,0),2))</f>
        <v>Foundations of the theory of signs</v>
      </c>
      <c r="H2176" s="10" t="s">
        <v>3970</v>
      </c>
      <c r="I2176" s="13" t="s">
        <v>15</v>
      </c>
      <c r="J2176" s="11" t="s">
        <v>17</v>
      </c>
      <c r="O2176" s="11" t="s">
        <v>18</v>
      </c>
      <c r="P2176" s="10" t="e">
        <f>VLOOKUP(H2176,'Corrected-Titles'!A:A,1,FALSE)</f>
        <v>#N/A</v>
      </c>
    </row>
    <row r="2177" spans="2:16" x14ac:dyDescent="0.35">
      <c r="B2177" s="11" t="s">
        <v>3254</v>
      </c>
      <c r="C2177" s="11" t="s">
        <v>569</v>
      </c>
      <c r="D2177" s="11" t="s">
        <v>12</v>
      </c>
      <c r="F2177" s="11" t="s">
        <v>3971</v>
      </c>
      <c r="G2177" s="10" t="str">
        <f>IF(ISNA(P2177),H2177,INDEX('Corrected-Titles'!A:B,MATCH(H2177,'Corrected-Titles'!A:A,0),2))</f>
        <v>Effective diagrammatic communcation: syntactic, semantic and pragmatic issues</v>
      </c>
      <c r="H2177" s="10" t="s">
        <v>3972</v>
      </c>
      <c r="I2177" s="13" t="s">
        <v>15</v>
      </c>
      <c r="J2177" s="11" t="s">
        <v>17</v>
      </c>
      <c r="O2177" s="11" t="s">
        <v>58</v>
      </c>
      <c r="P2177" s="10" t="e">
        <f>VLOOKUP(H2177,'Corrected-Titles'!A:A,1,FALSE)</f>
        <v>#N/A</v>
      </c>
    </row>
    <row r="2178" spans="2:16" x14ac:dyDescent="0.35">
      <c r="B2178" s="11" t="s">
        <v>3254</v>
      </c>
      <c r="C2178" s="11" t="s">
        <v>569</v>
      </c>
      <c r="D2178" s="11" t="s">
        <v>12</v>
      </c>
      <c r="F2178" s="11" t="s">
        <v>3973</v>
      </c>
      <c r="G2178" s="10" t="str">
        <f>IF(ISNA(P2178),H2178,INDEX('Corrected-Titles'!A:B,MATCH(H2178,'Corrected-Titles'!A:A,0),2))</f>
        <v>Editorial: Linguistics and pragmatics</v>
      </c>
      <c r="H2178" s="10" t="s">
        <v>3974</v>
      </c>
      <c r="I2178" s="13" t="s">
        <v>15</v>
      </c>
      <c r="J2178" s="11" t="s">
        <v>17</v>
      </c>
      <c r="O2178" s="11" t="s">
        <v>18</v>
      </c>
      <c r="P2178" s="10" t="e">
        <f>VLOOKUP(H2178,'Corrected-Titles'!A:A,1,FALSE)</f>
        <v>#N/A</v>
      </c>
    </row>
    <row r="2179" spans="2:16" x14ac:dyDescent="0.35">
      <c r="B2179" s="11" t="s">
        <v>3254</v>
      </c>
      <c r="C2179" s="11" t="s">
        <v>569</v>
      </c>
      <c r="D2179" s="11" t="s">
        <v>12</v>
      </c>
      <c r="F2179" s="11" t="s">
        <v>3975</v>
      </c>
      <c r="G2179" s="10" t="str">
        <f>IF(ISNA(P2179),H2179,INDEX('Corrected-Titles'!A:B,MATCH(H2179,'Corrected-Titles'!A:A,0),2))</f>
        <v>Model-driven development: a metamodeling foundation</v>
      </c>
      <c r="H2179" s="10" t="s">
        <v>3976</v>
      </c>
      <c r="I2179" s="13" t="s">
        <v>15</v>
      </c>
      <c r="J2179" s="11" t="s">
        <v>17</v>
      </c>
      <c r="O2179" s="11" t="s">
        <v>18</v>
      </c>
      <c r="P2179" s="10" t="e">
        <f>VLOOKUP(H2179,'Corrected-Titles'!A:A,1,FALSE)</f>
        <v>#N/A</v>
      </c>
    </row>
    <row r="2180" spans="2:16" x14ac:dyDescent="0.35">
      <c r="B2180" s="11" t="s">
        <v>3254</v>
      </c>
      <c r="C2180" s="11" t="s">
        <v>569</v>
      </c>
      <c r="D2180" s="11" t="s">
        <v>12</v>
      </c>
      <c r="F2180" s="11" t="s">
        <v>3977</v>
      </c>
      <c r="G2180" s="10" t="str">
        <f>IF(ISNA(P2180),H2180,INDEX('Corrected-Titles'!A:B,MATCH(H2180,'Corrected-Titles'!A:A,0),2))</f>
        <v>Semantics and execution of domain specific models</v>
      </c>
      <c r="H2180" s="10" t="s">
        <v>3978</v>
      </c>
      <c r="I2180" s="13" t="s">
        <v>15</v>
      </c>
      <c r="J2180" s="11" t="s">
        <v>17</v>
      </c>
      <c r="O2180" s="11" t="s">
        <v>69</v>
      </c>
      <c r="P2180" s="10" t="e">
        <f>VLOOKUP(H2180,'Corrected-Titles'!A:A,1,FALSE)</f>
        <v>#N/A</v>
      </c>
    </row>
    <row r="2181" spans="2:16" x14ac:dyDescent="0.35">
      <c r="B2181" s="11" t="s">
        <v>3254</v>
      </c>
      <c r="C2181" s="11" t="s">
        <v>569</v>
      </c>
      <c r="D2181" s="11" t="s">
        <v>12</v>
      </c>
      <c r="F2181" s="11" t="s">
        <v>3935</v>
      </c>
      <c r="G2181" s="10" t="str">
        <f>IF(ISNA(P2181),H2181,INDEX('Corrected-Titles'!A:B,MATCH(H2181,'Corrected-Titles'!A:A,0),2))</f>
        <v>On the pragmatics of Model-based design</v>
      </c>
      <c r="H2181" s="10" t="s">
        <v>2118</v>
      </c>
      <c r="I2181" s="13" t="s">
        <v>100</v>
      </c>
      <c r="P2181" s="10" t="e">
        <f>VLOOKUP(H2181,'Corrected-Titles'!A:A,1,FALSE)</f>
        <v>#N/A</v>
      </c>
    </row>
    <row r="2182" spans="2:16" x14ac:dyDescent="0.35">
      <c r="B2182" s="11" t="s">
        <v>3254</v>
      </c>
      <c r="C2182" s="11" t="s">
        <v>569</v>
      </c>
      <c r="D2182" s="11" t="s">
        <v>12</v>
      </c>
      <c r="F2182" s="11" t="s">
        <v>3979</v>
      </c>
      <c r="G2182" s="10" t="str">
        <f>IF(ISNA(P2182),H2182,INDEX('Corrected-Titles'!A:B,MATCH(H2182,'Corrected-Titles'!A:A,0),2))</f>
        <v>Why looking is not always seeing: readership skills and graphical programming</v>
      </c>
      <c r="H2182" s="10" t="s">
        <v>3980</v>
      </c>
      <c r="I2182" s="13" t="s">
        <v>15</v>
      </c>
      <c r="J2182" s="11" t="s">
        <v>16</v>
      </c>
      <c r="K2182" s="11" t="s">
        <v>17</v>
      </c>
      <c r="O2182" s="11" t="s">
        <v>58</v>
      </c>
      <c r="P2182" s="10" t="e">
        <f>VLOOKUP(H2182,'Corrected-Titles'!A:A,1,FALSE)</f>
        <v>#N/A</v>
      </c>
    </row>
    <row r="2183" spans="2:16" x14ac:dyDescent="0.35">
      <c r="B2183" s="11" t="s">
        <v>3254</v>
      </c>
      <c r="C2183" s="11" t="s">
        <v>569</v>
      </c>
      <c r="D2183" s="11" t="s">
        <v>12</v>
      </c>
      <c r="F2183" s="11" t="s">
        <v>3981</v>
      </c>
      <c r="G2183" s="10" t="str">
        <f>IF(ISNA(P2183),H2183,INDEX('Corrected-Titles'!A:B,MATCH(H2183,'Corrected-Titles'!A:A,0),2))</f>
        <v>Object Management Group: Unified Modeling Language</v>
      </c>
      <c r="H2183" s="10" t="s">
        <v>3982</v>
      </c>
      <c r="I2183" s="13" t="s">
        <v>15</v>
      </c>
      <c r="J2183" s="11" t="s">
        <v>17</v>
      </c>
      <c r="O2183" s="11" t="s">
        <v>110</v>
      </c>
      <c r="P2183" s="10" t="e">
        <f>VLOOKUP(H2183,'Corrected-Titles'!A:A,1,FALSE)</f>
        <v>#N/A</v>
      </c>
    </row>
    <row r="2184" spans="2:16" x14ac:dyDescent="0.35">
      <c r="B2184" s="11" t="s">
        <v>3254</v>
      </c>
      <c r="C2184" s="11" t="s">
        <v>569</v>
      </c>
      <c r="D2184" s="11" t="s">
        <v>12</v>
      </c>
      <c r="F2184" s="11" t="s">
        <v>3983</v>
      </c>
      <c r="G2184" s="10" t="str">
        <f>IF(ISNA(P2184),H2184,INDEX('Corrected-Titles'!A:B,MATCH(H2184,'Corrected-Titles'!A:A,0),2))</f>
        <v>A new approach for visualizing UML class diagrams</v>
      </c>
      <c r="H2184" s="10" t="s">
        <v>3984</v>
      </c>
      <c r="I2184" s="13" t="s">
        <v>15</v>
      </c>
      <c r="J2184" s="11" t="s">
        <v>16</v>
      </c>
      <c r="K2184" s="11" t="s">
        <v>17</v>
      </c>
      <c r="O2184" s="11" t="s">
        <v>69</v>
      </c>
      <c r="P2184" s="10" t="e">
        <f>VLOOKUP(H2184,'Corrected-Titles'!A:A,1,FALSE)</f>
        <v>#N/A</v>
      </c>
    </row>
    <row r="2185" spans="2:16" x14ac:dyDescent="0.35">
      <c r="B2185" s="11" t="s">
        <v>3254</v>
      </c>
      <c r="C2185" s="11" t="s">
        <v>569</v>
      </c>
      <c r="D2185" s="11" t="s">
        <v>12</v>
      </c>
      <c r="F2185" s="11" t="s">
        <v>3985</v>
      </c>
      <c r="G2185" s="10" t="str">
        <f>IF(ISNA(P2185),H2185,INDEX('Corrected-Titles'!A:B,MATCH(H2185,'Corrected-Titles'!A:A,0),2))</f>
        <v>Automatic layout and structure-based editing of UML diagrams</v>
      </c>
      <c r="H2185" s="10" t="s">
        <v>3986</v>
      </c>
      <c r="I2185" s="13" t="s">
        <v>15</v>
      </c>
      <c r="J2185" s="11" t="s">
        <v>16</v>
      </c>
      <c r="K2185" s="11" t="s">
        <v>17</v>
      </c>
      <c r="O2185" s="11" t="s">
        <v>69</v>
      </c>
      <c r="P2185" s="10" t="e">
        <f>VLOOKUP(H2185,'Corrected-Titles'!A:A,1,FALSE)</f>
        <v>#N/A</v>
      </c>
    </row>
    <row r="2186" spans="2:16" x14ac:dyDescent="0.35">
      <c r="B2186" s="11" t="s">
        <v>3254</v>
      </c>
      <c r="C2186" s="11" t="s">
        <v>569</v>
      </c>
      <c r="D2186" s="11" t="s">
        <v>12</v>
      </c>
      <c r="F2186" s="11" t="s">
        <v>3987</v>
      </c>
      <c r="G2186" s="10" t="str">
        <f>IF(ISNA(P2186),H2186,INDEX('Corrected-Titles'!A:B,MATCH(H2186,'Corrected-Titles'!A:A,0),2))</f>
        <v>Marama: an eclipse meta-toolset for generating multi-view environments</v>
      </c>
      <c r="H2186" s="10" t="s">
        <v>3988</v>
      </c>
      <c r="I2186" s="13" t="s">
        <v>15</v>
      </c>
      <c r="J2186" s="11" t="s">
        <v>17</v>
      </c>
      <c r="O2186" s="11" t="s">
        <v>69</v>
      </c>
      <c r="P2186" s="10" t="e">
        <f>VLOOKUP(H2186,'Corrected-Titles'!A:A,1,FALSE)</f>
        <v>#N/A</v>
      </c>
    </row>
    <row r="2187" spans="2:16" x14ac:dyDescent="0.35">
      <c r="B2187" s="11" t="s">
        <v>3254</v>
      </c>
      <c r="C2187" s="11" t="s">
        <v>569</v>
      </c>
      <c r="D2187" s="11" t="s">
        <v>12</v>
      </c>
      <c r="F2187" s="11" t="s">
        <v>3989</v>
      </c>
      <c r="G2187" s="10" t="str">
        <f>IF(ISNA(P2187),H2187,INDEX('Corrected-Titles'!A:B,MATCH(H2187,'Corrected-Titles'!A:A,0),2))</f>
        <v>SyncCharts: a Visual representation of reactive behaviors</v>
      </c>
      <c r="H2187" s="10" t="s">
        <v>3990</v>
      </c>
      <c r="I2187" s="13" t="s">
        <v>15</v>
      </c>
      <c r="J2187" s="11" t="s">
        <v>17</v>
      </c>
      <c r="O2187" s="11" t="s">
        <v>18</v>
      </c>
      <c r="P2187" s="10" t="e">
        <f>VLOOKUP(H2187,'Corrected-Titles'!A:A,1,FALSE)</f>
        <v>#N/A</v>
      </c>
    </row>
    <row r="2188" spans="2:16" x14ac:dyDescent="0.35">
      <c r="B2188" s="11" t="s">
        <v>3254</v>
      </c>
      <c r="C2188" s="11" t="s">
        <v>569</v>
      </c>
      <c r="D2188" s="11" t="s">
        <v>12</v>
      </c>
      <c r="F2188" s="11" t="s">
        <v>3991</v>
      </c>
      <c r="G2188" s="10" t="str">
        <f>IF(ISNA(P2188),H2188,INDEX('Corrected-Titles'!A:B,MATCH(H2188,'Corrected-Titles'!A:A,0),2))</f>
        <v>Enhancing graphical model-based system design-an avionics case study</v>
      </c>
      <c r="H2188" s="10" t="s">
        <v>3992</v>
      </c>
      <c r="I2188" s="13" t="s">
        <v>15</v>
      </c>
      <c r="J2188" s="11" t="s">
        <v>17</v>
      </c>
      <c r="O2188" s="11" t="s">
        <v>18</v>
      </c>
      <c r="P2188" s="10" t="e">
        <f>VLOOKUP(H2188,'Corrected-Titles'!A:A,1,FALSE)</f>
        <v>#N/A</v>
      </c>
    </row>
    <row r="2189" spans="2:16" x14ac:dyDescent="0.35">
      <c r="B2189" s="11" t="s">
        <v>3254</v>
      </c>
      <c r="C2189" s="11" t="s">
        <v>569</v>
      </c>
      <c r="D2189" s="11" t="s">
        <v>12</v>
      </c>
      <c r="F2189" s="11" t="s">
        <v>3993</v>
      </c>
      <c r="G2189" s="10" t="str">
        <f>IF(ISNA(P2189),H2189,INDEX('Corrected-Titles'!A:B,MATCH(H2189,'Corrected-Titles'!A:A,0),2))</f>
        <v>A generic framework for structure-based editing of graphical models in Eclipse</v>
      </c>
      <c r="H2189" s="10" t="s">
        <v>3994</v>
      </c>
      <c r="I2189" s="13" t="s">
        <v>15</v>
      </c>
      <c r="J2189" s="11" t="s">
        <v>17</v>
      </c>
      <c r="O2189" s="11" t="s">
        <v>18</v>
      </c>
      <c r="P2189" s="10" t="e">
        <f>VLOOKUP(H2189,'Corrected-Titles'!A:A,1,FALSE)</f>
        <v>#N/A</v>
      </c>
    </row>
    <row r="2190" spans="2:16" x14ac:dyDescent="0.35">
      <c r="B2190" s="11" t="s">
        <v>3253</v>
      </c>
      <c r="C2190" s="11" t="s">
        <v>569</v>
      </c>
      <c r="D2190" s="11" t="s">
        <v>12</v>
      </c>
      <c r="F2190" s="11" t="s">
        <v>3995</v>
      </c>
      <c r="G2190" s="10" t="str">
        <f>IF(ISNA(P2190),H2190,INDEX('Corrected-Titles'!A:B,MATCH(H2190,'Corrected-Titles'!A:A,0),2))</f>
        <v>Multi-diagram representation of enterprise architecture: layout and aesthetics</v>
      </c>
      <c r="H2190" s="10" t="s">
        <v>3996</v>
      </c>
      <c r="I2190" s="13" t="s">
        <v>15</v>
      </c>
      <c r="J2190" s="11" t="s">
        <v>16</v>
      </c>
      <c r="K2190" s="11" t="s">
        <v>17</v>
      </c>
      <c r="O2190" s="11" t="s">
        <v>18</v>
      </c>
      <c r="P2190" s="10" t="e">
        <f>VLOOKUP(H2190,'Corrected-Titles'!A:A,1,FALSE)</f>
        <v>#N/A</v>
      </c>
    </row>
    <row r="2191" spans="2:16" x14ac:dyDescent="0.35">
      <c r="B2191" s="11" t="s">
        <v>3253</v>
      </c>
      <c r="C2191" s="11" t="s">
        <v>569</v>
      </c>
      <c r="D2191" s="11" t="s">
        <v>12</v>
      </c>
      <c r="F2191" s="11" t="s">
        <v>3997</v>
      </c>
      <c r="G2191" s="10" t="str">
        <f>IF(ISNA(P2191),H2191,INDEX('Corrected-Titles'!A:B,MATCH(H2191,'Corrected-Titles'!A:A,0),2))</f>
        <v>Language-driven engineering: from general-purpose to propose-specific languages</v>
      </c>
      <c r="H2191" s="10" t="s">
        <v>3998</v>
      </c>
      <c r="I2191" s="13" t="s">
        <v>15</v>
      </c>
      <c r="J2191" s="11" t="s">
        <v>16</v>
      </c>
      <c r="K2191" s="11" t="s">
        <v>17</v>
      </c>
      <c r="O2191" s="11" t="s">
        <v>69</v>
      </c>
      <c r="P2191" s="10" t="e">
        <f>VLOOKUP(H2191,'Corrected-Titles'!A:A,1,FALSE)</f>
        <v>#N/A</v>
      </c>
    </row>
    <row r="2192" spans="2:16" ht="29" x14ac:dyDescent="0.35">
      <c r="B2192" s="11" t="s">
        <v>3253</v>
      </c>
      <c r="C2192" s="11" t="s">
        <v>569</v>
      </c>
      <c r="D2192" s="11" t="s">
        <v>12</v>
      </c>
      <c r="F2192" s="11" t="s">
        <v>3999</v>
      </c>
      <c r="G2192" s="10" t="str">
        <f>IF(ISNA(P2192),H2192,INDEX('Corrected-Titles'!A:B,MATCH(H2192,'Corrected-Titles'!A:A,0),2))</f>
        <v>Time for reactive system modeling: interactive timing analysis wqith hotspot highlogithng</v>
      </c>
      <c r="H2192" s="10" t="s">
        <v>4000</v>
      </c>
      <c r="I2192" s="13" t="s">
        <v>15</v>
      </c>
      <c r="J2192" s="11" t="s">
        <v>17</v>
      </c>
      <c r="O2192" s="11" t="s">
        <v>18</v>
      </c>
      <c r="P2192" s="10" t="e">
        <f>VLOOKUP(H2192,'Corrected-Titles'!A:A,1,FALSE)</f>
        <v>#N/A</v>
      </c>
    </row>
    <row r="2193" spans="2:16" x14ac:dyDescent="0.35">
      <c r="B2193" s="11" t="s">
        <v>3253</v>
      </c>
      <c r="C2193" s="11" t="s">
        <v>569</v>
      </c>
      <c r="D2193" s="11" t="s">
        <v>12</v>
      </c>
      <c r="F2193" s="11" t="s">
        <v>4001</v>
      </c>
      <c r="G2193" s="10" t="str">
        <f>IF(ISNA(P2193),H2193,INDEX('Corrected-Titles'!A:B,MATCH(H2193,'Corrected-Titles'!A:A,0),2))</f>
        <v>10 Reasons to get interested in graph drawing</v>
      </c>
      <c r="H2193" s="10" t="s">
        <v>4002</v>
      </c>
      <c r="I2193" s="13" t="s">
        <v>15</v>
      </c>
      <c r="J2193" s="11" t="s">
        <v>17</v>
      </c>
      <c r="O2193" s="11" t="s">
        <v>58</v>
      </c>
      <c r="P2193" s="10" t="e">
        <f>VLOOKUP(H2193,'Corrected-Titles'!A:A,1,FALSE)</f>
        <v>#N/A</v>
      </c>
    </row>
    <row r="2194" spans="2:16" x14ac:dyDescent="0.35">
      <c r="B2194" s="11" t="s">
        <v>3253</v>
      </c>
      <c r="C2194" s="11" t="s">
        <v>569</v>
      </c>
      <c r="D2194" s="11" t="s">
        <v>12</v>
      </c>
      <c r="F2194" s="11" t="s">
        <v>4003</v>
      </c>
      <c r="G2194" s="10" t="str">
        <f>IF(ISNA(P2194),H2194,INDEX('Corrected-Titles'!A:B,MATCH(H2194,'Corrected-Titles'!A:A,0),2))</f>
        <v>Label manamgenet: keeping complex diagrams usable</v>
      </c>
      <c r="H2194" s="10" t="s">
        <v>4004</v>
      </c>
      <c r="I2194" s="13" t="s">
        <v>15</v>
      </c>
      <c r="J2194" s="11" t="s">
        <v>17</v>
      </c>
      <c r="O2194" s="11" t="s">
        <v>69</v>
      </c>
      <c r="P2194" s="10" t="e">
        <f>VLOOKUP(H2194,'Corrected-Titles'!A:A,1,FALSE)</f>
        <v>#N/A</v>
      </c>
    </row>
    <row r="2195" spans="2:16" x14ac:dyDescent="0.35">
      <c r="B2195" s="11" t="s">
        <v>3253</v>
      </c>
      <c r="C2195" s="11" t="s">
        <v>569</v>
      </c>
      <c r="D2195" s="11" t="s">
        <v>12</v>
      </c>
      <c r="F2195" s="11" t="s">
        <v>4005</v>
      </c>
      <c r="G2195" s="10" t="str">
        <f>IF(ISNA(P2195),H2195,INDEX('Corrected-Titles'!A:B,MATCH(H2195,'Corrected-Titles'!A:A,0),2))</f>
        <v>Towards a framework for modelling and verification of relay interlocking systems</v>
      </c>
      <c r="H2195" s="10" t="s">
        <v>4006</v>
      </c>
      <c r="I2195" s="13" t="s">
        <v>15</v>
      </c>
      <c r="J2195" s="11" t="s">
        <v>17</v>
      </c>
      <c r="O2195" s="11" t="s">
        <v>18</v>
      </c>
      <c r="P2195" s="10" t="e">
        <f>VLOOKUP(H2195,'Corrected-Titles'!A:A,1,FALSE)</f>
        <v>#N/A</v>
      </c>
    </row>
    <row r="2196" spans="2:16" ht="29" x14ac:dyDescent="0.35">
      <c r="B2196" s="11" t="s">
        <v>3253</v>
      </c>
      <c r="C2196" s="11" t="s">
        <v>569</v>
      </c>
      <c r="D2196" s="11" t="s">
        <v>12</v>
      </c>
      <c r="F2196" s="11" t="s">
        <v>4007</v>
      </c>
      <c r="G2196" s="10" t="str">
        <f>IF(ISNA(P2196),H2196,INDEX('Corrected-Titles'!A:B,MATCH(H2196,'Corrected-Titles'!A:A,0),2))</f>
        <v>Assessing the usefulness of a visual programming ide for large-scale automation software</v>
      </c>
      <c r="H2196" s="10" t="s">
        <v>4008</v>
      </c>
      <c r="I2196" s="13" t="s">
        <v>15</v>
      </c>
      <c r="J2196" s="11" t="s">
        <v>16</v>
      </c>
      <c r="K2196" s="11" t="s">
        <v>17</v>
      </c>
      <c r="O2196" s="11" t="s">
        <v>58</v>
      </c>
      <c r="P2196" s="10" t="e">
        <f>VLOOKUP(H2196,'Corrected-Titles'!A:A,1,FALSE)</f>
        <v>#N/A</v>
      </c>
    </row>
    <row r="2197" spans="2:16" ht="29" x14ac:dyDescent="0.35">
      <c r="B2197" s="11" t="s">
        <v>3253</v>
      </c>
      <c r="C2197" s="11" t="s">
        <v>569</v>
      </c>
      <c r="D2197" s="11" t="s">
        <v>12</v>
      </c>
      <c r="F2197" s="11" t="s">
        <v>4009</v>
      </c>
      <c r="G2197" s="10" t="str">
        <f>IF(ISNA(P2197),H2197,INDEX('Corrected-Titles'!A:B,MATCH(H2197,'Corrected-Titles'!A:A,0),2))</f>
        <v>A magnet-and-spring based visualization technique for enhancing the manipulation of requirements artifacts</v>
      </c>
      <c r="H2197" s="10" t="s">
        <v>4010</v>
      </c>
      <c r="I2197" s="13" t="s">
        <v>15</v>
      </c>
      <c r="J2197" s="11" t="s">
        <v>17</v>
      </c>
      <c r="O2197" s="11" t="s">
        <v>18</v>
      </c>
      <c r="P2197" s="10" t="e">
        <f>VLOOKUP(H2197,'Corrected-Titles'!A:A,1,FALSE)</f>
        <v>#N/A</v>
      </c>
    </row>
    <row r="2198" spans="2:16" ht="29" x14ac:dyDescent="0.35">
      <c r="B2198" s="11" t="s">
        <v>3253</v>
      </c>
      <c r="C2198" s="11" t="s">
        <v>569</v>
      </c>
      <c r="D2198" s="11" t="s">
        <v>12</v>
      </c>
      <c r="F2198" s="11" t="s">
        <v>4011</v>
      </c>
      <c r="G2198" s="10" t="str">
        <f>IF(ISNA(P2198),H2198,INDEX('Corrected-Titles'!A:B,MATCH(H2198,'Corrected-Titles'!A:A,0),2))</f>
        <v>Assessing the use of slicing-based visualizing techniques on the undestanding of large metamodels</v>
      </c>
      <c r="H2198" s="10" t="s">
        <v>4012</v>
      </c>
      <c r="I2198" s="13" t="s">
        <v>15</v>
      </c>
      <c r="J2198" s="11" t="s">
        <v>16</v>
      </c>
      <c r="K2198" s="11" t="s">
        <v>17</v>
      </c>
      <c r="O2198" s="11" t="s">
        <v>69</v>
      </c>
      <c r="P2198" s="10" t="e">
        <f>VLOOKUP(H2198,'Corrected-Titles'!A:A,1,FALSE)</f>
        <v>#N/A</v>
      </c>
    </row>
    <row r="2199" spans="2:16" x14ac:dyDescent="0.35">
      <c r="B2199" s="11" t="s">
        <v>3253</v>
      </c>
      <c r="C2199" s="11" t="s">
        <v>569</v>
      </c>
      <c r="D2199" s="11" t="s">
        <v>12</v>
      </c>
      <c r="F2199" s="11" t="s">
        <v>4013</v>
      </c>
      <c r="G2199" s="10" t="str">
        <f>IF(ISNA(P2199),H2199,INDEX('Corrected-Titles'!A:B,MATCH(H2199,'Corrected-Titles'!A:A,0),2))</f>
        <v>Multi-view modeling and pragmatics in 2020</v>
      </c>
      <c r="H2199" s="10" t="s">
        <v>4014</v>
      </c>
      <c r="I2199" s="13" t="s">
        <v>15</v>
      </c>
      <c r="J2199" s="11" t="s">
        <v>16</v>
      </c>
      <c r="K2199" s="11" t="s">
        <v>17</v>
      </c>
      <c r="O2199" s="11" t="s">
        <v>58</v>
      </c>
      <c r="P2199" s="10" t="e">
        <f>VLOOKUP(H2199,'Corrected-Titles'!A:A,1,FALSE)</f>
        <v>#N/A</v>
      </c>
    </row>
    <row r="2200" spans="2:16" ht="29" x14ac:dyDescent="0.35">
      <c r="B2200" s="11" t="s">
        <v>3253</v>
      </c>
      <c r="C2200" s="11" t="s">
        <v>569</v>
      </c>
      <c r="D2200" s="11" t="s">
        <v>12</v>
      </c>
      <c r="F2200" s="11" t="s">
        <v>4015</v>
      </c>
      <c r="G2200" s="10" t="str">
        <f>IF(ISNA(P2200),H2200,INDEX('Corrected-Titles'!A:B,MATCH(H2200,'Corrected-Titles'!A:A,0),2))</f>
        <v>Light-weight Synchronous Java (SJL): An approach for programming deterministic reactive systems with java</v>
      </c>
      <c r="H2200" s="10" t="s">
        <v>4016</v>
      </c>
      <c r="I2200" s="13" t="s">
        <v>15</v>
      </c>
      <c r="J2200" s="11" t="s">
        <v>17</v>
      </c>
      <c r="O2200" s="11" t="s">
        <v>18</v>
      </c>
      <c r="P2200" s="10" t="e">
        <f>VLOOKUP(H2200,'Corrected-Titles'!A:A,1,FALSE)</f>
        <v>#N/A</v>
      </c>
    </row>
    <row r="2201" spans="2:16" x14ac:dyDescent="0.35">
      <c r="B2201" s="11" t="s">
        <v>3253</v>
      </c>
      <c r="C2201" s="11" t="s">
        <v>569</v>
      </c>
      <c r="D2201" s="11" t="s">
        <v>12</v>
      </c>
      <c r="F2201" s="11" t="s">
        <v>4017</v>
      </c>
      <c r="G2201" s="10" t="str">
        <f>IF(ISNA(P2201),H2201,INDEX('Corrected-Titles'!A:B,MATCH(H2201,'Corrected-Titles'!A:A,0),2))</f>
        <v>View to view transformations in domain specific modeling</v>
      </c>
      <c r="H2201" s="10" t="s">
        <v>4018</v>
      </c>
      <c r="I2201" s="13" t="s">
        <v>15</v>
      </c>
      <c r="J2201" s="11" t="s">
        <v>17</v>
      </c>
      <c r="O2201" s="11" t="s">
        <v>18</v>
      </c>
      <c r="P2201" s="10" t="e">
        <f>VLOOKUP(H2201,'Corrected-Titles'!A:A,1,FALSE)</f>
        <v>#N/A</v>
      </c>
    </row>
    <row r="2202" spans="2:16" x14ac:dyDescent="0.35">
      <c r="B2202" s="11" t="s">
        <v>3253</v>
      </c>
      <c r="C2202" s="11" t="s">
        <v>569</v>
      </c>
      <c r="D2202" s="11" t="s">
        <v>12</v>
      </c>
      <c r="F2202" s="11" t="s">
        <v>4019</v>
      </c>
      <c r="G2202" s="10" t="str">
        <f>IF(ISNA(P2202),H2202,INDEX('Corrected-Titles'!A:B,MATCH(H2202,'Corrected-Titles'!A:A,0),2))</f>
        <v>Two applications for transient views in software development environments</v>
      </c>
      <c r="H2202" s="10" t="s">
        <v>4020</v>
      </c>
      <c r="I2202" s="13" t="s">
        <v>15</v>
      </c>
      <c r="J2202" s="11" t="s">
        <v>17</v>
      </c>
      <c r="O2202" s="11" t="s">
        <v>58</v>
      </c>
      <c r="P2202" s="10" t="e">
        <f>VLOOKUP(H2202,'Corrected-Titles'!A:A,1,FALSE)</f>
        <v>#N/A</v>
      </c>
    </row>
    <row r="2203" spans="2:16" x14ac:dyDescent="0.35">
      <c r="B2203" s="11" t="s">
        <v>3253</v>
      </c>
      <c r="C2203" s="11" t="s">
        <v>569</v>
      </c>
      <c r="D2203" s="11" t="s">
        <v>12</v>
      </c>
      <c r="F2203" s="11" t="s">
        <v>4021</v>
      </c>
      <c r="G2203" s="10" t="str">
        <f>IF(ISNA(P2203),H2203,INDEX('Corrected-Titles'!A:B,MATCH(H2203,'Corrected-Titles'!A:A,0),2))</f>
        <v>Diagramming Multi-Level Service-Oriented Enterprise Architecture</v>
      </c>
      <c r="H2203" s="10" t="s">
        <v>4022</v>
      </c>
      <c r="I2203" s="13" t="s">
        <v>15</v>
      </c>
      <c r="J2203" s="11" t="s">
        <v>16</v>
      </c>
      <c r="K2203" s="11" t="s">
        <v>17</v>
      </c>
      <c r="O2203" s="11" t="s">
        <v>18</v>
      </c>
      <c r="P2203" s="10" t="e">
        <f>VLOOKUP(H2203,'Corrected-Titles'!A:A,1,FALSE)</f>
        <v>#N/A</v>
      </c>
    </row>
    <row r="2204" spans="2:16" x14ac:dyDescent="0.35">
      <c r="B2204" s="11" t="s">
        <v>3253</v>
      </c>
      <c r="C2204" s="11" t="s">
        <v>569</v>
      </c>
      <c r="D2204" s="11" t="s">
        <v>12</v>
      </c>
      <c r="F2204" s="11" t="s">
        <v>4023</v>
      </c>
      <c r="G2204" s="10" t="str">
        <f>IF(ISNA(P2204),H2204,INDEX('Corrected-Titles'!A:B,MATCH(H2204,'Corrected-Titles'!A:A,0),2))</f>
        <v>From listre tp graphical models and SCCharts</v>
      </c>
      <c r="H2204" s="10" t="s">
        <v>4024</v>
      </c>
      <c r="I2204" s="13" t="s">
        <v>15</v>
      </c>
      <c r="J2204" s="11" t="s">
        <v>17</v>
      </c>
      <c r="O2204" s="11" t="s">
        <v>18</v>
      </c>
      <c r="P2204" s="10" t="e">
        <f>VLOOKUP(H2204,'Corrected-Titles'!A:A,1,FALSE)</f>
        <v>#N/A</v>
      </c>
    </row>
    <row r="2205" spans="2:16" x14ac:dyDescent="0.35">
      <c r="B2205" s="11" t="s">
        <v>3254</v>
      </c>
      <c r="C2205" s="11" t="s">
        <v>3094</v>
      </c>
      <c r="D2205" s="11" t="s">
        <v>12</v>
      </c>
      <c r="F2205" s="11" t="s">
        <v>4025</v>
      </c>
      <c r="G2205" s="10" t="str">
        <f>IF(ISNA(P2205),H2205,INDEX('Corrected-Titles'!A:B,MATCH(H2205,'Corrected-Titles'!A:A,0),2))</f>
        <v>Agile web development with rails</v>
      </c>
      <c r="H2205" s="10" t="s">
        <v>4026</v>
      </c>
      <c r="I2205" s="13" t="s">
        <v>15</v>
      </c>
      <c r="J2205" s="11" t="s">
        <v>17</v>
      </c>
      <c r="O2205" s="11" t="s">
        <v>18</v>
      </c>
      <c r="P2205" s="10" t="e">
        <f>VLOOKUP(H2205,'Corrected-Titles'!A:A,1,FALSE)</f>
        <v>#N/A</v>
      </c>
    </row>
    <row r="2206" spans="2:16" x14ac:dyDescent="0.35">
      <c r="B2206" s="11" t="s">
        <v>3254</v>
      </c>
      <c r="C2206" s="11" t="s">
        <v>3094</v>
      </c>
      <c r="D2206" s="11" t="s">
        <v>12</v>
      </c>
      <c r="F2206" s="11" t="s">
        <v>4027</v>
      </c>
      <c r="G2206" s="10" t="str">
        <f>IF(ISNA(P2206),H2206,INDEX('Corrected-Titles'!A:B,MATCH(H2206,'Corrected-Titles'!A:A,0),2))</f>
        <v>The definitive guide to symfony</v>
      </c>
      <c r="H2206" s="10" t="s">
        <v>4028</v>
      </c>
      <c r="I2206" s="13" t="s">
        <v>15</v>
      </c>
      <c r="J2206" s="11" t="s">
        <v>17</v>
      </c>
      <c r="O2206" s="11" t="s">
        <v>18</v>
      </c>
      <c r="P2206" s="10" t="e">
        <f>VLOOKUP(H2206,'Corrected-Titles'!A:A,1,FALSE)</f>
        <v>#N/A</v>
      </c>
    </row>
    <row r="2207" spans="2:16" x14ac:dyDescent="0.35">
      <c r="B2207" s="11" t="s">
        <v>3254</v>
      </c>
      <c r="C2207" s="11" t="s">
        <v>3094</v>
      </c>
      <c r="D2207" s="11" t="s">
        <v>12</v>
      </c>
      <c r="F2207" s="11" t="s">
        <v>4029</v>
      </c>
      <c r="G2207" s="10" t="str">
        <f>IF(ISNA(P2207),H2207,INDEX('Corrected-Titles'!A:B,MATCH(H2207,'Corrected-Titles'!A:A,0),2))</f>
        <v>Unidraw: a framework for building domain-specific graphical editors</v>
      </c>
      <c r="H2207" s="10" t="s">
        <v>4030</v>
      </c>
      <c r="I2207" s="13" t="s">
        <v>15</v>
      </c>
      <c r="J2207" s="11" t="s">
        <v>17</v>
      </c>
      <c r="O2207" s="11" t="s">
        <v>69</v>
      </c>
      <c r="P2207" s="10" t="e">
        <f>VLOOKUP(H2207,'Corrected-Titles'!A:A,1,FALSE)</f>
        <v>#N/A</v>
      </c>
    </row>
    <row r="2208" spans="2:16" x14ac:dyDescent="0.35">
      <c r="B2208" s="11" t="s">
        <v>3254</v>
      </c>
      <c r="C2208" s="11" t="s">
        <v>3094</v>
      </c>
      <c r="D2208" s="11" t="s">
        <v>12</v>
      </c>
      <c r="F2208" s="11" t="s">
        <v>4031</v>
      </c>
      <c r="G2208" s="10" t="str">
        <f>IF(ISNA(P2208),H2208,INDEX('Corrected-Titles'!A:B,MATCH(H2208,'Corrected-Titles'!A:A,0),2))</f>
        <v>Models, paradigms and the new geography</v>
      </c>
      <c r="H2208" s="10" t="s">
        <v>4032</v>
      </c>
      <c r="I2208" s="13" t="s">
        <v>15</v>
      </c>
      <c r="J2208" s="11" t="s">
        <v>17</v>
      </c>
      <c r="O2208" s="11" t="s">
        <v>58</v>
      </c>
      <c r="P2208" s="10" t="e">
        <f>VLOOKUP(H2208,'Corrected-Titles'!A:A,1,FALSE)</f>
        <v>#N/A</v>
      </c>
    </row>
    <row r="2209" spans="2:16" x14ac:dyDescent="0.35">
      <c r="B2209" s="11" t="s">
        <v>3254</v>
      </c>
      <c r="C2209" s="11" t="s">
        <v>3094</v>
      </c>
      <c r="D2209" s="11" t="s">
        <v>12</v>
      </c>
      <c r="F2209" s="11" t="s">
        <v>4033</v>
      </c>
      <c r="G2209" s="10" t="str">
        <f>IF(ISNA(P2209),H2209,INDEX('Corrected-Titles'!A:B,MATCH(H2209,'Corrected-Titles'!A:A,0),2))</f>
        <v>The Tao of Modeling Spaces</v>
      </c>
      <c r="H2209" s="10" t="s">
        <v>4034</v>
      </c>
      <c r="I2209" s="13" t="s">
        <v>15</v>
      </c>
      <c r="J2209" s="11" t="s">
        <v>17</v>
      </c>
      <c r="O2209" s="11" t="s">
        <v>18</v>
      </c>
      <c r="P2209" s="10" t="e">
        <f>VLOOKUP(H2209,'Corrected-Titles'!A:A,1,FALSE)</f>
        <v>#N/A</v>
      </c>
    </row>
    <row r="2210" spans="2:16" x14ac:dyDescent="0.35">
      <c r="B2210" s="11" t="s">
        <v>3254</v>
      </c>
      <c r="C2210" s="11" t="s">
        <v>3094</v>
      </c>
      <c r="D2210" s="11" t="s">
        <v>12</v>
      </c>
      <c r="F2210" s="11" t="s">
        <v>4035</v>
      </c>
      <c r="G2210" s="10" t="str">
        <f>IF(ISNA(P2210),H2210,INDEX('Corrected-Titles'!A:B,MATCH(H2210,'Corrected-Titles'!A:A,0),2))</f>
        <v>Unified Modeling Language (UML): Superstructure specification</v>
      </c>
      <c r="H2210" s="10" t="s">
        <v>4036</v>
      </c>
      <c r="I2210" s="13" t="s">
        <v>15</v>
      </c>
      <c r="J2210" s="11" t="s">
        <v>17</v>
      </c>
      <c r="O2210" s="11" t="s">
        <v>110</v>
      </c>
      <c r="P2210" s="10" t="e">
        <f>VLOOKUP(H2210,'Corrected-Titles'!A:A,1,FALSE)</f>
        <v>#N/A</v>
      </c>
    </row>
    <row r="2211" spans="2:16" x14ac:dyDescent="0.35">
      <c r="B2211" s="11" t="s">
        <v>3254</v>
      </c>
      <c r="C2211" s="11" t="s">
        <v>3094</v>
      </c>
      <c r="D2211" s="11" t="s">
        <v>12</v>
      </c>
      <c r="F2211" s="11" t="s">
        <v>4037</v>
      </c>
      <c r="G2211" s="10" t="str">
        <f>IF(ISNA(P2211),H2211,INDEX('Corrected-Titles'!A:B,MATCH(H2211,'Corrected-Titles'!A:A,0),2))</f>
        <v>Classification of model transformation techniques used in UML-based Web Engineering</v>
      </c>
      <c r="H2211" s="10" t="s">
        <v>4038</v>
      </c>
      <c r="I2211" s="13" t="s">
        <v>15</v>
      </c>
      <c r="J2211" s="11" t="s">
        <v>17</v>
      </c>
      <c r="O2211" s="11" t="s">
        <v>58</v>
      </c>
      <c r="P2211" s="10" t="e">
        <f>VLOOKUP(H2211,'Corrected-Titles'!A:A,1,FALSE)</f>
        <v>#N/A</v>
      </c>
    </row>
    <row r="2212" spans="2:16" x14ac:dyDescent="0.35">
      <c r="B2212" s="11" t="s">
        <v>3254</v>
      </c>
      <c r="C2212" s="11" t="s">
        <v>3094</v>
      </c>
      <c r="D2212" s="11" t="s">
        <v>12</v>
      </c>
      <c r="F2212" s="11" t="s">
        <v>4039</v>
      </c>
      <c r="G2212" s="10" t="str">
        <f>IF(ISNA(P2212),H2212,INDEX('Corrected-Titles'!A:B,MATCH(H2212,'Corrected-Titles'!A:A,0),2))</f>
        <v>Necessity of methodologies to model rich internet applications</v>
      </c>
      <c r="H2212" s="10" t="s">
        <v>4040</v>
      </c>
      <c r="I2212" s="13" t="s">
        <v>15</v>
      </c>
      <c r="J2212" s="11" t="s">
        <v>17</v>
      </c>
      <c r="O2212" s="11" t="s">
        <v>58</v>
      </c>
      <c r="P2212" s="10" t="e">
        <f>VLOOKUP(H2212,'Corrected-Titles'!A:A,1,FALSE)</f>
        <v>#N/A</v>
      </c>
    </row>
    <row r="2213" spans="2:16" x14ac:dyDescent="0.35">
      <c r="B2213" s="11" t="s">
        <v>3254</v>
      </c>
      <c r="C2213" s="11" t="s">
        <v>3094</v>
      </c>
      <c r="D2213" s="11" t="s">
        <v>12</v>
      </c>
      <c r="F2213" s="11" t="s">
        <v>4041</v>
      </c>
      <c r="G2213" s="10" t="str">
        <f>IF(ISNA(P2213),H2213,INDEX('Corrected-Titles'!A:B,MATCH(H2213,'Corrected-Titles'!A:A,0),2))</f>
        <v>Survey of Existing Languages to Model Interactive Web Applications</v>
      </c>
      <c r="H2213" s="10" t="s">
        <v>4042</v>
      </c>
      <c r="I2213" s="13" t="s">
        <v>15</v>
      </c>
      <c r="J2213" s="11" t="s">
        <v>17</v>
      </c>
      <c r="O2213" s="11" t="s">
        <v>58</v>
      </c>
      <c r="P2213" s="10" t="e">
        <f>VLOOKUP(H2213,'Corrected-Titles'!A:A,1,FALSE)</f>
        <v>#N/A</v>
      </c>
    </row>
    <row r="2214" spans="2:16" x14ac:dyDescent="0.35">
      <c r="B2214" s="11" t="s">
        <v>3254</v>
      </c>
      <c r="C2214" s="11" t="s">
        <v>3094</v>
      </c>
      <c r="D2214" s="11" t="s">
        <v>12</v>
      </c>
      <c r="F2214" s="11" t="s">
        <v>4043</v>
      </c>
      <c r="G2214" s="10" t="str">
        <f>IF(ISNA(P2214),H2214,INDEX('Corrected-Titles'!A:B,MATCH(H2214,'Corrected-Titles'!A:A,0),2))</f>
        <v>Model-driven architecture guide</v>
      </c>
      <c r="H2214" s="10" t="s">
        <v>4044</v>
      </c>
      <c r="I2214" s="13" t="s">
        <v>15</v>
      </c>
      <c r="J2214" s="11" t="s">
        <v>17</v>
      </c>
      <c r="O2214" s="11" t="s">
        <v>110</v>
      </c>
      <c r="P2214" s="10" t="e">
        <f>VLOOKUP(H2214,'Corrected-Titles'!A:A,1,FALSE)</f>
        <v>#N/A</v>
      </c>
    </row>
    <row r="2215" spans="2:16" x14ac:dyDescent="0.35">
      <c r="B2215" s="11" t="s">
        <v>3254</v>
      </c>
      <c r="C2215" s="11" t="s">
        <v>3094</v>
      </c>
      <c r="D2215" s="11" t="s">
        <v>12</v>
      </c>
      <c r="F2215" s="11" t="s">
        <v>4045</v>
      </c>
      <c r="G2215" s="10" t="str">
        <f>IF(ISNA(P2215),H2215,INDEX('Corrected-Titles'!A:B,MATCH(H2215,'Corrected-Titles'!A:A,0),2))</f>
        <v>Model driven engineering</v>
      </c>
      <c r="H2215" s="10" t="s">
        <v>4046</v>
      </c>
      <c r="I2215" s="13" t="s">
        <v>15</v>
      </c>
      <c r="J2215" s="11" t="s">
        <v>17</v>
      </c>
      <c r="O2215" s="11" t="s">
        <v>58</v>
      </c>
      <c r="P2215" s="10" t="e">
        <f>VLOOKUP(H2215,'Corrected-Titles'!A:A,1,FALSE)</f>
        <v>#N/A</v>
      </c>
    </row>
    <row r="2216" spans="2:16" x14ac:dyDescent="0.35">
      <c r="B2216" s="11" t="s">
        <v>3254</v>
      </c>
      <c r="C2216" s="11" t="s">
        <v>3094</v>
      </c>
      <c r="D2216" s="11" t="s">
        <v>12</v>
      </c>
      <c r="F2216" s="11" t="s">
        <v>4047</v>
      </c>
      <c r="G2216" s="10" t="str">
        <f>IF(ISNA(P2216),H2216,INDEX('Corrected-Titles'!A:B,MATCH(H2216,'Corrected-Titles'!A:A,0),2))</f>
        <v>Guest editor's introduction: Model-driven engineering</v>
      </c>
      <c r="H2216" s="10" t="s">
        <v>4048</v>
      </c>
      <c r="I2216" s="13" t="s">
        <v>15</v>
      </c>
      <c r="J2216" s="11" t="s">
        <v>17</v>
      </c>
      <c r="O2216" s="11" t="s">
        <v>58</v>
      </c>
      <c r="P2216" s="10" t="e">
        <f>VLOOKUP(H2216,'Corrected-Titles'!A:A,1,FALSE)</f>
        <v>#N/A</v>
      </c>
    </row>
    <row r="2217" spans="2:16" x14ac:dyDescent="0.35">
      <c r="B2217" s="11" t="s">
        <v>3254</v>
      </c>
      <c r="C2217" s="11" t="s">
        <v>3094</v>
      </c>
      <c r="D2217" s="11" t="s">
        <v>12</v>
      </c>
      <c r="F2217" s="11" t="s">
        <v>4049</v>
      </c>
      <c r="G2217" s="10" t="str">
        <f>IF(ISNA(P2217),H2217,INDEX('Corrected-Titles'!A:B,MATCH(H2217,'Corrected-Titles'!A:A,0),2))</f>
        <v>Handbook of logic in Artificial Intelligence and Logic Programming</v>
      </c>
      <c r="H2217" s="10" t="s">
        <v>4050</v>
      </c>
      <c r="I2217" s="13" t="s">
        <v>15</v>
      </c>
      <c r="J2217" s="11" t="s">
        <v>17</v>
      </c>
      <c r="O2217" s="11" t="s">
        <v>110</v>
      </c>
      <c r="P2217" s="10" t="e">
        <f>VLOOKUP(H2217,'Corrected-Titles'!A:A,1,FALSE)</f>
        <v>#N/A</v>
      </c>
    </row>
    <row r="2218" spans="2:16" x14ac:dyDescent="0.35">
      <c r="B2218" s="11" t="s">
        <v>3254</v>
      </c>
      <c r="C2218" s="11" t="s">
        <v>3094</v>
      </c>
      <c r="D2218" s="11" t="s">
        <v>12</v>
      </c>
      <c r="F2218" s="11" t="s">
        <v>4051</v>
      </c>
      <c r="G2218" s="10" t="str">
        <f>IF(ISNA(P2218),H2218,INDEX('Corrected-Titles'!A:B,MATCH(H2218,'Corrected-Titles'!A:A,0),2))</f>
        <v>Semantis and transformations for UML models</v>
      </c>
      <c r="H2218" s="10" t="s">
        <v>4052</v>
      </c>
      <c r="I2218" s="13" t="s">
        <v>15</v>
      </c>
      <c r="J2218" s="11" t="s">
        <v>17</v>
      </c>
      <c r="O2218" s="11" t="s">
        <v>69</v>
      </c>
      <c r="P2218" s="10" t="e">
        <f>VLOOKUP(H2218,'Corrected-Titles'!A:A,1,FALSE)</f>
        <v>#N/A</v>
      </c>
    </row>
    <row r="2219" spans="2:16" x14ac:dyDescent="0.35">
      <c r="B2219" s="11" t="s">
        <v>3254</v>
      </c>
      <c r="C2219" s="11" t="s">
        <v>3094</v>
      </c>
      <c r="D2219" s="11" t="s">
        <v>12</v>
      </c>
      <c r="F2219" s="11" t="s">
        <v>4053</v>
      </c>
      <c r="G2219" s="10" t="str">
        <f>IF(ISNA(P2219),H2219,INDEX('Corrected-Titles'!A:B,MATCH(H2219,'Corrected-Titles'!A:A,0),2))</f>
        <v>introduction to logic and to the Methodology of deductive sciences</v>
      </c>
      <c r="H2219" s="10" t="s">
        <v>4054</v>
      </c>
      <c r="I2219" s="13" t="s">
        <v>15</v>
      </c>
      <c r="J2219" s="11" t="s">
        <v>17</v>
      </c>
      <c r="O2219" s="11" t="s">
        <v>101</v>
      </c>
      <c r="P2219" s="10" t="e">
        <f>VLOOKUP(H2219,'Corrected-Titles'!A:A,1,FALSE)</f>
        <v>#N/A</v>
      </c>
    </row>
    <row r="2220" spans="2:16" x14ac:dyDescent="0.35">
      <c r="B2220" s="11" t="s">
        <v>3254</v>
      </c>
      <c r="C2220" s="11" t="s">
        <v>3094</v>
      </c>
      <c r="D2220" s="11" t="s">
        <v>12</v>
      </c>
      <c r="F2220" s="11" t="s">
        <v>4055</v>
      </c>
      <c r="G2220" s="10" t="str">
        <f>IF(ISNA(P2220),H2220,INDEX('Corrected-Titles'!A:B,MATCH(H2220,'Corrected-Titles'!A:A,0),2))</f>
        <v>OWL web ontology language reference</v>
      </c>
      <c r="H2220" s="10" t="s">
        <v>4056</v>
      </c>
      <c r="I2220" s="13" t="s">
        <v>15</v>
      </c>
      <c r="J2220" s="11" t="s">
        <v>17</v>
      </c>
      <c r="O2220" s="11" t="s">
        <v>110</v>
      </c>
      <c r="P2220" s="10" t="e">
        <f>VLOOKUP(H2220,'Corrected-Titles'!A:A,1,FALSE)</f>
        <v>#N/A</v>
      </c>
    </row>
    <row r="2221" spans="2:16" x14ac:dyDescent="0.35">
      <c r="B2221" s="11" t="s">
        <v>3254</v>
      </c>
      <c r="C2221" s="11" t="s">
        <v>3094</v>
      </c>
      <c r="D2221" s="11" t="s">
        <v>12</v>
      </c>
      <c r="F2221" s="11" t="s">
        <v>4057</v>
      </c>
      <c r="G2221" s="10" t="str">
        <f>IF(ISNA(P2221),H2221,INDEX('Corrected-Titles'!A:B,MATCH(H2221,'Corrected-Titles'!A:A,0),2))</f>
        <v>First-order logic and auomtated theroem proving</v>
      </c>
      <c r="H2221" s="10" t="s">
        <v>4058</v>
      </c>
      <c r="I2221" s="13" t="s">
        <v>15</v>
      </c>
      <c r="J2221" s="11" t="s">
        <v>17</v>
      </c>
      <c r="O2221" s="11" t="s">
        <v>18</v>
      </c>
      <c r="P2221" s="10" t="e">
        <f>VLOOKUP(H2221,'Corrected-Titles'!A:A,1,FALSE)</f>
        <v>#N/A</v>
      </c>
    </row>
    <row r="2222" spans="2:16" x14ac:dyDescent="0.35">
      <c r="B2222" s="11" t="s">
        <v>3254</v>
      </c>
      <c r="C2222" s="11" t="s">
        <v>3094</v>
      </c>
      <c r="D2222" s="11" t="s">
        <v>12</v>
      </c>
      <c r="F2222" s="11" t="s">
        <v>4059</v>
      </c>
      <c r="G2222" s="10" t="str">
        <f>IF(ISNA(P2222),H2222,INDEX('Corrected-Titles'!A:B,MATCH(H2222,'Corrected-Titles'!A:A,0),2))</f>
        <v>The well-founded semantics for general logic programs</v>
      </c>
      <c r="H2222" s="10" t="s">
        <v>4060</v>
      </c>
      <c r="I2222" s="13" t="s">
        <v>15</v>
      </c>
      <c r="J2222" s="11" t="s">
        <v>17</v>
      </c>
      <c r="O2222" s="11" t="s">
        <v>18</v>
      </c>
      <c r="P2222" s="10" t="e">
        <f>VLOOKUP(H2222,'Corrected-Titles'!A:A,1,FALSE)</f>
        <v>#N/A</v>
      </c>
    </row>
    <row r="2223" spans="2:16" x14ac:dyDescent="0.35">
      <c r="B2223" s="11" t="s">
        <v>3254</v>
      </c>
      <c r="C2223" s="11" t="s">
        <v>3094</v>
      </c>
      <c r="D2223" s="11" t="s">
        <v>12</v>
      </c>
      <c r="F2223" s="11" t="s">
        <v>4061</v>
      </c>
      <c r="G2223" s="10" t="str">
        <f>IF(ISNA(P2223),H2223,INDEX('Corrected-Titles'!A:B,MATCH(H2223,'Corrected-Titles'!A:A,0),2))</f>
        <v>An extension to OWL with general rules</v>
      </c>
      <c r="H2223" s="10" t="s">
        <v>4062</v>
      </c>
      <c r="I2223" s="13" t="s">
        <v>15</v>
      </c>
      <c r="J2223" s="11" t="s">
        <v>17</v>
      </c>
      <c r="O2223" s="11" t="s">
        <v>18</v>
      </c>
      <c r="P2223" s="10" t="e">
        <f>VLOOKUP(H2223,'Corrected-Titles'!A:A,1,FALSE)</f>
        <v>#N/A</v>
      </c>
    </row>
    <row r="2224" spans="2:16" x14ac:dyDescent="0.35">
      <c r="B2224" s="11" t="s">
        <v>3254</v>
      </c>
      <c r="C2224" s="11" t="s">
        <v>3094</v>
      </c>
      <c r="D2224" s="11" t="s">
        <v>12</v>
      </c>
      <c r="F2224" s="11" t="s">
        <v>4063</v>
      </c>
      <c r="G2224" s="10" t="str">
        <f>IF(ISNA(P2224),H2224,INDEX('Corrected-Titles'!A:B,MATCH(H2224,'Corrected-Titles'!A:A,0),2))</f>
        <v>Nonmonotonic reasoning preferential models and cumulative logics</v>
      </c>
      <c r="H2224" s="10" t="s">
        <v>4064</v>
      </c>
      <c r="I2224" s="13" t="s">
        <v>15</v>
      </c>
      <c r="J2224" s="11" t="s">
        <v>17</v>
      </c>
      <c r="O2224" s="11" t="s">
        <v>18</v>
      </c>
      <c r="P2224" s="10" t="e">
        <f>VLOOKUP(H2224,'Corrected-Titles'!A:A,1,FALSE)</f>
        <v>#N/A</v>
      </c>
    </row>
    <row r="2225" spans="2:16" x14ac:dyDescent="0.35">
      <c r="B2225" s="11" t="s">
        <v>3254</v>
      </c>
      <c r="C2225" s="11" t="s">
        <v>3094</v>
      </c>
      <c r="D2225" s="11" t="s">
        <v>12</v>
      </c>
      <c r="F2225" s="11" t="s">
        <v>4065</v>
      </c>
      <c r="G2225" s="10" t="str">
        <f>IF(ISNA(P2225),H2225,INDEX('Corrected-Titles'!A:B,MATCH(H2225,'Corrected-Titles'!A:A,0),2))</f>
        <v>The stable model semantics for logic programming</v>
      </c>
      <c r="H2225" s="10" t="s">
        <v>4066</v>
      </c>
      <c r="I2225" s="13" t="s">
        <v>15</v>
      </c>
      <c r="J2225" s="11" t="s">
        <v>17</v>
      </c>
      <c r="O2225" s="11" t="s">
        <v>18</v>
      </c>
      <c r="P2225" s="10" t="e">
        <f>VLOOKUP(H2225,'Corrected-Titles'!A:A,1,FALSE)</f>
        <v>#N/A</v>
      </c>
    </row>
    <row r="2226" spans="2:16" x14ac:dyDescent="0.35">
      <c r="B2226" s="11" t="s">
        <v>3254</v>
      </c>
      <c r="C2226" s="11" t="s">
        <v>3094</v>
      </c>
      <c r="D2226" s="11" t="s">
        <v>12</v>
      </c>
      <c r="F2226" s="11" t="s">
        <v>4067</v>
      </c>
      <c r="G2226" s="10" t="str">
        <f>IF(ISNA(P2226),H2226,INDEX('Corrected-Titles'!A:B,MATCH(H2226,'Corrected-Titles'!A:A,0),2))</f>
        <v>Every logic program has a natural stratification and an iterated least fixed point model</v>
      </c>
      <c r="H2226" s="10" t="s">
        <v>4068</v>
      </c>
      <c r="I2226" s="13" t="s">
        <v>15</v>
      </c>
      <c r="J2226" s="11" t="s">
        <v>17</v>
      </c>
      <c r="O2226" s="11" t="s">
        <v>18</v>
      </c>
      <c r="P2226" s="10" t="e">
        <f>VLOOKUP(H2226,'Corrected-Titles'!A:A,1,FALSE)</f>
        <v>#N/A</v>
      </c>
    </row>
    <row r="2227" spans="2:16" x14ac:dyDescent="0.35">
      <c r="B2227" s="11" t="s">
        <v>3254</v>
      </c>
      <c r="C2227" s="11" t="s">
        <v>3094</v>
      </c>
      <c r="D2227" s="11" t="s">
        <v>12</v>
      </c>
      <c r="F2227" s="11" t="s">
        <v>4069</v>
      </c>
      <c r="G2227" s="10" t="str">
        <f>IF(ISNA(P2227),H2227,INDEX('Corrected-Titles'!A:B,MATCH(H2227,'Corrected-Titles'!A:A,0),2))</f>
        <v>From SHIQ and RDF to OWL: Making of a Web Ontology Languages</v>
      </c>
      <c r="H2227" s="10" t="s">
        <v>4070</v>
      </c>
      <c r="I2227" s="13" t="s">
        <v>15</v>
      </c>
      <c r="J2227" s="11" t="s">
        <v>17</v>
      </c>
      <c r="O2227" s="11" t="s">
        <v>18</v>
      </c>
      <c r="P2227" s="10" t="e">
        <f>VLOOKUP(H2227,'Corrected-Titles'!A:A,1,FALSE)</f>
        <v>#N/A</v>
      </c>
    </row>
    <row r="2228" spans="2:16" x14ac:dyDescent="0.35">
      <c r="B2228" s="11" t="s">
        <v>3254</v>
      </c>
      <c r="C2228" s="11" t="s">
        <v>3094</v>
      </c>
      <c r="D2228" s="11" t="s">
        <v>12</v>
      </c>
      <c r="F2228" s="11" t="s">
        <v>4071</v>
      </c>
      <c r="G2228" s="10" t="str">
        <f>IF(ISNA(P2228),H2228,INDEX('Corrected-Titles'!A:B,MATCH(H2228,'Corrected-Titles'!A:A,0),2))</f>
        <v>EMF: eclipse modeling framework</v>
      </c>
      <c r="H2228" s="10" t="s">
        <v>4072</v>
      </c>
      <c r="I2228" s="13" t="s">
        <v>15</v>
      </c>
      <c r="J2228" s="11" t="s">
        <v>17</v>
      </c>
      <c r="O2228" s="11" t="s">
        <v>18</v>
      </c>
      <c r="P2228" s="10" t="e">
        <f>VLOOKUP(H2228,'Corrected-Titles'!A:A,1,FALSE)</f>
        <v>#N/A</v>
      </c>
    </row>
    <row r="2229" spans="2:16" x14ac:dyDescent="0.35">
      <c r="B2229" s="11" t="s">
        <v>3254</v>
      </c>
      <c r="C2229" s="11" t="s">
        <v>3094</v>
      </c>
      <c r="D2229" s="11" t="s">
        <v>12</v>
      </c>
      <c r="F2229" s="11" t="s">
        <v>4073</v>
      </c>
      <c r="G2229" s="10" t="str">
        <f>IF(ISNA(P2229),H2229,INDEX('Corrected-Titles'!A:B,MATCH(H2229,'Corrected-Titles'!A:A,0),2))</f>
        <v>Adding Uncertainty to a Rete-OO inference engine</v>
      </c>
      <c r="H2229" s="10" t="s">
        <v>4074</v>
      </c>
      <c r="I2229" s="13" t="s">
        <v>15</v>
      </c>
      <c r="J2229" s="11" t="s">
        <v>17</v>
      </c>
      <c r="O2229" s="11" t="s">
        <v>18</v>
      </c>
      <c r="P2229" s="10" t="e">
        <f>VLOOKUP(H2229,'Corrected-Titles'!A:A,1,FALSE)</f>
        <v>#N/A</v>
      </c>
    </row>
    <row r="2230" spans="2:16" x14ac:dyDescent="0.35">
      <c r="B2230" s="11" t="s">
        <v>3254</v>
      </c>
      <c r="C2230" s="11" t="s">
        <v>3094</v>
      </c>
      <c r="D2230" s="11" t="s">
        <v>12</v>
      </c>
      <c r="F2230" s="11" t="s">
        <v>4041</v>
      </c>
      <c r="G2230" s="10" t="str">
        <f>IF(ISNA(P2230),H2230,INDEX('Corrected-Titles'!A:B,MATCH(H2230,'Corrected-Titles'!A:A,0),2))</f>
        <v>Requirements for rich intenret application design methodologies</v>
      </c>
      <c r="H2230" s="10" t="s">
        <v>4075</v>
      </c>
      <c r="I2230" s="13" t="s">
        <v>15</v>
      </c>
      <c r="J2230" s="11" t="s">
        <v>17</v>
      </c>
      <c r="O2230" s="11" t="s">
        <v>58</v>
      </c>
      <c r="P2230" s="10" t="e">
        <f>VLOOKUP(H2230,'Corrected-Titles'!A:A,1,FALSE)</f>
        <v>#N/A</v>
      </c>
    </row>
    <row r="2231" spans="2:16" x14ac:dyDescent="0.35">
      <c r="B2231" s="11" t="s">
        <v>3254</v>
      </c>
      <c r="C2231" s="11" t="s">
        <v>3094</v>
      </c>
      <c r="D2231" s="11" t="s">
        <v>12</v>
      </c>
      <c r="F2231" s="11" t="s">
        <v>4076</v>
      </c>
      <c r="G2231" s="10" t="str">
        <f>IF(ISNA(P2231),H2231,INDEX('Corrected-Titles'!A:B,MATCH(H2231,'Corrected-Titles'!A:A,0),2))</f>
        <v>MDE for publishing data on the semantic web</v>
      </c>
      <c r="H2231" s="10" t="s">
        <v>4077</v>
      </c>
      <c r="I2231" s="13" t="s">
        <v>15</v>
      </c>
      <c r="J2231" s="11" t="s">
        <v>17</v>
      </c>
      <c r="O2231" s="11" t="s">
        <v>18</v>
      </c>
      <c r="P2231" s="10" t="e">
        <f>VLOOKUP(H2231,'Corrected-Titles'!A:A,1,FALSE)</f>
        <v>#N/A</v>
      </c>
    </row>
    <row r="2232" spans="2:16" x14ac:dyDescent="0.35">
      <c r="B2232" s="11" t="s">
        <v>3254</v>
      </c>
      <c r="C2232" s="11" t="s">
        <v>3094</v>
      </c>
      <c r="D2232" s="11" t="s">
        <v>12</v>
      </c>
      <c r="F2232" s="11" t="s">
        <v>4078</v>
      </c>
      <c r="G2232" s="10" t="str">
        <f>IF(ISNA(P2232),H2232,INDEX('Corrected-Titles'!A:B,MATCH(H2232,'Corrected-Titles'!A:A,0),2))</f>
        <v>Practical declarative model transformation with tefkat</v>
      </c>
      <c r="H2232" s="10" t="s">
        <v>4079</v>
      </c>
      <c r="I2232" s="13" t="s">
        <v>15</v>
      </c>
      <c r="J2232" s="11" t="s">
        <v>17</v>
      </c>
      <c r="O2232" s="11" t="s">
        <v>69</v>
      </c>
      <c r="P2232" s="10" t="e">
        <f>VLOOKUP(H2232,'Corrected-Titles'!A:A,1,FALSE)</f>
        <v>#N/A</v>
      </c>
    </row>
    <row r="2233" spans="2:16" x14ac:dyDescent="0.35">
      <c r="B2233" s="11" t="s">
        <v>3254</v>
      </c>
      <c r="C2233" s="11" t="s">
        <v>3094</v>
      </c>
      <c r="D2233" s="11" t="s">
        <v>12</v>
      </c>
      <c r="F2233" s="11" t="s">
        <v>4080</v>
      </c>
      <c r="G2233" s="10" t="str">
        <f>IF(ISNA(P2233),H2233,INDEX('Corrected-Titles'!A:B,MATCH(H2233,'Corrected-Titles'!A:A,0),2))</f>
        <v>Incremental model synchronization with triple graph grammars</v>
      </c>
      <c r="H2233" s="10" t="s">
        <v>4081</v>
      </c>
      <c r="I2233" s="13" t="s">
        <v>15</v>
      </c>
      <c r="J2233" s="11" t="s">
        <v>16</v>
      </c>
      <c r="K2233" s="11" t="s">
        <v>17</v>
      </c>
      <c r="O2233" s="11" t="s">
        <v>69</v>
      </c>
      <c r="P2233" s="10" t="e">
        <f>VLOOKUP(H2233,'Corrected-Titles'!A:A,1,FALSE)</f>
        <v>#N/A</v>
      </c>
    </row>
    <row r="2234" spans="2:16" x14ac:dyDescent="0.35">
      <c r="B2234" s="11" t="s">
        <v>3254</v>
      </c>
      <c r="C2234" s="11" t="s">
        <v>3094</v>
      </c>
      <c r="D2234" s="11" t="s">
        <v>12</v>
      </c>
      <c r="F2234" s="11" t="s">
        <v>4082</v>
      </c>
      <c r="G2234" s="10" t="str">
        <f>IF(ISNA(P2234),H2234,INDEX('Corrected-Titles'!A:B,MATCH(H2234,'Corrected-Titles'!A:A,0),2))</f>
        <v>A Graphical Specification of Model Transformations with Triple graph grammars</v>
      </c>
      <c r="H2234" s="10" t="s">
        <v>4083</v>
      </c>
      <c r="I2234" s="13" t="s">
        <v>15</v>
      </c>
      <c r="J2234" s="11" t="s">
        <v>17</v>
      </c>
      <c r="O2234" s="11" t="s">
        <v>18</v>
      </c>
      <c r="P2234" s="10" t="e">
        <f>VLOOKUP(H2234,'Corrected-Titles'!A:A,1,FALSE)</f>
        <v>#N/A</v>
      </c>
    </row>
    <row r="2235" spans="2:16" x14ac:dyDescent="0.35">
      <c r="B2235" s="11" t="s">
        <v>3254</v>
      </c>
      <c r="C2235" s="11" t="s">
        <v>3094</v>
      </c>
      <c r="D2235" s="11" t="s">
        <v>12</v>
      </c>
      <c r="F2235" s="11" t="s">
        <v>4084</v>
      </c>
      <c r="G2235" s="10" t="str">
        <f>IF(ISNA(P2235),H2235,INDEX('Corrected-Titles'!A:B,MATCH(H2235,'Corrected-Titles'!A:A,0),2))</f>
        <v>From Logic Programming to Prolog</v>
      </c>
      <c r="H2235" s="10" t="s">
        <v>4085</v>
      </c>
      <c r="I2235" s="13" t="s">
        <v>15</v>
      </c>
      <c r="J2235" s="11" t="s">
        <v>17</v>
      </c>
      <c r="O2235" s="11" t="s">
        <v>18</v>
      </c>
      <c r="P2235" s="10" t="e">
        <f>VLOOKUP(H2235,'Corrected-Titles'!A:A,1,FALSE)</f>
        <v>#N/A</v>
      </c>
    </row>
    <row r="2236" spans="2:16" x14ac:dyDescent="0.35">
      <c r="B2236" s="11" t="s">
        <v>3254</v>
      </c>
      <c r="C2236" s="11" t="s">
        <v>3094</v>
      </c>
      <c r="D2236" s="11" t="s">
        <v>12</v>
      </c>
      <c r="F2236" s="11" t="s">
        <v>4086</v>
      </c>
      <c r="G2236" s="10" t="str">
        <f>IF(ISNA(P2236),H2236,INDEX('Corrected-Titles'!A:B,MATCH(H2236,'Corrected-Titles'!A:A,0),2))</f>
        <v>Jena: Implementing the RDF Model and Syntax specification</v>
      </c>
      <c r="H2236" s="10" t="s">
        <v>4087</v>
      </c>
      <c r="I2236" s="13" t="s">
        <v>15</v>
      </c>
      <c r="J2236" s="11" t="s">
        <v>17</v>
      </c>
      <c r="O2236" s="11" t="s">
        <v>18</v>
      </c>
      <c r="P2236" s="10" t="e">
        <f>VLOOKUP(H2236,'Corrected-Titles'!A:A,1,FALSE)</f>
        <v>#N/A</v>
      </c>
    </row>
    <row r="2237" spans="2:16" x14ac:dyDescent="0.35">
      <c r="B2237" s="11" t="s">
        <v>3254</v>
      </c>
      <c r="C2237" s="11" t="s">
        <v>3094</v>
      </c>
      <c r="D2237" s="11" t="s">
        <v>12</v>
      </c>
      <c r="F2237" s="11" t="s">
        <v>4088</v>
      </c>
      <c r="G2237" s="10" t="str">
        <f>IF(ISNA(P2237),H2237,INDEX('Corrected-Titles'!A:B,MATCH(H2237,'Corrected-Titles'!A:A,0),2))</f>
        <v>Pellet: a practical OWL-DL reasoner</v>
      </c>
      <c r="H2237" s="10" t="s">
        <v>4089</v>
      </c>
      <c r="I2237" s="13" t="s">
        <v>15</v>
      </c>
      <c r="J2237" s="11" t="s">
        <v>17</v>
      </c>
      <c r="O2237" s="11" t="s">
        <v>101</v>
      </c>
      <c r="P2237" s="10" t="e">
        <f>VLOOKUP(H2237,'Corrected-Titles'!A:A,1,FALSE)</f>
        <v>#N/A</v>
      </c>
    </row>
    <row r="2238" spans="2:16" x14ac:dyDescent="0.35">
      <c r="B2238" s="11" t="s">
        <v>3254</v>
      </c>
      <c r="C2238" s="11" t="s">
        <v>3094</v>
      </c>
      <c r="D2238" s="11" t="s">
        <v>12</v>
      </c>
      <c r="F2238" s="11" t="s">
        <v>4090</v>
      </c>
      <c r="G2238" s="10" t="str">
        <f>IF(ISNA(P2238),H2238,INDEX('Corrected-Titles'!A:B,MATCH(H2238,'Corrected-Titles'!A:A,0),2))</f>
        <v>A Nonmonotonic rule system using ontologies</v>
      </c>
      <c r="H2238" s="10" t="s">
        <v>4091</v>
      </c>
      <c r="I2238" s="13" t="s">
        <v>15</v>
      </c>
      <c r="J2238" s="11" t="s">
        <v>17</v>
      </c>
      <c r="O2238" s="11" t="s">
        <v>18</v>
      </c>
      <c r="P2238" s="10" t="e">
        <f>VLOOKUP(H2238,'Corrected-Titles'!A:A,1,FALSE)</f>
        <v>#N/A</v>
      </c>
    </row>
    <row r="2239" spans="2:16" x14ac:dyDescent="0.35">
      <c r="B2239" s="11" t="s">
        <v>3254</v>
      </c>
      <c r="C2239" s="11" t="s">
        <v>3094</v>
      </c>
      <c r="D2239" s="11" t="s">
        <v>12</v>
      </c>
      <c r="F2239" s="11" t="s">
        <v>4092</v>
      </c>
      <c r="G2239" s="10" t="str">
        <f>IF(ISNA(P2239),H2239,INDEX('Corrected-Titles'!A:B,MATCH(H2239,'Corrected-Titles'!A:A,0),2))</f>
        <v>Designing data-intensive web applications</v>
      </c>
      <c r="H2239" s="10" t="s">
        <v>4093</v>
      </c>
      <c r="I2239" s="13" t="s">
        <v>15</v>
      </c>
      <c r="J2239" s="11" t="s">
        <v>17</v>
      </c>
      <c r="O2239" s="11" t="s">
        <v>18</v>
      </c>
      <c r="P2239" s="10" t="e">
        <f>VLOOKUP(H2239,'Corrected-Titles'!A:A,1,FALSE)</f>
        <v>#N/A</v>
      </c>
    </row>
    <row r="2240" spans="2:16" x14ac:dyDescent="0.35">
      <c r="B2240" s="11" t="s">
        <v>3254</v>
      </c>
      <c r="C2240" s="11" t="s">
        <v>3094</v>
      </c>
      <c r="D2240" s="11" t="s">
        <v>12</v>
      </c>
      <c r="F2240" s="11" t="s">
        <v>4094</v>
      </c>
      <c r="G2240" s="10" t="str">
        <f>IF(ISNA(P2240),H2240,INDEX('Corrected-Titles'!A:B,MATCH(H2240,'Corrected-Titles'!A:A,0),2))</f>
        <v>WebRatio 5: An Eclipse Based CASE tool for engineering web applications</v>
      </c>
      <c r="H2240" s="10" t="s">
        <v>4095</v>
      </c>
      <c r="I2240" s="13" t="s">
        <v>15</v>
      </c>
      <c r="J2240" s="11" t="s">
        <v>17</v>
      </c>
      <c r="O2240" s="11" t="s">
        <v>18</v>
      </c>
      <c r="P2240" s="10" t="e">
        <f>VLOOKUP(H2240,'Corrected-Titles'!A:A,1,FALSE)</f>
        <v>#N/A</v>
      </c>
    </row>
    <row r="2241" spans="2:16" x14ac:dyDescent="0.35">
      <c r="B2241" s="11" t="s">
        <v>3253</v>
      </c>
      <c r="C2241" s="11" t="s">
        <v>3094</v>
      </c>
      <c r="D2241" s="11" t="s">
        <v>12</v>
      </c>
      <c r="F2241" s="11" t="s">
        <v>4096</v>
      </c>
      <c r="G2241" s="10" t="str">
        <f>IF(ISNA(P2241),H2241,INDEX('Corrected-Titles'!A:B,MATCH(H2241,'Corrected-Titles'!A:A,0),2))</f>
        <v>Towards public services and process integration: a domain-specific modeling approach</v>
      </c>
      <c r="H2241" s="10" t="s">
        <v>4097</v>
      </c>
      <c r="I2241" s="13" t="s">
        <v>15</v>
      </c>
      <c r="J2241" s="11" t="s">
        <v>17</v>
      </c>
      <c r="O2241" s="11" t="s">
        <v>18</v>
      </c>
      <c r="P2241" s="10" t="e">
        <f>VLOOKUP(H2241,'Corrected-Titles'!A:A,1,FALSE)</f>
        <v>#N/A</v>
      </c>
    </row>
    <row r="2242" spans="2:16" x14ac:dyDescent="0.35">
      <c r="B2242" s="11" t="s">
        <v>3253</v>
      </c>
      <c r="C2242" s="11" t="s">
        <v>3094</v>
      </c>
      <c r="D2242" s="11" t="s">
        <v>12</v>
      </c>
      <c r="F2242" s="11" t="s">
        <v>4098</v>
      </c>
      <c r="G2242" s="10" t="str">
        <f>IF(ISNA(P2242),H2242,INDEX('Corrected-Titles'!A:B,MATCH(H2242,'Corrected-Titles'!A:A,0),2))</f>
        <v>Rule-based domain-specific modeling for e-government service transcations</v>
      </c>
      <c r="H2242" s="10" t="s">
        <v>4099</v>
      </c>
      <c r="I2242" s="13" t="s">
        <v>15</v>
      </c>
      <c r="J2242" s="11" t="s">
        <v>17</v>
      </c>
      <c r="O2242" s="11" t="s">
        <v>18</v>
      </c>
      <c r="P2242" s="10" t="e">
        <f>VLOOKUP(H2242,'Corrected-Titles'!A:A,1,FALSE)</f>
        <v>#N/A</v>
      </c>
    </row>
    <row r="2243" spans="2:16" x14ac:dyDescent="0.35">
      <c r="B2243" s="11" t="s">
        <v>3253</v>
      </c>
      <c r="C2243" s="11" t="s">
        <v>3094</v>
      </c>
      <c r="D2243" s="11" t="s">
        <v>12</v>
      </c>
      <c r="F2243" s="11" t="s">
        <v>4098</v>
      </c>
      <c r="G2243" s="10" t="str">
        <f>IF(ISNA(P2243),H2243,INDEX('Corrected-Titles'!A:B,MATCH(H2243,'Corrected-Titles'!A:A,0),2))</f>
        <v>Rule-based domain-specific modeling for e-government service transcations</v>
      </c>
      <c r="H2243" s="10" t="s">
        <v>4099</v>
      </c>
      <c r="I2243" s="13" t="s">
        <v>100</v>
      </c>
      <c r="P2243" s="10" t="e">
        <f>VLOOKUP(H2243,'Corrected-Titles'!A:A,1,FALSE)</f>
        <v>#N/A</v>
      </c>
    </row>
    <row r="2244" spans="2:16" x14ac:dyDescent="0.35">
      <c r="B2244" s="11" t="s">
        <v>3253</v>
      </c>
      <c r="C2244" s="11" t="s">
        <v>3094</v>
      </c>
      <c r="D2244" s="11" t="s">
        <v>12</v>
      </c>
      <c r="F2244" s="11" t="s">
        <v>4098</v>
      </c>
      <c r="G2244" s="10" t="str">
        <f>IF(ISNA(P2244),H2244,INDEX('Corrected-Titles'!A:B,MATCH(H2244,'Corrected-Titles'!A:A,0),2))</f>
        <v>Towards public services and process integration: a domain-specific modeling approach</v>
      </c>
      <c r="H2244" s="10" t="s">
        <v>4097</v>
      </c>
      <c r="I2244" s="13" t="s">
        <v>100</v>
      </c>
      <c r="P2244" s="10" t="e">
        <f>VLOOKUP(H2244,'Corrected-Titles'!A:A,1,FALSE)</f>
        <v>#N/A</v>
      </c>
    </row>
    <row r="2245" spans="2:16" x14ac:dyDescent="0.35">
      <c r="B2245" s="11" t="s">
        <v>3254</v>
      </c>
      <c r="C2245" s="11" t="s">
        <v>274</v>
      </c>
      <c r="D2245" s="11" t="s">
        <v>12</v>
      </c>
      <c r="F2245" s="11" t="s">
        <v>4100</v>
      </c>
      <c r="G2245" s="10" t="str">
        <f>IF(ISNA(P2245),H2245,INDEX('Corrected-Titles'!A:B,MATCH(H2245,'Corrected-Titles'!A:A,0),2))</f>
        <v>ReMoDD the repository for model-driven development</v>
      </c>
      <c r="H2245" s="10" t="s">
        <v>4101</v>
      </c>
      <c r="I2245" s="13" t="s">
        <v>15</v>
      </c>
      <c r="J2245" s="11" t="s">
        <v>17</v>
      </c>
      <c r="O2245" s="11" t="s">
        <v>110</v>
      </c>
      <c r="P2245" s="10" t="e">
        <f>VLOOKUP(H2245,'Corrected-Titles'!A:A,1,FALSE)</f>
        <v>#N/A</v>
      </c>
    </row>
    <row r="2246" spans="2:16" x14ac:dyDescent="0.35">
      <c r="B2246" s="11" t="s">
        <v>3254</v>
      </c>
      <c r="C2246" s="11" t="s">
        <v>274</v>
      </c>
      <c r="D2246" s="11" t="s">
        <v>12</v>
      </c>
      <c r="F2246" s="11" t="s">
        <v>4102</v>
      </c>
      <c r="G2246" s="10" t="str">
        <f>IF(ISNA(P2246),H2246,INDEX('Corrected-Titles'!A:B,MATCH(H2246,'Corrected-Titles'!A:A,0),2))</f>
        <v>The Metamodel Zoos</v>
      </c>
      <c r="H2246" s="10" t="s">
        <v>4103</v>
      </c>
      <c r="I2246" s="13" t="s">
        <v>15</v>
      </c>
      <c r="J2246" s="11" t="s">
        <v>17</v>
      </c>
      <c r="O2246" s="11" t="s">
        <v>110</v>
      </c>
      <c r="P2246" s="10" t="e">
        <f>VLOOKUP(H2246,'Corrected-Titles'!A:A,1,FALSE)</f>
        <v>#N/A</v>
      </c>
    </row>
    <row r="2247" spans="2:16" x14ac:dyDescent="0.35">
      <c r="B2247" s="11" t="s">
        <v>3254</v>
      </c>
      <c r="C2247" s="11" t="s">
        <v>274</v>
      </c>
      <c r="D2247" s="11" t="s">
        <v>12</v>
      </c>
      <c r="F2247" s="11" t="s">
        <v>4104</v>
      </c>
      <c r="G2247" s="10" t="str">
        <f>IF(ISNA(P2247),H2247,INDEX('Corrected-Titles'!A:B,MATCH(H2247,'Corrected-Titles'!A:A,0),2))</f>
        <v>Apache Software Foundation</v>
      </c>
      <c r="H2247" s="10" t="s">
        <v>4105</v>
      </c>
      <c r="I2247" s="13" t="s">
        <v>15</v>
      </c>
      <c r="J2247" s="11" t="s">
        <v>17</v>
      </c>
      <c r="O2247" s="11" t="s">
        <v>110</v>
      </c>
      <c r="P2247" s="10" t="e">
        <f>VLOOKUP(H2247,'Corrected-Titles'!A:A,1,FALSE)</f>
        <v>#N/A</v>
      </c>
    </row>
    <row r="2248" spans="2:16" ht="29" x14ac:dyDescent="0.35">
      <c r="B2248" s="11" t="s">
        <v>3254</v>
      </c>
      <c r="C2248" s="11" t="s">
        <v>274</v>
      </c>
      <c r="D2248" s="11" t="s">
        <v>12</v>
      </c>
      <c r="F2248" s="11" t="s">
        <v>4106</v>
      </c>
      <c r="G2248" s="10" t="str">
        <f>IF(ISNA(P2248),H2248,INDEX('Corrected-Titles'!A:B,MATCH(H2248,'Corrected-Titles'!A:A,0),2))</f>
        <v>A Generic framework for model-set selection for the unification of testing and learning MDE tasks</v>
      </c>
      <c r="H2248" s="10" t="s">
        <v>4107</v>
      </c>
      <c r="I2248" s="13" t="s">
        <v>15</v>
      </c>
      <c r="J2248" s="11" t="s">
        <v>16</v>
      </c>
      <c r="K2248" s="11" t="s">
        <v>17</v>
      </c>
      <c r="O2248" s="11" t="s">
        <v>69</v>
      </c>
      <c r="P2248" s="10" t="e">
        <f>VLOOKUP(H2248,'Corrected-Titles'!A:A,1,FALSE)</f>
        <v>#N/A</v>
      </c>
    </row>
    <row r="2249" spans="2:16" x14ac:dyDescent="0.35">
      <c r="B2249" s="11" t="s">
        <v>3254</v>
      </c>
      <c r="C2249" s="11" t="s">
        <v>274</v>
      </c>
      <c r="D2249" s="11" t="s">
        <v>12</v>
      </c>
      <c r="F2249" s="11" t="s">
        <v>4108</v>
      </c>
      <c r="G2249" s="10" t="str">
        <f>IF(ISNA(P2249),H2249,INDEX('Corrected-Titles'!A:B,MATCH(H2249,'Corrected-Titles'!A:A,0),2))</f>
        <v>A Benchmark evaluation of incremental pattern matching in graph transfomration</v>
      </c>
      <c r="H2249" s="10" t="s">
        <v>4109</v>
      </c>
      <c r="I2249" s="13" t="s">
        <v>15</v>
      </c>
      <c r="J2249" s="11" t="s">
        <v>17</v>
      </c>
      <c r="O2249" s="11" t="s">
        <v>58</v>
      </c>
      <c r="P2249" s="10" t="e">
        <f>VLOOKUP(H2249,'Corrected-Titles'!A:A,1,FALSE)</f>
        <v>#N/A</v>
      </c>
    </row>
    <row r="2250" spans="2:16" x14ac:dyDescent="0.35">
      <c r="B2250" s="11" t="s">
        <v>3254</v>
      </c>
      <c r="C2250" s="11" t="s">
        <v>274</v>
      </c>
      <c r="D2250" s="11" t="s">
        <v>12</v>
      </c>
      <c r="F2250" s="11" t="s">
        <v>4110</v>
      </c>
      <c r="G2250" s="10" t="str">
        <f>IF(ISNA(P2250),H2250,INDEX('Corrected-Titles'!A:B,MATCH(H2250,'Corrected-Titles'!A:A,0),2))</f>
        <v>Design patterns for metamodels</v>
      </c>
      <c r="H2250" s="10" t="s">
        <v>4111</v>
      </c>
      <c r="I2250" s="13" t="s">
        <v>15</v>
      </c>
      <c r="J2250" s="11" t="s">
        <v>17</v>
      </c>
      <c r="O2250" s="11" t="s">
        <v>58</v>
      </c>
      <c r="P2250" s="10" t="e">
        <f>VLOOKUP(H2250,'Corrected-Titles'!A:A,1,FALSE)</f>
        <v>#N/A</v>
      </c>
    </row>
    <row r="2251" spans="2:16" x14ac:dyDescent="0.35">
      <c r="B2251" s="11" t="s">
        <v>3254</v>
      </c>
      <c r="C2251" s="11" t="s">
        <v>274</v>
      </c>
      <c r="D2251" s="11" t="s">
        <v>12</v>
      </c>
      <c r="F2251" s="11" t="s">
        <v>4112</v>
      </c>
      <c r="G2251" s="10" t="str">
        <f>IF(ISNA(P2251),H2251,INDEX('Corrected-Titles'!A:B,MATCH(H2251,'Corrected-Titles'!A:A,0),2))</f>
        <v>Feature-based survey of model transfmoration approaches</v>
      </c>
      <c r="H2251" s="10" t="s">
        <v>4113</v>
      </c>
      <c r="I2251" s="13" t="s">
        <v>15</v>
      </c>
      <c r="J2251" s="11" t="s">
        <v>17</v>
      </c>
      <c r="O2251" s="11" t="s">
        <v>58</v>
      </c>
      <c r="P2251" s="10" t="e">
        <f>VLOOKUP(H2251,'Corrected-Titles'!A:A,1,FALSE)</f>
        <v>#N/A</v>
      </c>
    </row>
    <row r="2252" spans="2:16" ht="29" x14ac:dyDescent="0.35">
      <c r="B2252" s="11" t="s">
        <v>3254</v>
      </c>
      <c r="C2252" s="11" t="s">
        <v>274</v>
      </c>
      <c r="D2252" s="11" t="s">
        <v>12</v>
      </c>
      <c r="F2252" s="11" t="s">
        <v>4114</v>
      </c>
      <c r="G2252" s="10" t="str">
        <f>IF(ISNA(P2252),H2252,INDEX('Corrected-Titles'!A:B,MATCH(H2252,'Corrected-Titles'!A:A,0),2))</f>
        <v>A survey and comparision of transformation tools based on the transformation tool contest</v>
      </c>
      <c r="H2252" s="10" t="s">
        <v>4115</v>
      </c>
      <c r="I2252" s="13" t="s">
        <v>15</v>
      </c>
      <c r="J2252" s="11" t="s">
        <v>17</v>
      </c>
      <c r="O2252" s="11" t="s">
        <v>58</v>
      </c>
      <c r="P2252" s="10" t="e">
        <f>VLOOKUP(H2252,'Corrected-Titles'!A:A,1,FALSE)</f>
        <v>#N/A</v>
      </c>
    </row>
    <row r="2253" spans="2:16" x14ac:dyDescent="0.35">
      <c r="B2253" s="11" t="s">
        <v>3254</v>
      </c>
      <c r="C2253" s="11" t="s">
        <v>274</v>
      </c>
      <c r="D2253" s="11" t="s">
        <v>12</v>
      </c>
      <c r="F2253" s="11" t="s">
        <v>4116</v>
      </c>
      <c r="G2253" s="10" t="str">
        <f>IF(ISNA(P2253),H2253,INDEX('Corrected-Titles'!A:B,MATCH(H2253,'Corrected-Titles'!A:A,0),2))</f>
        <v>Construction and evolution of code generators</v>
      </c>
      <c r="H2253" s="10" t="s">
        <v>4117</v>
      </c>
      <c r="I2253" s="13" t="s">
        <v>15</v>
      </c>
      <c r="J2253" s="11" t="s">
        <v>17</v>
      </c>
      <c r="O2253" s="11" t="s">
        <v>69</v>
      </c>
      <c r="P2253" s="10" t="e">
        <f>VLOOKUP(H2253,'Corrected-Titles'!A:A,1,FALSE)</f>
        <v>#N/A</v>
      </c>
    </row>
    <row r="2254" spans="2:16" x14ac:dyDescent="0.35">
      <c r="B2254" s="11" t="s">
        <v>3254</v>
      </c>
      <c r="C2254" s="11" t="s">
        <v>274</v>
      </c>
      <c r="D2254" s="11" t="s">
        <v>12</v>
      </c>
      <c r="F2254" s="11" t="s">
        <v>4118</v>
      </c>
      <c r="G2254" s="10" t="str">
        <f>IF(ISNA(P2254),H2254,INDEX('Corrected-Titles'!A:B,MATCH(H2254,'Corrected-Titles'!A:A,0),2))</f>
        <v>ATL: a model trasnformation tool</v>
      </c>
      <c r="H2254" s="10" t="s">
        <v>4119</v>
      </c>
      <c r="I2254" s="13" t="s">
        <v>15</v>
      </c>
      <c r="J2254" s="11" t="s">
        <v>17</v>
      </c>
      <c r="O2254" s="11" t="s">
        <v>18</v>
      </c>
      <c r="P2254" s="10" t="e">
        <f>VLOOKUP(H2254,'Corrected-Titles'!A:A,1,FALSE)</f>
        <v>#N/A</v>
      </c>
    </row>
    <row r="2255" spans="2:16" x14ac:dyDescent="0.35">
      <c r="B2255" s="11" t="s">
        <v>3254</v>
      </c>
      <c r="C2255" s="11" t="s">
        <v>274</v>
      </c>
      <c r="D2255" s="11" t="s">
        <v>12</v>
      </c>
      <c r="F2255" s="11" t="s">
        <v>3428</v>
      </c>
      <c r="G2255" s="10" t="str">
        <f>IF(ISNA(P2255),H2255,INDEX('Corrected-Titles'!A:B,MATCH(H2255,'Corrected-Titles'!A:A,0),2))</f>
        <v>MDA explained: the model driven architecture: practice and promise</v>
      </c>
      <c r="H2255" s="10" t="s">
        <v>3429</v>
      </c>
      <c r="I2255" s="13" t="s">
        <v>100</v>
      </c>
      <c r="P2255" s="10" t="e">
        <f>VLOOKUP(H2255,'Corrected-Titles'!A:A,1,FALSE)</f>
        <v>#N/A</v>
      </c>
    </row>
    <row r="2256" spans="2:16" x14ac:dyDescent="0.35">
      <c r="B2256" s="11" t="s">
        <v>3254</v>
      </c>
      <c r="C2256" s="11" t="s">
        <v>274</v>
      </c>
      <c r="D2256" s="11" t="s">
        <v>12</v>
      </c>
      <c r="F2256" s="11" t="s">
        <v>4120</v>
      </c>
      <c r="G2256" s="10" t="str">
        <f>IF(ISNA(P2256),H2256,INDEX('Corrected-Titles'!A:B,MATCH(H2256,'Corrected-Titles'!A:A,0),2))</f>
        <v>The epsilon book</v>
      </c>
      <c r="H2256" s="10" t="s">
        <v>4121</v>
      </c>
      <c r="I2256" s="13" t="s">
        <v>15</v>
      </c>
      <c r="J2256" s="11" t="s">
        <v>17</v>
      </c>
      <c r="O2256" s="11" t="s">
        <v>58</v>
      </c>
      <c r="P2256" s="10" t="e">
        <f>VLOOKUP(H2256,'Corrected-Titles'!A:A,1,FALSE)</f>
        <v>#N/A</v>
      </c>
    </row>
    <row r="2257" spans="2:16" x14ac:dyDescent="0.35">
      <c r="B2257" s="11" t="s">
        <v>3254</v>
      </c>
      <c r="C2257" s="11" t="s">
        <v>274</v>
      </c>
      <c r="D2257" s="11" t="s">
        <v>12</v>
      </c>
      <c r="F2257" s="11" t="s">
        <v>4122</v>
      </c>
      <c r="G2257" s="10" t="str">
        <f>IF(ISNA(P2257),H2257,INDEX('Corrected-Titles'!A:B,MATCH(H2257,'Corrected-Titles'!A:A,0),2))</f>
        <v>MOF model to text language</v>
      </c>
      <c r="H2257" s="10" t="s">
        <v>4123</v>
      </c>
      <c r="I2257" s="13" t="s">
        <v>15</v>
      </c>
      <c r="J2257" s="11" t="s">
        <v>17</v>
      </c>
      <c r="O2257" s="11" t="s">
        <v>110</v>
      </c>
      <c r="P2257" s="10" t="e">
        <f>VLOOKUP(H2257,'Corrected-Titles'!A:A,1,FALSE)</f>
        <v>#N/A</v>
      </c>
    </row>
    <row r="2258" spans="2:16" x14ac:dyDescent="0.35">
      <c r="B2258" s="11" t="s">
        <v>3254</v>
      </c>
      <c r="C2258" s="11" t="s">
        <v>274</v>
      </c>
      <c r="D2258" s="11" t="s">
        <v>12</v>
      </c>
      <c r="F2258" s="11" t="s">
        <v>4124</v>
      </c>
      <c r="G2258" s="10" t="str">
        <f>IF(ISNA(P2258),H2258,INDEX('Corrected-Titles'!A:B,MATCH(H2258,'Corrected-Titles'!A:A,0),2))</f>
        <v>Graph transformation tool contest 2008</v>
      </c>
      <c r="H2258" s="10" t="s">
        <v>4125</v>
      </c>
      <c r="I2258" s="13" t="s">
        <v>15</v>
      </c>
      <c r="J2258" s="11" t="s">
        <v>17</v>
      </c>
      <c r="O2258" s="11" t="s">
        <v>58</v>
      </c>
      <c r="P2258" s="10" t="e">
        <f>VLOOKUP(H2258,'Corrected-Titles'!A:A,1,FALSE)</f>
        <v>#N/A</v>
      </c>
    </row>
    <row r="2259" spans="2:16" x14ac:dyDescent="0.35">
      <c r="B2259" s="11" t="s">
        <v>3254</v>
      </c>
      <c r="C2259" s="11" t="s">
        <v>274</v>
      </c>
      <c r="D2259" s="11" t="s">
        <v>12</v>
      </c>
      <c r="F2259" s="11" t="s">
        <v>4126</v>
      </c>
      <c r="G2259" s="10" t="str">
        <f>IF(ISNA(P2259),H2259,INDEX('Corrected-Titles'!A:B,MATCH(H2259,'Corrected-Titles'!A:A,0),2))</f>
        <v>A Feature model for model-to-text transformation languages</v>
      </c>
      <c r="H2259" s="10" t="s">
        <v>4127</v>
      </c>
      <c r="I2259" s="13" t="s">
        <v>15</v>
      </c>
      <c r="J2259" s="11" t="s">
        <v>17</v>
      </c>
      <c r="O2259" s="11" t="s">
        <v>69</v>
      </c>
      <c r="P2259" s="10" t="e">
        <f>VLOOKUP(H2259,'Corrected-Titles'!A:A,1,FALSE)</f>
        <v>#N/A</v>
      </c>
    </row>
    <row r="2260" spans="2:16" x14ac:dyDescent="0.35">
      <c r="B2260" s="11" t="s">
        <v>3254</v>
      </c>
      <c r="C2260" s="11" t="s">
        <v>274</v>
      </c>
      <c r="D2260" s="11" t="s">
        <v>12</v>
      </c>
      <c r="F2260" s="11" t="s">
        <v>4128</v>
      </c>
      <c r="G2260" s="10" t="str">
        <f>IF(ISNA(P2260),H2260,INDEX('Corrected-Titles'!A:B,MATCH(H2260,'Corrected-Titles'!A:A,0),2))</f>
        <v>Feedback on how MDE tools are used prior to academic collaboration</v>
      </c>
      <c r="H2260" s="10" t="s">
        <v>4129</v>
      </c>
      <c r="I2260" s="13" t="s">
        <v>15</v>
      </c>
      <c r="J2260" s="11" t="s">
        <v>17</v>
      </c>
      <c r="O2260" s="11" t="s">
        <v>58</v>
      </c>
      <c r="P2260" s="10" t="e">
        <f>VLOOKUP(H2260,'Corrected-Titles'!A:A,1,FALSE)</f>
        <v>#N/A</v>
      </c>
    </row>
    <row r="2261" spans="2:16" x14ac:dyDescent="0.35">
      <c r="B2261" s="11" t="s">
        <v>3254</v>
      </c>
      <c r="C2261" s="11" t="s">
        <v>274</v>
      </c>
      <c r="D2261" s="11" t="s">
        <v>12</v>
      </c>
      <c r="F2261" s="11" t="s">
        <v>4071</v>
      </c>
      <c r="G2261" s="10" t="str">
        <f>IF(ISNA(P2261),H2261,INDEX('Corrected-Titles'!A:B,MATCH(H2261,'Corrected-Titles'!A:A,0),2))</f>
        <v>EMF: eclipse modeling framework</v>
      </c>
      <c r="H2261" s="10" t="s">
        <v>4072</v>
      </c>
      <c r="I2261" s="13" t="s">
        <v>100</v>
      </c>
      <c r="P2261" s="10" t="e">
        <f>VLOOKUP(H2261,'Corrected-Titles'!A:A,1,FALSE)</f>
        <v>#N/A</v>
      </c>
    </row>
    <row r="2262" spans="2:16" x14ac:dyDescent="0.35">
      <c r="B2262" s="11" t="s">
        <v>3254</v>
      </c>
      <c r="C2262" s="11" t="s">
        <v>274</v>
      </c>
      <c r="D2262" s="11" t="s">
        <v>12</v>
      </c>
      <c r="F2262" s="11" t="s">
        <v>4130</v>
      </c>
      <c r="G2262" s="10" t="str">
        <f>IF(ISNA(P2262),H2262,INDEX('Corrected-Titles'!A:B,MATCH(H2262,'Corrected-Titles'!A:A,0),2))</f>
        <v>Systematic mapping study of template-based code generation</v>
      </c>
      <c r="H2262" s="10" t="s">
        <v>4131</v>
      </c>
      <c r="I2262" s="13" t="s">
        <v>15</v>
      </c>
      <c r="J2262" s="11" t="s">
        <v>17</v>
      </c>
      <c r="O2262" s="11" t="s">
        <v>58</v>
      </c>
      <c r="P2262" s="10" t="e">
        <f>VLOOKUP(H2262,'Corrected-Titles'!A:A,1,FALSE)</f>
        <v>#N/A</v>
      </c>
    </row>
    <row r="2263" spans="2:16" ht="29" x14ac:dyDescent="0.35">
      <c r="B2263" s="11" t="s">
        <v>3254</v>
      </c>
      <c r="C2263" s="11" t="s">
        <v>274</v>
      </c>
      <c r="D2263" s="11" t="s">
        <v>12</v>
      </c>
      <c r="F2263" s="11" t="s">
        <v>4132</v>
      </c>
      <c r="G2263" s="10" t="str">
        <f>IF(ISNA(P2263),H2263,INDEX('Corrected-Titles'!A:B,MATCH(H2263,'Corrected-Titles'!A:A,0),2))</f>
        <v>Transformation of UML models to CSP: a case study for graph transformation tools</v>
      </c>
      <c r="H2263" s="10" t="s">
        <v>4133</v>
      </c>
      <c r="I2263" s="13" t="s">
        <v>15</v>
      </c>
      <c r="J2263" s="11" t="s">
        <v>17</v>
      </c>
      <c r="O2263" s="11" t="s">
        <v>69</v>
      </c>
      <c r="P2263" s="10" t="e">
        <f>VLOOKUP(H2263,'Corrected-Titles'!A:A,1,FALSE)</f>
        <v>#N/A</v>
      </c>
    </row>
    <row r="2264" spans="2:16" x14ac:dyDescent="0.35">
      <c r="B2264" s="11" t="s">
        <v>3253</v>
      </c>
      <c r="C2264" s="11" t="s">
        <v>274</v>
      </c>
      <c r="D2264" s="11" t="s">
        <v>12</v>
      </c>
      <c r="F2264" s="11" t="s">
        <v>4134</v>
      </c>
      <c r="G2264" s="10" t="str">
        <f>IF(ISNA(P2264),H2264,INDEX('Corrected-Titles'!A:B,MATCH(H2264,'Corrected-Titles'!A:A,0),2))</f>
        <v>Evolving domain-specific languages depending on external libraries</v>
      </c>
      <c r="H2264" s="10" t="s">
        <v>4135</v>
      </c>
      <c r="I2264" s="13" t="s">
        <v>15</v>
      </c>
      <c r="J2264" s="11" t="s">
        <v>17</v>
      </c>
      <c r="O2264" s="11" t="s">
        <v>69</v>
      </c>
      <c r="P2264" s="10" t="e">
        <f>VLOOKUP(H2264,'Corrected-Titles'!A:A,1,FALSE)</f>
        <v>#N/A</v>
      </c>
    </row>
    <row r="2265" spans="2:16" ht="29" x14ac:dyDescent="0.35">
      <c r="B2265" s="11" t="s">
        <v>3253</v>
      </c>
      <c r="C2265" s="11" t="s">
        <v>274</v>
      </c>
      <c r="D2265" s="11" t="s">
        <v>12</v>
      </c>
      <c r="F2265" s="11" t="s">
        <v>4136</v>
      </c>
      <c r="G2265" s="10" t="str">
        <f>IF(ISNA(P2265),H2265,INDEX('Corrected-Titles'!A:B,MATCH(H2265,'Corrected-Titles'!A:A,0),2))</f>
        <v>A Model-driven framework for the Prevention of DoS Attack in Software Defined Networking (SDN)</v>
      </c>
      <c r="H2265" s="10" t="s">
        <v>4137</v>
      </c>
      <c r="I2265" s="13" t="s">
        <v>15</v>
      </c>
      <c r="J2265" s="11" t="s">
        <v>17</v>
      </c>
      <c r="O2265" s="11" t="s">
        <v>18</v>
      </c>
      <c r="P2265" s="10" t="e">
        <f>VLOOKUP(H2265,'Corrected-Titles'!A:A,1,FALSE)</f>
        <v>#N/A</v>
      </c>
    </row>
    <row r="2266" spans="2:16" x14ac:dyDescent="0.35">
      <c r="B2266" s="11" t="s">
        <v>3254</v>
      </c>
      <c r="C2266" s="11" t="s">
        <v>72</v>
      </c>
      <c r="D2266" s="11" t="s">
        <v>12</v>
      </c>
      <c r="F2266" s="11" t="s">
        <v>4138</v>
      </c>
      <c r="G2266" s="10" t="str">
        <f>IF(ISNA(P2266),H2266,INDEX('Corrected-Titles'!A:B,MATCH(H2266,'Corrected-Titles'!A:A,0),2))</f>
        <v>Software testing and validation with reactis</v>
      </c>
      <c r="H2266" s="10" t="s">
        <v>4139</v>
      </c>
      <c r="I2266" s="13" t="s">
        <v>15</v>
      </c>
      <c r="J2266" s="11" t="s">
        <v>17</v>
      </c>
      <c r="O2266" s="11" t="s">
        <v>110</v>
      </c>
      <c r="P2266" s="10" t="e">
        <f>VLOOKUP(H2266,'Corrected-Titles'!A:A,1,FALSE)</f>
        <v>#N/A</v>
      </c>
    </row>
    <row r="2267" spans="2:16" x14ac:dyDescent="0.35">
      <c r="B2267" s="11" t="s">
        <v>3254</v>
      </c>
      <c r="C2267" s="11" t="s">
        <v>72</v>
      </c>
      <c r="D2267" s="11" t="s">
        <v>12</v>
      </c>
      <c r="F2267" s="11" t="s">
        <v>3459</v>
      </c>
      <c r="G2267" s="10" t="str">
        <f>IF(ISNA(P2267),H2267,INDEX('Corrected-Titles'!A:B,MATCH(H2267,'Corrected-Titles'!A:A,0),2))</f>
        <v>OMG Unified Modelling Language (UML) Superstructure 2.1</v>
      </c>
      <c r="H2267" s="10" t="s">
        <v>3852</v>
      </c>
      <c r="I2267" s="13" t="s">
        <v>100</v>
      </c>
      <c r="P2267" s="10" t="e">
        <f>VLOOKUP(H2267,'Corrected-Titles'!A:A,1,FALSE)</f>
        <v>#N/A</v>
      </c>
    </row>
    <row r="2268" spans="2:16" x14ac:dyDescent="0.35">
      <c r="B2268" s="11" t="s">
        <v>3254</v>
      </c>
      <c r="C2268" s="11" t="s">
        <v>72</v>
      </c>
      <c r="D2268" s="11" t="s">
        <v>12</v>
      </c>
      <c r="F2268" s="11" t="s">
        <v>4140</v>
      </c>
      <c r="G2268" s="10" t="str">
        <f>IF(ISNA(P2268),H2268,INDEX('Corrected-Titles'!A:B,MATCH(H2268,'Corrected-Titles'!A:A,0),2))</f>
        <v>The object contraint lenguage: getting your models ready for MDA</v>
      </c>
      <c r="H2268" s="10" t="s">
        <v>4141</v>
      </c>
      <c r="I2268" s="13" t="s">
        <v>15</v>
      </c>
      <c r="J2268" s="11" t="s">
        <v>17</v>
      </c>
      <c r="O2268" s="11" t="s">
        <v>18</v>
      </c>
      <c r="P2268" s="10" t="e">
        <f>VLOOKUP(H2268,'Corrected-Titles'!A:A,1,FALSE)</f>
        <v>#N/A</v>
      </c>
    </row>
    <row r="2269" spans="2:16" x14ac:dyDescent="0.35">
      <c r="B2269" s="11" t="s">
        <v>3254</v>
      </c>
      <c r="C2269" s="11" t="s">
        <v>72</v>
      </c>
      <c r="D2269" s="11" t="s">
        <v>12</v>
      </c>
      <c r="F2269" s="11" t="s">
        <v>4142</v>
      </c>
      <c r="G2269" s="10" t="str">
        <f>IF(ISNA(P2269),H2269,INDEX('Corrected-Titles'!A:B,MATCH(H2269,'Corrected-Titles'!A:A,0),2))</f>
        <v>Specifiying JAVACARD API in OCL</v>
      </c>
      <c r="H2269" s="10" t="s">
        <v>4143</v>
      </c>
      <c r="I2269" s="13" t="s">
        <v>15</v>
      </c>
      <c r="J2269" s="11" t="s">
        <v>17</v>
      </c>
      <c r="O2269" s="11" t="s">
        <v>18</v>
      </c>
      <c r="P2269" s="10" t="e">
        <f>VLOOKUP(H2269,'Corrected-Titles'!A:A,1,FALSE)</f>
        <v>#N/A</v>
      </c>
    </row>
    <row r="2270" spans="2:16" x14ac:dyDescent="0.35">
      <c r="B2270" s="11" t="s">
        <v>3254</v>
      </c>
      <c r="C2270" s="11" t="s">
        <v>72</v>
      </c>
      <c r="D2270" s="11" t="s">
        <v>12</v>
      </c>
      <c r="F2270" s="11" t="s">
        <v>4144</v>
      </c>
      <c r="G2270" s="10" t="str">
        <f>IF(ISNA(P2270),H2270,INDEX('Corrected-Titles'!A:B,MATCH(H2270,'Corrected-Titles'!A:A,0),2))</f>
        <v>Rational software architect</v>
      </c>
      <c r="H2270" s="10" t="s">
        <v>4145</v>
      </c>
      <c r="I2270" s="13" t="s">
        <v>15</v>
      </c>
      <c r="J2270" s="11" t="s">
        <v>17</v>
      </c>
      <c r="O2270" s="11" t="s">
        <v>58</v>
      </c>
      <c r="P2270" s="10" t="e">
        <f>VLOOKUP(H2270,'Corrected-Titles'!A:A,1,FALSE)</f>
        <v>#N/A</v>
      </c>
    </row>
    <row r="2271" spans="2:16" ht="29" x14ac:dyDescent="0.35">
      <c r="B2271" s="11" t="s">
        <v>3254</v>
      </c>
      <c r="C2271" s="11" t="s">
        <v>72</v>
      </c>
      <c r="D2271" s="11" t="s">
        <v>12</v>
      </c>
      <c r="F2271" s="11" t="s">
        <v>4146</v>
      </c>
      <c r="G2271" s="10" t="str">
        <f>IF(ISNA(P2271),H2271,INDEX('Corrected-Titles'!A:B,MATCH(H2271,'Corrected-Titles'!A:A,0),2))</f>
        <v>Universal Symbolic execution and its application to likely data structure invariant generation</v>
      </c>
      <c r="H2271" s="10" t="s">
        <v>4147</v>
      </c>
      <c r="I2271" s="13" t="s">
        <v>15</v>
      </c>
      <c r="J2271" s="11" t="s">
        <v>17</v>
      </c>
      <c r="O2271" s="11" t="s">
        <v>18</v>
      </c>
      <c r="P2271" s="10" t="e">
        <f>VLOOKUP(H2271,'Corrected-Titles'!A:A,1,FALSE)</f>
        <v>#N/A</v>
      </c>
    </row>
    <row r="2272" spans="2:16" x14ac:dyDescent="0.35">
      <c r="B2272" s="11" t="s">
        <v>3254</v>
      </c>
      <c r="C2272" s="11" t="s">
        <v>72</v>
      </c>
      <c r="D2272" s="11" t="s">
        <v>12</v>
      </c>
      <c r="F2272" s="11" t="s">
        <v>4148</v>
      </c>
      <c r="G2272" s="10" t="str">
        <f>IF(ISNA(P2272),H2272,INDEX('Corrected-Titles'!A:B,MATCH(H2272,'Corrected-Titles'!A:A,0),2))</f>
        <v>An approach to testing java implementation againts its unified modeling language</v>
      </c>
      <c r="H2272" s="10" t="s">
        <v>4149</v>
      </c>
      <c r="I2272" s="13" t="s">
        <v>15</v>
      </c>
      <c r="J2272" s="11" t="s">
        <v>16</v>
      </c>
      <c r="K2272" s="11" t="s">
        <v>16</v>
      </c>
      <c r="L2272" s="11" t="s">
        <v>17</v>
      </c>
      <c r="O2272" s="11" t="s">
        <v>18</v>
      </c>
      <c r="P2272" s="10" t="e">
        <f>VLOOKUP(H2272,'Corrected-Titles'!A:A,1,FALSE)</f>
        <v>#N/A</v>
      </c>
    </row>
    <row r="2273" spans="2:16" x14ac:dyDescent="0.35">
      <c r="B2273" s="11" t="s">
        <v>3254</v>
      </c>
      <c r="C2273" s="11" t="s">
        <v>72</v>
      </c>
      <c r="D2273" s="11" t="s">
        <v>12</v>
      </c>
      <c r="F2273" s="11" t="s">
        <v>4150</v>
      </c>
      <c r="G2273" s="10" t="str">
        <f>IF(ISNA(P2273),H2273,INDEX('Corrected-Titles'!A:B,MATCH(H2273,'Corrected-Titles'!A:A,0),2))</f>
        <v>Introduction to software testing</v>
      </c>
      <c r="H2273" s="10" t="s">
        <v>4151</v>
      </c>
      <c r="I2273" s="13" t="s">
        <v>15</v>
      </c>
      <c r="J2273" s="11" t="s">
        <v>17</v>
      </c>
      <c r="O2273" s="11" t="s">
        <v>58</v>
      </c>
      <c r="P2273" s="10" t="e">
        <f>VLOOKUP(H2273,'Corrected-Titles'!A:A,1,FALSE)</f>
        <v>#N/A</v>
      </c>
    </row>
    <row r="2274" spans="2:16" x14ac:dyDescent="0.35">
      <c r="B2274" s="11" t="s">
        <v>3254</v>
      </c>
      <c r="C2274" s="11" t="s">
        <v>72</v>
      </c>
      <c r="D2274" s="11" t="s">
        <v>12</v>
      </c>
      <c r="F2274" s="11" t="s">
        <v>4152</v>
      </c>
      <c r="G2274" s="10" t="str">
        <f>IF(ISNA(P2274),H2274,INDEX('Corrected-Titles'!A:B,MATCH(H2274,'Corrected-Titles'!A:A,0),2))</f>
        <v>Automated size analysis fro OCL</v>
      </c>
      <c r="H2274" s="10" t="s">
        <v>4153</v>
      </c>
      <c r="I2274" s="13" t="s">
        <v>15</v>
      </c>
      <c r="J2274" s="11" t="s">
        <v>17</v>
      </c>
      <c r="O2274" s="11" t="s">
        <v>18</v>
      </c>
      <c r="P2274" s="10" t="e">
        <f>VLOOKUP(H2274,'Corrected-Titles'!A:A,1,FALSE)</f>
        <v>#N/A</v>
      </c>
    </row>
    <row r="2275" spans="2:16" x14ac:dyDescent="0.35">
      <c r="B2275" s="11" t="s">
        <v>3254</v>
      </c>
      <c r="C2275" s="11" t="s">
        <v>72</v>
      </c>
      <c r="D2275" s="11" t="s">
        <v>12</v>
      </c>
      <c r="F2275" s="11" t="s">
        <v>4154</v>
      </c>
      <c r="G2275" s="10" t="str">
        <f>IF(ISNA(P2275),H2275,INDEX('Corrected-Titles'!A:B,MATCH(H2275,'Corrected-Titles'!A:A,0),2))</f>
        <v>The Sat4j library, realease 2.2</v>
      </c>
      <c r="H2275" s="10" t="s">
        <v>4155</v>
      </c>
      <c r="I2275" s="13" t="s">
        <v>15</v>
      </c>
      <c r="J2275" s="11" t="s">
        <v>16</v>
      </c>
      <c r="K2275" s="11" t="s">
        <v>17</v>
      </c>
      <c r="O2275" s="11" t="s">
        <v>18</v>
      </c>
      <c r="P2275" s="10" t="e">
        <f>VLOOKUP(H2275,'Corrected-Titles'!A:A,1,FALSE)</f>
        <v>#N/A</v>
      </c>
    </row>
    <row r="2276" spans="2:16" x14ac:dyDescent="0.35">
      <c r="B2276" s="11" t="s">
        <v>3254</v>
      </c>
      <c r="C2276" s="11" t="s">
        <v>72</v>
      </c>
      <c r="D2276" s="11" t="s">
        <v>12</v>
      </c>
      <c r="F2276" s="11" t="s">
        <v>4156</v>
      </c>
      <c r="G2276" s="10" t="str">
        <f>IF(ISNA(P2276),H2276,INDEX('Corrected-Titles'!A:B,MATCH(H2276,'Corrected-Titles'!A:A,0),2))</f>
        <v>Featherweight java: a miminal core calculus for Java and GJ</v>
      </c>
      <c r="H2276" s="10" t="s">
        <v>4157</v>
      </c>
      <c r="I2276" s="13" t="s">
        <v>15</v>
      </c>
      <c r="J2276" s="11" t="s">
        <v>17</v>
      </c>
      <c r="O2276" s="11" t="s">
        <v>18</v>
      </c>
      <c r="P2276" s="10" t="e">
        <f>VLOOKUP(H2276,'Corrected-Titles'!A:A,1,FALSE)</f>
        <v>#N/A</v>
      </c>
    </row>
    <row r="2277" spans="2:16" x14ac:dyDescent="0.35">
      <c r="B2277" s="11" t="s">
        <v>3254</v>
      </c>
      <c r="C2277" s="11" t="s">
        <v>72</v>
      </c>
      <c r="D2277" s="11" t="s">
        <v>12</v>
      </c>
      <c r="F2277" s="11" t="s">
        <v>4158</v>
      </c>
      <c r="G2277" s="10" t="str">
        <f>IF(ISNA(P2277),H2277,INDEX('Corrected-Titles'!A:B,MATCH(H2277,'Corrected-Titles'!A:A,0),2))</f>
        <v>Efficient software model checking of data structure properties</v>
      </c>
      <c r="H2277" s="10" t="s">
        <v>4159</v>
      </c>
      <c r="I2277" s="13" t="s">
        <v>15</v>
      </c>
      <c r="J2277" s="11" t="s">
        <v>16</v>
      </c>
      <c r="K2277" s="11" t="s">
        <v>17</v>
      </c>
      <c r="O2277" s="11" t="s">
        <v>58</v>
      </c>
      <c r="P2277" s="10" t="e">
        <f>VLOOKUP(H2277,'Corrected-Titles'!A:A,1,FALSE)</f>
        <v>#N/A</v>
      </c>
    </row>
    <row r="2278" spans="2:16" x14ac:dyDescent="0.35">
      <c r="B2278" s="11" t="s">
        <v>3254</v>
      </c>
      <c r="C2278" s="11" t="s">
        <v>72</v>
      </c>
      <c r="D2278" s="11" t="s">
        <v>12</v>
      </c>
      <c r="F2278" s="11" t="s">
        <v>4160</v>
      </c>
      <c r="G2278" s="10" t="str">
        <f>IF(ISNA(P2278),H2278,INDEX('Corrected-Titles'!A:B,MATCH(H2278,'Corrected-Titles'!A:A,0),2))</f>
        <v>CUTE: A concolic unit testing engine for C</v>
      </c>
      <c r="H2278" s="10" t="s">
        <v>4161</v>
      </c>
      <c r="I2278" s="13" t="s">
        <v>15</v>
      </c>
      <c r="J2278" s="11" t="s">
        <v>17</v>
      </c>
      <c r="O2278" s="11" t="s">
        <v>18</v>
      </c>
      <c r="P2278" s="10" t="e">
        <f>VLOOKUP(H2278,'Corrected-Titles'!A:A,1,FALSE)</f>
        <v>#N/A</v>
      </c>
    </row>
    <row r="2279" spans="2:16" x14ac:dyDescent="0.35">
      <c r="B2279" s="11" t="s">
        <v>3254</v>
      </c>
      <c r="C2279" s="11" t="s">
        <v>72</v>
      </c>
      <c r="D2279" s="11" t="s">
        <v>12</v>
      </c>
      <c r="F2279" s="11" t="s">
        <v>4162</v>
      </c>
      <c r="G2279" s="10" t="str">
        <f>IF(ISNA(P2279),H2279,INDEX('Corrected-Titles'!A:B,MATCH(H2279,'Corrected-Titles'!A:A,0),2))</f>
        <v>Automated concolic testing of smartphone apps</v>
      </c>
      <c r="H2279" s="10" t="s">
        <v>4163</v>
      </c>
      <c r="I2279" s="13" t="s">
        <v>15</v>
      </c>
      <c r="J2279" s="11" t="s">
        <v>17</v>
      </c>
      <c r="O2279" s="11" t="s">
        <v>18</v>
      </c>
      <c r="P2279" s="10" t="e">
        <f>VLOOKUP(H2279,'Corrected-Titles'!A:A,1,FALSE)</f>
        <v>#N/A</v>
      </c>
    </row>
    <row r="2280" spans="2:16" x14ac:dyDescent="0.35">
      <c r="B2280" s="11" t="s">
        <v>3254</v>
      </c>
      <c r="C2280" s="11" t="s">
        <v>72</v>
      </c>
      <c r="D2280" s="11" t="s">
        <v>12</v>
      </c>
      <c r="F2280" s="11" t="s">
        <v>4164</v>
      </c>
      <c r="G2280" s="10" t="str">
        <f>IF(ISNA(P2280),H2280,INDEX('Corrected-Titles'!A:B,MATCH(H2280,'Corrected-Titles'!A:A,0),2))</f>
        <v>Eclipse Modeling  - MDT</v>
      </c>
      <c r="H2280" s="10" t="s">
        <v>4165</v>
      </c>
      <c r="I2280" s="13" t="s">
        <v>15</v>
      </c>
      <c r="J2280" s="11" t="s">
        <v>17</v>
      </c>
      <c r="O2280" s="11" t="s">
        <v>110</v>
      </c>
      <c r="P2280" s="10" t="e">
        <f>VLOOKUP(H2280,'Corrected-Titles'!A:A,1,FALSE)</f>
        <v>#N/A</v>
      </c>
    </row>
    <row r="2281" spans="2:16" x14ac:dyDescent="0.35">
      <c r="B2281" s="11" t="s">
        <v>3254</v>
      </c>
      <c r="C2281" s="11" t="s">
        <v>72</v>
      </c>
      <c r="D2281" s="11" t="s">
        <v>12</v>
      </c>
      <c r="F2281" s="11" t="s">
        <v>3823</v>
      </c>
      <c r="G2281" s="10" t="str">
        <f>IF(ISNA(P2281),H2281,INDEX('Corrected-Titles'!A:B,MATCH(H2281,'Corrected-Titles'!A:A,0),2))</f>
        <v>Object constraint language</v>
      </c>
      <c r="H2281" s="10" t="s">
        <v>4166</v>
      </c>
      <c r="I2281" s="13" t="s">
        <v>15</v>
      </c>
      <c r="J2281" s="11" t="s">
        <v>17</v>
      </c>
      <c r="O2281" s="11" t="s">
        <v>110</v>
      </c>
      <c r="P2281" s="10" t="e">
        <f>VLOOKUP(H2281,'Corrected-Titles'!A:A,1,FALSE)</f>
        <v>#N/A</v>
      </c>
    </row>
    <row r="2282" spans="2:16" x14ac:dyDescent="0.35">
      <c r="B2282" s="11" t="s">
        <v>3254</v>
      </c>
      <c r="C2282" s="11" t="s">
        <v>72</v>
      </c>
      <c r="D2282" s="11" t="s">
        <v>12</v>
      </c>
      <c r="F2282" s="11" t="s">
        <v>4167</v>
      </c>
      <c r="G2282" s="10" t="str">
        <f>IF(ISNA(P2282),H2282,INDEX('Corrected-Titles'!A:B,MATCH(H2282,'Corrected-Titles'!A:A,0),2))</f>
        <v>Concolic execution of java bytecode</v>
      </c>
      <c r="H2282" s="10" t="s">
        <v>4168</v>
      </c>
      <c r="I2282" s="13" t="s">
        <v>15</v>
      </c>
      <c r="J2282" s="11" t="s">
        <v>17</v>
      </c>
      <c r="O2282" s="11" t="s">
        <v>110</v>
      </c>
      <c r="P2282" s="10" t="e">
        <f>VLOOKUP(H2282,'Corrected-Titles'!A:A,1,FALSE)</f>
        <v>#N/A</v>
      </c>
    </row>
    <row r="2283" spans="2:16" x14ac:dyDescent="0.35">
      <c r="B2283" s="11" t="s">
        <v>3254</v>
      </c>
      <c r="C2283" s="11" t="s">
        <v>72</v>
      </c>
      <c r="D2283" s="11" t="s">
        <v>12</v>
      </c>
      <c r="F2283" s="11" t="s">
        <v>4169</v>
      </c>
      <c r="G2283" s="10" t="str">
        <f>IF(ISNA(P2283),H2283,INDEX('Corrected-Titles'!A:B,MATCH(H2283,'Corrected-Titles'!A:A,0),2))</f>
        <v>Project</v>
      </c>
      <c r="H2283" s="10" t="s">
        <v>4170</v>
      </c>
      <c r="I2283" s="13" t="s">
        <v>15</v>
      </c>
      <c r="J2283" s="11" t="s">
        <v>17</v>
      </c>
      <c r="O2283" s="11" t="s">
        <v>110</v>
      </c>
      <c r="P2283" s="10" t="e">
        <f>VLOOKUP(H2283,'Corrected-Titles'!A:A,1,FALSE)</f>
        <v>#N/A</v>
      </c>
    </row>
    <row r="2284" spans="2:16" x14ac:dyDescent="0.35">
      <c r="B2284" s="11" t="s">
        <v>3254</v>
      </c>
      <c r="C2284" s="11" t="s">
        <v>72</v>
      </c>
      <c r="D2284" s="11" t="s">
        <v>12</v>
      </c>
      <c r="F2284" s="11" t="s">
        <v>4171</v>
      </c>
      <c r="G2284" s="10" t="str">
        <f>IF(ISNA(P2284),H2284,INDEX('Corrected-Titles'!A:B,MATCH(H2284,'Corrected-Titles'!A:A,0),2))</f>
        <v>Formalization of the whole-part relationship in the Unified Modeling Language</v>
      </c>
      <c r="H2284" s="10" t="s">
        <v>4172</v>
      </c>
      <c r="I2284" s="13" t="s">
        <v>15</v>
      </c>
      <c r="J2284" s="11" t="s">
        <v>17</v>
      </c>
      <c r="O2284" s="11" t="s">
        <v>18</v>
      </c>
      <c r="P2284" s="10" t="e">
        <f>VLOOKUP(H2284,'Corrected-Titles'!A:A,1,FALSE)</f>
        <v>#N/A</v>
      </c>
    </row>
    <row r="2285" spans="2:16" x14ac:dyDescent="0.35">
      <c r="B2285" s="11" t="s">
        <v>3254</v>
      </c>
      <c r="C2285" s="11" t="s">
        <v>72</v>
      </c>
      <c r="D2285" s="11" t="s">
        <v>12</v>
      </c>
      <c r="F2285" s="11" t="s">
        <v>4173</v>
      </c>
      <c r="G2285" s="10" t="str">
        <f>IF(ISNA(P2285),H2285,INDEX('Corrected-Titles'!A:B,MATCH(H2285,'Corrected-Titles'!A:A,0),2))</f>
        <v>Ownership types for object encapsulation</v>
      </c>
      <c r="H2285" s="10" t="s">
        <v>4174</v>
      </c>
      <c r="I2285" s="13" t="s">
        <v>15</v>
      </c>
      <c r="J2285" s="11" t="s">
        <v>17</v>
      </c>
      <c r="O2285" s="11" t="s">
        <v>18</v>
      </c>
      <c r="P2285" s="10" t="e">
        <f>VLOOKUP(H2285,'Corrected-Titles'!A:A,1,FALSE)</f>
        <v>#N/A</v>
      </c>
    </row>
    <row r="2286" spans="2:16" x14ac:dyDescent="0.35">
      <c r="B2286" s="11" t="s">
        <v>3254</v>
      </c>
      <c r="C2286" s="11" t="s">
        <v>72</v>
      </c>
      <c r="D2286" s="11" t="s">
        <v>12</v>
      </c>
      <c r="F2286" s="11" t="s">
        <v>4175</v>
      </c>
      <c r="G2286" s="10" t="str">
        <f>IF(ISNA(P2286),H2286,INDEX('Corrected-Titles'!A:B,MATCH(H2286,'Corrected-Titles'!A:A,0),2))</f>
        <v>Recovering binary class relationships: putting icing on the UML cake</v>
      </c>
      <c r="H2286" s="10" t="s">
        <v>4176</v>
      </c>
      <c r="I2286" s="13" t="s">
        <v>15</v>
      </c>
      <c r="J2286" s="11" t="s">
        <v>16</v>
      </c>
      <c r="K2286" s="11" t="s">
        <v>17</v>
      </c>
      <c r="O2286" s="11" t="s">
        <v>69</v>
      </c>
      <c r="P2286" s="10" t="e">
        <f>VLOOKUP(H2286,'Corrected-Titles'!A:A,1,FALSE)</f>
        <v>#N/A</v>
      </c>
    </row>
    <row r="2287" spans="2:16" x14ac:dyDescent="0.35">
      <c r="B2287" s="11" t="s">
        <v>3254</v>
      </c>
      <c r="C2287" s="11" t="s">
        <v>72</v>
      </c>
      <c r="D2287" s="11" t="s">
        <v>12</v>
      </c>
      <c r="F2287" s="11" t="s">
        <v>4177</v>
      </c>
      <c r="G2287" s="10" t="str">
        <f>IF(ISNA(P2287),H2287,INDEX('Corrected-Titles'!A:B,MATCH(H2287,'Corrected-Titles'!A:A,0),2))</f>
        <v>Korat: Automated testing based on Java predicates</v>
      </c>
      <c r="H2287" s="10" t="s">
        <v>4178</v>
      </c>
      <c r="I2287" s="13" t="s">
        <v>15</v>
      </c>
      <c r="J2287" s="11" t="s">
        <v>17</v>
      </c>
      <c r="O2287" s="11" t="s">
        <v>18</v>
      </c>
      <c r="P2287" s="10" t="e">
        <f>VLOOKUP(H2287,'Corrected-Titles'!A:A,1,FALSE)</f>
        <v>#N/A</v>
      </c>
    </row>
    <row r="2288" spans="2:16" ht="29" x14ac:dyDescent="0.35">
      <c r="B2288" s="11" t="s">
        <v>3254</v>
      </c>
      <c r="C2288" s="11" t="s">
        <v>72</v>
      </c>
      <c r="D2288" s="11" t="s">
        <v>12</v>
      </c>
      <c r="F2288" s="11" t="s">
        <v>4179</v>
      </c>
      <c r="G2288" s="10" t="str">
        <f>IF(ISNA(P2288),H2288,INDEX('Corrected-Titles'!A:B,MATCH(H2288,'Corrected-Titles'!A:A,0),2))</f>
        <v>Consistency analysis of UML class and sequence diagramas using attributed graph grammars</v>
      </c>
      <c r="H2288" s="10" t="s">
        <v>4180</v>
      </c>
      <c r="I2288" s="13" t="s">
        <v>15</v>
      </c>
      <c r="J2288" s="11" t="s">
        <v>17</v>
      </c>
      <c r="O2288" s="11" t="s">
        <v>18</v>
      </c>
      <c r="P2288" s="10" t="e">
        <f>VLOOKUP(H2288,'Corrected-Titles'!A:A,1,FALSE)</f>
        <v>#N/A</v>
      </c>
    </row>
    <row r="2289" spans="2:16" x14ac:dyDescent="0.35">
      <c r="B2289" s="11" t="s">
        <v>3254</v>
      </c>
      <c r="C2289" s="11" t="s">
        <v>72</v>
      </c>
      <c r="D2289" s="11" t="s">
        <v>12</v>
      </c>
      <c r="F2289" s="11" t="s">
        <v>4181</v>
      </c>
      <c r="G2289" s="10" t="str">
        <f>IF(ISNA(P2289),H2289,INDEX('Corrected-Titles'!A:B,MATCH(H2289,'Corrected-Titles'!A:A,0),2))</f>
        <v>Checking consistency in UML diagramas: classes and state machines</v>
      </c>
      <c r="H2289" s="10" t="s">
        <v>4182</v>
      </c>
      <c r="I2289" s="13" t="s">
        <v>15</v>
      </c>
      <c r="J2289" s="11" t="s">
        <v>17</v>
      </c>
      <c r="O2289" s="11" t="s">
        <v>18</v>
      </c>
      <c r="P2289" s="10" t="e">
        <f>VLOOKUP(H2289,'Corrected-Titles'!A:A,1,FALSE)</f>
        <v>#N/A</v>
      </c>
    </row>
    <row r="2290" spans="2:16" x14ac:dyDescent="0.35">
      <c r="B2290" s="11" t="s">
        <v>3254</v>
      </c>
      <c r="C2290" s="11" t="s">
        <v>72</v>
      </c>
      <c r="D2290" s="11" t="s">
        <v>12</v>
      </c>
      <c r="F2290" s="11" t="s">
        <v>4183</v>
      </c>
      <c r="G2290" s="10" t="str">
        <f>IF(ISNA(P2290),H2290,INDEX('Corrected-Titles'!A:B,MATCH(H2290,'Corrected-Titles'!A:A,0),2))</f>
        <v>Consistecy checking of UML requirements</v>
      </c>
      <c r="H2290" s="10" t="s">
        <v>4184</v>
      </c>
      <c r="I2290" s="13" t="s">
        <v>15</v>
      </c>
      <c r="J2290" s="11" t="s">
        <v>17</v>
      </c>
      <c r="O2290" s="11" t="s">
        <v>18</v>
      </c>
      <c r="P2290" s="10" t="e">
        <f>VLOOKUP(H2290,'Corrected-Titles'!A:A,1,FALSE)</f>
        <v>#N/A</v>
      </c>
    </row>
    <row r="2291" spans="2:16" x14ac:dyDescent="0.35">
      <c r="B2291" s="11" t="s">
        <v>3254</v>
      </c>
      <c r="C2291" s="11" t="s">
        <v>72</v>
      </c>
      <c r="D2291" s="11" t="s">
        <v>12</v>
      </c>
      <c r="F2291" s="11" t="s">
        <v>4185</v>
      </c>
      <c r="G2291" s="10" t="str">
        <f>IF(ISNA(P2291),H2291,INDEX('Corrected-Titles'!A:B,MATCH(H2291,'Corrected-Titles'!A:A,0),2))</f>
        <v>UML-based design test generation</v>
      </c>
      <c r="H2291" s="10" t="s">
        <v>4186</v>
      </c>
      <c r="I2291" s="13" t="s">
        <v>15</v>
      </c>
      <c r="J2291" s="11" t="s">
        <v>17</v>
      </c>
      <c r="O2291" s="11" t="s">
        <v>18</v>
      </c>
      <c r="P2291" s="10" t="e">
        <f>VLOOKUP(H2291,'Corrected-Titles'!A:A,1,FALSE)</f>
        <v>#N/A</v>
      </c>
    </row>
    <row r="2292" spans="2:16" x14ac:dyDescent="0.35">
      <c r="B2292" s="11" t="s">
        <v>3254</v>
      </c>
      <c r="C2292" s="11" t="s">
        <v>72</v>
      </c>
      <c r="D2292" s="11" t="s">
        <v>12</v>
      </c>
      <c r="F2292" s="11" t="s">
        <v>4187</v>
      </c>
      <c r="G2292" s="10" t="str">
        <f>IF(ISNA(P2292),H2292,INDEX('Corrected-Titles'!A:B,MATCH(H2292,'Corrected-Titles'!A:A,0),2))</f>
        <v>Checking the correspondence between models and implementation</v>
      </c>
      <c r="H2292" s="10" t="s">
        <v>4188</v>
      </c>
      <c r="I2292" s="13" t="s">
        <v>15</v>
      </c>
      <c r="J2292" s="11" t="s">
        <v>16</v>
      </c>
      <c r="K2292" s="11" t="s">
        <v>17</v>
      </c>
      <c r="O2292" s="11" t="s">
        <v>18</v>
      </c>
      <c r="P2292" s="10" t="e">
        <f>VLOOKUP(H2292,'Corrected-Titles'!A:A,1,FALSE)</f>
        <v>#N/A</v>
      </c>
    </row>
    <row r="2293" spans="2:16" x14ac:dyDescent="0.35">
      <c r="B2293" s="11" t="s">
        <v>3254</v>
      </c>
      <c r="C2293" s="11" t="s">
        <v>72</v>
      </c>
      <c r="D2293" s="11" t="s">
        <v>12</v>
      </c>
      <c r="F2293" s="11" t="s">
        <v>4189</v>
      </c>
      <c r="G2293" s="10" t="str">
        <f>IF(ISNA(P2293),H2293,INDEX('Corrected-Titles'!A:B,MATCH(H2293,'Corrected-Titles'!A:A,0),2))</f>
        <v>Precise identification of composition relationships for UML class diagrams</v>
      </c>
      <c r="H2293" s="10" t="s">
        <v>4190</v>
      </c>
      <c r="I2293" s="13" t="s">
        <v>15</v>
      </c>
      <c r="J2293" s="11" t="s">
        <v>17</v>
      </c>
      <c r="O2293" s="11" t="s">
        <v>69</v>
      </c>
      <c r="P2293" s="10" t="e">
        <f>VLOOKUP(H2293,'Corrected-Titles'!A:A,1,FALSE)</f>
        <v>#N/A</v>
      </c>
    </row>
    <row r="2294" spans="2:16" x14ac:dyDescent="0.35">
      <c r="B2294" s="11" t="s">
        <v>3254</v>
      </c>
      <c r="C2294" s="11" t="s">
        <v>72</v>
      </c>
      <c r="D2294" s="11" t="s">
        <v>12</v>
      </c>
      <c r="F2294" s="11" t="s">
        <v>4191</v>
      </c>
      <c r="G2294" s="10" t="str">
        <f>IF(ISNA(P2294),H2294,INDEX('Corrected-Titles'!A:B,MATCH(H2294,'Corrected-Titles'!A:A,0),2))</f>
        <v>Application of UML associations and ther adornments in design recovery</v>
      </c>
      <c r="H2294" s="10" t="s">
        <v>4192</v>
      </c>
      <c r="I2294" s="13" t="s">
        <v>15</v>
      </c>
      <c r="J2294" s="11" t="s">
        <v>17</v>
      </c>
      <c r="O2294" s="11" t="s">
        <v>18</v>
      </c>
      <c r="P2294" s="10" t="e">
        <f>VLOOKUP(H2294,'Corrected-Titles'!A:A,1,FALSE)</f>
        <v>#N/A</v>
      </c>
    </row>
    <row r="2295" spans="2:16" x14ac:dyDescent="0.35">
      <c r="B2295" s="11" t="s">
        <v>3254</v>
      </c>
      <c r="C2295" s="11" t="s">
        <v>72</v>
      </c>
      <c r="D2295" s="11" t="s">
        <v>12</v>
      </c>
      <c r="F2295" s="11" t="s">
        <v>4193</v>
      </c>
      <c r="G2295" s="10" t="str">
        <f>IF(ISNA(P2295),H2295,INDEX('Corrected-Titles'!A:B,MATCH(H2295,'Corrected-Titles'!A:A,0),2))</f>
        <v>Using UML collaboration diagrams for static checking and test generation</v>
      </c>
      <c r="H2295" s="10" t="s">
        <v>4194</v>
      </c>
      <c r="I2295" s="13" t="s">
        <v>15</v>
      </c>
      <c r="J2295" s="11" t="s">
        <v>17</v>
      </c>
      <c r="O2295" s="11" t="s">
        <v>18</v>
      </c>
      <c r="P2295" s="10" t="e">
        <f>VLOOKUP(H2295,'Corrected-Titles'!A:A,1,FALSE)</f>
        <v>#N/A</v>
      </c>
    </row>
    <row r="2296" spans="2:16" x14ac:dyDescent="0.35">
      <c r="B2296" s="11" t="s">
        <v>3254</v>
      </c>
      <c r="C2296" s="11" t="s">
        <v>72</v>
      </c>
      <c r="D2296" s="11" t="s">
        <v>12</v>
      </c>
      <c r="F2296" s="11" t="s">
        <v>4195</v>
      </c>
      <c r="G2296" s="10" t="str">
        <f>IF(ISNA(P2296),H2296,INDEX('Corrected-Titles'!A:B,MATCH(H2296,'Corrected-Titles'!A:A,0),2))</f>
        <v>Combining UML sequence and state machine diagramas</v>
      </c>
      <c r="H2296" s="10" t="s">
        <v>4196</v>
      </c>
      <c r="I2296" s="13" t="s">
        <v>15</v>
      </c>
      <c r="J2296" s="11" t="s">
        <v>17</v>
      </c>
      <c r="O2296" s="11" t="s">
        <v>18</v>
      </c>
      <c r="P2296" s="10" t="e">
        <f>VLOOKUP(H2296,'Corrected-Titles'!A:A,1,FALSE)</f>
        <v>#N/A</v>
      </c>
    </row>
    <row r="2297" spans="2:16" ht="29" x14ac:dyDescent="0.35">
      <c r="B2297" s="11" t="s">
        <v>3254</v>
      </c>
      <c r="C2297" s="11" t="s">
        <v>72</v>
      </c>
      <c r="D2297" s="11" t="s">
        <v>12</v>
      </c>
      <c r="F2297" s="11" t="s">
        <v>4197</v>
      </c>
      <c r="G2297" s="10" t="str">
        <f>IF(ISNA(P2297),H2297,INDEX('Corrected-Titles'!A:B,MATCH(H2297,'Corrected-Titles'!A:A,0),2))</f>
        <v>Visual constraints diagramas: runtime conformance checking of uml object model vs implementations</v>
      </c>
      <c r="H2297" s="10" t="s">
        <v>4198</v>
      </c>
      <c r="I2297" s="13" t="s">
        <v>15</v>
      </c>
      <c r="J2297" s="11" t="s">
        <v>17</v>
      </c>
      <c r="O2297" s="11" t="s">
        <v>18</v>
      </c>
      <c r="P2297" s="10" t="e">
        <f>VLOOKUP(H2297,'Corrected-Titles'!A:A,1,FALSE)</f>
        <v>#N/A</v>
      </c>
    </row>
    <row r="2298" spans="2:16" x14ac:dyDescent="0.35">
      <c r="B2298" s="11" t="s">
        <v>3254</v>
      </c>
      <c r="C2298" s="11" t="s">
        <v>72</v>
      </c>
      <c r="D2298" s="11" t="s">
        <v>12</v>
      </c>
      <c r="F2298" s="11" t="s">
        <v>4199</v>
      </c>
      <c r="G2298" s="10" t="str">
        <f>IF(ISNA(P2298),H2298,INDEX('Corrected-Titles'!A:B,MATCH(H2298,'Corrected-Titles'!A:A,0),2))</f>
        <v>Saving the world from bas beans: development time confinement checking</v>
      </c>
      <c r="H2298" s="10" t="s">
        <v>4200</v>
      </c>
      <c r="I2298" s="13" t="s">
        <v>15</v>
      </c>
      <c r="J2298" s="11" t="s">
        <v>17</v>
      </c>
      <c r="O2298" s="11" t="s">
        <v>18</v>
      </c>
      <c r="P2298" s="10" t="e">
        <f>VLOOKUP(H2298,'Corrected-Titles'!A:A,1,FALSE)</f>
        <v>#N/A</v>
      </c>
    </row>
    <row r="2299" spans="2:16" x14ac:dyDescent="0.35">
      <c r="B2299" s="11" t="s">
        <v>3254</v>
      </c>
      <c r="C2299" s="11" t="s">
        <v>72</v>
      </c>
      <c r="D2299" s="11" t="s">
        <v>12</v>
      </c>
      <c r="F2299" s="11" t="s">
        <v>4201</v>
      </c>
      <c r="G2299" s="10" t="str">
        <f>IF(ISNA(P2299),H2299,INDEX('Corrected-Titles'!A:B,MATCH(H2299,'Corrected-Titles'!A:A,0),2))</f>
        <v>Islands: aliasing protection in object-oriented languages</v>
      </c>
      <c r="H2299" s="10" t="s">
        <v>4202</v>
      </c>
      <c r="I2299" s="13" t="s">
        <v>15</v>
      </c>
      <c r="J2299" s="11" t="s">
        <v>17</v>
      </c>
      <c r="O2299" s="11" t="s">
        <v>18</v>
      </c>
      <c r="P2299" s="10" t="e">
        <f>VLOOKUP(H2299,'Corrected-Titles'!A:A,1,FALSE)</f>
        <v>#N/A</v>
      </c>
    </row>
    <row r="2300" spans="2:16" x14ac:dyDescent="0.35">
      <c r="B2300" s="11" t="s">
        <v>3254</v>
      </c>
      <c r="C2300" s="11" t="s">
        <v>72</v>
      </c>
      <c r="D2300" s="11" t="s">
        <v>12</v>
      </c>
      <c r="F2300" s="11" t="s">
        <v>4203</v>
      </c>
      <c r="G2300" s="10" t="str">
        <f>IF(ISNA(P2300),H2300,INDEX('Corrected-Titles'!A:B,MATCH(H2300,'Corrected-Titles'!A:A,0),2))</f>
        <v>Alias annotations for program undestanding</v>
      </c>
      <c r="H2300" s="10" t="s">
        <v>4204</v>
      </c>
      <c r="I2300" s="13" t="s">
        <v>15</v>
      </c>
      <c r="J2300" s="11" t="s">
        <v>17</v>
      </c>
      <c r="O2300" s="11" t="s">
        <v>69</v>
      </c>
      <c r="P2300" s="10" t="e">
        <f>VLOOKUP(H2300,'Corrected-Titles'!A:A,1,FALSE)</f>
        <v>#N/A</v>
      </c>
    </row>
    <row r="2301" spans="2:16" x14ac:dyDescent="0.35">
      <c r="B2301" s="11" t="s">
        <v>3254</v>
      </c>
      <c r="C2301" s="11" t="s">
        <v>72</v>
      </c>
      <c r="D2301" s="11" t="s">
        <v>12</v>
      </c>
      <c r="F2301" s="11" t="s">
        <v>4205</v>
      </c>
      <c r="G2301" s="10" t="str">
        <f>IF(ISNA(P2301),H2301,INDEX('Corrected-Titles'!A:B,MATCH(H2301,'Corrected-Titles'!A:A,0),2))</f>
        <v>Validation of UML and OCL models by automatic snapshot generation</v>
      </c>
      <c r="H2301" s="10" t="s">
        <v>4206</v>
      </c>
      <c r="I2301" s="13" t="s">
        <v>15</v>
      </c>
      <c r="J2301" s="11" t="s">
        <v>17</v>
      </c>
      <c r="O2301" s="11" t="s">
        <v>18</v>
      </c>
      <c r="P2301" s="10" t="e">
        <f>VLOOKUP(H2301,'Corrected-Titles'!A:A,1,FALSE)</f>
        <v>#N/A</v>
      </c>
    </row>
    <row r="2302" spans="2:16" x14ac:dyDescent="0.35">
      <c r="B2302" s="11" t="s">
        <v>3254</v>
      </c>
      <c r="C2302" s="11" t="s">
        <v>72</v>
      </c>
      <c r="D2302" s="11" t="s">
        <v>12</v>
      </c>
      <c r="F2302" s="11" t="s">
        <v>4207</v>
      </c>
      <c r="G2302" s="10" t="str">
        <f>IF(ISNA(P2302),H2302,INDEX('Corrected-Titles'!A:B,MATCH(H2302,'Corrected-Titles'!A:A,0),2))</f>
        <v>Testing model transfomrations: a case for test genreation from input domain models</v>
      </c>
      <c r="H2302" s="10" t="s">
        <v>4208</v>
      </c>
      <c r="I2302" s="13" t="s">
        <v>15</v>
      </c>
      <c r="J2302" s="11" t="s">
        <v>17</v>
      </c>
      <c r="O2302" s="11" t="s">
        <v>18</v>
      </c>
      <c r="P2302" s="10" t="e">
        <f>VLOOKUP(H2302,'Corrected-Titles'!A:A,1,FALSE)</f>
        <v>#N/A</v>
      </c>
    </row>
    <row r="2303" spans="2:16" x14ac:dyDescent="0.35">
      <c r="B2303" s="11" t="s">
        <v>3254</v>
      </c>
      <c r="C2303" s="11" t="s">
        <v>72</v>
      </c>
      <c r="D2303" s="11" t="s">
        <v>12</v>
      </c>
      <c r="F2303" s="11" t="s">
        <v>4209</v>
      </c>
      <c r="G2303" s="10" t="str">
        <f>IF(ISNA(P2303),H2303,INDEX('Corrected-Titles'!A:B,MATCH(H2303,'Corrected-Titles'!A:A,0),2))</f>
        <v>A TL test: a white-box test generation approach for ATL transformations</v>
      </c>
      <c r="H2303" s="10" t="s">
        <v>4210</v>
      </c>
      <c r="I2303" s="13" t="s">
        <v>15</v>
      </c>
      <c r="J2303" s="11" t="s">
        <v>17</v>
      </c>
      <c r="O2303" s="11" t="s">
        <v>69</v>
      </c>
      <c r="P2303" s="10" t="e">
        <f>VLOOKUP(H2303,'Corrected-Titles'!A:A,1,FALSE)</f>
        <v>#N/A</v>
      </c>
    </row>
    <row r="2304" spans="2:16" x14ac:dyDescent="0.35">
      <c r="B2304" s="11" t="s">
        <v>3254</v>
      </c>
      <c r="C2304" s="11" t="s">
        <v>72</v>
      </c>
      <c r="D2304" s="11" t="s">
        <v>12</v>
      </c>
      <c r="F2304" s="11" t="s">
        <v>4211</v>
      </c>
      <c r="G2304" s="10" t="str">
        <f>IF(ISNA(P2304),H2304,INDEX('Corrected-Titles'!A:B,MATCH(H2304,'Corrected-Titles'!A:A,0),2))</f>
        <v>TETRABox - a generic withe -box testing framework fro model transformations</v>
      </c>
      <c r="H2304" s="10" t="s">
        <v>4212</v>
      </c>
      <c r="I2304" s="13" t="s">
        <v>15</v>
      </c>
      <c r="J2304" s="11" t="s">
        <v>17</v>
      </c>
      <c r="O2304" s="11" t="s">
        <v>18</v>
      </c>
      <c r="P2304" s="10" t="e">
        <f>VLOOKUP(H2304,'Corrected-Titles'!A:A,1,FALSE)</f>
        <v>#N/A</v>
      </c>
    </row>
    <row r="2305" spans="2:16" x14ac:dyDescent="0.35">
      <c r="B2305" s="11" t="s">
        <v>3254</v>
      </c>
      <c r="C2305" s="11" t="s">
        <v>72</v>
      </c>
      <c r="D2305" s="11" t="s">
        <v>12</v>
      </c>
      <c r="F2305" s="11" t="s">
        <v>4213</v>
      </c>
      <c r="G2305" s="10" t="str">
        <f>IF(ISNA(P2305),H2305,INDEX('Corrected-Titles'!A:B,MATCH(H2305,'Corrected-Titles'!A:A,0),2))</f>
        <v>Model checking programs</v>
      </c>
      <c r="H2305" s="10" t="s">
        <v>4214</v>
      </c>
      <c r="I2305" s="13" t="s">
        <v>15</v>
      </c>
      <c r="J2305" s="11" t="s">
        <v>17</v>
      </c>
      <c r="O2305" s="11" t="s">
        <v>58</v>
      </c>
      <c r="P2305" s="10" t="e">
        <f>VLOOKUP(H2305,'Corrected-Titles'!A:A,1,FALSE)</f>
        <v>#N/A</v>
      </c>
    </row>
    <row r="2306" spans="2:16" x14ac:dyDescent="0.35">
      <c r="B2306" s="11" t="s">
        <v>3254</v>
      </c>
      <c r="C2306" s="11" t="s">
        <v>72</v>
      </c>
      <c r="D2306" s="11" t="s">
        <v>12</v>
      </c>
      <c r="F2306" s="11" t="s">
        <v>4215</v>
      </c>
      <c r="G2306" s="10" t="str">
        <f>IF(ISNA(P2306),H2306,INDEX('Corrected-Titles'!A:B,MATCH(H2306,'Corrected-Titles'!A:A,0),2))</f>
        <v>TestEra: a novel framework for automated</v>
      </c>
      <c r="H2306" s="10" t="s">
        <v>4216</v>
      </c>
      <c r="I2306" s="13" t="s">
        <v>15</v>
      </c>
      <c r="J2306" s="11" t="s">
        <v>17</v>
      </c>
      <c r="O2306" s="11" t="s">
        <v>18</v>
      </c>
      <c r="P2306" s="10" t="e">
        <f>VLOOKUP(H2306,'Corrected-Titles'!A:A,1,FALSE)</f>
        <v>#N/A</v>
      </c>
    </row>
    <row r="2307" spans="2:16" x14ac:dyDescent="0.35">
      <c r="B2307" s="11" t="s">
        <v>3254</v>
      </c>
      <c r="C2307" s="11" t="s">
        <v>72</v>
      </c>
      <c r="D2307" s="11" t="s">
        <v>12</v>
      </c>
      <c r="F2307" s="11" t="s">
        <v>4217</v>
      </c>
      <c r="G2307" s="10" t="str">
        <f>IF(ISNA(P2307),H2307,INDEX('Corrected-Titles'!A:B,MATCH(H2307,'Corrected-Titles'!A:A,0),2))</f>
        <v>UML-based pattern specification technique</v>
      </c>
      <c r="H2307" s="10" t="s">
        <v>4218</v>
      </c>
      <c r="I2307" s="13" t="s">
        <v>15</v>
      </c>
      <c r="J2307" s="11" t="s">
        <v>17</v>
      </c>
      <c r="O2307" s="11" t="s">
        <v>18</v>
      </c>
      <c r="P2307" s="10" t="e">
        <f>VLOOKUP(H2307,'Corrected-Titles'!A:A,1,FALSE)</f>
        <v>#N/A</v>
      </c>
    </row>
    <row r="2308" spans="2:16" ht="29" x14ac:dyDescent="0.35">
      <c r="B2308" s="11" t="s">
        <v>3254</v>
      </c>
      <c r="C2308" s="11" t="s">
        <v>72</v>
      </c>
      <c r="D2308" s="11" t="s">
        <v>12</v>
      </c>
      <c r="F2308" s="11" t="s">
        <v>4219</v>
      </c>
      <c r="G2308" s="10" t="str">
        <f>IF(ISNA(P2308),H2308,INDEX('Corrected-Titles'!A:B,MATCH(H2308,'Corrected-Titles'!A:A,0),2))</f>
        <v>Evaluating pattern conformance of UML models: a divide-and-cponquer approach and case studies</v>
      </c>
      <c r="H2308" s="10" t="s">
        <v>4220</v>
      </c>
      <c r="I2308" s="13" t="s">
        <v>15</v>
      </c>
      <c r="J2308" s="11" t="s">
        <v>17</v>
      </c>
      <c r="O2308" s="11" t="s">
        <v>18</v>
      </c>
      <c r="P2308" s="10" t="e">
        <f>VLOOKUP(H2308,'Corrected-Titles'!A:A,1,FALSE)</f>
        <v>#N/A</v>
      </c>
    </row>
    <row r="2309" spans="2:16" x14ac:dyDescent="0.35">
      <c r="B2309" s="11" t="s">
        <v>3253</v>
      </c>
      <c r="C2309" s="11" t="s">
        <v>72</v>
      </c>
      <c r="D2309" s="11" t="s">
        <v>12</v>
      </c>
      <c r="F2309" s="11" t="s">
        <v>4221</v>
      </c>
      <c r="G2309" s="10" t="str">
        <f>IF(ISNA(P2309),H2309,INDEX('Corrected-Titles'!A:B,MATCH(H2309,'Corrected-Titles'!A:A,0),2))</f>
        <v>A Model driven approach for device driven development</v>
      </c>
      <c r="H2309" s="10" t="s">
        <v>4222</v>
      </c>
      <c r="I2309" s="13" t="s">
        <v>15</v>
      </c>
      <c r="J2309" s="11" t="s">
        <v>17</v>
      </c>
      <c r="O2309" s="11" t="s">
        <v>18</v>
      </c>
      <c r="P2309" s="10" t="e">
        <f>VLOOKUP(H2309,'Corrected-Titles'!A:A,1,FALSE)</f>
        <v>#N/A</v>
      </c>
    </row>
    <row r="2310" spans="2:16" x14ac:dyDescent="0.35">
      <c r="B2310" s="11" t="s">
        <v>3253</v>
      </c>
      <c r="C2310" s="11" t="s">
        <v>72</v>
      </c>
      <c r="D2310" s="11" t="s">
        <v>12</v>
      </c>
      <c r="F2310" s="11" t="s">
        <v>4223</v>
      </c>
      <c r="G2310" s="10" t="str">
        <f>IF(ISNA(P2310),H2310,INDEX('Corrected-Titles'!A:B,MATCH(H2310,'Corrected-Titles'!A:A,0),2))</f>
        <v>Appliying Model-Driven engineering to distributted ledger deployment</v>
      </c>
      <c r="H2310" s="10" t="s">
        <v>4224</v>
      </c>
      <c r="I2310" s="13" t="s">
        <v>15</v>
      </c>
      <c r="J2310" s="11" t="s">
        <v>16</v>
      </c>
      <c r="K2310" s="11" t="s">
        <v>17</v>
      </c>
      <c r="O2310" s="11" t="s">
        <v>18</v>
      </c>
      <c r="P2310" s="10" t="e">
        <f>VLOOKUP(H2310,'Corrected-Titles'!A:A,1,FALSE)</f>
        <v>#N/A</v>
      </c>
    </row>
    <row r="2311" spans="2:16" x14ac:dyDescent="0.35">
      <c r="B2311" s="11" t="s">
        <v>3253</v>
      </c>
      <c r="C2311" s="11" t="s">
        <v>72</v>
      </c>
      <c r="D2311" s="11" t="s">
        <v>12</v>
      </c>
      <c r="F2311" s="11" t="s">
        <v>4225</v>
      </c>
      <c r="G2311" s="10" t="str">
        <f>IF(ISNA(P2311),H2311,INDEX('Corrected-Titles'!A:B,MATCH(H2311,'Corrected-Titles'!A:A,0),2))</f>
        <v>College multimedia teaching system devise and applicaiton evaluation</v>
      </c>
      <c r="H2311" s="10" t="s">
        <v>4226</v>
      </c>
      <c r="I2311" s="13" t="s">
        <v>15</v>
      </c>
      <c r="J2311" s="11" t="s">
        <v>17</v>
      </c>
      <c r="O2311" s="11" t="s">
        <v>18</v>
      </c>
      <c r="P2311" s="10" t="e">
        <f>VLOOKUP(H2311,'Corrected-Titles'!A:A,1,FALSE)</f>
        <v>#N/A</v>
      </c>
    </row>
    <row r="2312" spans="2:16" ht="29" x14ac:dyDescent="0.35">
      <c r="B2312" s="11" t="s">
        <v>3253</v>
      </c>
      <c r="C2312" s="11" t="s">
        <v>72</v>
      </c>
      <c r="D2312" s="11" t="s">
        <v>12</v>
      </c>
      <c r="F2312" s="11" t="s">
        <v>4227</v>
      </c>
      <c r="G2312" s="10" t="str">
        <f>IF(ISNA(P2312),H2312,INDEX('Corrected-Titles'!A:B,MATCH(H2312,'Corrected-Titles'!A:A,0),2))</f>
        <v>The 1+5 Architectural views model in designing blockchain and IT system integration solution</v>
      </c>
      <c r="H2312" s="10" t="s">
        <v>4228</v>
      </c>
      <c r="I2312" s="13" t="s">
        <v>15</v>
      </c>
      <c r="J2312" s="11" t="s">
        <v>17</v>
      </c>
      <c r="O2312" s="11" t="s">
        <v>18</v>
      </c>
      <c r="P2312" s="10" t="e">
        <f>VLOOKUP(H2312,'Corrected-Titles'!A:A,1,FALSE)</f>
        <v>#N/A</v>
      </c>
    </row>
    <row r="2313" spans="2:16" x14ac:dyDescent="0.35">
      <c r="B2313" s="11" t="s">
        <v>3253</v>
      </c>
      <c r="C2313" s="11" t="s">
        <v>72</v>
      </c>
      <c r="D2313" s="11" t="s">
        <v>12</v>
      </c>
      <c r="F2313" s="11" t="s">
        <v>4229</v>
      </c>
      <c r="G2313" s="10" t="str">
        <f>IF(ISNA(P2313),H2313,INDEX('Corrected-Titles'!A:B,MATCH(H2313,'Corrected-Titles'!A:A,0),2))</f>
        <v>Consinuous delivery of blockchain distributed applications</v>
      </c>
      <c r="H2313" s="10" t="s">
        <v>4230</v>
      </c>
      <c r="I2313" s="13" t="s">
        <v>15</v>
      </c>
      <c r="J2313" s="11" t="s">
        <v>17</v>
      </c>
      <c r="O2313" s="11" t="s">
        <v>18</v>
      </c>
      <c r="P2313" s="10" t="e">
        <f>VLOOKUP(H2313,'Corrected-Titles'!A:A,1,FALSE)</f>
        <v>#N/A</v>
      </c>
    </row>
    <row r="2314" spans="2:16" x14ac:dyDescent="0.35">
      <c r="B2314" s="11" t="s">
        <v>3254</v>
      </c>
      <c r="C2314" s="11" t="s">
        <v>3310</v>
      </c>
      <c r="D2314" s="11" t="s">
        <v>12</v>
      </c>
      <c r="F2314" s="11" t="s">
        <v>4231</v>
      </c>
      <c r="G2314" s="10" t="str">
        <f>IF(ISNA(P2314),H2314,INDEX('Corrected-Titles'!A:B,MATCH(H2314,'Corrected-Titles'!A:A,0),2))</f>
        <v>Process mining: a research agenda</v>
      </c>
      <c r="H2314" s="10" t="s">
        <v>4232</v>
      </c>
      <c r="I2314" s="13" t="s">
        <v>15</v>
      </c>
      <c r="J2314" s="11" t="s">
        <v>17</v>
      </c>
      <c r="O2314" s="11" t="s">
        <v>58</v>
      </c>
      <c r="P2314" s="10" t="e">
        <f>VLOOKUP(H2314,'Corrected-Titles'!A:A,1,FALSE)</f>
        <v>#N/A</v>
      </c>
    </row>
    <row r="2315" spans="2:16" x14ac:dyDescent="0.35">
      <c r="B2315" s="11" t="s">
        <v>3254</v>
      </c>
      <c r="C2315" s="11" t="s">
        <v>3310</v>
      </c>
      <c r="D2315" s="11" t="s">
        <v>12</v>
      </c>
      <c r="F2315" s="11" t="s">
        <v>4233</v>
      </c>
      <c r="G2315" s="10" t="str">
        <f>IF(ISNA(P2315),H2315,INDEX('Corrected-Titles'!A:B,MATCH(H2315,'Corrected-Titles'!A:A,0),2))</f>
        <v>Rethinling CSCW systems: the architecture of Milano</v>
      </c>
      <c r="H2315" s="10" t="s">
        <v>4234</v>
      </c>
      <c r="I2315" s="13" t="s">
        <v>15</v>
      </c>
      <c r="J2315" s="11" t="s">
        <v>17</v>
      </c>
      <c r="O2315" s="11" t="s">
        <v>18</v>
      </c>
      <c r="P2315" s="10" t="e">
        <f>VLOOKUP(H2315,'Corrected-Titles'!A:A,1,FALSE)</f>
        <v>#N/A</v>
      </c>
    </row>
    <row r="2316" spans="2:16" ht="29" x14ac:dyDescent="0.35">
      <c r="B2316" s="11" t="s">
        <v>3254</v>
      </c>
      <c r="C2316" s="11" t="s">
        <v>3310</v>
      </c>
      <c r="D2316" s="11" t="s">
        <v>12</v>
      </c>
      <c r="F2316" s="11" t="s">
        <v>4235</v>
      </c>
      <c r="G2316" s="10" t="str">
        <f>IF(ISNA(P2316),H2316,INDEX('Corrected-Titles'!A:B,MATCH(H2316,'Corrected-Titles'!A:A,0),2))</f>
        <v>What a To-Do: Studies of task management towards the design of a personal task list manager</v>
      </c>
      <c r="H2316" s="10" t="s">
        <v>4236</v>
      </c>
      <c r="I2316" s="13" t="s">
        <v>15</v>
      </c>
      <c r="J2316" s="11" t="s">
        <v>17</v>
      </c>
      <c r="O2316" s="11" t="s">
        <v>18</v>
      </c>
      <c r="P2316" s="10" t="e">
        <f>VLOOKUP(H2316,'Corrected-Titles'!A:A,1,FALSE)</f>
        <v>#N/A</v>
      </c>
    </row>
    <row r="2317" spans="2:16" ht="29" x14ac:dyDescent="0.35">
      <c r="B2317" s="11" t="s">
        <v>3254</v>
      </c>
      <c r="C2317" s="11" t="s">
        <v>3310</v>
      </c>
      <c r="D2317" s="11" t="s">
        <v>12</v>
      </c>
      <c r="F2317" s="11" t="s">
        <v>4237</v>
      </c>
      <c r="G2317" s="10" t="str">
        <f>IF(ISNA(P2317),H2317,INDEX('Corrected-Titles'!A:B,MATCH(H2317,'Corrected-Titles'!A:A,0),2))</f>
        <v>How can cooperative work tools support dynamic group process? Brindging the specifity frontier</v>
      </c>
      <c r="H2317" s="10" t="s">
        <v>4238</v>
      </c>
      <c r="I2317" s="13" t="s">
        <v>15</v>
      </c>
      <c r="J2317" s="11" t="s">
        <v>17</v>
      </c>
      <c r="O2317" s="11" t="s">
        <v>18</v>
      </c>
      <c r="P2317" s="10" t="e">
        <f>VLOOKUP(H2317,'Corrected-Titles'!A:A,1,FALSE)</f>
        <v>#N/A</v>
      </c>
    </row>
    <row r="2318" spans="2:16" x14ac:dyDescent="0.35">
      <c r="B2318" s="11" t="s">
        <v>3254</v>
      </c>
      <c r="C2318" s="11" t="s">
        <v>3310</v>
      </c>
      <c r="D2318" s="11" t="s">
        <v>12</v>
      </c>
      <c r="F2318" s="11" t="s">
        <v>4239</v>
      </c>
      <c r="G2318" s="10" t="str">
        <f>IF(ISNA(P2318),H2318,INDEX('Corrected-Titles'!A:B,MATCH(H2318,'Corrected-Titles'!A:A,0),2))</f>
        <v>Contextual design: defining customer-centered systems</v>
      </c>
      <c r="H2318" s="10" t="s">
        <v>4240</v>
      </c>
      <c r="I2318" s="13" t="s">
        <v>15</v>
      </c>
      <c r="J2318" s="11" t="s">
        <v>17</v>
      </c>
      <c r="O2318" s="11" t="s">
        <v>18</v>
      </c>
      <c r="P2318" s="10" t="e">
        <f>VLOOKUP(H2318,'Corrected-Titles'!A:A,1,FALSE)</f>
        <v>#N/A</v>
      </c>
    </row>
    <row r="2319" spans="2:16" x14ac:dyDescent="0.35">
      <c r="B2319" s="11" t="s">
        <v>3254</v>
      </c>
      <c r="C2319" s="11" t="s">
        <v>3310</v>
      </c>
      <c r="D2319" s="11" t="s">
        <v>12</v>
      </c>
      <c r="F2319" s="11" t="s">
        <v>4241</v>
      </c>
      <c r="G2319" s="10" t="str">
        <f>IF(ISNA(P2319),H2319,INDEX('Corrected-Titles'!A:B,MATCH(H2319,'Corrected-Titles'!A:A,0),2))</f>
        <v>What's wrong with speech-act theory</v>
      </c>
      <c r="H2319" s="10" t="s">
        <v>4242</v>
      </c>
      <c r="I2319" s="13" t="s">
        <v>15</v>
      </c>
      <c r="J2319" s="11" t="s">
        <v>17</v>
      </c>
      <c r="O2319" s="11" t="s">
        <v>18</v>
      </c>
      <c r="P2319" s="10" t="e">
        <f>VLOOKUP(H2319,'Corrected-Titles'!A:A,1,FALSE)</f>
        <v>#N/A</v>
      </c>
    </row>
    <row r="2320" spans="2:16" x14ac:dyDescent="0.35">
      <c r="B2320" s="11" t="s">
        <v>3254</v>
      </c>
      <c r="C2320" s="11" t="s">
        <v>3310</v>
      </c>
      <c r="D2320" s="11" t="s">
        <v>12</v>
      </c>
      <c r="F2320" s="11" t="s">
        <v>3269</v>
      </c>
      <c r="G2320" s="10" t="str">
        <f>IF(ISNA(P2320),H2320,INDEX('Corrected-Titles'!A:B,MATCH(H2320,'Corrected-Titles'!A:A,0),2))</f>
        <v>Meta-design: a manifesto for end-user development</v>
      </c>
      <c r="H2320" s="10" t="s">
        <v>3270</v>
      </c>
      <c r="I2320" s="13" t="s">
        <v>100</v>
      </c>
      <c r="P2320" s="10" t="e">
        <f>VLOOKUP(H2320,'Corrected-Titles'!A:A,1,FALSE)</f>
        <v>#N/A</v>
      </c>
    </row>
    <row r="2321" spans="2:16" x14ac:dyDescent="0.35">
      <c r="B2321" s="11" t="s">
        <v>3254</v>
      </c>
      <c r="C2321" s="11" t="s">
        <v>3310</v>
      </c>
      <c r="D2321" s="11" t="s">
        <v>12</v>
      </c>
      <c r="F2321" s="11" t="s">
        <v>4243</v>
      </c>
      <c r="G2321" s="10" t="str">
        <f>IF(ISNA(P2321),H2321,INDEX('Corrected-Titles'!A:B,MATCH(H2321,'Corrected-Titles'!A:A,0),2))</f>
        <v>Increase Business agility with BPM Suites</v>
      </c>
      <c r="H2321" s="10" t="s">
        <v>4244</v>
      </c>
      <c r="I2321" s="13" t="s">
        <v>15</v>
      </c>
      <c r="J2321" s="11" t="s">
        <v>17</v>
      </c>
      <c r="O2321" s="11" t="s">
        <v>110</v>
      </c>
      <c r="P2321" s="10" t="e">
        <f>VLOOKUP(H2321,'Corrected-Titles'!A:A,1,FALSE)</f>
        <v>#N/A</v>
      </c>
    </row>
    <row r="2322" spans="2:16" x14ac:dyDescent="0.35">
      <c r="B2322" s="11" t="s">
        <v>3254</v>
      </c>
      <c r="C2322" s="11" t="s">
        <v>3310</v>
      </c>
      <c r="D2322" s="11" t="s">
        <v>12</v>
      </c>
      <c r="F2322" s="11" t="s">
        <v>4245</v>
      </c>
      <c r="G2322" s="10" t="str">
        <f>IF(ISNA(P2322),H2322,INDEX('Corrected-Titles'!A:B,MATCH(H2322,'Corrected-Titles'!A:A,0),2))</f>
        <v>Evolving workflows by user-driven coordination</v>
      </c>
      <c r="H2322" s="10" t="s">
        <v>4246</v>
      </c>
      <c r="I2322" s="13" t="s">
        <v>15</v>
      </c>
      <c r="J2322" s="11" t="s">
        <v>16</v>
      </c>
      <c r="K2322" s="11" t="s">
        <v>17</v>
      </c>
      <c r="O2322" s="11" t="s">
        <v>58</v>
      </c>
      <c r="P2322" s="10" t="e">
        <f>VLOOKUP(H2322,'Corrected-Titles'!A:A,1,FALSE)</f>
        <v>#N/A</v>
      </c>
    </row>
    <row r="2323" spans="2:16" ht="29" x14ac:dyDescent="0.35">
      <c r="B2323" s="11" t="s">
        <v>3254</v>
      </c>
      <c r="C2323" s="11" t="s">
        <v>3310</v>
      </c>
      <c r="D2323" s="11" t="s">
        <v>12</v>
      </c>
      <c r="F2323" s="11" t="s">
        <v>4247</v>
      </c>
      <c r="G2323" s="10" t="str">
        <f>IF(ISNA(P2323),H2323,INDEX('Corrected-Titles'!A:B,MATCH(H2323,'Corrected-Titles'!A:A,0),2))</f>
        <v>From lightweight, proactive information delivery to business process-oriented knowledge management</v>
      </c>
      <c r="H2323" s="10" t="s">
        <v>4248</v>
      </c>
      <c r="I2323" s="13" t="s">
        <v>15</v>
      </c>
      <c r="J2323" s="11" t="s">
        <v>17</v>
      </c>
      <c r="O2323" s="11" t="s">
        <v>18</v>
      </c>
      <c r="P2323" s="10" t="e">
        <f>VLOOKUP(H2323,'Corrected-Titles'!A:A,1,FALSE)</f>
        <v>#N/A</v>
      </c>
    </row>
    <row r="2324" spans="2:16" x14ac:dyDescent="0.35">
      <c r="B2324" s="11" t="s">
        <v>3254</v>
      </c>
      <c r="C2324" s="11" t="s">
        <v>3310</v>
      </c>
      <c r="D2324" s="11" t="s">
        <v>12</v>
      </c>
      <c r="F2324" s="11" t="s">
        <v>4249</v>
      </c>
      <c r="G2324" s="10" t="str">
        <f>IF(ISNA(P2324),H2324,INDEX('Corrected-Titles'!A:B,MATCH(H2324,'Corrected-Titles'!A:A,0),2))</f>
        <v>Jboss Business Processs Management, JBPM</v>
      </c>
      <c r="H2324" s="10" t="s">
        <v>4250</v>
      </c>
      <c r="I2324" s="13" t="s">
        <v>15</v>
      </c>
      <c r="J2324" s="11" t="s">
        <v>17</v>
      </c>
      <c r="O2324" s="11" t="s">
        <v>110</v>
      </c>
      <c r="P2324" s="10" t="e">
        <f>VLOOKUP(H2324,'Corrected-Titles'!A:A,1,FALSE)</f>
        <v>#N/A</v>
      </c>
    </row>
    <row r="2325" spans="2:16" x14ac:dyDescent="0.35">
      <c r="B2325" s="11" t="s">
        <v>3254</v>
      </c>
      <c r="C2325" s="11" t="s">
        <v>3310</v>
      </c>
      <c r="D2325" s="11" t="s">
        <v>12</v>
      </c>
      <c r="F2325" s="11" t="s">
        <v>4251</v>
      </c>
      <c r="G2325" s="10" t="str">
        <f>IF(ISNA(P2325),H2325,INDEX('Corrected-Titles'!A:B,MATCH(H2325,'Corrected-Titles'!A:A,0),2))</f>
        <v>Interactive process models (PhD Thesis)</v>
      </c>
      <c r="H2325" s="10" t="s">
        <v>4252</v>
      </c>
      <c r="I2325" s="13" t="s">
        <v>15</v>
      </c>
      <c r="J2325" s="11" t="s">
        <v>17</v>
      </c>
      <c r="O2325" s="11" t="s">
        <v>110</v>
      </c>
      <c r="P2325" s="10" t="e">
        <f>VLOOKUP(H2325,'Corrected-Titles'!A:A,1,FALSE)</f>
        <v>#N/A</v>
      </c>
    </row>
    <row r="2326" spans="2:16" x14ac:dyDescent="0.35">
      <c r="B2326" s="11" t="s">
        <v>3254</v>
      </c>
      <c r="C2326" s="11" t="s">
        <v>3310</v>
      </c>
      <c r="D2326" s="11" t="s">
        <v>12</v>
      </c>
      <c r="F2326" s="11" t="s">
        <v>4253</v>
      </c>
      <c r="G2326" s="10" t="str">
        <f>IF(ISNA(P2326),H2326,INDEX('Corrected-Titles'!A:B,MATCH(H2326,'Corrected-Titles'!A:A,0),2))</f>
        <v>Your Wish is My Comman: Programming by example</v>
      </c>
      <c r="H2326" s="10" t="s">
        <v>4254</v>
      </c>
      <c r="I2326" s="13" t="s">
        <v>15</v>
      </c>
      <c r="J2326" s="11" t="s">
        <v>16</v>
      </c>
      <c r="K2326" s="11" t="s">
        <v>17</v>
      </c>
      <c r="O2326" s="11" t="s">
        <v>18</v>
      </c>
      <c r="P2326" s="10" t="e">
        <f>VLOOKUP(H2326,'Corrected-Titles'!A:A,1,FALSE)</f>
        <v>#N/A</v>
      </c>
    </row>
    <row r="2327" spans="2:16" x14ac:dyDescent="0.35">
      <c r="B2327" s="11" t="s">
        <v>3254</v>
      </c>
      <c r="C2327" s="11" t="s">
        <v>3310</v>
      </c>
      <c r="D2327" s="11" t="s">
        <v>12</v>
      </c>
      <c r="F2327" s="11" t="s">
        <v>4255</v>
      </c>
      <c r="G2327" s="10" t="str">
        <f>IF(ISNA(P2327),H2327,INDEX('Corrected-Titles'!A:B,MATCH(H2327,'Corrected-Titles'!A:A,0),2))</f>
        <v>End-user development</v>
      </c>
      <c r="H2327" s="10" t="s">
        <v>4256</v>
      </c>
      <c r="I2327" s="13" t="s">
        <v>15</v>
      </c>
      <c r="J2327" s="11" t="s">
        <v>17</v>
      </c>
      <c r="O2327" s="11" t="s">
        <v>58</v>
      </c>
      <c r="P2327" s="10" t="e">
        <f>VLOOKUP(H2327,'Corrected-Titles'!A:A,1,FALSE)</f>
        <v>#N/A</v>
      </c>
    </row>
    <row r="2328" spans="2:16" x14ac:dyDescent="0.35">
      <c r="B2328" s="11" t="s">
        <v>3254</v>
      </c>
      <c r="C2328" s="11" t="s">
        <v>3310</v>
      </c>
      <c r="D2328" s="11" t="s">
        <v>12</v>
      </c>
      <c r="F2328" s="11" t="s">
        <v>4257</v>
      </c>
      <c r="G2328" s="10" t="str">
        <f>IF(ISNA(P2328),H2328,INDEX('Corrected-Titles'!A:B,MATCH(H2328,'Corrected-Titles'!A:A,0),2))</f>
        <v>User-tailoreable systems: pressing the issues with buttons</v>
      </c>
      <c r="H2328" s="10" t="s">
        <v>4258</v>
      </c>
      <c r="I2328" s="13" t="s">
        <v>15</v>
      </c>
      <c r="J2328" s="11" t="s">
        <v>16</v>
      </c>
      <c r="K2328" s="11" t="s">
        <v>17</v>
      </c>
      <c r="O2328" s="11" t="s">
        <v>58</v>
      </c>
      <c r="P2328" s="10" t="e">
        <f>VLOOKUP(H2328,'Corrected-Titles'!A:A,1,FALSE)</f>
        <v>#N/A</v>
      </c>
    </row>
    <row r="2329" spans="2:16" ht="29" x14ac:dyDescent="0.35">
      <c r="B2329" s="11" t="s">
        <v>3254</v>
      </c>
      <c r="C2329" s="11" t="s">
        <v>3310</v>
      </c>
      <c r="D2329" s="11" t="s">
        <v>12</v>
      </c>
      <c r="F2329" s="11" t="s">
        <v>4259</v>
      </c>
      <c r="G2329" s="10" t="str">
        <f>IF(ISNA(P2329),H2329,INDEX('Corrected-Titles'!A:B,MATCH(H2329,'Corrected-Titles'!A:A,0),2))</f>
        <v>Tailoring as collaboration: the mediating role of multiple representations and application units</v>
      </c>
      <c r="H2329" s="10" t="s">
        <v>4260</v>
      </c>
      <c r="I2329" s="13" t="s">
        <v>15</v>
      </c>
      <c r="J2329" s="11" t="s">
        <v>17</v>
      </c>
      <c r="O2329" s="11" t="s">
        <v>69</v>
      </c>
      <c r="P2329" s="10" t="e">
        <f>VLOOKUP(H2329,'Corrected-Titles'!A:A,1,FALSE)</f>
        <v>#N/A</v>
      </c>
    </row>
    <row r="2330" spans="2:16" x14ac:dyDescent="0.35">
      <c r="B2330" s="11" t="s">
        <v>3254</v>
      </c>
      <c r="C2330" s="11" t="s">
        <v>3310</v>
      </c>
      <c r="D2330" s="11" t="s">
        <v>12</v>
      </c>
      <c r="F2330" s="11" t="s">
        <v>4122</v>
      </c>
      <c r="G2330" s="10" t="str">
        <f>IF(ISNA(P2330),H2330,INDEX('Corrected-Titles'!A:B,MATCH(H2330,'Corrected-Titles'!A:A,0),2))</f>
        <v>BPMN</v>
      </c>
      <c r="H2330" s="10" t="s">
        <v>4261</v>
      </c>
      <c r="I2330" s="13" t="s">
        <v>15</v>
      </c>
      <c r="J2330" s="11" t="s">
        <v>17</v>
      </c>
      <c r="O2330" s="11" t="s">
        <v>110</v>
      </c>
      <c r="P2330" s="10" t="e">
        <f>VLOOKUP(H2330,'Corrected-Titles'!A:A,1,FALSE)</f>
        <v>#N/A</v>
      </c>
    </row>
    <row r="2331" spans="2:16" x14ac:dyDescent="0.35">
      <c r="B2331" s="11" t="s">
        <v>3254</v>
      </c>
      <c r="C2331" s="11" t="s">
        <v>3310</v>
      </c>
      <c r="D2331" s="11" t="s">
        <v>12</v>
      </c>
      <c r="F2331" s="11" t="s">
        <v>4262</v>
      </c>
      <c r="G2331" s="10" t="str">
        <f>IF(ISNA(P2331),H2331,INDEX('Corrected-Titles'!A:B,MATCH(H2331,'Corrected-Titles'!A:A,0),2))</f>
        <v>Challenges for business process and task management</v>
      </c>
      <c r="H2331" s="10" t="s">
        <v>4263</v>
      </c>
      <c r="I2331" s="13" t="s">
        <v>15</v>
      </c>
      <c r="J2331" s="11" t="s">
        <v>17</v>
      </c>
      <c r="O2331" s="11" t="s">
        <v>58</v>
      </c>
      <c r="P2331" s="10" t="e">
        <f>VLOOKUP(H2331,'Corrected-Titles'!A:A,1,FALSE)</f>
        <v>#N/A</v>
      </c>
    </row>
    <row r="2332" spans="2:16" x14ac:dyDescent="0.35">
      <c r="B2332" s="11" t="s">
        <v>3254</v>
      </c>
      <c r="C2332" s="11" t="s">
        <v>3310</v>
      </c>
      <c r="D2332" s="11" t="s">
        <v>12</v>
      </c>
      <c r="F2332" s="11" t="s">
        <v>4264</v>
      </c>
      <c r="G2332" s="10" t="str">
        <f>IF(ISNA(P2332),H2332,INDEX('Corrected-Titles'!A:B,MATCH(H2332,'Corrected-Titles'!A:A,0),2))</f>
        <v>Anforderungen an die workflow untersyutzung fur wissensintisive geschäftsprozesse</v>
      </c>
      <c r="H2332" s="10" t="s">
        <v>4265</v>
      </c>
      <c r="I2332" s="13" t="s">
        <v>15</v>
      </c>
      <c r="J2332" s="11" t="s">
        <v>17</v>
      </c>
      <c r="O2332" s="11" t="s">
        <v>106</v>
      </c>
      <c r="P2332" s="10" t="e">
        <f>VLOOKUP(H2332,'Corrected-Titles'!A:A,1,FALSE)</f>
        <v>#N/A</v>
      </c>
    </row>
    <row r="2333" spans="2:16" x14ac:dyDescent="0.35">
      <c r="B2333" s="11" t="s">
        <v>3254</v>
      </c>
      <c r="C2333" s="11" t="s">
        <v>3310</v>
      </c>
      <c r="D2333" s="11" t="s">
        <v>12</v>
      </c>
      <c r="F2333" s="11" t="s">
        <v>4266</v>
      </c>
      <c r="G2333" s="10" t="str">
        <f>IF(ISNA(P2333),H2333,INDEX('Corrected-Titles'!A:B,MATCH(H2333,'Corrected-Titles'!A:A,0),2))</f>
        <v>A framework for light-weight composition and management of ad-hoc business process</v>
      </c>
      <c r="H2333" s="10" t="s">
        <v>4267</v>
      </c>
      <c r="I2333" s="13" t="s">
        <v>15</v>
      </c>
      <c r="J2333" s="11" t="s">
        <v>16</v>
      </c>
      <c r="K2333" s="11" t="s">
        <v>17</v>
      </c>
      <c r="O2333" s="11" t="s">
        <v>18</v>
      </c>
      <c r="P2333" s="10" t="e">
        <f>VLOOKUP(H2333,'Corrected-Titles'!A:A,1,FALSE)</f>
        <v>#N/A</v>
      </c>
    </row>
    <row r="2334" spans="2:16" ht="29" x14ac:dyDescent="0.35">
      <c r="B2334" s="11" t="s">
        <v>3253</v>
      </c>
      <c r="C2334" s="11" t="s">
        <v>3310</v>
      </c>
      <c r="D2334" s="11" t="s">
        <v>12</v>
      </c>
      <c r="F2334" s="11" t="s">
        <v>4268</v>
      </c>
      <c r="G2334" s="10" t="str">
        <f>IF(ISNA(P2334),H2334,INDEX('Corrected-Titles'!A:B,MATCH(H2334,'Corrected-Titles'!A:A,0),2))</f>
        <v>What you See and Do is What You get: A Human centric design approach to Human-centric process</v>
      </c>
      <c r="H2334" s="10" t="s">
        <v>4269</v>
      </c>
      <c r="I2334" s="13" t="s">
        <v>15</v>
      </c>
      <c r="J2334" s="11" t="s">
        <v>16</v>
      </c>
      <c r="K2334" s="11" t="s">
        <v>17</v>
      </c>
      <c r="O2334" s="11" t="s">
        <v>18</v>
      </c>
      <c r="P2334" s="10" t="e">
        <f>VLOOKUP(H2334,'Corrected-Titles'!A:A,1,FALSE)</f>
        <v>#N/A</v>
      </c>
    </row>
    <row r="2335" spans="2:16" x14ac:dyDescent="0.35">
      <c r="B2335" s="11" t="s">
        <v>3253</v>
      </c>
      <c r="C2335" s="11" t="s">
        <v>3310</v>
      </c>
      <c r="D2335" s="11" t="s">
        <v>12</v>
      </c>
      <c r="E2335" s="11" t="s">
        <v>3643</v>
      </c>
      <c r="F2335" s="25" t="s">
        <v>4270</v>
      </c>
      <c r="G2335" s="10" t="str">
        <f>IF(ISNA(P2335),H2335,INDEX('Corrected-Titles'!A:B,MATCH(H2335,'Corrected-Titles'!A:A,0),2))</f>
        <v>CONTASK: Context-Sensitive Task Assistance in the Semantic Desktop</v>
      </c>
      <c r="H2335" s="10" t="s">
        <v>4271</v>
      </c>
      <c r="I2335" s="13" t="s">
        <v>4282</v>
      </c>
      <c r="J2335" s="11" t="s">
        <v>16</v>
      </c>
      <c r="K2335" s="11" t="s">
        <v>16</v>
      </c>
      <c r="L2335" s="11" t="s">
        <v>16</v>
      </c>
      <c r="M2335" s="32" t="s">
        <v>17</v>
      </c>
      <c r="N2335" s="23" t="s">
        <v>17</v>
      </c>
      <c r="O2335" s="11" t="s">
        <v>18</v>
      </c>
      <c r="P2335" s="10" t="e">
        <f>VLOOKUP(H2335,'Corrected-Titles'!A:A,1,FALSE)</f>
        <v>#N/A</v>
      </c>
    </row>
    <row r="2336" spans="2:16" ht="29" x14ac:dyDescent="0.35">
      <c r="B2336" s="11" t="s">
        <v>3253</v>
      </c>
      <c r="C2336" s="11" t="s">
        <v>3310</v>
      </c>
      <c r="D2336" s="11" t="s">
        <v>12</v>
      </c>
      <c r="F2336" s="11" t="s">
        <v>4272</v>
      </c>
      <c r="G2336" s="10" t="str">
        <f>IF(ISNA(P2336),H2336,INDEX('Corrected-Titles'!A:B,MATCH(H2336,'Corrected-Titles'!A:A,0),2))</f>
        <v>Towards Process-Oriented Recommender Capabilities in Flexible process Environments--state of the art</v>
      </c>
      <c r="H2336" s="10" t="s">
        <v>4273</v>
      </c>
      <c r="I2336" s="13" t="s">
        <v>15</v>
      </c>
      <c r="J2336" s="11" t="s">
        <v>17</v>
      </c>
      <c r="O2336" s="11" t="s">
        <v>58</v>
      </c>
      <c r="P2336" s="10" t="e">
        <f>VLOOKUP(H2336,'Corrected-Titles'!A:A,1,FALSE)</f>
        <v>#N/A</v>
      </c>
    </row>
    <row r="2337" spans="2:16" ht="29" x14ac:dyDescent="0.35">
      <c r="B2337" s="11" t="s">
        <v>3253</v>
      </c>
      <c r="C2337" s="11" t="s">
        <v>3310</v>
      </c>
      <c r="D2337" s="11" t="s">
        <v>12</v>
      </c>
      <c r="F2337" s="11" t="s">
        <v>517</v>
      </c>
      <c r="G2337" s="10" t="str">
        <f>IF(ISNA(P2337),H2337,INDEX('Corrected-Titles'!A:B,MATCH(H2337,'Corrected-Titles'!A:A,0),2))</f>
        <v>Getting users involved in aligning their needs with business processes models and systems</v>
      </c>
      <c r="H2337" s="10" t="s">
        <v>518</v>
      </c>
      <c r="I2337" s="13" t="s">
        <v>100</v>
      </c>
      <c r="P2337" s="10" t="e">
        <f>VLOOKUP(H2337,'Corrected-Titles'!A:A,1,FALSE)</f>
        <v>#N/A</v>
      </c>
    </row>
    <row r="2338" spans="2:16" x14ac:dyDescent="0.35">
      <c r="B2338" s="11" t="s">
        <v>3253</v>
      </c>
      <c r="C2338" s="11" t="s">
        <v>3310</v>
      </c>
      <c r="D2338" s="11" t="s">
        <v>12</v>
      </c>
      <c r="F2338" s="11" t="s">
        <v>4274</v>
      </c>
      <c r="G2338" s="10" t="str">
        <f>IF(ISNA(P2338),H2338,INDEX('Corrected-Titles'!A:B,MATCH(H2338,'Corrected-Titles'!A:A,0),2))</f>
        <v>XVSM Micro-Room Process Modeler</v>
      </c>
      <c r="H2338" s="10" t="s">
        <v>4275</v>
      </c>
      <c r="I2338" s="13" t="s">
        <v>15</v>
      </c>
      <c r="J2338" s="11" t="s">
        <v>16</v>
      </c>
      <c r="K2338" s="11" t="s">
        <v>17</v>
      </c>
      <c r="O2338" s="11" t="s">
        <v>18</v>
      </c>
      <c r="P2338" s="10" t="e">
        <f>VLOOKUP(H2338,'Corrected-Titles'!A:A,1,FALSE)</f>
        <v>#N/A</v>
      </c>
    </row>
    <row r="2339" spans="2:16" x14ac:dyDescent="0.35">
      <c r="B2339" s="11" t="s">
        <v>3253</v>
      </c>
      <c r="C2339" s="11" t="s">
        <v>3310</v>
      </c>
      <c r="D2339" s="11" t="s">
        <v>12</v>
      </c>
      <c r="F2339" s="11" t="s">
        <v>4276</v>
      </c>
      <c r="G2339" s="10" t="str">
        <f>IF(ISNA(P2339),H2339,INDEX('Corrected-Titles'!A:B,MATCH(H2339,'Corrected-Titles'!A:A,0),2))</f>
        <v>Applying Processes for User-Driven Refinement of People Activities</v>
      </c>
      <c r="H2339" s="10" t="s">
        <v>4277</v>
      </c>
      <c r="I2339" s="13" t="s">
        <v>15</v>
      </c>
      <c r="J2339" s="11" t="s">
        <v>16</v>
      </c>
      <c r="K2339" s="11" t="s">
        <v>17</v>
      </c>
      <c r="O2339" s="11" t="s">
        <v>18</v>
      </c>
      <c r="P2339" s="10" t="e">
        <f>VLOOKUP(H2339,'Corrected-Titles'!A:A,1,FALSE)</f>
        <v>#N/A</v>
      </c>
    </row>
    <row r="2340" spans="2:16" ht="29" x14ac:dyDescent="0.35">
      <c r="B2340" s="11" t="s">
        <v>3253</v>
      </c>
      <c r="C2340" s="11" t="s">
        <v>3310</v>
      </c>
      <c r="D2340" s="11" t="s">
        <v>12</v>
      </c>
      <c r="F2340" s="11" t="s">
        <v>4278</v>
      </c>
      <c r="G2340" s="10" t="str">
        <f>IF(ISNA(P2340),H2340,INDEX('Corrected-Titles'!A:B,MATCH(H2340,'Corrected-Titles'!A:A,0),2))</f>
        <v>Blending Ad Hoc and Formal Workflow Models in Support of Different Stakeholders needs</v>
      </c>
      <c r="H2340" s="10" t="s">
        <v>4279</v>
      </c>
      <c r="I2340" s="13" t="s">
        <v>15</v>
      </c>
      <c r="J2340" s="11" t="s">
        <v>16</v>
      </c>
      <c r="K2340" s="11" t="s">
        <v>17</v>
      </c>
      <c r="O2340" s="11" t="s">
        <v>18</v>
      </c>
      <c r="P2340" s="10" t="e">
        <f>VLOOKUP(H2340,'Corrected-Titles'!A:A,1,FALSE)</f>
        <v>#N/A</v>
      </c>
    </row>
    <row r="2341" spans="2:16" x14ac:dyDescent="0.35">
      <c r="B2341" s="11" t="s">
        <v>3253</v>
      </c>
      <c r="C2341" s="11" t="s">
        <v>3310</v>
      </c>
      <c r="D2341" s="11" t="s">
        <v>12</v>
      </c>
      <c r="F2341" s="11" t="s">
        <v>4280</v>
      </c>
      <c r="G2341" s="10" t="str">
        <f>IF(ISNA(P2341),H2341,INDEX('Corrected-Titles'!A:B,MATCH(H2341,'Corrected-Titles'!A:A,0),2))</f>
        <v>Business Performer-Centered Design of User interfaces</v>
      </c>
      <c r="H2341" s="10" t="s">
        <v>4281</v>
      </c>
      <c r="I2341" s="13" t="s">
        <v>15</v>
      </c>
      <c r="J2341" s="11" t="s">
        <v>16</v>
      </c>
      <c r="K2341" s="11" t="s">
        <v>17</v>
      </c>
      <c r="O2341" s="11" t="s">
        <v>18</v>
      </c>
      <c r="P2341" s="10" t="e">
        <f>VLOOKUP(H2341,'Corrected-Titles'!A:A,1,FALSE)</f>
        <v>#N/A</v>
      </c>
    </row>
    <row r="2342" spans="2:16" x14ac:dyDescent="0.35">
      <c r="B2342" s="11" t="s">
        <v>3254</v>
      </c>
      <c r="C2342" s="11" t="s">
        <v>3555</v>
      </c>
      <c r="D2342" s="11" t="s">
        <v>12</v>
      </c>
      <c r="F2342" s="11" t="s">
        <v>4283</v>
      </c>
      <c r="G2342" s="10" t="str">
        <f>IF(ISNA(P2342),H2342,INDEX('Corrected-Titles'!A:B,MATCH(H2342,'Corrected-Titles'!A:A,0),2))</f>
        <v>Viewpoint consistency in Z and LOTOS: a case study</v>
      </c>
      <c r="H2342" s="10" t="s">
        <v>4284</v>
      </c>
      <c r="I2342" s="13" t="s">
        <v>15</v>
      </c>
      <c r="J2342" s="11" t="s">
        <v>16</v>
      </c>
      <c r="K2342" s="11" t="s">
        <v>16</v>
      </c>
      <c r="L2342" s="11" t="s">
        <v>17</v>
      </c>
      <c r="O2342" s="11" t="s">
        <v>18</v>
      </c>
      <c r="P2342" s="10" t="e">
        <f>VLOOKUP(H2342,'Corrected-Titles'!A:A,1,FALSE)</f>
        <v>#N/A</v>
      </c>
    </row>
    <row r="2343" spans="2:16" ht="29" x14ac:dyDescent="0.35">
      <c r="B2343" s="11" t="s">
        <v>3254</v>
      </c>
      <c r="C2343" s="11" t="s">
        <v>3555</v>
      </c>
      <c r="D2343" s="11" t="s">
        <v>12</v>
      </c>
      <c r="F2343" s="11" t="s">
        <v>4285</v>
      </c>
      <c r="G2343" s="10" t="str">
        <f>IF(ISNA(P2343),H2343,INDEX('Corrected-Titles'!A:B,MATCH(H2343,'Corrected-Titles'!A:A,0),2))</f>
        <v>A Methodology for Specifying and Analyzing Consistency of Object-Oriented Behavioral Models</v>
      </c>
      <c r="H2343" s="10" t="s">
        <v>4286</v>
      </c>
      <c r="I2343" s="13" t="s">
        <v>15</v>
      </c>
      <c r="J2343" s="11" t="s">
        <v>16</v>
      </c>
      <c r="K2343" s="11" t="s">
        <v>16</v>
      </c>
      <c r="L2343" s="11" t="s">
        <v>17</v>
      </c>
      <c r="O2343" s="11" t="s">
        <v>18</v>
      </c>
      <c r="P2343" s="10" t="e">
        <f>VLOOKUP(H2343,'Corrected-Titles'!A:A,1,FALSE)</f>
        <v>#N/A</v>
      </c>
    </row>
    <row r="2344" spans="2:16" x14ac:dyDescent="0.35">
      <c r="B2344" s="11" t="s">
        <v>3254</v>
      </c>
      <c r="C2344" s="11" t="s">
        <v>3555</v>
      </c>
      <c r="D2344" s="11" t="s">
        <v>12</v>
      </c>
      <c r="F2344" s="11" t="s">
        <v>4287</v>
      </c>
      <c r="G2344" s="10" t="str">
        <f>IF(ISNA(P2344),H2344,INDEX('Corrected-Titles'!A:B,MATCH(H2344,'Corrected-Titles'!A:A,0),2))</f>
        <v>Formal Systems Europe</v>
      </c>
      <c r="H2344" s="10" t="s">
        <v>4288</v>
      </c>
      <c r="I2344" s="13" t="s">
        <v>15</v>
      </c>
      <c r="J2344" s="11" t="s">
        <v>17</v>
      </c>
      <c r="O2344" s="11" t="s">
        <v>110</v>
      </c>
      <c r="P2344" s="10" t="e">
        <f>VLOOKUP(H2344,'Corrected-Titles'!A:A,1,FALSE)</f>
        <v>#N/A</v>
      </c>
    </row>
    <row r="2345" spans="2:16" x14ac:dyDescent="0.35">
      <c r="B2345" s="11" t="s">
        <v>3254</v>
      </c>
      <c r="C2345" s="11" t="s">
        <v>3555</v>
      </c>
      <c r="D2345" s="11" t="s">
        <v>12</v>
      </c>
      <c r="F2345" s="11" t="s">
        <v>4289</v>
      </c>
      <c r="G2345" s="10" t="str">
        <f>IF(ISNA(P2345),H2345,INDEX('Corrected-Titles'!A:B,MATCH(H2345,'Corrected-Titles'!A:A,0),2))</f>
        <v>Communicating sequential processes</v>
      </c>
      <c r="H2345" s="10" t="s">
        <v>4290</v>
      </c>
      <c r="I2345" s="13" t="s">
        <v>15</v>
      </c>
      <c r="J2345" s="11" t="s">
        <v>17</v>
      </c>
      <c r="O2345" s="11" t="s">
        <v>58</v>
      </c>
      <c r="P2345" s="10" t="e">
        <f>VLOOKUP(H2345,'Corrected-Titles'!A:A,1,FALSE)</f>
        <v>#N/A</v>
      </c>
    </row>
    <row r="2346" spans="2:16" x14ac:dyDescent="0.35">
      <c r="B2346" s="11" t="s">
        <v>3254</v>
      </c>
      <c r="C2346" s="11" t="s">
        <v>3555</v>
      </c>
      <c r="D2346" s="11" t="s">
        <v>12</v>
      </c>
      <c r="F2346" s="11" t="s">
        <v>4291</v>
      </c>
      <c r="G2346" s="10" t="str">
        <f>IF(ISNA(P2346),H2346,INDEX('Corrected-Titles'!A:B,MATCH(H2346,'Corrected-Titles'!A:A,0),2))</f>
        <v>Object Management Group, Model driven architecture</v>
      </c>
      <c r="H2346" s="10" t="s">
        <v>4292</v>
      </c>
      <c r="I2346" s="13" t="s">
        <v>15</v>
      </c>
      <c r="J2346" s="11" t="s">
        <v>17</v>
      </c>
      <c r="O2346" s="11" t="s">
        <v>110</v>
      </c>
      <c r="P2346" s="10" t="e">
        <f>VLOOKUP(H2346,'Corrected-Titles'!A:A,1,FALSE)</f>
        <v>#N/A</v>
      </c>
    </row>
    <row r="2347" spans="2:16" x14ac:dyDescent="0.35">
      <c r="B2347" s="11" t="s">
        <v>3254</v>
      </c>
      <c r="C2347" s="11" t="s">
        <v>3555</v>
      </c>
      <c r="D2347" s="11" t="s">
        <v>12</v>
      </c>
      <c r="F2347" s="11" t="s">
        <v>4293</v>
      </c>
      <c r="G2347" s="10" t="str">
        <f>IF(ISNA(P2347),H2347,INDEX('Corrected-Titles'!A:B,MATCH(H2347,'Corrected-Titles'!A:A,0),2))</f>
        <v>Unified Modelling Language Specification</v>
      </c>
      <c r="H2347" s="10" t="s">
        <v>4294</v>
      </c>
      <c r="I2347" s="13" t="s">
        <v>15</v>
      </c>
      <c r="J2347" s="11" t="s">
        <v>17</v>
      </c>
      <c r="O2347" s="11" t="s">
        <v>110</v>
      </c>
      <c r="P2347" s="10" t="e">
        <f>VLOOKUP(H2347,'Corrected-Titles'!A:A,1,FALSE)</f>
        <v>#N/A</v>
      </c>
    </row>
    <row r="2348" spans="2:16" x14ac:dyDescent="0.35">
      <c r="B2348" s="11" t="s">
        <v>3254</v>
      </c>
      <c r="C2348" s="11" t="s">
        <v>3555</v>
      </c>
      <c r="D2348" s="11" t="s">
        <v>12</v>
      </c>
      <c r="F2348" s="11" t="s">
        <v>4295</v>
      </c>
      <c r="G2348" s="10" t="str">
        <f>IF(ISNA(P2348),H2348,INDEX('Corrected-Titles'!A:B,MATCH(H2348,'Corrected-Titles'!A:A,0),2))</f>
        <v>UML+ROOM as a standard ADL?</v>
      </c>
      <c r="H2348" s="10" t="s">
        <v>4296</v>
      </c>
      <c r="I2348" s="13" t="s">
        <v>15</v>
      </c>
      <c r="J2348" s="11" t="s">
        <v>16</v>
      </c>
      <c r="K2348" s="11" t="s">
        <v>17</v>
      </c>
      <c r="O2348" s="11" t="s">
        <v>69</v>
      </c>
      <c r="P2348" s="10" t="e">
        <f>VLOOKUP(H2348,'Corrected-Titles'!A:A,1,FALSE)</f>
        <v>#N/A</v>
      </c>
    </row>
    <row r="2349" spans="2:16" x14ac:dyDescent="0.35">
      <c r="B2349" s="11" t="s">
        <v>3254</v>
      </c>
      <c r="C2349" s="11" t="s">
        <v>3555</v>
      </c>
      <c r="D2349" s="11" t="s">
        <v>12</v>
      </c>
      <c r="F2349" s="11" t="s">
        <v>4297</v>
      </c>
      <c r="G2349" s="10" t="str">
        <f>IF(ISNA(P2349),H2349,INDEX('Corrected-Titles'!A:B,MATCH(H2349,'Corrected-Titles'!A:A,0),2))</f>
        <v>Using UML for modeling complex real-time systems</v>
      </c>
      <c r="H2349" s="10" t="s">
        <v>4298</v>
      </c>
      <c r="I2349" s="13" t="s">
        <v>15</v>
      </c>
      <c r="J2349" s="11" t="s">
        <v>17</v>
      </c>
      <c r="O2349" s="11" t="s">
        <v>18</v>
      </c>
      <c r="P2349" s="10" t="e">
        <f>VLOOKUP(H2349,'Corrected-Titles'!A:A,1,FALSE)</f>
        <v>#N/A</v>
      </c>
    </row>
    <row r="2350" spans="2:16" x14ac:dyDescent="0.35">
      <c r="B2350" s="11" t="s">
        <v>3253</v>
      </c>
      <c r="C2350" s="11" t="s">
        <v>3555</v>
      </c>
      <c r="D2350" s="11" t="s">
        <v>12</v>
      </c>
      <c r="F2350" s="11" t="s">
        <v>3629</v>
      </c>
      <c r="G2350" s="10" t="str">
        <f>IF(ISNA(P2350),H2350,INDEX('Corrected-Titles'!A:B,MATCH(H2350,'Corrected-Titles'!A:A,0),2))</f>
        <v>Managing changes in the enterprise architecture modelling context</v>
      </c>
      <c r="H2350" s="10" t="s">
        <v>3630</v>
      </c>
      <c r="I2350" s="13" t="s">
        <v>100</v>
      </c>
      <c r="P2350" s="10" t="e">
        <f>VLOOKUP(H2350,'Corrected-Titles'!A:A,1,FALSE)</f>
        <v>#N/A</v>
      </c>
    </row>
    <row r="2351" spans="2:16" ht="29" x14ac:dyDescent="0.35">
      <c r="B2351" s="11" t="s">
        <v>3253</v>
      </c>
      <c r="C2351" s="11" t="s">
        <v>3555</v>
      </c>
      <c r="D2351" s="11" t="s">
        <v>12</v>
      </c>
      <c r="F2351" s="11" t="s">
        <v>4299</v>
      </c>
      <c r="G2351" s="10" t="str">
        <f>IF(ISNA(P2351),H2351,INDEX('Corrected-Titles'!A:B,MATCH(H2351,'Corrected-Titles'!A:A,0),2))</f>
        <v>Quantitative evaluation of model consistency evolution in compositional service-oriented simulation using a cnnected hyper-diagraph</v>
      </c>
      <c r="H2351" s="10" t="s">
        <v>4300</v>
      </c>
      <c r="I2351" s="13" t="s">
        <v>15</v>
      </c>
      <c r="J2351" s="11" t="s">
        <v>16</v>
      </c>
      <c r="K2351" s="11" t="s">
        <v>17</v>
      </c>
      <c r="O2351" s="11" t="s">
        <v>69</v>
      </c>
      <c r="P2351" s="10" t="e">
        <f>VLOOKUP(H2351,'Corrected-Titles'!A:A,1,FALSE)</f>
        <v>#N/A</v>
      </c>
    </row>
    <row r="2352" spans="2:16" x14ac:dyDescent="0.35">
      <c r="B2352" s="11" t="s">
        <v>3253</v>
      </c>
      <c r="C2352" s="11" t="s">
        <v>3555</v>
      </c>
      <c r="D2352" s="11" t="s">
        <v>12</v>
      </c>
      <c r="F2352" s="11" t="s">
        <v>4301</v>
      </c>
      <c r="G2352" s="10" t="str">
        <f>IF(ISNA(P2352),H2352,INDEX('Corrected-Titles'!A:B,MATCH(H2352,'Corrected-Titles'!A:A,0),2))</f>
        <v>On model compatibility with referees and contexts</v>
      </c>
      <c r="H2352" s="10" t="s">
        <v>4302</v>
      </c>
      <c r="I2352" s="13" t="s">
        <v>15</v>
      </c>
      <c r="J2352" s="11" t="s">
        <v>16</v>
      </c>
      <c r="K2352" s="11" t="s">
        <v>17</v>
      </c>
      <c r="O2352" s="11" t="s">
        <v>69</v>
      </c>
      <c r="P2352" s="10" t="e">
        <f>VLOOKUP(H2352,'Corrected-Titles'!A:A,1,FALSE)</f>
        <v>#N/A</v>
      </c>
    </row>
    <row r="2353" spans="2:16" x14ac:dyDescent="0.35">
      <c r="B2353" s="11" t="s">
        <v>3253</v>
      </c>
      <c r="C2353" s="11" t="s">
        <v>3555</v>
      </c>
      <c r="D2353" s="11" t="s">
        <v>12</v>
      </c>
      <c r="F2353" s="11" t="s">
        <v>1703</v>
      </c>
      <c r="G2353" s="10" t="str">
        <f>IF(ISNA(P2353),H2353,INDEX('Corrected-Titles'!A:B,MATCH(H2353,'Corrected-Titles'!A:A,0),2))</f>
        <v xml:space="preserve">An agent-oriented approach to change propagation in software maintanance </v>
      </c>
      <c r="H2353" s="10" t="s">
        <v>1704</v>
      </c>
      <c r="I2353" s="13" t="s">
        <v>100</v>
      </c>
      <c r="P2353" s="10" t="e">
        <f>VLOOKUP(H2353,'Corrected-Titles'!A:A,1,FALSE)</f>
        <v>#N/A</v>
      </c>
    </row>
    <row r="2354" spans="2:16" x14ac:dyDescent="0.35">
      <c r="B2354" s="11" t="s">
        <v>3253</v>
      </c>
      <c r="C2354" s="11" t="s">
        <v>3555</v>
      </c>
      <c r="D2354" s="11" t="s">
        <v>12</v>
      </c>
      <c r="F2354" s="11" t="s">
        <v>4303</v>
      </c>
      <c r="G2354" s="10" t="str">
        <f>IF(ISNA(P2354),H2354,INDEX('Corrected-Titles'!A:B,MATCH(H2354,'Corrected-Titles'!A:A,0),2))</f>
        <v>An observer-based notion of model inheritance</v>
      </c>
      <c r="H2354" s="10" t="s">
        <v>4304</v>
      </c>
      <c r="I2354" s="13" t="s">
        <v>15</v>
      </c>
      <c r="J2354" s="11" t="s">
        <v>16</v>
      </c>
      <c r="K2354" s="11" t="s">
        <v>17</v>
      </c>
      <c r="O2354" s="11" t="s">
        <v>58</v>
      </c>
      <c r="P2354" s="10" t="e">
        <f>VLOOKUP(H2354,'Corrected-Titles'!A:A,1,FALSE)</f>
        <v>#N/A</v>
      </c>
    </row>
    <row r="2355" spans="2:16" x14ac:dyDescent="0.35">
      <c r="B2355" s="11" t="s">
        <v>3253</v>
      </c>
      <c r="C2355" s="11" t="s">
        <v>3555</v>
      </c>
      <c r="D2355" s="11" t="s">
        <v>12</v>
      </c>
      <c r="F2355" s="11" t="s">
        <v>4303</v>
      </c>
      <c r="G2355" s="10" t="str">
        <f>IF(ISNA(P2355),H2355,INDEX('Corrected-Titles'!A:B,MATCH(H2355,'Corrected-Titles'!A:A,0),2))</f>
        <v>An observer-based notion of model inheritance</v>
      </c>
      <c r="H2355" s="10" t="s">
        <v>4304</v>
      </c>
      <c r="I2355" s="13" t="s">
        <v>100</v>
      </c>
      <c r="P2355" s="10" t="e">
        <f>VLOOKUP(H2355,'Corrected-Titles'!A:A,1,FALSE)</f>
        <v>#N/A</v>
      </c>
    </row>
    <row r="2356" spans="2:16" x14ac:dyDescent="0.35">
      <c r="B2356" s="11" t="s">
        <v>3253</v>
      </c>
      <c r="C2356" s="11" t="s">
        <v>3555</v>
      </c>
      <c r="D2356" s="11" t="s">
        <v>12</v>
      </c>
      <c r="E2356" s="11" t="s">
        <v>3643</v>
      </c>
      <c r="F2356" s="25" t="s">
        <v>4305</v>
      </c>
      <c r="G2356" s="10" t="str">
        <f>IF(ISNA(P2356),H2356,INDEX('Corrected-Titles'!A:B,MATCH(H2356,'Corrected-Titles'!A:A,0),2))</f>
        <v>Generation of repair plans for change propagation</v>
      </c>
      <c r="H2356" s="10" t="s">
        <v>4306</v>
      </c>
      <c r="I2356" s="13" t="s">
        <v>35</v>
      </c>
      <c r="J2356" s="11" t="s">
        <v>16</v>
      </c>
      <c r="K2356" s="11" t="s">
        <v>16</v>
      </c>
      <c r="L2356" s="11" t="s">
        <v>16</v>
      </c>
      <c r="M2356" s="23" t="s">
        <v>16</v>
      </c>
      <c r="N2356" s="23" t="s">
        <v>16</v>
      </c>
      <c r="P2356" s="10" t="e">
        <f>VLOOKUP(H2356,'Corrected-Titles'!A:A,1,FALSE)</f>
        <v>#N/A</v>
      </c>
    </row>
    <row r="2357" spans="2:16" x14ac:dyDescent="0.35">
      <c r="B2357" s="11" t="s">
        <v>3253</v>
      </c>
      <c r="C2357" s="11" t="s">
        <v>3555</v>
      </c>
      <c r="D2357" s="11" t="s">
        <v>12</v>
      </c>
      <c r="F2357" s="11" t="s">
        <v>4305</v>
      </c>
      <c r="G2357" s="10" t="str">
        <f>IF(ISNA(P2357),H2357,INDEX('Corrected-Titles'!A:B,MATCH(H2357,'Corrected-Titles'!A:A,0),2))</f>
        <v>Generation of repair plans for change propagation</v>
      </c>
      <c r="H2357" s="10" t="s">
        <v>4306</v>
      </c>
      <c r="I2357" s="13" t="s">
        <v>100</v>
      </c>
      <c r="P2357" s="10" t="e">
        <f>VLOOKUP(H2357,'Corrected-Titles'!A:A,1,FALSE)</f>
        <v>#N/A</v>
      </c>
    </row>
    <row r="2358" spans="2:16" x14ac:dyDescent="0.35">
      <c r="B2358" s="11" t="s">
        <v>3253</v>
      </c>
      <c r="C2358" s="11" t="s">
        <v>3555</v>
      </c>
      <c r="D2358" s="11" t="s">
        <v>12</v>
      </c>
      <c r="E2358" s="11" t="s">
        <v>3643</v>
      </c>
      <c r="F2358" s="25" t="s">
        <v>4307</v>
      </c>
      <c r="G2358" s="10" t="str">
        <f>IF(ISNA(P2358),H2358,INDEX('Corrected-Titles'!A:B,MATCH(H2358,'Corrected-Titles'!A:A,0),2))</f>
        <v>Finding a Path to Model Consistency</v>
      </c>
      <c r="H2358" s="10" t="s">
        <v>4308</v>
      </c>
      <c r="I2358" s="13" t="s">
        <v>35</v>
      </c>
      <c r="J2358" s="11" t="s">
        <v>16</v>
      </c>
      <c r="K2358" s="11" t="s">
        <v>16</v>
      </c>
      <c r="L2358" s="11" t="s">
        <v>16</v>
      </c>
      <c r="M2358" s="23" t="s">
        <v>16</v>
      </c>
      <c r="N2358" s="23" t="s">
        <v>16</v>
      </c>
      <c r="P2358" s="10" t="e">
        <f>VLOOKUP(H2358,'Corrected-Titles'!A:A,1,FALSE)</f>
        <v>#N/A</v>
      </c>
    </row>
    <row r="2359" spans="2:16" x14ac:dyDescent="0.35">
      <c r="B2359" s="11" t="s">
        <v>3253</v>
      </c>
      <c r="C2359" s="11" t="s">
        <v>3555</v>
      </c>
      <c r="D2359" s="11" t="s">
        <v>12</v>
      </c>
      <c r="F2359" s="11" t="s">
        <v>4305</v>
      </c>
      <c r="G2359" s="10" t="str">
        <f>IF(ISNA(P2359),H2359,INDEX('Corrected-Titles'!A:B,MATCH(H2359,'Corrected-Titles'!A:A,0),2))</f>
        <v xml:space="preserve">An agent-oriented approach to change propagation in software maintanance </v>
      </c>
      <c r="H2359" s="10" t="s">
        <v>1704</v>
      </c>
      <c r="I2359" s="13" t="s">
        <v>100</v>
      </c>
      <c r="P2359" s="10" t="e">
        <f>VLOOKUP(H2359,'Corrected-Titles'!A:A,1,FALSE)</f>
        <v>#N/A</v>
      </c>
    </row>
    <row r="2360" spans="2:16" ht="29" x14ac:dyDescent="0.35">
      <c r="B2360" s="11" t="s">
        <v>3253</v>
      </c>
      <c r="C2360" s="11" t="s">
        <v>3555</v>
      </c>
      <c r="D2360" s="11" t="s">
        <v>12</v>
      </c>
      <c r="E2360" s="11" t="s">
        <v>3643</v>
      </c>
      <c r="F2360" s="25" t="s">
        <v>4309</v>
      </c>
      <c r="G2360" s="10" t="str">
        <f>IF(ISNA(P2360),H2360,INDEX('Corrected-Titles'!A:B,MATCH(H2360,'Corrected-Titles'!A:A,0),2))</f>
        <v>Formal Verification of consistency in model-driven development of distributed communicating systems and ommmuncation protocols</v>
      </c>
      <c r="H2360" s="10" t="s">
        <v>4310</v>
      </c>
      <c r="I2360" s="13" t="s">
        <v>35</v>
      </c>
      <c r="J2360" s="11" t="s">
        <v>16</v>
      </c>
      <c r="K2360" s="11" t="s">
        <v>16</v>
      </c>
      <c r="L2360" s="11" t="s">
        <v>16</v>
      </c>
      <c r="M2360" s="23" t="s">
        <v>16</v>
      </c>
      <c r="N2360" s="23" t="s">
        <v>16</v>
      </c>
      <c r="P2360" s="10" t="e">
        <f>VLOOKUP(H2360,'Corrected-Titles'!A:A,1,FALSE)</f>
        <v>#N/A</v>
      </c>
    </row>
    <row r="2361" spans="2:16" x14ac:dyDescent="0.35">
      <c r="B2361" s="11" t="s">
        <v>3253</v>
      </c>
      <c r="C2361" s="11" t="s">
        <v>3555</v>
      </c>
      <c r="D2361" s="11" t="s">
        <v>12</v>
      </c>
      <c r="F2361" s="11" t="s">
        <v>4311</v>
      </c>
      <c r="G2361" s="10" t="str">
        <f>IF(ISNA(P2361),H2361,INDEX('Corrected-Titles'!A:B,MATCH(H2361,'Corrected-Titles'!A:A,0),2))</f>
        <v>Consistency Checking of Statechart diagrams of a class herarchy</v>
      </c>
      <c r="H2361" s="10" t="s">
        <v>4312</v>
      </c>
      <c r="I2361" s="13" t="s">
        <v>15</v>
      </c>
      <c r="J2361" s="11" t="s">
        <v>16</v>
      </c>
      <c r="K2361" s="11" t="s">
        <v>17</v>
      </c>
      <c r="O2361" s="11" t="s">
        <v>18</v>
      </c>
      <c r="P2361" s="10" t="e">
        <f>VLOOKUP(H2361,'Corrected-Titles'!A:A,1,FALSE)</f>
        <v>#N/A</v>
      </c>
    </row>
    <row r="2362" spans="2:16" ht="29" x14ac:dyDescent="0.35">
      <c r="B2362" s="11" t="s">
        <v>3253</v>
      </c>
      <c r="C2362" s="11" t="s">
        <v>3555</v>
      </c>
      <c r="D2362" s="11" t="s">
        <v>12</v>
      </c>
      <c r="F2362" s="11" t="s">
        <v>4311</v>
      </c>
      <c r="G2362" s="10" t="str">
        <f>IF(ISNA(P2362),H2362,INDEX('Corrected-Titles'!A:B,MATCH(H2362,'Corrected-Titles'!A:A,0),2))</f>
        <v>Consistency Checking of Sequence Diagrams and Statechart diagrams using the pi-calculus</v>
      </c>
      <c r="H2362" s="10" t="s">
        <v>4313</v>
      </c>
      <c r="I2362" s="13" t="s">
        <v>15</v>
      </c>
      <c r="J2362" s="11" t="s">
        <v>16</v>
      </c>
      <c r="K2362" s="11" t="s">
        <v>17</v>
      </c>
      <c r="O2362" s="11" t="s">
        <v>18</v>
      </c>
      <c r="P2362" s="10" t="e">
        <f>VLOOKUP(H2362,'Corrected-Titles'!A:A,1,FALSE)</f>
        <v>#N/A</v>
      </c>
    </row>
    <row r="2363" spans="2:16" x14ac:dyDescent="0.35">
      <c r="B2363" s="11" t="s">
        <v>3253</v>
      </c>
      <c r="C2363" s="11" t="s">
        <v>3555</v>
      </c>
      <c r="D2363" s="11" t="s">
        <v>12</v>
      </c>
      <c r="F2363" s="11" t="s">
        <v>4314</v>
      </c>
      <c r="G2363" s="10" t="str">
        <f>IF(ISNA(P2363),H2363,INDEX('Corrected-Titles'!A:B,MATCH(H2363,'Corrected-Titles'!A:A,0),2))</f>
        <v>A formal object-oriented approach to degfining consistency constraints for UML models</v>
      </c>
      <c r="H2363" s="10" t="s">
        <v>4315</v>
      </c>
      <c r="I2363" s="13" t="s">
        <v>15</v>
      </c>
      <c r="J2363" s="11" t="s">
        <v>16</v>
      </c>
      <c r="K2363" s="11" t="s">
        <v>17</v>
      </c>
      <c r="O2363" s="11" t="s">
        <v>18</v>
      </c>
      <c r="P2363" s="10" t="e">
        <f>VLOOKUP(H2363,'Corrected-Titles'!A:A,1,FALSE)</f>
        <v>#N/A</v>
      </c>
    </row>
    <row r="2364" spans="2:16" ht="29" x14ac:dyDescent="0.35">
      <c r="B2364" s="11" t="s">
        <v>3253</v>
      </c>
      <c r="C2364" s="11" t="s">
        <v>3555</v>
      </c>
      <c r="D2364" s="11" t="s">
        <v>12</v>
      </c>
      <c r="F2364" s="11" t="s">
        <v>4316</v>
      </c>
      <c r="G2364" s="10" t="str">
        <f>IF(ISNA(P2364),H2364,INDEX('Corrected-Titles'!A:B,MATCH(H2364,'Corrected-Titles'!A:A,0),2))</f>
        <v>An attempt at analysing the consistency problems in the UML from a classical algebraic viewpoint</v>
      </c>
      <c r="H2364" s="10" t="s">
        <v>4317</v>
      </c>
      <c r="I2364" s="13" t="s">
        <v>15</v>
      </c>
      <c r="J2364" s="11" t="s">
        <v>16</v>
      </c>
      <c r="K2364" s="11" t="s">
        <v>17</v>
      </c>
      <c r="O2364" s="11" t="s">
        <v>58</v>
      </c>
      <c r="P2364" s="10" t="e">
        <f>VLOOKUP(H2364,'Corrected-Titles'!A:A,1,FALSE)</f>
        <v>#N/A</v>
      </c>
    </row>
    <row r="2365" spans="2:16" ht="29" x14ac:dyDescent="0.35">
      <c r="B2365" s="11" t="s">
        <v>3253</v>
      </c>
      <c r="C2365" s="11" t="s">
        <v>3555</v>
      </c>
      <c r="D2365" s="11" t="s">
        <v>12</v>
      </c>
      <c r="F2365" s="11" t="s">
        <v>4318</v>
      </c>
      <c r="G2365" s="10" t="str">
        <f>IF(ISNA(P2365),H2365,INDEX('Corrected-Titles'!A:B,MATCH(H2365,'Corrected-Titles'!A:A,0),2))</f>
        <v>Ontologiebasierte Vorgehensweise zur Modellierung komponentenorientierter Web-Anwendungen</v>
      </c>
      <c r="H2365" s="10" t="s">
        <v>4319</v>
      </c>
      <c r="I2365" s="13" t="s">
        <v>15</v>
      </c>
      <c r="J2365" s="11" t="s">
        <v>17</v>
      </c>
      <c r="O2365" s="11" t="s">
        <v>106</v>
      </c>
      <c r="P2365" s="10" t="e">
        <f>VLOOKUP(H2365,'Corrected-Titles'!A:A,1,FALSE)</f>
        <v>#N/A</v>
      </c>
    </row>
    <row r="2366" spans="2:16" x14ac:dyDescent="0.35">
      <c r="B2366" s="11" t="s">
        <v>3254</v>
      </c>
      <c r="C2366" s="12" t="s">
        <v>3565</v>
      </c>
      <c r="D2366" s="11" t="s">
        <v>12</v>
      </c>
      <c r="F2366" s="11" t="s">
        <v>4320</v>
      </c>
      <c r="G2366" s="10" t="str">
        <f>IF(ISNA(P2366),H2366,INDEX('Corrected-Titles'!A:B,MATCH(H2366,'Corrected-Titles'!A:A,0),2))</f>
        <v>A traceability approach from i* and uml models</v>
      </c>
      <c r="H2366" s="10" t="s">
        <v>4321</v>
      </c>
      <c r="I2366" s="13" t="s">
        <v>15</v>
      </c>
      <c r="J2366" s="11" t="s">
        <v>16</v>
      </c>
      <c r="K2366" s="11" t="s">
        <v>17</v>
      </c>
      <c r="O2366" s="11" t="s">
        <v>18</v>
      </c>
      <c r="P2366" s="10" t="e">
        <f>VLOOKUP(H2366,'Corrected-Titles'!A:A,1,FALSE)</f>
        <v>#N/A</v>
      </c>
    </row>
    <row r="2367" spans="2:16" x14ac:dyDescent="0.35">
      <c r="B2367" s="11" t="s">
        <v>3254</v>
      </c>
      <c r="C2367" s="12" t="s">
        <v>3565</v>
      </c>
      <c r="D2367" s="11" t="s">
        <v>12</v>
      </c>
      <c r="F2367" s="11" t="s">
        <v>4322</v>
      </c>
      <c r="G2367" s="10" t="str">
        <f>IF(ISNA(P2367),H2367,INDEX('Corrected-Titles'!A:B,MATCH(H2367,'Corrected-Titles'!A:A,0),2))</f>
        <v>Classification of model transformation approaches</v>
      </c>
      <c r="H2367" s="10" t="s">
        <v>4323</v>
      </c>
      <c r="I2367" s="13" t="s">
        <v>15</v>
      </c>
      <c r="J2367" s="11" t="s">
        <v>17</v>
      </c>
      <c r="O2367" s="11" t="s">
        <v>58</v>
      </c>
      <c r="P2367" s="10" t="e">
        <f>VLOOKUP(H2367,'Corrected-Titles'!A:A,1,FALSE)</f>
        <v>#N/A</v>
      </c>
    </row>
    <row r="2368" spans="2:16" x14ac:dyDescent="0.35">
      <c r="B2368" s="11" t="s">
        <v>3254</v>
      </c>
      <c r="C2368" s="11" t="s">
        <v>3565</v>
      </c>
      <c r="D2368" s="11" t="s">
        <v>12</v>
      </c>
      <c r="F2368" s="11" t="s">
        <v>4324</v>
      </c>
      <c r="G2368" s="10" t="str">
        <f>IF(ISNA(P2368),H2368,INDEX('Corrected-Titles'!A:B,MATCH(H2368,'Corrected-Titles'!A:A,0),2))</f>
        <v>MDA when a major software industry trend meets our toolset</v>
      </c>
      <c r="H2368" s="10" t="s">
        <v>4325</v>
      </c>
      <c r="I2368" s="13" t="s">
        <v>15</v>
      </c>
      <c r="J2368" s="11" t="s">
        <v>17</v>
      </c>
      <c r="O2368" s="11" t="s">
        <v>110</v>
      </c>
      <c r="P2368" s="10" t="e">
        <f>VLOOKUP(H2368,'Corrected-Titles'!A:A,1,FALSE)</f>
        <v>#N/A</v>
      </c>
    </row>
    <row r="2369" spans="2:16" x14ac:dyDescent="0.35">
      <c r="B2369" s="11" t="s">
        <v>3254</v>
      </c>
      <c r="C2369" s="11" t="s">
        <v>3565</v>
      </c>
      <c r="D2369" s="11" t="s">
        <v>12</v>
      </c>
      <c r="F2369" s="11" t="s">
        <v>4326</v>
      </c>
      <c r="G2369" s="10" t="str">
        <f>IF(ISNA(P2369),H2369,INDEX('Corrected-Titles'!A:B,MATCH(H2369,'Corrected-Titles'!A:A,0),2))</f>
        <v>Rule-based specification of behavioral consistency based on the uml meta-model</v>
      </c>
      <c r="H2369" s="10" t="s">
        <v>4327</v>
      </c>
      <c r="I2369" s="13" t="s">
        <v>15</v>
      </c>
      <c r="J2369" s="11" t="s">
        <v>17</v>
      </c>
      <c r="O2369" s="11" t="s">
        <v>69</v>
      </c>
      <c r="P2369" s="10" t="e">
        <f>VLOOKUP(H2369,'Corrected-Titles'!A:A,1,FALSE)</f>
        <v>#N/A</v>
      </c>
    </row>
    <row r="2370" spans="2:16" x14ac:dyDescent="0.35">
      <c r="B2370" s="11" t="s">
        <v>3254</v>
      </c>
      <c r="C2370" s="11" t="s">
        <v>3565</v>
      </c>
      <c r="D2370" s="11" t="s">
        <v>12</v>
      </c>
      <c r="F2370" s="11" t="s">
        <v>4328</v>
      </c>
      <c r="G2370" s="10" t="str">
        <f>IF(ISNA(P2370),H2370,INDEX('Corrected-Titles'!A:B,MATCH(H2370,'Corrected-Titles'!A:A,0),2))</f>
        <v>UML collaboration diagrams and their transformation to java</v>
      </c>
      <c r="H2370" s="10" t="s">
        <v>4329</v>
      </c>
      <c r="I2370" s="13" t="s">
        <v>15</v>
      </c>
      <c r="J2370" s="11" t="s">
        <v>17</v>
      </c>
      <c r="O2370" s="11" t="s">
        <v>18</v>
      </c>
      <c r="P2370" s="10" t="e">
        <f>VLOOKUP(H2370,'Corrected-Titles'!A:A,1,FALSE)</f>
        <v>#N/A</v>
      </c>
    </row>
    <row r="2371" spans="2:16" x14ac:dyDescent="0.35">
      <c r="B2371" s="11" t="s">
        <v>3254</v>
      </c>
      <c r="C2371" s="11" t="s">
        <v>3565</v>
      </c>
      <c r="D2371" s="11" t="s">
        <v>12</v>
      </c>
      <c r="F2371" s="11" t="s">
        <v>4330</v>
      </c>
      <c r="G2371" s="10" t="str">
        <f>IF(ISNA(P2371),H2371,INDEX('Corrected-Titles'!A:B,MATCH(H2371,'Corrected-Titles'!A:A,0),2))</f>
        <v>Consistency checking for multiple view software architectures</v>
      </c>
      <c r="H2371" s="10" t="s">
        <v>4331</v>
      </c>
      <c r="I2371" s="13" t="s">
        <v>15</v>
      </c>
      <c r="J2371" s="11" t="s">
        <v>17</v>
      </c>
      <c r="O2371" s="11" t="s">
        <v>18</v>
      </c>
      <c r="P2371" s="10" t="e">
        <f>VLOOKUP(H2371,'Corrected-Titles'!A:A,1,FALSE)</f>
        <v>#N/A</v>
      </c>
    </row>
    <row r="2372" spans="2:16" x14ac:dyDescent="0.35">
      <c r="B2372" s="11" t="s">
        <v>3254</v>
      </c>
      <c r="C2372" s="11" t="s">
        <v>3565</v>
      </c>
      <c r="D2372" s="11" t="s">
        <v>12</v>
      </c>
      <c r="F2372" s="11" t="s">
        <v>3428</v>
      </c>
      <c r="G2372" s="10" t="str">
        <f>IF(ISNA(P2372),H2372,INDEX('Corrected-Titles'!A:B,MATCH(H2372,'Corrected-Titles'!A:A,0),2))</f>
        <v>The model driven architecture: practice and promise</v>
      </c>
      <c r="H2372" s="10" t="s">
        <v>4332</v>
      </c>
      <c r="I2372" s="13" t="s">
        <v>15</v>
      </c>
      <c r="J2372" s="11" t="s">
        <v>17</v>
      </c>
      <c r="O2372" s="11" t="s">
        <v>58</v>
      </c>
      <c r="P2372" s="10" t="e">
        <f>VLOOKUP(H2372,'Corrected-Titles'!A:A,1,FALSE)</f>
        <v>#N/A</v>
      </c>
    </row>
    <row r="2373" spans="2:16" x14ac:dyDescent="0.35">
      <c r="B2373" s="11" t="s">
        <v>3254</v>
      </c>
      <c r="C2373" s="11" t="s">
        <v>3565</v>
      </c>
      <c r="D2373" s="11" t="s">
        <v>12</v>
      </c>
      <c r="F2373" s="11" t="s">
        <v>4333</v>
      </c>
      <c r="G2373" s="10" t="str">
        <f>IF(ISNA(P2373),H2373,INDEX('Corrected-Titles'!A:B,MATCH(H2373,'Corrected-Titles'!A:A,0),2))</f>
        <v>Traceability: taming uncontrolled change in software development</v>
      </c>
      <c r="H2373" s="10" t="s">
        <v>4334</v>
      </c>
      <c r="I2373" s="13" t="s">
        <v>15</v>
      </c>
      <c r="J2373" s="11" t="s">
        <v>17</v>
      </c>
      <c r="O2373" s="11" t="s">
        <v>18</v>
      </c>
      <c r="P2373" s="10" t="e">
        <f>VLOOKUP(H2373,'Corrected-Titles'!A:A,1,FALSE)</f>
        <v>#N/A</v>
      </c>
    </row>
    <row r="2374" spans="2:16" x14ac:dyDescent="0.35">
      <c r="B2374" s="11" t="s">
        <v>3254</v>
      </c>
      <c r="C2374" s="11" t="s">
        <v>3565</v>
      </c>
      <c r="D2374" s="11" t="s">
        <v>12</v>
      </c>
      <c r="F2374" s="11" t="s">
        <v>4335</v>
      </c>
      <c r="G2374" s="10" t="str">
        <f>IF(ISNA(P2374),H2374,INDEX('Corrected-Titles'!A:B,MATCH(H2374,'Corrected-Titles'!A:A,0),2))</f>
        <v>Codex - an automatic model view controller engineering system</v>
      </c>
      <c r="H2374" s="10" t="s">
        <v>4336</v>
      </c>
      <c r="I2374" s="13" t="s">
        <v>15</v>
      </c>
      <c r="J2374" s="11" t="s">
        <v>17</v>
      </c>
      <c r="O2374" s="11" t="s">
        <v>18</v>
      </c>
      <c r="P2374" s="10" t="e">
        <f>VLOOKUP(H2374,'Corrected-Titles'!A:A,1,FALSE)</f>
        <v>#N/A</v>
      </c>
    </row>
    <row r="2375" spans="2:16" x14ac:dyDescent="0.35">
      <c r="B2375" s="11" t="s">
        <v>3254</v>
      </c>
      <c r="C2375" s="11" t="s">
        <v>3565</v>
      </c>
      <c r="D2375" s="11" t="s">
        <v>12</v>
      </c>
      <c r="F2375" s="11" t="s">
        <v>4337</v>
      </c>
      <c r="G2375" s="10" t="str">
        <f>IF(ISNA(P2375),H2375,INDEX('Corrected-Titles'!A:B,MATCH(H2375,'Corrected-Titles'!A:A,0),2))</f>
        <v>Meta object family (MOF) specification version 1.4</v>
      </c>
      <c r="H2375" s="10" t="s">
        <v>4338</v>
      </c>
      <c r="I2375" s="13" t="s">
        <v>15</v>
      </c>
      <c r="J2375" s="11" t="s">
        <v>17</v>
      </c>
      <c r="O2375" s="11" t="s">
        <v>110</v>
      </c>
      <c r="P2375" s="10" t="e">
        <f>VLOOKUP(H2375,'Corrected-Titles'!A:A,1,FALSE)</f>
        <v>#N/A</v>
      </c>
    </row>
    <row r="2376" spans="2:16" x14ac:dyDescent="0.35">
      <c r="B2376" s="11" t="s">
        <v>3254</v>
      </c>
      <c r="C2376" s="11" t="s">
        <v>3565</v>
      </c>
      <c r="D2376" s="11" t="s">
        <v>12</v>
      </c>
      <c r="F2376" s="11" t="s">
        <v>3913</v>
      </c>
      <c r="G2376" s="10" t="str">
        <f>IF(ISNA(P2376),H2376,INDEX('Corrected-Titles'!A:B,MATCH(H2376,'Corrected-Titles'!A:A,0),2))</f>
        <v>Unified modelling language (UML) specification</v>
      </c>
      <c r="H2376" s="10" t="s">
        <v>4339</v>
      </c>
      <c r="I2376" s="13" t="s">
        <v>15</v>
      </c>
      <c r="J2376" s="11" t="s">
        <v>17</v>
      </c>
      <c r="O2376" s="11" t="s">
        <v>110</v>
      </c>
      <c r="P2376" s="10" t="e">
        <f>VLOOKUP(H2376,'Corrected-Titles'!A:A,1,FALSE)</f>
        <v>#N/A</v>
      </c>
    </row>
    <row r="2377" spans="2:16" x14ac:dyDescent="0.35">
      <c r="B2377" s="11" t="s">
        <v>3254</v>
      </c>
      <c r="C2377" s="11" t="s">
        <v>3565</v>
      </c>
      <c r="D2377" s="11" t="s">
        <v>12</v>
      </c>
      <c r="F2377" s="11" t="s">
        <v>4340</v>
      </c>
      <c r="G2377" s="10" t="str">
        <f>IF(ISNA(P2377),H2377,INDEX('Corrected-Titles'!A:B,MATCH(H2377,'Corrected-Titles'!A:A,0),2))</f>
        <v>Extending the UML meta-model to support software refinement</v>
      </c>
      <c r="H2377" s="10" t="s">
        <v>4341</v>
      </c>
      <c r="I2377" s="13" t="s">
        <v>15</v>
      </c>
      <c r="J2377" s="11" t="s">
        <v>17</v>
      </c>
      <c r="O2377" s="11" t="s">
        <v>69</v>
      </c>
      <c r="P2377" s="10" t="e">
        <f>VLOOKUP(H2377,'Corrected-Titles'!A:A,1,FALSE)</f>
        <v>#N/A</v>
      </c>
    </row>
    <row r="2378" spans="2:16" x14ac:dyDescent="0.35">
      <c r="B2378" s="11" t="s">
        <v>3254</v>
      </c>
      <c r="C2378" s="11" t="s">
        <v>3565</v>
      </c>
      <c r="D2378" s="11" t="s">
        <v>12</v>
      </c>
      <c r="F2378" s="11" t="s">
        <v>4342</v>
      </c>
      <c r="G2378" s="10" t="str">
        <f>IF(ISNA(P2378),H2378,INDEX('Corrected-Titles'!A:B,MATCH(H2378,'Corrected-Titles'!A:A,0),2))</f>
        <v>Mathematical model transformations for system verification</v>
      </c>
      <c r="H2378" s="10" t="s">
        <v>4343</v>
      </c>
      <c r="I2378" s="13" t="s">
        <v>15</v>
      </c>
      <c r="J2378" s="11" t="s">
        <v>17</v>
      </c>
      <c r="O2378" s="11" t="s">
        <v>69</v>
      </c>
      <c r="P2378" s="10" t="e">
        <f>VLOOKUP(H2378,'Corrected-Titles'!A:A,1,FALSE)</f>
        <v>#N/A</v>
      </c>
    </row>
    <row r="2379" spans="2:16" x14ac:dyDescent="0.35">
      <c r="B2379" s="11" t="s">
        <v>3254</v>
      </c>
      <c r="C2379" s="11" t="s">
        <v>3565</v>
      </c>
      <c r="D2379" s="11" t="s">
        <v>12</v>
      </c>
      <c r="F2379" s="11" t="s">
        <v>4344</v>
      </c>
      <c r="G2379" s="10" t="str">
        <f>IF(ISNA(P2379),H2379,INDEX('Corrected-Titles'!A:B,MATCH(H2379,'Corrected-Titles'!A:A,0),2))</f>
        <v>The object contraint language: precise modeling with UML</v>
      </c>
      <c r="H2379" s="10" t="s">
        <v>4345</v>
      </c>
      <c r="I2379" s="13" t="s">
        <v>15</v>
      </c>
      <c r="J2379" s="11" t="s">
        <v>17</v>
      </c>
      <c r="O2379" s="11" t="s">
        <v>58</v>
      </c>
      <c r="P2379" s="10" t="e">
        <f>VLOOKUP(H2379,'Corrected-Titles'!A:A,1,FALSE)</f>
        <v>#N/A</v>
      </c>
    </row>
    <row r="2380" spans="2:16" x14ac:dyDescent="0.35">
      <c r="B2380" s="11" t="s">
        <v>3254</v>
      </c>
      <c r="C2380" s="11" t="s">
        <v>3565</v>
      </c>
      <c r="D2380" s="11" t="s">
        <v>12</v>
      </c>
      <c r="F2380" s="11" t="s">
        <v>4346</v>
      </c>
      <c r="G2380" s="10" t="str">
        <f>IF(ISNA(P2380),H2380,INDEX('Corrected-Titles'!A:B,MATCH(H2380,'Corrected-Titles'!A:A,0),2))</f>
        <v>View consistency in software development</v>
      </c>
      <c r="H2380" s="10" t="s">
        <v>4347</v>
      </c>
      <c r="I2380" s="13" t="s">
        <v>15</v>
      </c>
      <c r="J2380" s="11" t="s">
        <v>16</v>
      </c>
      <c r="K2380" s="11" t="s">
        <v>17</v>
      </c>
      <c r="O2380" s="11" t="s">
        <v>58</v>
      </c>
      <c r="P2380" s="10" t="e">
        <f>VLOOKUP(H2380,'Corrected-Titles'!A:A,1,FALSE)</f>
        <v>#N/A</v>
      </c>
    </row>
    <row r="2381" spans="2:16" x14ac:dyDescent="0.35">
      <c r="B2381" s="11" t="s">
        <v>3254</v>
      </c>
      <c r="C2381" s="11" t="s">
        <v>3565</v>
      </c>
      <c r="D2381" s="11" t="s">
        <v>12</v>
      </c>
      <c r="F2381" s="11" t="s">
        <v>4348</v>
      </c>
      <c r="G2381" s="10" t="str">
        <f>IF(ISNA(P2381),H2381,INDEX('Corrected-Titles'!A:B,MATCH(H2381,'Corrected-Titles'!A:A,0),2))</f>
        <v>Modeling strategic relationships for process reenginering</v>
      </c>
      <c r="H2381" s="10" t="s">
        <v>4349</v>
      </c>
      <c r="I2381" s="13" t="s">
        <v>15</v>
      </c>
      <c r="J2381" s="11" t="s">
        <v>17</v>
      </c>
      <c r="O2381" s="11" t="s">
        <v>110</v>
      </c>
      <c r="P2381" s="10" t="e">
        <f>VLOOKUP(H2381,'Corrected-Titles'!A:A,1,FALSE)</f>
        <v>#N/A</v>
      </c>
    </row>
    <row r="2382" spans="2:16" x14ac:dyDescent="0.35">
      <c r="B2382" s="11" t="s">
        <v>3254</v>
      </c>
      <c r="C2382" s="11" t="s">
        <v>3565</v>
      </c>
      <c r="D2382" s="11" t="s">
        <v>12</v>
      </c>
      <c r="F2382" s="11" t="s">
        <v>4350</v>
      </c>
      <c r="G2382" s="10" t="str">
        <f>IF(ISNA(P2382),H2382,INDEX('Corrected-Titles'!A:B,MATCH(H2382,'Corrected-Titles'!A:A,0),2))</f>
        <v>UML glossary</v>
      </c>
      <c r="H2382" s="10" t="s">
        <v>4351</v>
      </c>
      <c r="I2382" s="13" t="s">
        <v>15</v>
      </c>
      <c r="J2382" s="11" t="s">
        <v>17</v>
      </c>
      <c r="O2382" s="11" t="s">
        <v>110</v>
      </c>
      <c r="P2382" s="10" t="e">
        <f>VLOOKUP(H2382,'Corrected-Titles'!A:A,1,FALSE)</f>
        <v>#N/A</v>
      </c>
    </row>
    <row r="2383" spans="2:16" x14ac:dyDescent="0.35">
      <c r="B2383" s="11" t="s">
        <v>3253</v>
      </c>
      <c r="C2383" s="11" t="s">
        <v>3565</v>
      </c>
      <c r="D2383" s="11" t="s">
        <v>12</v>
      </c>
      <c r="F2383" s="11" t="s">
        <v>4353</v>
      </c>
      <c r="G2383" s="10" t="str">
        <f>IF(ISNA(P2383),H2383,INDEX('Corrected-Titles'!A:B,MATCH(H2383,'Corrected-Titles'!A:A,0),2))</f>
        <v>A service dependency model for multiple service version synchronization</v>
      </c>
      <c r="H2383" s="10" t="s">
        <v>4354</v>
      </c>
      <c r="I2383" s="13" t="s">
        <v>15</v>
      </c>
      <c r="J2383" s="11" t="s">
        <v>17</v>
      </c>
      <c r="O2383" s="11" t="s">
        <v>18</v>
      </c>
      <c r="P2383" s="10" t="e">
        <f>VLOOKUP(H2383,'Corrected-Titles'!A:A,1,FALSE)</f>
        <v>#N/A</v>
      </c>
    </row>
    <row r="2384" spans="2:16" x14ac:dyDescent="0.35">
      <c r="B2384" s="11" t="s">
        <v>3253</v>
      </c>
      <c r="C2384" s="11" t="s">
        <v>3565</v>
      </c>
      <c r="D2384" s="11" t="s">
        <v>12</v>
      </c>
      <c r="F2384" s="11" t="s">
        <v>4355</v>
      </c>
      <c r="G2384" s="10" t="str">
        <f>IF(ISNA(P2384),H2384,INDEX('Corrected-Titles'!A:B,MATCH(H2384,'Corrected-Titles'!A:A,0),2))</f>
        <v xml:space="preserve">An agent-oriented approach to change propagation in software maintanance </v>
      </c>
      <c r="H2384" s="10" t="s">
        <v>1704</v>
      </c>
      <c r="I2384" s="13" t="s">
        <v>100</v>
      </c>
      <c r="P2384" s="10" t="e">
        <f>VLOOKUP(H2384,'Corrected-Titles'!A:A,1,FALSE)</f>
        <v>#N/A</v>
      </c>
    </row>
    <row r="2385" spans="2:16" x14ac:dyDescent="0.35">
      <c r="B2385" s="11" t="s">
        <v>3253</v>
      </c>
      <c r="C2385" s="11" t="s">
        <v>3565</v>
      </c>
      <c r="D2385" s="11" t="s">
        <v>12</v>
      </c>
      <c r="F2385" s="11" t="s">
        <v>3118</v>
      </c>
      <c r="G2385" s="10" t="str">
        <f>IF(ISNA(P2385),H2385,INDEX('Corrected-Titles'!A:B,MATCH(H2385,'Corrected-Titles'!A:A,0),2))</f>
        <v>Towards consistency management for a business-driven development of SOA</v>
      </c>
      <c r="H2385" s="10" t="s">
        <v>3119</v>
      </c>
      <c r="I2385" s="13" t="s">
        <v>100</v>
      </c>
      <c r="P2385" s="10" t="e">
        <f>VLOOKUP(H2385,'Corrected-Titles'!A:A,1,FALSE)</f>
        <v>#N/A</v>
      </c>
    </row>
    <row r="2386" spans="2:16" x14ac:dyDescent="0.35">
      <c r="B2386" s="11" t="s">
        <v>3253</v>
      </c>
      <c r="C2386" s="11" t="s">
        <v>3565</v>
      </c>
      <c r="D2386" s="11" t="s">
        <v>12</v>
      </c>
      <c r="F2386" s="11" t="s">
        <v>4356</v>
      </c>
      <c r="G2386" s="10" t="str">
        <f>IF(ISNA(P2386),H2386,INDEX('Corrected-Titles'!A:B,MATCH(H2386,'Corrected-Titles'!A:A,0),2))</f>
        <v>Change management in multi-viewpoint system using ASP</v>
      </c>
      <c r="H2386" s="10" t="s">
        <v>4357</v>
      </c>
      <c r="I2386" s="13" t="s">
        <v>15</v>
      </c>
      <c r="J2386" s="11" t="s">
        <v>17</v>
      </c>
      <c r="O2386" s="11" t="s">
        <v>18</v>
      </c>
      <c r="P2386" s="10" t="e">
        <f>VLOOKUP(H2386,'Corrected-Titles'!A:A,1,FALSE)</f>
        <v>#N/A</v>
      </c>
    </row>
    <row r="2387" spans="2:16" x14ac:dyDescent="0.35">
      <c r="B2387" s="11" t="s">
        <v>3253</v>
      </c>
      <c r="C2387" s="11" t="s">
        <v>3565</v>
      </c>
      <c r="D2387" s="11" t="s">
        <v>12</v>
      </c>
      <c r="F2387" s="11" t="s">
        <v>4358</v>
      </c>
      <c r="G2387" s="10" t="str">
        <f>IF(ISNA(P2387),H2387,INDEX('Corrected-Titles'!A:B,MATCH(H2387,'Corrected-Titles'!A:A,0),2))</f>
        <v>An approach for extracting workflows from e-commenrce applications</v>
      </c>
      <c r="H2387" s="10" t="s">
        <v>4359</v>
      </c>
      <c r="I2387" s="13" t="s">
        <v>15</v>
      </c>
      <c r="J2387" s="11" t="s">
        <v>17</v>
      </c>
      <c r="O2387" s="11" t="s">
        <v>18</v>
      </c>
      <c r="P2387" s="10" t="e">
        <f>VLOOKUP(H2387,'Corrected-Titles'!A:A,1,FALSE)</f>
        <v>#N/A</v>
      </c>
    </row>
    <row r="2388" spans="2:16" x14ac:dyDescent="0.35">
      <c r="B2388" s="11" t="s">
        <v>3253</v>
      </c>
      <c r="C2388" s="11" t="s">
        <v>3565</v>
      </c>
      <c r="D2388" s="11" t="s">
        <v>12</v>
      </c>
      <c r="F2388" s="11" t="s">
        <v>4360</v>
      </c>
      <c r="G2388" s="10" t="str">
        <f>IF(ISNA(P2388),H2388,INDEX('Corrected-Titles'!A:B,MATCH(H2388,'Corrected-Titles'!A:A,0),2))</f>
        <v>Traceability for the maintenance of secure software</v>
      </c>
      <c r="H2388" s="10" t="s">
        <v>4361</v>
      </c>
      <c r="I2388" s="13" t="s">
        <v>15</v>
      </c>
      <c r="J2388" s="11" t="s">
        <v>17</v>
      </c>
      <c r="O2388" s="11" t="s">
        <v>18</v>
      </c>
      <c r="P2388" s="10" t="e">
        <f>VLOOKUP(H2388,'Corrected-Titles'!A:A,1,FALSE)</f>
        <v>#N/A</v>
      </c>
    </row>
    <row r="2389" spans="2:16" x14ac:dyDescent="0.35">
      <c r="B2389" s="11" t="s">
        <v>3253</v>
      </c>
      <c r="C2389" s="11" t="s">
        <v>3565</v>
      </c>
      <c r="D2389" s="11" t="s">
        <v>12</v>
      </c>
      <c r="F2389" s="11" t="s">
        <v>4362</v>
      </c>
      <c r="G2389" s="10" t="str">
        <f>IF(ISNA(P2389),H2389,INDEX('Corrected-Titles'!A:B,MATCH(H2389,'Corrected-Titles'!A:A,0),2))</f>
        <v>Using formal concept analysis to establish model dependencies</v>
      </c>
      <c r="H2389" s="10" t="s">
        <v>4363</v>
      </c>
      <c r="I2389" s="13" t="s">
        <v>15</v>
      </c>
      <c r="J2389" s="11" t="s">
        <v>16</v>
      </c>
      <c r="K2389" s="11" t="s">
        <v>17</v>
      </c>
      <c r="O2389" s="11" t="s">
        <v>18</v>
      </c>
      <c r="P2389" s="10" t="e">
        <f>VLOOKUP(H2389,'Corrected-Titles'!A:A,1,FALSE)</f>
        <v>#N/A</v>
      </c>
    </row>
    <row r="2390" spans="2:16" x14ac:dyDescent="0.35">
      <c r="B2390" s="11" t="s">
        <v>3253</v>
      </c>
      <c r="C2390" s="11" t="s">
        <v>3565</v>
      </c>
      <c r="D2390" s="11" t="s">
        <v>12</v>
      </c>
      <c r="F2390" s="11" t="s">
        <v>4364</v>
      </c>
      <c r="G2390" s="10" t="str">
        <f>IF(ISNA(P2390),H2390,INDEX('Corrected-Titles'!A:B,MATCH(H2390,'Corrected-Titles'!A:A,0),2))</f>
        <v>Morpheus: smeantics-based incremental change propagation in SOA-based solutions</v>
      </c>
      <c r="H2390" s="10" t="s">
        <v>4365</v>
      </c>
      <c r="I2390" s="13" t="s">
        <v>15</v>
      </c>
      <c r="J2390" s="11" t="s">
        <v>17</v>
      </c>
      <c r="O2390" s="11" t="s">
        <v>18</v>
      </c>
      <c r="P2390" s="10" t="e">
        <f>VLOOKUP(H2390,'Corrected-Titles'!A:A,1,FALSE)</f>
        <v>#N/A</v>
      </c>
    </row>
    <row r="2391" spans="2:16" ht="29" x14ac:dyDescent="0.35">
      <c r="B2391" s="11" t="s">
        <v>3253</v>
      </c>
      <c r="C2391" s="11" t="s">
        <v>3565</v>
      </c>
      <c r="D2391" s="11" t="s">
        <v>12</v>
      </c>
      <c r="F2391" s="11" t="s">
        <v>4366</v>
      </c>
      <c r="G2391" s="10" t="str">
        <f>IF(ISNA(P2391),H2391,INDEX('Corrected-Titles'!A:B,MATCH(H2391,'Corrected-Titles'!A:A,0),2))</f>
        <v>Requirements management tool with evolving traceability for heterogeneous artifacts in the entire life cycle</v>
      </c>
      <c r="H2391" s="10" t="s">
        <v>4367</v>
      </c>
      <c r="I2391" s="13" t="s">
        <v>15</v>
      </c>
      <c r="J2391" s="11" t="s">
        <v>16</v>
      </c>
      <c r="K2391" s="11" t="s">
        <v>17</v>
      </c>
      <c r="O2391" s="11" t="s">
        <v>18</v>
      </c>
      <c r="P2391" s="10" t="e">
        <f>VLOOKUP(H2391,'Corrected-Titles'!A:A,1,FALSE)</f>
        <v>#N/A</v>
      </c>
    </row>
    <row r="2392" spans="2:16" x14ac:dyDescent="0.35">
      <c r="B2392" s="11" t="s">
        <v>3253</v>
      </c>
      <c r="C2392" s="11" t="s">
        <v>3565</v>
      </c>
      <c r="D2392" s="11" t="s">
        <v>12</v>
      </c>
      <c r="F2392" s="11" t="s">
        <v>4368</v>
      </c>
      <c r="G2392" s="10" t="str">
        <f>IF(ISNA(P2392),H2392,INDEX('Corrected-Titles'!A:B,MATCH(H2392,'Corrected-Titles'!A:A,0),2))</f>
        <v>using traceability to support SOA impact analysis</v>
      </c>
      <c r="H2392" s="10" t="s">
        <v>4369</v>
      </c>
      <c r="I2392" s="13" t="s">
        <v>15</v>
      </c>
      <c r="J2392" s="11" t="s">
        <v>17</v>
      </c>
      <c r="O2392" s="11" t="s">
        <v>18</v>
      </c>
      <c r="P2392" s="10" t="e">
        <f>VLOOKUP(H2392,'Corrected-Titles'!A:A,1,FALSE)</f>
        <v>#N/A</v>
      </c>
    </row>
    <row r="2393" spans="2:16" x14ac:dyDescent="0.35">
      <c r="B2393" s="11" t="s">
        <v>3253</v>
      </c>
      <c r="C2393" s="11" t="s">
        <v>3565</v>
      </c>
      <c r="D2393" s="11" t="s">
        <v>12</v>
      </c>
      <c r="F2393" s="11" t="s">
        <v>4370</v>
      </c>
      <c r="G2393" s="10" t="str">
        <f>IF(ISNA(P2393),H2393,INDEX('Corrected-Titles'!A:B,MATCH(H2393,'Corrected-Titles'!A:A,0),2))</f>
        <v>Merging of use case models: semantic funcations</v>
      </c>
      <c r="H2393" s="10" t="s">
        <v>4371</v>
      </c>
      <c r="I2393" s="13" t="s">
        <v>15</v>
      </c>
      <c r="J2393" s="11" t="s">
        <v>16</v>
      </c>
      <c r="K2393" s="11" t="s">
        <v>17</v>
      </c>
      <c r="O2393" s="11" t="s">
        <v>69</v>
      </c>
      <c r="P2393" s="10" t="e">
        <f>VLOOKUP(H2393,'Corrected-Titles'!A:A,1,FALSE)</f>
        <v>#N/A</v>
      </c>
    </row>
    <row r="2394" spans="2:16" x14ac:dyDescent="0.35">
      <c r="B2394" s="11" t="s">
        <v>3253</v>
      </c>
      <c r="C2394" s="11" t="s">
        <v>3565</v>
      </c>
      <c r="D2394" s="11" t="s">
        <v>12</v>
      </c>
      <c r="F2394" s="11" t="s">
        <v>4372</v>
      </c>
      <c r="G2394" s="10" t="str">
        <f>IF(ISNA(P2394),H2394,INDEX('Corrected-Titles'!A:B,MATCH(H2394,'Corrected-Titles'!A:A,0),2))</f>
        <v>A Feature-Based Classification of Model Repair Approaches</v>
      </c>
      <c r="H2394" s="10" t="s">
        <v>1072</v>
      </c>
      <c r="I2394" s="13" t="s">
        <v>100</v>
      </c>
      <c r="P2394" s="10" t="e">
        <f>VLOOKUP(H2394,'Corrected-Titles'!A:A,1,FALSE)</f>
        <v>#N/A</v>
      </c>
    </row>
    <row r="2395" spans="2:16" x14ac:dyDescent="0.35">
      <c r="B2395" s="11" t="s">
        <v>3253</v>
      </c>
      <c r="C2395" s="11" t="s">
        <v>3565</v>
      </c>
      <c r="D2395" s="11" t="s">
        <v>12</v>
      </c>
      <c r="F2395" s="11" t="s">
        <v>4373</v>
      </c>
      <c r="G2395" s="10" t="str">
        <f>IF(ISNA(P2395),H2395,INDEX('Corrected-Titles'!A:B,MATCH(H2395,'Corrected-Titles'!A:A,0),2))</f>
        <v>A generative approach to change-driven consistency in multi-view modeling</v>
      </c>
      <c r="H2395" s="10" t="s">
        <v>4374</v>
      </c>
      <c r="I2395" s="13" t="s">
        <v>15</v>
      </c>
      <c r="J2395" s="11" t="s">
        <v>16</v>
      </c>
      <c r="K2395" s="11" t="s">
        <v>17</v>
      </c>
      <c r="O2395" s="11" t="s">
        <v>69</v>
      </c>
      <c r="P2395" s="10" t="e">
        <f>VLOOKUP(H2395,'Corrected-Titles'!A:A,1,FALSE)</f>
        <v>#N/A</v>
      </c>
    </row>
    <row r="2396" spans="2:16" ht="29" x14ac:dyDescent="0.35">
      <c r="B2396" s="11" t="s">
        <v>3253</v>
      </c>
      <c r="C2396" s="11" t="s">
        <v>3565</v>
      </c>
      <c r="D2396" s="11" t="s">
        <v>12</v>
      </c>
      <c r="F2396" s="11" t="s">
        <v>4375</v>
      </c>
      <c r="G2396" s="10" t="str">
        <f>IF(ISNA(P2396),H2396,INDEX('Corrected-Titles'!A:B,MATCH(H2396,'Corrected-Titles'!A:A,0),2))</f>
        <v>Leveraging semantic web technologies for consistency management in multi-view point systems engineering</v>
      </c>
      <c r="H2396" s="10" t="s">
        <v>4376</v>
      </c>
      <c r="I2396" s="13" t="s">
        <v>15</v>
      </c>
      <c r="J2396" s="11" t="s">
        <v>16</v>
      </c>
      <c r="K2396" s="11" t="s">
        <v>17</v>
      </c>
      <c r="O2396" s="11" t="s">
        <v>18</v>
      </c>
      <c r="P2396" s="10" t="e">
        <f>VLOOKUP(H2396,'Corrected-Titles'!A:A,1,FALSE)</f>
        <v>#N/A</v>
      </c>
    </row>
    <row r="2397" spans="2:16" ht="29" x14ac:dyDescent="0.35">
      <c r="B2397" s="11" t="s">
        <v>3253</v>
      </c>
      <c r="C2397" s="11" t="s">
        <v>3565</v>
      </c>
      <c r="D2397" s="11" t="s">
        <v>12</v>
      </c>
      <c r="F2397" s="11" t="s">
        <v>4377</v>
      </c>
      <c r="G2397" s="10" t="str">
        <f>IF(ISNA(P2397),H2397,INDEX('Corrected-Titles'!A:B,MATCH(H2397,'Corrected-Titles'!A:A,0),2))</f>
        <v>Impact analysis of ERP post-implementation modifications: design, tool support and evaluation</v>
      </c>
      <c r="H2397" s="10" t="s">
        <v>4378</v>
      </c>
      <c r="I2397" s="13" t="s">
        <v>15</v>
      </c>
      <c r="J2397" s="11" t="s">
        <v>16</v>
      </c>
      <c r="K2397" s="11" t="s">
        <v>17</v>
      </c>
      <c r="O2397" s="11" t="s">
        <v>18</v>
      </c>
      <c r="P2397" s="10" t="e">
        <f>VLOOKUP(H2397,'Corrected-Titles'!A:A,1,FALSE)</f>
        <v>#N/A</v>
      </c>
    </row>
    <row r="2398" spans="2:16" x14ac:dyDescent="0.35">
      <c r="B2398" s="11" t="s">
        <v>3253</v>
      </c>
      <c r="C2398" s="11" t="s">
        <v>3565</v>
      </c>
      <c r="D2398" s="11" t="s">
        <v>12</v>
      </c>
      <c r="F2398" s="11" t="s">
        <v>3629</v>
      </c>
      <c r="G2398" s="10" t="str">
        <f>IF(ISNA(P2398),H2398,INDEX('Corrected-Titles'!A:B,MATCH(H2398,'Corrected-Titles'!A:A,0),2))</f>
        <v>Managing changes in the enterprise architecture modelling context</v>
      </c>
      <c r="H2398" s="10" t="s">
        <v>3630</v>
      </c>
      <c r="I2398" s="13" t="s">
        <v>100</v>
      </c>
      <c r="P2398" s="10" t="e">
        <f>VLOOKUP(H2398,'Corrected-Titles'!A:A,1,FALSE)</f>
        <v>#N/A</v>
      </c>
    </row>
    <row r="2399" spans="2:16" x14ac:dyDescent="0.35">
      <c r="B2399" s="11" t="s">
        <v>3253</v>
      </c>
      <c r="C2399" s="11" t="s">
        <v>3565</v>
      </c>
      <c r="D2399" s="11" t="s">
        <v>12</v>
      </c>
      <c r="F2399" s="11" t="s">
        <v>4379</v>
      </c>
      <c r="G2399" s="10" t="str">
        <f>IF(ISNA(P2399),H2399,INDEX('Corrected-Titles'!A:B,MATCH(H2399,'Corrected-Titles'!A:A,0),2))</f>
        <v>A methodology for enterprise systems post-implementation change management</v>
      </c>
      <c r="H2399" s="10" t="s">
        <v>4380</v>
      </c>
      <c r="I2399" s="13" t="s">
        <v>4352</v>
      </c>
      <c r="J2399" s="11" t="s">
        <v>16</v>
      </c>
      <c r="K2399" s="11" t="s">
        <v>17</v>
      </c>
      <c r="O2399" s="11" t="s">
        <v>18</v>
      </c>
      <c r="P2399" s="10" t="e">
        <f>VLOOKUP(H2399,'Corrected-Titles'!A:A,1,FALSE)</f>
        <v>#N/A</v>
      </c>
    </row>
    <row r="2400" spans="2:16" x14ac:dyDescent="0.35">
      <c r="B2400" s="11" t="s">
        <v>3253</v>
      </c>
      <c r="C2400" s="11" t="s">
        <v>3565</v>
      </c>
      <c r="D2400" s="11" t="s">
        <v>12</v>
      </c>
      <c r="F2400" s="11" t="s">
        <v>4381</v>
      </c>
      <c r="G2400" s="10" t="str">
        <f>IF(ISNA(P2400),H2400,INDEX('Corrected-Titles'!A:B,MATCH(H2400,'Corrected-Titles'!A:A,0),2))</f>
        <v>Design and evaluation of the ModelHealth toolchain for continuity of care web services</v>
      </c>
      <c r="H2400" s="10" t="s">
        <v>1110</v>
      </c>
      <c r="I2400" s="13" t="s">
        <v>100</v>
      </c>
      <c r="P2400" s="10" t="e">
        <f>VLOOKUP(H2400,'Corrected-Titles'!A:A,1,FALSE)</f>
        <v>#N/A</v>
      </c>
    </row>
    <row r="2401" spans="2:16" ht="29" x14ac:dyDescent="0.35">
      <c r="B2401" s="11" t="s">
        <v>3253</v>
      </c>
      <c r="C2401" s="11" t="s">
        <v>3565</v>
      </c>
      <c r="D2401" s="11" t="s">
        <v>12</v>
      </c>
      <c r="F2401" s="11" t="s">
        <v>4382</v>
      </c>
      <c r="G2401" s="10" t="str">
        <f>IF(ISNA(P2401),H2401,INDEX('Corrected-Titles'!A:B,MATCH(H2401,'Corrected-Titles'!A:A,0),2))</f>
        <v>Requirements Tracing On target (RETRO): improving software maintenance through traceability recovery</v>
      </c>
      <c r="H2401" s="10" t="s">
        <v>4383</v>
      </c>
      <c r="I2401" s="13" t="s">
        <v>15</v>
      </c>
      <c r="J2401" s="11" t="s">
        <v>16</v>
      </c>
      <c r="K2401" s="11" t="s">
        <v>17</v>
      </c>
      <c r="O2401" s="11" t="s">
        <v>18</v>
      </c>
      <c r="P2401" s="10" t="e">
        <f>VLOOKUP(H2401,'Corrected-Titles'!A:A,1,FALSE)</f>
        <v>#N/A</v>
      </c>
    </row>
    <row r="2402" spans="2:16" x14ac:dyDescent="0.35">
      <c r="B2402" s="11" t="s">
        <v>3253</v>
      </c>
      <c r="C2402" s="11" t="s">
        <v>3565</v>
      </c>
      <c r="D2402" s="11" t="s">
        <v>12</v>
      </c>
      <c r="F2402" s="11" t="s">
        <v>4305</v>
      </c>
      <c r="G2402" s="10" t="str">
        <f>IF(ISNA(P2402),H2402,INDEX('Corrected-Titles'!A:B,MATCH(H2402,'Corrected-Titles'!A:A,0),2))</f>
        <v>Generation of repair plans for change propagation</v>
      </c>
      <c r="H2402" s="10" t="s">
        <v>4306</v>
      </c>
      <c r="I2402" s="13" t="s">
        <v>100</v>
      </c>
      <c r="P2402" s="10" t="e">
        <f>VLOOKUP(H2402,'Corrected-Titles'!A:A,1,FALSE)</f>
        <v>#N/A</v>
      </c>
    </row>
    <row r="2403" spans="2:16" x14ac:dyDescent="0.35">
      <c r="B2403" s="11" t="s">
        <v>3253</v>
      </c>
      <c r="C2403" s="11" t="s">
        <v>3565</v>
      </c>
      <c r="D2403" s="11" t="s">
        <v>12</v>
      </c>
      <c r="F2403" s="11" t="s">
        <v>4384</v>
      </c>
      <c r="G2403" s="10" t="str">
        <f>IF(ISNA(P2403),H2403,INDEX('Corrected-Titles'!A:B,MATCH(H2403,'Corrected-Titles'!A:A,0),2))</f>
        <v>Synchronizing cardinality-based feature models and their specializations</v>
      </c>
      <c r="H2403" s="10" t="s">
        <v>4385</v>
      </c>
      <c r="I2403" s="13" t="s">
        <v>15</v>
      </c>
      <c r="J2403" s="11" t="s">
        <v>16</v>
      </c>
      <c r="K2403" s="11" t="s">
        <v>17</v>
      </c>
      <c r="O2403" s="11" t="s">
        <v>69</v>
      </c>
      <c r="P2403" s="10" t="e">
        <f>VLOOKUP(H2403,'Corrected-Titles'!A:A,1,FALSE)</f>
        <v>#N/A</v>
      </c>
    </row>
    <row r="2404" spans="2:16" x14ac:dyDescent="0.35">
      <c r="B2404" s="11" t="s">
        <v>3253</v>
      </c>
      <c r="C2404" s="11" t="s">
        <v>3565</v>
      </c>
      <c r="D2404" s="11" t="s">
        <v>12</v>
      </c>
      <c r="F2404" s="11" t="s">
        <v>1706</v>
      </c>
      <c r="G2404" s="10" t="str">
        <f>IF(ISNA(P2404),H2404,INDEX('Corrected-Titles'!A:B,MATCH(H2404,'Corrected-Titles'!A:A,0),2))</f>
        <v>User driven evolution of user interface models - The FLEPR approach</v>
      </c>
      <c r="H2404" s="10" t="s">
        <v>1707</v>
      </c>
      <c r="I2404" s="13" t="s">
        <v>100</v>
      </c>
      <c r="P2404" s="10" t="e">
        <f>VLOOKUP(H2404,'Corrected-Titles'!A:A,1,FALSE)</f>
        <v>#N/A</v>
      </c>
    </row>
    <row r="2405" spans="2:16" ht="29" x14ac:dyDescent="0.35">
      <c r="B2405" s="11" t="s">
        <v>3253</v>
      </c>
      <c r="C2405" s="11" t="s">
        <v>3565</v>
      </c>
      <c r="D2405" s="11" t="s">
        <v>12</v>
      </c>
      <c r="F2405" s="11" t="s">
        <v>4386</v>
      </c>
      <c r="G2405" s="10" t="str">
        <f>IF(ISNA(P2405),H2405,INDEX('Corrected-Titles'!A:B,MATCH(H2405,'Corrected-Titles'!A:A,0),2))</f>
        <v>Current issues in UML diagrams coevolution and consistency techniques and approaches</v>
      </c>
      <c r="H2405" s="10" t="s">
        <v>4387</v>
      </c>
      <c r="I2405" s="13" t="s">
        <v>15</v>
      </c>
      <c r="J2405" s="11" t="s">
        <v>16</v>
      </c>
      <c r="K2405" s="11" t="s">
        <v>17</v>
      </c>
      <c r="O2405" s="11" t="s">
        <v>58</v>
      </c>
      <c r="P2405" s="10" t="e">
        <f>VLOOKUP(H2405,'Corrected-Titles'!A:A,1,FALSE)</f>
        <v>#N/A</v>
      </c>
    </row>
    <row r="2406" spans="2:16" ht="29" x14ac:dyDescent="0.35">
      <c r="B2406" s="11" t="s">
        <v>3254</v>
      </c>
      <c r="C2406" s="11" t="s">
        <v>3612</v>
      </c>
      <c r="D2406" s="11" t="s">
        <v>12</v>
      </c>
      <c r="F2406" s="11" t="s">
        <v>4388</v>
      </c>
      <c r="G2406" s="10" t="str">
        <f>IF(ISNA(P2406),H2406,INDEX('Corrected-Titles'!A:B,MATCH(H2406,'Corrected-Titles'!A:A,0),2))</f>
        <v>A Change Impact Model for Changeability assessment in Object-Oriented Software Systems</v>
      </c>
      <c r="H2406" s="10" t="s">
        <v>4389</v>
      </c>
      <c r="I2406" s="13" t="s">
        <v>15</v>
      </c>
      <c r="J2406" s="11" t="s">
        <v>17</v>
      </c>
      <c r="O2406" s="11" t="s">
        <v>18</v>
      </c>
      <c r="P2406" s="10" t="e">
        <f>VLOOKUP(H2406,'Corrected-Titles'!A:A,1,FALSE)</f>
        <v>#N/A</v>
      </c>
    </row>
    <row r="2407" spans="2:16" x14ac:dyDescent="0.35">
      <c r="B2407" s="11" t="s">
        <v>3254</v>
      </c>
      <c r="C2407" s="11" t="s">
        <v>3612</v>
      </c>
      <c r="D2407" s="11" t="s">
        <v>12</v>
      </c>
      <c r="F2407" s="11" t="s">
        <v>4390</v>
      </c>
      <c r="G2407" s="10" t="str">
        <f>IF(ISNA(P2407),H2407,INDEX('Corrected-Titles'!A:B,MATCH(H2407,'Corrected-Titles'!A:A,0),2))</f>
        <v>Discrete-event system simulation</v>
      </c>
      <c r="H2407" s="10" t="s">
        <v>4391</v>
      </c>
      <c r="I2407" s="13" t="s">
        <v>15</v>
      </c>
      <c r="J2407" s="11" t="s">
        <v>17</v>
      </c>
      <c r="O2407" s="11" t="s">
        <v>58</v>
      </c>
      <c r="P2407" s="10" t="e">
        <f>VLOOKUP(H2407,'Corrected-Titles'!A:A,1,FALSE)</f>
        <v>#N/A</v>
      </c>
    </row>
    <row r="2408" spans="2:16" ht="29" x14ac:dyDescent="0.35">
      <c r="B2408" s="11" t="s">
        <v>3254</v>
      </c>
      <c r="C2408" s="11" t="s">
        <v>3612</v>
      </c>
      <c r="D2408" s="11" t="s">
        <v>12</v>
      </c>
      <c r="F2408" s="11" t="s">
        <v>4392</v>
      </c>
      <c r="G2408" s="10" t="str">
        <f>IF(ISNA(P2408),H2408,INDEX('Corrected-Titles'!A:B,MATCH(H2408,'Corrected-Titles'!A:A,0),2))</f>
        <v>Towards semantic integration of multiple domain-specific languages using ontological foundations</v>
      </c>
      <c r="H2408" s="10" t="s">
        <v>4393</v>
      </c>
      <c r="I2408" s="13" t="s">
        <v>15</v>
      </c>
      <c r="J2408" s="11" t="s">
        <v>17</v>
      </c>
      <c r="O2408" s="11" t="s">
        <v>69</v>
      </c>
      <c r="P2408" s="10" t="e">
        <f>VLOOKUP(H2408,'Corrected-Titles'!A:A,1,FALSE)</f>
        <v>#N/A</v>
      </c>
    </row>
    <row r="2409" spans="2:16" x14ac:dyDescent="0.35">
      <c r="B2409" s="11" t="s">
        <v>3254</v>
      </c>
      <c r="C2409" s="11" t="s">
        <v>3612</v>
      </c>
      <c r="D2409" s="11" t="s">
        <v>12</v>
      </c>
      <c r="F2409" s="11" t="s">
        <v>4394</v>
      </c>
      <c r="G2409" s="10" t="str">
        <f>IF(ISNA(P2409),H2409,INDEX('Corrected-Titles'!A:B,MATCH(H2409,'Corrected-Titles'!A:A,0),2))</f>
        <v>Model Engineering using Multimodeling</v>
      </c>
      <c r="H2409" s="10" t="s">
        <v>4395</v>
      </c>
      <c r="I2409" s="13" t="s">
        <v>15</v>
      </c>
      <c r="J2409" s="11" t="s">
        <v>17</v>
      </c>
      <c r="O2409" s="11" t="s">
        <v>18</v>
      </c>
      <c r="P2409" s="10" t="e">
        <f>VLOOKUP(H2409,'Corrected-Titles'!A:A,1,FALSE)</f>
        <v>#N/A</v>
      </c>
    </row>
    <row r="2410" spans="2:16" x14ac:dyDescent="0.35">
      <c r="B2410" s="11" t="s">
        <v>3254</v>
      </c>
      <c r="C2410" s="11" t="s">
        <v>3612</v>
      </c>
      <c r="D2410" s="11" t="s">
        <v>12</v>
      </c>
      <c r="F2410" s="11" t="s">
        <v>4396</v>
      </c>
      <c r="G2410" s="10" t="str">
        <f>IF(ISNA(P2410),H2410,INDEX('Corrected-Titles'!A:B,MATCH(H2410,'Corrected-Titles'!A:A,0),2))</f>
        <v>Model driven architecture: Principles and practice</v>
      </c>
      <c r="H2410" s="10" t="s">
        <v>4397</v>
      </c>
      <c r="I2410" s="13" t="s">
        <v>15</v>
      </c>
      <c r="J2410" s="11" t="s">
        <v>17</v>
      </c>
      <c r="O2410" s="11" t="s">
        <v>58</v>
      </c>
      <c r="P2410" s="10" t="e">
        <f>VLOOKUP(H2410,'Corrected-Titles'!A:A,1,FALSE)</f>
        <v>#N/A</v>
      </c>
    </row>
    <row r="2411" spans="2:16" x14ac:dyDescent="0.35">
      <c r="B2411" s="11" t="s">
        <v>3254</v>
      </c>
      <c r="C2411" s="11" t="s">
        <v>3612</v>
      </c>
      <c r="D2411" s="11" t="s">
        <v>12</v>
      </c>
      <c r="F2411" s="11" t="s">
        <v>4398</v>
      </c>
      <c r="G2411" s="10" t="str">
        <f>IF(ISNA(P2411),H2411,INDEX('Corrected-Titles'!A:B,MATCH(H2411,'Corrected-Titles'!A:A,0),2))</f>
        <v>The entity-relationship model: Toward a unified veiw of data</v>
      </c>
      <c r="H2411" s="10" t="s">
        <v>4399</v>
      </c>
      <c r="I2411" s="13" t="s">
        <v>15</v>
      </c>
      <c r="J2411" s="11" t="s">
        <v>17</v>
      </c>
      <c r="O2411" s="11" t="s">
        <v>18</v>
      </c>
      <c r="P2411" s="10" t="e">
        <f>VLOOKUP(H2411,'Corrected-Titles'!A:A,1,FALSE)</f>
        <v>#N/A</v>
      </c>
    </row>
    <row r="2412" spans="2:16" x14ac:dyDescent="0.35">
      <c r="B2412" s="11" t="s">
        <v>3254</v>
      </c>
      <c r="C2412" s="11" t="s">
        <v>3612</v>
      </c>
      <c r="D2412" s="11" t="s">
        <v>12</v>
      </c>
      <c r="F2412" s="11" t="s">
        <v>4400</v>
      </c>
      <c r="G2412" s="10" t="str">
        <f>IF(ISNA(P2412),H2412,INDEX('Corrected-Titles'!A:B,MATCH(H2412,'Corrected-Titles'!A:A,0),2))</f>
        <v>A slice of MDE with AOP: trnasforming high-level business rules to aspects</v>
      </c>
      <c r="H2412" s="10" t="s">
        <v>4401</v>
      </c>
      <c r="I2412" s="13" t="s">
        <v>15</v>
      </c>
      <c r="J2412" s="11" t="s">
        <v>17</v>
      </c>
      <c r="O2412" s="11" t="s">
        <v>18</v>
      </c>
      <c r="P2412" s="10" t="e">
        <f>VLOOKUP(H2412,'Corrected-Titles'!A:A,1,FALSE)</f>
        <v>#N/A</v>
      </c>
    </row>
    <row r="2413" spans="2:16" x14ac:dyDescent="0.35">
      <c r="B2413" s="11" t="s">
        <v>3254</v>
      </c>
      <c r="C2413" s="11" t="s">
        <v>3612</v>
      </c>
      <c r="D2413" s="11" t="s">
        <v>12</v>
      </c>
      <c r="F2413" s="11" t="s">
        <v>4402</v>
      </c>
      <c r="G2413" s="10" t="str">
        <f>IF(ISNA(P2413),H2413,INDEX('Corrected-Titles'!A:B,MATCH(H2413,'Corrected-Titles'!A:A,0),2))</f>
        <v>Decoupling web application concerns through weaving operations</v>
      </c>
      <c r="H2413" s="10" t="s">
        <v>4403</v>
      </c>
      <c r="I2413" s="13" t="s">
        <v>15</v>
      </c>
      <c r="J2413" s="11" t="s">
        <v>17</v>
      </c>
      <c r="O2413" s="11" t="s">
        <v>18</v>
      </c>
      <c r="P2413" s="10" t="e">
        <f>VLOOKUP(H2413,'Corrected-Titles'!A:A,1,FALSE)</f>
        <v>#N/A</v>
      </c>
    </row>
    <row r="2414" spans="2:16" x14ac:dyDescent="0.35">
      <c r="B2414" s="11" t="s">
        <v>3254</v>
      </c>
      <c r="C2414" s="11" t="s">
        <v>3612</v>
      </c>
      <c r="D2414" s="11" t="s">
        <v>12</v>
      </c>
      <c r="F2414" s="11" t="s">
        <v>4355</v>
      </c>
      <c r="G2414" s="10" t="str">
        <f>IF(ISNA(P2414),H2414,INDEX('Corrected-Titles'!A:B,MATCH(H2414,'Corrected-Titles'!A:A,0),2))</f>
        <v xml:space="preserve">An agent-oriented approach to change propagation in software maintanance </v>
      </c>
      <c r="H2414" s="10" t="s">
        <v>1704</v>
      </c>
      <c r="I2414" s="13" t="s">
        <v>100</v>
      </c>
      <c r="P2414" s="10" t="e">
        <f>VLOOKUP(H2414,'Corrected-Titles'!A:A,1,FALSE)</f>
        <v>#N/A</v>
      </c>
    </row>
    <row r="2415" spans="2:16" x14ac:dyDescent="0.35">
      <c r="B2415" s="11" t="s">
        <v>3254</v>
      </c>
      <c r="C2415" s="11" t="s">
        <v>3612</v>
      </c>
      <c r="D2415" s="11" t="s">
        <v>12</v>
      </c>
      <c r="F2415" s="11" t="s">
        <v>4404</v>
      </c>
      <c r="G2415" s="10" t="str">
        <f>IF(ISNA(P2415),H2415,INDEX('Corrected-Titles'!A:B,MATCH(H2415,'Corrected-Titles'!A:A,0),2))</f>
        <v>NAOMI - An experimental Platform for Multi-modeling</v>
      </c>
      <c r="H2415" s="10" t="s">
        <v>4405</v>
      </c>
      <c r="I2415" s="13" t="s">
        <v>15</v>
      </c>
      <c r="J2415" s="11" t="s">
        <v>17</v>
      </c>
      <c r="O2415" s="11" t="s">
        <v>18</v>
      </c>
      <c r="P2415" s="10" t="e">
        <f>VLOOKUP(H2415,'Corrected-Titles'!A:A,1,FALSE)</f>
        <v>#N/A</v>
      </c>
    </row>
    <row r="2416" spans="2:16" x14ac:dyDescent="0.35">
      <c r="B2416" s="11" t="s">
        <v>3254</v>
      </c>
      <c r="C2416" s="11" t="s">
        <v>3612</v>
      </c>
      <c r="D2416" s="11" t="s">
        <v>12</v>
      </c>
      <c r="F2416" s="11" t="s">
        <v>4406</v>
      </c>
      <c r="G2416" s="10" t="str">
        <f>IF(ISNA(P2416),H2416,INDEX('Corrected-Titles'!A:B,MATCH(H2416,'Corrected-Titles'!A:A,0),2))</f>
        <v>Process Modeling for e-business</v>
      </c>
      <c r="H2416" s="10" t="s">
        <v>4407</v>
      </c>
      <c r="I2416" s="13" t="s">
        <v>15</v>
      </c>
      <c r="J2416" s="11" t="s">
        <v>17</v>
      </c>
      <c r="O2416" s="11" t="s">
        <v>18</v>
      </c>
      <c r="P2416" s="10" t="e">
        <f>VLOOKUP(H2416,'Corrected-Titles'!A:A,1,FALSE)</f>
        <v>#N/A</v>
      </c>
    </row>
    <row r="2417" spans="2:16" x14ac:dyDescent="0.35">
      <c r="B2417" s="11" t="s">
        <v>3254</v>
      </c>
      <c r="C2417" s="11" t="s">
        <v>3612</v>
      </c>
      <c r="D2417" s="11" t="s">
        <v>12</v>
      </c>
      <c r="F2417" s="11" t="s">
        <v>4408</v>
      </c>
      <c r="G2417" s="10" t="str">
        <f>IF(ISNA(P2417),H2417,INDEX('Corrected-Titles'!A:B,MATCH(H2417,'Corrected-Titles'!A:A,0),2))</f>
        <v>Domain-specific languages</v>
      </c>
      <c r="H2417" s="10" t="s">
        <v>4409</v>
      </c>
      <c r="I2417" s="13" t="s">
        <v>15</v>
      </c>
      <c r="J2417" s="11" t="s">
        <v>17</v>
      </c>
      <c r="O2417" s="11" t="s">
        <v>58</v>
      </c>
      <c r="P2417" s="10" t="e">
        <f>VLOOKUP(H2417,'Corrected-Titles'!A:A,1,FALSE)</f>
        <v>#N/A</v>
      </c>
    </row>
    <row r="2418" spans="2:16" ht="29" x14ac:dyDescent="0.35">
      <c r="B2418" s="11" t="s">
        <v>3254</v>
      </c>
      <c r="C2418" s="11" t="s">
        <v>3612</v>
      </c>
      <c r="D2418" s="11" t="s">
        <v>12</v>
      </c>
      <c r="F2418" s="11" t="s">
        <v>4410</v>
      </c>
      <c r="G2418" s="10" t="str">
        <f>IF(ISNA(P2418),H2418,INDEX('Corrected-Titles'!A:B,MATCH(H2418,'Corrected-Titles'!A:A,0),2))</f>
        <v>Supporting impact analysiss and change propagation in software engineering environments</v>
      </c>
      <c r="H2418" s="10" t="s">
        <v>4411</v>
      </c>
      <c r="I2418" s="13" t="s">
        <v>15</v>
      </c>
      <c r="J2418" s="11" t="s">
        <v>16</v>
      </c>
      <c r="K2418" s="11" t="s">
        <v>17</v>
      </c>
      <c r="O2418" s="11" t="s">
        <v>18</v>
      </c>
      <c r="P2418" s="10" t="e">
        <f>VLOOKUP(H2418,'Corrected-Titles'!A:A,1,FALSE)</f>
        <v>#N/A</v>
      </c>
    </row>
    <row r="2419" spans="2:16" x14ac:dyDescent="0.35">
      <c r="B2419" s="11" t="s">
        <v>3254</v>
      </c>
      <c r="C2419" s="11" t="s">
        <v>3612</v>
      </c>
      <c r="D2419" s="11" t="s">
        <v>12</v>
      </c>
      <c r="F2419" s="11" t="s">
        <v>4412</v>
      </c>
      <c r="G2419" s="10" t="str">
        <f>IF(ISNA(P2419),H2419,INDEX('Corrected-Titles'!A:B,MATCH(H2419,'Corrected-Titles'!A:A,0),2))</f>
        <v>Predicting change propagation in software systems</v>
      </c>
      <c r="H2419" s="10" t="s">
        <v>4413</v>
      </c>
      <c r="I2419" s="13" t="s">
        <v>15</v>
      </c>
      <c r="J2419" s="11" t="s">
        <v>16</v>
      </c>
      <c r="K2419" s="11" t="s">
        <v>17</v>
      </c>
      <c r="O2419" s="11" t="s">
        <v>69</v>
      </c>
      <c r="P2419" s="10" t="e">
        <f>VLOOKUP(H2419,'Corrected-Titles'!A:A,1,FALSE)</f>
        <v>#N/A</v>
      </c>
    </row>
    <row r="2420" spans="2:16" x14ac:dyDescent="0.35">
      <c r="B2420" s="11" t="s">
        <v>3254</v>
      </c>
      <c r="C2420" s="11" t="s">
        <v>3612</v>
      </c>
      <c r="D2420" s="11" t="s">
        <v>12</v>
      </c>
      <c r="F2420" s="11" t="s">
        <v>4414</v>
      </c>
      <c r="G2420" s="10" t="str">
        <f>IF(ISNA(P2420),H2420,INDEX('Corrected-Titles'!A:B,MATCH(H2420,'Corrected-Titles'!A:A,0),2))</f>
        <v>Guided development with multiple domain-specific languages</v>
      </c>
      <c r="H2420" s="10" t="s">
        <v>4415</v>
      </c>
      <c r="I2420" s="13" t="s">
        <v>15</v>
      </c>
      <c r="J2420" s="11" t="s">
        <v>17</v>
      </c>
      <c r="O2420" s="11" t="s">
        <v>58</v>
      </c>
      <c r="P2420" s="10" t="e">
        <f>VLOOKUP(H2420,'Corrected-Titles'!A:A,1,FALSE)</f>
        <v>#N/A</v>
      </c>
    </row>
    <row r="2421" spans="2:16" ht="29" x14ac:dyDescent="0.35">
      <c r="B2421" s="11" t="s">
        <v>3254</v>
      </c>
      <c r="C2421" s="11" t="s">
        <v>3612</v>
      </c>
      <c r="D2421" s="11" t="s">
        <v>12</v>
      </c>
      <c r="F2421" s="11" t="s">
        <v>4416</v>
      </c>
      <c r="G2421" s="10" t="str">
        <f>IF(ISNA(P2421),H2421,INDEX('Corrected-Titles'!A:B,MATCH(H2421,'Corrected-Titles'!A:A,0),2))</f>
        <v>Applying system execution modeling tools to evaluate enterprise distributed real-time and embedded systems QoS</v>
      </c>
      <c r="H2421" s="10" t="s">
        <v>4417</v>
      </c>
      <c r="I2421" s="13" t="s">
        <v>15</v>
      </c>
      <c r="J2421" s="11" t="s">
        <v>17</v>
      </c>
      <c r="O2421" s="11" t="s">
        <v>18</v>
      </c>
      <c r="P2421" s="10" t="e">
        <f>VLOOKUP(H2421,'Corrected-Titles'!A:A,1,FALSE)</f>
        <v>#N/A</v>
      </c>
    </row>
    <row r="2422" spans="2:16" x14ac:dyDescent="0.35">
      <c r="B2422" s="11" t="s">
        <v>3254</v>
      </c>
      <c r="C2422" s="11" t="s">
        <v>3612</v>
      </c>
      <c r="D2422" s="11" t="s">
        <v>12</v>
      </c>
      <c r="F2422" s="11" t="s">
        <v>4418</v>
      </c>
      <c r="G2422" s="10" t="str">
        <f>IF(ISNA(P2422),H2422,INDEX('Corrected-Titles'!A:B,MATCH(H2422,'Corrected-Titles'!A:A,0),2))</f>
        <v>Unit testing Non/functional Concerns of Component/based distributed Systems</v>
      </c>
      <c r="H2422" s="10" t="s">
        <v>4419</v>
      </c>
      <c r="I2422" s="13" t="s">
        <v>15</v>
      </c>
      <c r="J2422" s="11" t="s">
        <v>17</v>
      </c>
      <c r="O2422" s="11" t="s">
        <v>18</v>
      </c>
      <c r="P2422" s="10" t="e">
        <f>VLOOKUP(H2422,'Corrected-Titles'!A:A,1,FALSE)</f>
        <v>#N/A</v>
      </c>
    </row>
    <row r="2423" spans="2:16" x14ac:dyDescent="0.35">
      <c r="B2423" s="11" t="s">
        <v>3254</v>
      </c>
      <c r="C2423" s="11" t="s">
        <v>3612</v>
      </c>
      <c r="D2423" s="11" t="s">
        <v>12</v>
      </c>
      <c r="F2423" s="11" t="s">
        <v>4420</v>
      </c>
      <c r="G2423" s="10" t="str">
        <f>IF(ISNA(P2423),H2423,INDEX('Corrected-Titles'!A:B,MATCH(H2423,'Corrected-Titles'!A:A,0),2))</f>
        <v>Jenkins continuous integration</v>
      </c>
      <c r="H2423" s="10" t="s">
        <v>4421</v>
      </c>
      <c r="I2423" s="13" t="s">
        <v>15</v>
      </c>
      <c r="J2423" s="11" t="s">
        <v>17</v>
      </c>
      <c r="O2423" s="11" t="s">
        <v>110</v>
      </c>
      <c r="P2423" s="10" t="e">
        <f>VLOOKUP(H2423,'Corrected-Titles'!A:A,1,FALSE)</f>
        <v>#N/A</v>
      </c>
    </row>
    <row r="2424" spans="2:16" x14ac:dyDescent="0.35">
      <c r="B2424" s="11" t="s">
        <v>3254</v>
      </c>
      <c r="C2424" s="11" t="s">
        <v>3612</v>
      </c>
      <c r="D2424" s="11" t="s">
        <v>12</v>
      </c>
      <c r="F2424" s="11" t="s">
        <v>4422</v>
      </c>
      <c r="G2424" s="10" t="str">
        <f>IF(ISNA(P2424),H2424,INDEX('Corrected-Titles'!A:B,MATCH(H2424,'Corrected-Titles'!A:A,0),2))</f>
        <v>Developing applications using model-driven design enviornments</v>
      </c>
      <c r="H2424" s="10" t="s">
        <v>4423</v>
      </c>
      <c r="I2424" s="13" t="s">
        <v>15</v>
      </c>
      <c r="J2424" s="11" t="s">
        <v>17</v>
      </c>
      <c r="O2424" s="11" t="s">
        <v>58</v>
      </c>
      <c r="P2424" s="10" t="e">
        <f>VLOOKUP(H2424,'Corrected-Titles'!A:A,1,FALSE)</f>
        <v>#N/A</v>
      </c>
    </row>
    <row r="2425" spans="2:16" x14ac:dyDescent="0.35">
      <c r="B2425" s="11" t="s">
        <v>3254</v>
      </c>
      <c r="C2425" s="11" t="s">
        <v>3612</v>
      </c>
      <c r="D2425" s="11" t="s">
        <v>12</v>
      </c>
      <c r="F2425" s="11" t="s">
        <v>4424</v>
      </c>
      <c r="G2425" s="10" t="str">
        <f>IF(ISNA(P2425),H2425,INDEX('Corrected-Titles'!A:B,MATCH(H2425,'Corrected-Titles'!A:A,0),2))</f>
        <v>A Multi-model approach to the detection of web-based attacks</v>
      </c>
      <c r="H2425" s="10" t="s">
        <v>4425</v>
      </c>
      <c r="I2425" s="13" t="s">
        <v>15</v>
      </c>
      <c r="J2425" s="11" t="s">
        <v>17</v>
      </c>
      <c r="O2425" s="11" t="s">
        <v>18</v>
      </c>
      <c r="P2425" s="10" t="e">
        <f>VLOOKUP(H2425,'Corrected-Titles'!A:A,1,FALSE)</f>
        <v>#N/A</v>
      </c>
    </row>
    <row r="2426" spans="2:16" x14ac:dyDescent="0.35">
      <c r="B2426" s="11" t="s">
        <v>3254</v>
      </c>
      <c r="C2426" s="11" t="s">
        <v>3612</v>
      </c>
      <c r="D2426" s="11" t="s">
        <v>12</v>
      </c>
      <c r="F2426" s="11" t="s">
        <v>4426</v>
      </c>
      <c r="G2426" s="10" t="str">
        <f>IF(ISNA(P2426),H2426,INDEX('Corrected-Titles'!A:B,MATCH(H2426,'Corrected-Titles'!A:A,0),2))</f>
        <v>The generic modeling enviornment</v>
      </c>
      <c r="H2426" s="10" t="s">
        <v>4427</v>
      </c>
      <c r="I2426" s="13" t="s">
        <v>15</v>
      </c>
      <c r="J2426" s="11" t="s">
        <v>17</v>
      </c>
      <c r="O2426" s="11" t="s">
        <v>18</v>
      </c>
      <c r="P2426" s="10" t="e">
        <f>VLOOKUP(H2426,'Corrected-Titles'!A:A,1,FALSE)</f>
        <v>#N/A</v>
      </c>
    </row>
    <row r="2427" spans="2:16" x14ac:dyDescent="0.35">
      <c r="B2427" s="11" t="s">
        <v>3254</v>
      </c>
      <c r="C2427" s="11" t="s">
        <v>3612</v>
      </c>
      <c r="D2427" s="11" t="s">
        <v>12</v>
      </c>
      <c r="F2427" s="11" t="s">
        <v>4428</v>
      </c>
      <c r="G2427" s="10" t="str">
        <f>IF(ISNA(P2427),H2427,INDEX('Corrected-Titles'!A:B,MATCH(H2427,'Corrected-Titles'!A:A,0),2))</f>
        <v>An introduction to input/output automata</v>
      </c>
      <c r="H2427" s="10" t="s">
        <v>4429</v>
      </c>
      <c r="I2427" s="13" t="s">
        <v>15</v>
      </c>
      <c r="J2427" s="11" t="s">
        <v>17</v>
      </c>
      <c r="O2427" s="11" t="s">
        <v>101</v>
      </c>
      <c r="P2427" s="10" t="e">
        <f>VLOOKUP(H2427,'Corrected-Titles'!A:A,1,FALSE)</f>
        <v>#N/A</v>
      </c>
    </row>
    <row r="2428" spans="2:16" x14ac:dyDescent="0.35">
      <c r="B2428" s="11" t="s">
        <v>3254</v>
      </c>
      <c r="C2428" s="11" t="s">
        <v>3612</v>
      </c>
      <c r="D2428" s="11" t="s">
        <v>12</v>
      </c>
      <c r="F2428" s="11" t="s">
        <v>4430</v>
      </c>
      <c r="G2428" s="10" t="str">
        <f>IF(ISNA(P2428),H2428,INDEX('Corrected-Titles'!A:B,MATCH(H2428,'Corrected-Titles'!A:A,0),2))</f>
        <v>MapleSim5</v>
      </c>
      <c r="H2428" s="10" t="s">
        <v>4431</v>
      </c>
      <c r="I2428" s="13" t="s">
        <v>15</v>
      </c>
      <c r="J2428" s="11" t="s">
        <v>17</v>
      </c>
      <c r="O2428" s="11" t="s">
        <v>110</v>
      </c>
      <c r="P2428" s="10" t="e">
        <f>VLOOKUP(H2428,'Corrected-Titles'!A:A,1,FALSE)</f>
        <v>#N/A</v>
      </c>
    </row>
    <row r="2429" spans="2:16" x14ac:dyDescent="0.35">
      <c r="B2429" s="11" t="s">
        <v>3254</v>
      </c>
      <c r="C2429" s="11" t="s">
        <v>3612</v>
      </c>
      <c r="D2429" s="11" t="s">
        <v>12</v>
      </c>
      <c r="F2429" s="11" t="s">
        <v>4432</v>
      </c>
      <c r="G2429" s="10" t="str">
        <f>IF(ISNA(P2429),H2429,INDEX('Corrected-Titles'!A:B,MATCH(H2429,'Corrected-Titles'!A:A,0),2))</f>
        <v xml:space="preserve">A Metamodel for Specifying Quality Models in Model-Driven Engineering </v>
      </c>
      <c r="H2429" s="10" t="s">
        <v>4433</v>
      </c>
      <c r="I2429" s="13" t="s">
        <v>15</v>
      </c>
      <c r="J2429" s="11" t="s">
        <v>17</v>
      </c>
      <c r="O2429" s="11" t="s">
        <v>69</v>
      </c>
      <c r="P2429" s="10" t="e">
        <f>VLOOKUP(H2429,'Corrected-Titles'!A:A,1,FALSE)</f>
        <v>#N/A</v>
      </c>
    </row>
    <row r="2430" spans="2:16" x14ac:dyDescent="0.35">
      <c r="B2430" s="11" t="s">
        <v>3254</v>
      </c>
      <c r="C2430" s="11" t="s">
        <v>3612</v>
      </c>
      <c r="D2430" s="11" t="s">
        <v>12</v>
      </c>
      <c r="F2430" s="11" t="s">
        <v>4434</v>
      </c>
      <c r="G2430" s="10" t="str">
        <f>IF(ISNA(P2430),H2430,INDEX('Corrected-Titles'!A:B,MATCH(H2430,'Corrected-Titles'!A:A,0),2))</f>
        <v>Lightweight impact analysiss using island grammars</v>
      </c>
      <c r="H2430" s="10" t="s">
        <v>4435</v>
      </c>
      <c r="I2430" s="13" t="s">
        <v>15</v>
      </c>
      <c r="J2430" s="11" t="s">
        <v>17</v>
      </c>
      <c r="O2430" s="11" t="s">
        <v>18</v>
      </c>
      <c r="P2430" s="10" t="e">
        <f>VLOOKUP(H2430,'Corrected-Titles'!A:A,1,FALSE)</f>
        <v>#N/A</v>
      </c>
    </row>
    <row r="2431" spans="2:16" x14ac:dyDescent="0.35">
      <c r="B2431" s="11" t="s">
        <v>3254</v>
      </c>
      <c r="C2431" s="11" t="s">
        <v>3612</v>
      </c>
      <c r="D2431" s="11" t="s">
        <v>12</v>
      </c>
      <c r="F2431" s="11" t="s">
        <v>4436</v>
      </c>
      <c r="G2431" s="10" t="str">
        <f>IF(ISNA(P2431),H2431,INDEX('Corrected-Titles'!A:B,MATCH(H2431,'Corrected-Titles'!A:A,0),2))</f>
        <v>Expressing the relationships between multiple views in requirements specification</v>
      </c>
      <c r="H2431" s="10" t="s">
        <v>4437</v>
      </c>
      <c r="I2431" s="13" t="s">
        <v>15</v>
      </c>
      <c r="J2431" s="11" t="s">
        <v>17</v>
      </c>
      <c r="O2431" s="11" t="s">
        <v>18</v>
      </c>
      <c r="P2431" s="10" t="e">
        <f>VLOOKUP(H2431,'Corrected-Titles'!A:A,1,FALSE)</f>
        <v>#N/A</v>
      </c>
    </row>
    <row r="2432" spans="2:16" x14ac:dyDescent="0.35">
      <c r="B2432" s="11" t="s">
        <v>3254</v>
      </c>
      <c r="C2432" s="11" t="s">
        <v>3612</v>
      </c>
      <c r="D2432" s="11" t="s">
        <v>12</v>
      </c>
      <c r="F2432" s="11" t="s">
        <v>3851</v>
      </c>
      <c r="G2432" s="10" t="str">
        <f>IF(ISNA(P2432),H2432,INDEX('Corrected-Titles'!A:B,MATCH(H2432,'Corrected-Titles'!A:A,0),2))</f>
        <v>Object Management group: MOF QVT final adopted specification</v>
      </c>
      <c r="H2432" s="10" t="s">
        <v>4438</v>
      </c>
      <c r="I2432" s="13" t="s">
        <v>15</v>
      </c>
      <c r="J2432" s="11" t="s">
        <v>17</v>
      </c>
      <c r="O2432" s="11" t="s">
        <v>110</v>
      </c>
      <c r="P2432" s="10" t="e">
        <f>VLOOKUP(H2432,'Corrected-Titles'!A:A,1,FALSE)</f>
        <v>#N/A</v>
      </c>
    </row>
    <row r="2433" spans="2:16" x14ac:dyDescent="0.35">
      <c r="B2433" s="11" t="s">
        <v>3254</v>
      </c>
      <c r="C2433" s="11" t="s">
        <v>3612</v>
      </c>
      <c r="D2433" s="11" t="s">
        <v>12</v>
      </c>
      <c r="F2433" s="11" t="s">
        <v>4439</v>
      </c>
      <c r="G2433" s="10" t="str">
        <f>IF(ISNA(P2433),H2433,INDEX('Corrected-Titles'!A:B,MATCH(H2433,'Corrected-Titles'!A:A,0),2))</f>
        <v>Meta-Object Facility</v>
      </c>
      <c r="H2433" s="10" t="s">
        <v>4440</v>
      </c>
      <c r="I2433" s="13" t="s">
        <v>15</v>
      </c>
      <c r="J2433" s="11" t="s">
        <v>17</v>
      </c>
      <c r="O2433" s="11" t="s">
        <v>110</v>
      </c>
      <c r="P2433" s="10" t="e">
        <f>VLOOKUP(H2433,'Corrected-Titles'!A:A,1,FALSE)</f>
        <v>#N/A</v>
      </c>
    </row>
    <row r="2434" spans="2:16" x14ac:dyDescent="0.35">
      <c r="B2434" s="11" t="s">
        <v>3254</v>
      </c>
      <c r="C2434" s="11" t="s">
        <v>3612</v>
      </c>
      <c r="D2434" s="11" t="s">
        <v>12</v>
      </c>
      <c r="F2434" s="11" t="s">
        <v>4439</v>
      </c>
      <c r="G2434" s="10" t="str">
        <f>IF(ISNA(P2434),H2434,INDEX('Corrected-Titles'!A:B,MATCH(H2434,'Corrected-Titles'!A:A,0),2))</f>
        <v>Systems modeling language</v>
      </c>
      <c r="H2434" s="10" t="s">
        <v>4441</v>
      </c>
      <c r="I2434" s="13" t="s">
        <v>15</v>
      </c>
      <c r="J2434" s="11" t="s">
        <v>17</v>
      </c>
      <c r="O2434" s="11" t="s">
        <v>110</v>
      </c>
      <c r="P2434" s="10" t="e">
        <f>VLOOKUP(H2434,'Corrected-Titles'!A:A,1,FALSE)</f>
        <v>#N/A</v>
      </c>
    </row>
    <row r="2435" spans="2:16" x14ac:dyDescent="0.35">
      <c r="B2435" s="11" t="s">
        <v>3254</v>
      </c>
      <c r="C2435" s="11" t="s">
        <v>3612</v>
      </c>
      <c r="D2435" s="11" t="s">
        <v>12</v>
      </c>
      <c r="F2435" s="11" t="s">
        <v>4047</v>
      </c>
      <c r="G2435" s="10" t="str">
        <f>IF(ISNA(P2435),H2435,INDEX('Corrected-Titles'!A:B,MATCH(H2435,'Corrected-Titles'!A:A,0),2))</f>
        <v xml:space="preserve">Model-driven engineering </v>
      </c>
      <c r="H2435" s="10" t="s">
        <v>4442</v>
      </c>
      <c r="I2435" s="13" t="s">
        <v>15</v>
      </c>
      <c r="J2435" s="11" t="s">
        <v>17</v>
      </c>
      <c r="O2435" s="11" t="s">
        <v>18</v>
      </c>
      <c r="P2435" s="10" t="e">
        <f>VLOOKUP(H2435,'Corrected-Titles'!A:A,1,FALSE)</f>
        <v>#N/A</v>
      </c>
    </row>
    <row r="2436" spans="2:16" x14ac:dyDescent="0.35">
      <c r="B2436" s="11" t="s">
        <v>3254</v>
      </c>
      <c r="C2436" s="11" t="s">
        <v>3612</v>
      </c>
      <c r="D2436" s="11" t="s">
        <v>12</v>
      </c>
      <c r="F2436" s="11" t="s">
        <v>4443</v>
      </c>
      <c r="G2436" s="10" t="str">
        <f>IF(ISNA(P2436),H2436,INDEX('Corrected-Titles'!A:B,MATCH(H2436,'Corrected-Titles'!A:A,0),2))</f>
        <v>Supporting Software Maintenance by Mining Software Update Records</v>
      </c>
      <c r="H2436" s="10" t="s">
        <v>4444</v>
      </c>
      <c r="I2436" s="13" t="s">
        <v>15</v>
      </c>
      <c r="J2436" s="11" t="s">
        <v>17</v>
      </c>
      <c r="O2436" s="11" t="s">
        <v>18</v>
      </c>
      <c r="P2436" s="10" t="e">
        <f>VLOOKUP(H2436,'Corrected-Titles'!A:A,1,FALSE)</f>
        <v>#N/A</v>
      </c>
    </row>
    <row r="2437" spans="2:16" x14ac:dyDescent="0.35">
      <c r="B2437" s="11" t="s">
        <v>3254</v>
      </c>
      <c r="C2437" s="11" t="s">
        <v>3612</v>
      </c>
      <c r="D2437" s="11" t="s">
        <v>12</v>
      </c>
      <c r="F2437" s="11" t="s">
        <v>4445</v>
      </c>
      <c r="G2437" s="10" t="str">
        <f>IF(ISNA(P2437),H2437,INDEX('Corrected-Titles'!A:B,MATCH(H2437,'Corrected-Titles'!A:A,0),2))</f>
        <v>Organization Domain Modeling (ODM): Formalizing the Core domain Modeling Life-cycle</v>
      </c>
      <c r="H2437" s="10" t="s">
        <v>4446</v>
      </c>
      <c r="I2437" s="13" t="s">
        <v>15</v>
      </c>
      <c r="J2437" s="11" t="s">
        <v>17</v>
      </c>
      <c r="O2437" s="11" t="s">
        <v>18</v>
      </c>
      <c r="P2437" s="10" t="e">
        <f>VLOOKUP(H2437,'Corrected-Titles'!A:A,1,FALSE)</f>
        <v>#N/A</v>
      </c>
    </row>
    <row r="2438" spans="2:16" x14ac:dyDescent="0.35">
      <c r="B2438" s="11" t="s">
        <v>3254</v>
      </c>
      <c r="C2438" s="11" t="s">
        <v>3612</v>
      </c>
      <c r="D2438" s="11" t="s">
        <v>12</v>
      </c>
      <c r="F2438" s="11" t="s">
        <v>4447</v>
      </c>
      <c r="G2438" s="10" t="str">
        <f>IF(ISNA(P2438),H2438,INDEX('Corrected-Titles'!A:B,MATCH(H2438,'Corrected-Titles'!A:A,0),2))</f>
        <v>Introduction to Physical Modeling with Modelica</v>
      </c>
      <c r="H2438" s="10" t="s">
        <v>4448</v>
      </c>
      <c r="I2438" s="13" t="s">
        <v>15</v>
      </c>
      <c r="J2438" s="11" t="s">
        <v>17</v>
      </c>
      <c r="O2438" s="11" t="s">
        <v>18</v>
      </c>
      <c r="P2438" s="10" t="e">
        <f>VLOOKUP(H2438,'Corrected-Titles'!A:A,1,FALSE)</f>
        <v>#N/A</v>
      </c>
    </row>
    <row r="2439" spans="2:16" x14ac:dyDescent="0.35">
      <c r="B2439" s="11" t="s">
        <v>3254</v>
      </c>
      <c r="C2439" s="11" t="s">
        <v>3612</v>
      </c>
      <c r="D2439" s="11" t="s">
        <v>12</v>
      </c>
      <c r="F2439" s="11" t="s">
        <v>4449</v>
      </c>
      <c r="G2439" s="10" t="str">
        <f>IF(ISNA(P2439),H2439,INDEX('Corrected-Titles'!A:B,MATCH(H2439,'Corrected-Titles'!A:A,0),2))</f>
        <v>Integrating models with domain-specific modeling languages</v>
      </c>
      <c r="H2439" s="10" t="s">
        <v>4450</v>
      </c>
      <c r="I2439" s="13" t="s">
        <v>15</v>
      </c>
      <c r="J2439" s="11" t="s">
        <v>17</v>
      </c>
      <c r="O2439" s="11" t="s">
        <v>69</v>
      </c>
      <c r="P2439" s="10" t="e">
        <f>VLOOKUP(H2439,'Corrected-Titles'!A:A,1,FALSE)</f>
        <v>#N/A</v>
      </c>
    </row>
    <row r="2440" spans="2:16" x14ac:dyDescent="0.35">
      <c r="B2440" s="11" t="s">
        <v>3254</v>
      </c>
      <c r="C2440" s="11" t="s">
        <v>3612</v>
      </c>
      <c r="D2440" s="11" t="s">
        <v>12</v>
      </c>
      <c r="F2440" s="11" t="s">
        <v>4451</v>
      </c>
      <c r="G2440" s="10" t="str">
        <f>IF(ISNA(P2440),H2440,INDEX('Corrected-Titles'!A:B,MATCH(H2440,'Corrected-Titles'!A:A,0),2))</f>
        <v>CORE</v>
      </c>
      <c r="H2440" s="10" t="s">
        <v>4452</v>
      </c>
      <c r="I2440" s="13" t="s">
        <v>15</v>
      </c>
      <c r="J2440" s="11" t="s">
        <v>17</v>
      </c>
      <c r="O2440" s="11" t="s">
        <v>110</v>
      </c>
      <c r="P2440" s="10" t="e">
        <f>VLOOKUP(H2440,'Corrected-Titles'!A:A,1,FALSE)</f>
        <v>#N/A</v>
      </c>
    </row>
    <row r="2441" spans="2:16" x14ac:dyDescent="0.35">
      <c r="B2441" s="11" t="s">
        <v>3254</v>
      </c>
      <c r="C2441" s="11" t="s">
        <v>3612</v>
      </c>
      <c r="D2441" s="11" t="s">
        <v>12</v>
      </c>
      <c r="F2441" s="11" t="s">
        <v>4453</v>
      </c>
      <c r="G2441" s="10" t="str">
        <f>IF(ISNA(P2441),H2441,INDEX('Corrected-Titles'!A:B,MATCH(H2441,'Corrected-Titles'!A:A,0),2))</f>
        <v>Genesys</v>
      </c>
      <c r="H2441" s="10" t="s">
        <v>4454</v>
      </c>
      <c r="I2441" s="13" t="s">
        <v>15</v>
      </c>
      <c r="J2441" s="11" t="s">
        <v>17</v>
      </c>
      <c r="O2441" s="11" t="s">
        <v>110</v>
      </c>
      <c r="P2441" s="10" t="e">
        <f>VLOOKUP(H2441,'Corrected-Titles'!A:A,1,FALSE)</f>
        <v>#N/A</v>
      </c>
    </row>
    <row r="2442" spans="2:16" x14ac:dyDescent="0.35">
      <c r="B2442" s="11" t="s">
        <v>3254</v>
      </c>
      <c r="C2442" s="11" t="s">
        <v>3612</v>
      </c>
      <c r="D2442" s="11" t="s">
        <v>12</v>
      </c>
      <c r="F2442" s="11" t="s">
        <v>4455</v>
      </c>
      <c r="G2442" s="10" t="str">
        <f>IF(ISNA(P2442),H2442,INDEX('Corrected-Titles'!A:B,MATCH(H2442,'Corrected-Titles'!A:A,0),2))</f>
        <v>Building a flexible software factory using partial domain specific models</v>
      </c>
      <c r="H2442" s="10" t="s">
        <v>4456</v>
      </c>
      <c r="I2442" s="13" t="s">
        <v>15</v>
      </c>
      <c r="J2442" s="11" t="s">
        <v>17</v>
      </c>
      <c r="O2442" s="11" t="s">
        <v>18</v>
      </c>
      <c r="P2442" s="10" t="e">
        <f>VLOOKUP(H2442,'Corrected-Titles'!A:A,1,FALSE)</f>
        <v>#N/A</v>
      </c>
    </row>
    <row r="2443" spans="2:16" x14ac:dyDescent="0.35">
      <c r="B2443" s="11" t="s">
        <v>3254</v>
      </c>
      <c r="C2443" s="11" t="s">
        <v>3612</v>
      </c>
      <c r="D2443" s="11" t="s">
        <v>12</v>
      </c>
      <c r="F2443" s="11" t="s">
        <v>4457</v>
      </c>
      <c r="G2443" s="10" t="str">
        <f>IF(ISNA(P2443),H2443,INDEX('Corrected-Titles'!A:B,MATCH(H2443,'Corrected-Titles'!A:A,0),2))</f>
        <v>Wolfram Mathcore Products</v>
      </c>
      <c r="H2443" s="10" t="s">
        <v>4458</v>
      </c>
      <c r="I2443" s="13" t="s">
        <v>15</v>
      </c>
      <c r="J2443" s="11" t="s">
        <v>17</v>
      </c>
      <c r="O2443" s="11" t="s">
        <v>18</v>
      </c>
      <c r="P2443" s="10" t="e">
        <f>VLOOKUP(H2443,'Corrected-Titles'!A:A,1,FALSE)</f>
        <v>#N/A</v>
      </c>
    </row>
    <row r="2444" spans="2:16" x14ac:dyDescent="0.35">
      <c r="B2444" s="11" t="s">
        <v>3254</v>
      </c>
      <c r="C2444" s="11" t="s">
        <v>3612</v>
      </c>
      <c r="D2444" s="11" t="s">
        <v>12</v>
      </c>
      <c r="F2444" s="11" t="s">
        <v>4459</v>
      </c>
      <c r="G2444" s="10" t="str">
        <f>IF(ISNA(P2444),H2444,INDEX('Corrected-Titles'!A:B,MATCH(H2444,'Corrected-Titles'!A:A,0),2))</f>
        <v>A practical approach to multi-modeling views composition</v>
      </c>
      <c r="H2444" s="10" t="s">
        <v>4460</v>
      </c>
      <c r="I2444" s="13" t="s">
        <v>15</v>
      </c>
      <c r="J2444" s="11" t="s">
        <v>17</v>
      </c>
      <c r="O2444" s="11" t="s">
        <v>18</v>
      </c>
      <c r="P2444" s="10" t="e">
        <f>VLOOKUP(H2444,'Corrected-Titles'!A:A,1,FALSE)</f>
        <v>#N/A</v>
      </c>
    </row>
    <row r="2445" spans="2:16" x14ac:dyDescent="0.35">
      <c r="B2445" s="11" t="s">
        <v>3253</v>
      </c>
      <c r="C2445" s="11" t="s">
        <v>3612</v>
      </c>
      <c r="D2445" s="11" t="s">
        <v>12</v>
      </c>
      <c r="F2445" s="11" t="s">
        <v>301</v>
      </c>
      <c r="G2445" s="10" t="str">
        <f>IF(ISNA(P2445),H2445,INDEX('Corrected-Titles'!A:B,MATCH(H2445,'Corrected-Titles'!A:A,0),2))</f>
        <v>An overview of traceability: Definitions and techniques</v>
      </c>
      <c r="H2445" s="10" t="s">
        <v>302</v>
      </c>
      <c r="I2445" s="13" t="s">
        <v>100</v>
      </c>
      <c r="P2445" s="10" t="e">
        <f>VLOOKUP(H2445,'Corrected-Titles'!A:A,1,FALSE)</f>
        <v>#N/A</v>
      </c>
    </row>
    <row r="2446" spans="2:16" x14ac:dyDescent="0.35">
      <c r="B2446" s="11" t="s">
        <v>3253</v>
      </c>
      <c r="C2446" s="11" t="s">
        <v>3612</v>
      </c>
      <c r="D2446" s="11" t="s">
        <v>12</v>
      </c>
      <c r="F2446" s="11" t="s">
        <v>4461</v>
      </c>
      <c r="G2446" s="10" t="str">
        <f>IF(ISNA(P2446),H2446,INDEX('Corrected-Titles'!A:B,MATCH(H2446,'Corrected-Titles'!A:A,0),2))</f>
        <v>Constraint-based consistency checking for Multi-view models of cyber-phtsical system</v>
      </c>
      <c r="H2446" s="10" t="s">
        <v>4462</v>
      </c>
      <c r="I2446" s="13" t="s">
        <v>15</v>
      </c>
      <c r="J2446" s="11" t="s">
        <v>17</v>
      </c>
      <c r="O2446" s="11" t="s">
        <v>18</v>
      </c>
      <c r="P2446" s="10" t="e">
        <f>VLOOKUP(H2446,'Corrected-Titles'!A:A,1,FALSE)</f>
        <v>#N/A</v>
      </c>
    </row>
    <row r="2447" spans="2:16" x14ac:dyDescent="0.35">
      <c r="B2447" s="11" t="s">
        <v>3253</v>
      </c>
      <c r="C2447" s="11" t="s">
        <v>3612</v>
      </c>
      <c r="D2447" s="11" t="s">
        <v>12</v>
      </c>
      <c r="F2447" s="11" t="s">
        <v>4463</v>
      </c>
      <c r="G2447" s="10" t="str">
        <f>IF(ISNA(P2447),H2447,INDEX('Corrected-Titles'!A:B,MATCH(H2447,'Corrected-Titles'!A:A,0),2))</f>
        <v>The use of models across the contractual boundary: past, present and future</v>
      </c>
      <c r="H2447" s="10" t="s">
        <v>4464</v>
      </c>
      <c r="I2447" s="13" t="s">
        <v>15</v>
      </c>
      <c r="J2447" s="11" t="s">
        <v>17</v>
      </c>
      <c r="O2447" s="11" t="s">
        <v>58</v>
      </c>
      <c r="P2447" s="10" t="e">
        <f>VLOOKUP(H2447,'Corrected-Titles'!A:A,1,FALSE)</f>
        <v>#N/A</v>
      </c>
    </row>
    <row r="2448" spans="2:16" x14ac:dyDescent="0.35">
      <c r="B2448" s="11" t="s">
        <v>3253</v>
      </c>
      <c r="C2448" s="11" t="s">
        <v>3612</v>
      </c>
      <c r="D2448" s="11" t="s">
        <v>12</v>
      </c>
      <c r="F2448" s="11" t="s">
        <v>4465</v>
      </c>
      <c r="G2448" s="10" t="str">
        <f>IF(ISNA(P2448),H2448,INDEX('Corrected-Titles'!A:B,MATCH(H2448,'Corrected-Titles'!A:A,0),2))</f>
        <v>A survey-driven feature model for software traceability approaches</v>
      </c>
      <c r="H2448" s="10" t="s">
        <v>4466</v>
      </c>
      <c r="I2448" s="13" t="s">
        <v>15</v>
      </c>
      <c r="J2448" s="11" t="s">
        <v>17</v>
      </c>
      <c r="O2448" s="11" t="s">
        <v>18</v>
      </c>
      <c r="P2448" s="10" t="e">
        <f>VLOOKUP(H2448,'Corrected-Titles'!A:A,1,FALSE)</f>
        <v>#N/A</v>
      </c>
    </row>
    <row r="2449" spans="2:16" ht="29" x14ac:dyDescent="0.35">
      <c r="B2449" s="11" t="s">
        <v>3254</v>
      </c>
      <c r="C2449" s="11" t="s">
        <v>3692</v>
      </c>
      <c r="D2449" s="11" t="s">
        <v>12</v>
      </c>
      <c r="F2449" s="11" t="s">
        <v>4467</v>
      </c>
      <c r="G2449" s="10" t="str">
        <f>IF(ISNA(P2449),H2449,INDEX('Corrected-Titles'!A:B,MATCH(H2449,'Corrected-Titles'!A:A,0),2))</f>
        <v>RCVDiff - a stand-alone tool for representaiton, calculation and visualization of model differences</v>
      </c>
      <c r="H2449" s="10" t="s">
        <v>4468</v>
      </c>
      <c r="I2449" s="13" t="s">
        <v>15</v>
      </c>
      <c r="J2449" s="11" t="s">
        <v>16</v>
      </c>
      <c r="K2449" s="11" t="s">
        <v>17</v>
      </c>
      <c r="O2449" s="11" t="s">
        <v>18</v>
      </c>
      <c r="P2449" s="10" t="e">
        <f>VLOOKUP(H2449,'Corrected-Titles'!A:A,1,FALSE)</f>
        <v>#N/A</v>
      </c>
    </row>
    <row r="2450" spans="2:16" x14ac:dyDescent="0.35">
      <c r="B2450" s="11" t="s">
        <v>3254</v>
      </c>
      <c r="C2450" s="11" t="s">
        <v>3692</v>
      </c>
      <c r="D2450" s="11" t="s">
        <v>12</v>
      </c>
      <c r="F2450" s="11" t="s">
        <v>4469</v>
      </c>
      <c r="G2450" s="10" t="str">
        <f>IF(ISNA(P2450),H2450,INDEX('Corrected-Titles'!A:B,MATCH(H2450,'Corrected-Titles'!A:A,0),2))</f>
        <v>An example is woth a thousand words: composite operation modeling by example</v>
      </c>
      <c r="H2450" s="10" t="s">
        <v>3940</v>
      </c>
      <c r="I2450" s="13" t="s">
        <v>100</v>
      </c>
      <c r="P2450" s="10" t="e">
        <f>VLOOKUP(H2450,'Corrected-Titles'!A:A,1,FALSE)</f>
        <v>#N/A</v>
      </c>
    </row>
    <row r="2451" spans="2:16" x14ac:dyDescent="0.35">
      <c r="B2451" s="11" t="s">
        <v>3254</v>
      </c>
      <c r="C2451" s="11" t="s">
        <v>3692</v>
      </c>
      <c r="D2451" s="11" t="s">
        <v>12</v>
      </c>
      <c r="F2451" s="11" t="s">
        <v>4470</v>
      </c>
      <c r="G2451" s="10" t="str">
        <f>IF(ISNA(P2451),H2451,INDEX('Corrected-Titles'!A:B,MATCH(H2451,'Corrected-Titles'!A:A,0),2))</f>
        <v>Bibliography on comparison and versioning of software models</v>
      </c>
      <c r="H2451" s="10" t="s">
        <v>4471</v>
      </c>
      <c r="I2451" s="13" t="s">
        <v>15</v>
      </c>
      <c r="J2451" s="11" t="s">
        <v>17</v>
      </c>
      <c r="O2451" s="11" t="s">
        <v>110</v>
      </c>
      <c r="P2451" s="10" t="e">
        <f>VLOOKUP(H2451,'Corrected-Titles'!A:A,1,FALSE)</f>
        <v>#N/A</v>
      </c>
    </row>
    <row r="2452" spans="2:16" x14ac:dyDescent="0.35">
      <c r="B2452" s="11" t="s">
        <v>3254</v>
      </c>
      <c r="C2452" s="11" t="s">
        <v>3692</v>
      </c>
      <c r="D2452" s="11" t="s">
        <v>12</v>
      </c>
      <c r="F2452" s="11" t="s">
        <v>4472</v>
      </c>
      <c r="G2452" s="10" t="str">
        <f>IF(ISNA(P2452),H2452,INDEX('Corrected-Titles'!A:B,MATCH(H2452,'Corrected-Titles'!A:A,0),2))</f>
        <v>Eclipse Modeling Framework</v>
      </c>
      <c r="H2452" s="10" t="s">
        <v>2583</v>
      </c>
      <c r="I2452" s="13" t="s">
        <v>15</v>
      </c>
      <c r="J2452" s="11" t="s">
        <v>17</v>
      </c>
      <c r="O2452" s="11" t="s">
        <v>110</v>
      </c>
      <c r="P2452" s="10" t="e">
        <f>VLOOKUP(H2452,'Corrected-Titles'!A:A,1,FALSE)</f>
        <v>#N/A</v>
      </c>
    </row>
    <row r="2453" spans="2:16" x14ac:dyDescent="0.35">
      <c r="B2453" s="11" t="s">
        <v>3254</v>
      </c>
      <c r="C2453" s="11" t="s">
        <v>3692</v>
      </c>
      <c r="D2453" s="11" t="s">
        <v>12</v>
      </c>
      <c r="F2453" s="11" t="s">
        <v>4473</v>
      </c>
      <c r="G2453" s="10" t="str">
        <f>IF(ISNA(P2453),H2453,INDEX('Corrected-Titles'!A:B,MATCH(H2453,'Corrected-Titles'!A:A,0),2))</f>
        <v>EMF Compare</v>
      </c>
      <c r="H2453" s="10" t="s">
        <v>4474</v>
      </c>
      <c r="I2453" s="13" t="s">
        <v>15</v>
      </c>
      <c r="J2453" s="11" t="s">
        <v>17</v>
      </c>
      <c r="O2453" s="11" t="s">
        <v>110</v>
      </c>
      <c r="P2453" s="10" t="e">
        <f>VLOOKUP(H2453,'Corrected-Titles'!A:A,1,FALSE)</f>
        <v>#N/A</v>
      </c>
    </row>
    <row r="2454" spans="2:16" x14ac:dyDescent="0.35">
      <c r="B2454" s="11" t="s">
        <v>3254</v>
      </c>
      <c r="C2454" s="11" t="s">
        <v>3692</v>
      </c>
      <c r="D2454" s="11" t="s">
        <v>12</v>
      </c>
      <c r="F2454" s="11" t="s">
        <v>4475</v>
      </c>
      <c r="G2454" s="10" t="str">
        <f>IF(ISNA(P2454),H2454,INDEX('Corrected-Titles'!A:B,MATCH(H2454,'Corrected-Titles'!A:A,0),2))</f>
        <v>Henshin</v>
      </c>
      <c r="H2454" s="10" t="s">
        <v>4476</v>
      </c>
      <c r="I2454" s="13" t="s">
        <v>15</v>
      </c>
      <c r="J2454" s="11" t="s">
        <v>17</v>
      </c>
      <c r="O2454" s="11" t="s">
        <v>110</v>
      </c>
      <c r="P2454" s="10" t="e">
        <f>VLOOKUP(H2454,'Corrected-Titles'!A:A,1,FALSE)</f>
        <v>#N/A</v>
      </c>
    </row>
    <row r="2455" spans="2:16" x14ac:dyDescent="0.35">
      <c r="B2455" s="11" t="s">
        <v>3254</v>
      </c>
      <c r="C2455" s="11" t="s">
        <v>3692</v>
      </c>
      <c r="D2455" s="11" t="s">
        <v>12</v>
      </c>
      <c r="F2455" s="11" t="s">
        <v>4477</v>
      </c>
      <c r="G2455" s="10" t="str">
        <f>IF(ISNA(P2455),H2455,INDEX('Corrected-Titles'!A:B,MATCH(H2455,'Corrected-Titles'!A:A,0),2))</f>
        <v>Graphical Modeling Framework</v>
      </c>
      <c r="H2455" s="10" t="s">
        <v>4478</v>
      </c>
      <c r="I2455" s="13" t="s">
        <v>15</v>
      </c>
      <c r="J2455" s="11" t="s">
        <v>17</v>
      </c>
      <c r="O2455" s="11" t="s">
        <v>110</v>
      </c>
      <c r="P2455" s="10" t="e">
        <f>VLOOKUP(H2455,'Corrected-Titles'!A:A,1,FALSE)</f>
        <v>#N/A</v>
      </c>
    </row>
    <row r="2456" spans="2:16" x14ac:dyDescent="0.35">
      <c r="B2456" s="11" t="s">
        <v>3254</v>
      </c>
      <c r="C2456" s="11" t="s">
        <v>3692</v>
      </c>
      <c r="D2456" s="11" t="s">
        <v>12</v>
      </c>
      <c r="F2456" s="11" t="s">
        <v>4479</v>
      </c>
      <c r="G2456" s="10" t="str">
        <f>IF(ISNA(P2456),H2456,INDEX('Corrected-Titles'!A:B,MATCH(H2456,'Corrected-Titles'!A:A,0),2))</f>
        <v>Towards a generic operation recorder for model evolution</v>
      </c>
      <c r="H2456" s="10" t="s">
        <v>4480</v>
      </c>
      <c r="I2456" s="13" t="s">
        <v>15</v>
      </c>
      <c r="J2456" s="11" t="s">
        <v>16</v>
      </c>
      <c r="K2456" s="11" t="s">
        <v>17</v>
      </c>
      <c r="O2456" s="11" t="s">
        <v>18</v>
      </c>
      <c r="P2456" s="10" t="e">
        <f>VLOOKUP(H2456,'Corrected-Titles'!A:A,1,FALSE)</f>
        <v>#N/A</v>
      </c>
    </row>
    <row r="2457" spans="2:16" x14ac:dyDescent="0.35">
      <c r="B2457" s="11" t="s">
        <v>3254</v>
      </c>
      <c r="C2457" s="11" t="s">
        <v>3692</v>
      </c>
      <c r="D2457" s="11" t="s">
        <v>12</v>
      </c>
      <c r="F2457" s="11" t="s">
        <v>4481</v>
      </c>
      <c r="G2457" s="10" t="str">
        <f>IF(ISNA(P2457),H2457,INDEX('Corrected-Titles'!A:B,MATCH(H2457,'Corrected-Titles'!A:A,0),2))</f>
        <v>Adaptability of model comparison tools</v>
      </c>
      <c r="H2457" s="10" t="s">
        <v>4482</v>
      </c>
      <c r="I2457" s="13" t="s">
        <v>15</v>
      </c>
      <c r="J2457" s="11" t="s">
        <v>17</v>
      </c>
      <c r="O2457" s="11" t="s">
        <v>18</v>
      </c>
      <c r="P2457" s="10" t="e">
        <f>VLOOKUP(H2457,'Corrected-Titles'!A:A,1,FALSE)</f>
        <v>#N/A</v>
      </c>
    </row>
    <row r="2458" spans="2:16" ht="29" x14ac:dyDescent="0.35">
      <c r="B2458" s="11" t="s">
        <v>3254</v>
      </c>
      <c r="C2458" s="11" t="s">
        <v>3692</v>
      </c>
      <c r="D2458" s="11" t="s">
        <v>12</v>
      </c>
      <c r="F2458" s="11" t="s">
        <v>37</v>
      </c>
      <c r="G2458" s="10" t="str">
        <f>IF(ISNA(P2458),H2458,INDEX('Corrected-Titles'!A:B,MATCH(H2458,'Corrected-Titles'!A:A,0),2))</f>
        <v>A Rule-Based Approach to the Semantic Lifting of Model Differences in the Context of Model Versioning</v>
      </c>
      <c r="H2458" s="10" t="s">
        <v>38</v>
      </c>
      <c r="I2458" s="13" t="s">
        <v>100</v>
      </c>
      <c r="P2458" s="10" t="e">
        <f>VLOOKUP(H2458,'Corrected-Titles'!A:A,1,FALSE)</f>
        <v>#N/A</v>
      </c>
    </row>
    <row r="2459" spans="2:16" x14ac:dyDescent="0.35">
      <c r="B2459" s="11" t="s">
        <v>3254</v>
      </c>
      <c r="C2459" s="11" t="s">
        <v>3692</v>
      </c>
      <c r="D2459" s="11" t="s">
        <v>12</v>
      </c>
      <c r="F2459" s="11" t="s">
        <v>4483</v>
      </c>
      <c r="G2459" s="10" t="str">
        <f>IF(ISNA(P2459),H2459,INDEX('Corrected-Titles'!A:B,MATCH(H2459,'Corrected-Titles'!A:A,0),2))</f>
        <v>Time - tracking intra- and inter-,model evolution</v>
      </c>
      <c r="H2459" s="10" t="s">
        <v>4484</v>
      </c>
      <c r="I2459" s="13" t="s">
        <v>15</v>
      </c>
      <c r="J2459" s="11" t="s">
        <v>16</v>
      </c>
      <c r="K2459" s="11" t="s">
        <v>16</v>
      </c>
      <c r="L2459" s="11" t="s">
        <v>17</v>
      </c>
      <c r="O2459" s="11" t="s">
        <v>18</v>
      </c>
      <c r="P2459" s="10" t="e">
        <f>VLOOKUP(H2459,'Corrected-Titles'!A:A,1,FALSE)</f>
        <v>#N/A</v>
      </c>
    </row>
    <row r="2460" spans="2:16" x14ac:dyDescent="0.35">
      <c r="B2460" s="11" t="s">
        <v>3254</v>
      </c>
      <c r="C2460" s="11" t="s">
        <v>3692</v>
      </c>
      <c r="D2460" s="11" t="s">
        <v>12</v>
      </c>
      <c r="F2460" s="11" t="s">
        <v>4485</v>
      </c>
      <c r="G2460" s="10" t="str">
        <f>IF(ISNA(P2460),H2460,INDEX('Corrected-Titles'!A:B,MATCH(H2460,'Corrected-Titles'!A:A,0),2))</f>
        <v>Capturing the intention of model changes</v>
      </c>
      <c r="H2460" s="10" t="s">
        <v>4486</v>
      </c>
      <c r="I2460" s="13" t="s">
        <v>15</v>
      </c>
      <c r="J2460" s="11" t="s">
        <v>16</v>
      </c>
      <c r="K2460" s="11" t="s">
        <v>16</v>
      </c>
      <c r="L2460" s="11" t="s">
        <v>17</v>
      </c>
      <c r="O2460" s="11" t="s">
        <v>18</v>
      </c>
      <c r="P2460" s="10" t="e">
        <f>VLOOKUP(H2460,'Corrected-Titles'!A:A,1,FALSE)</f>
        <v>#N/A</v>
      </c>
    </row>
    <row r="2461" spans="2:16" x14ac:dyDescent="0.35">
      <c r="B2461" s="11" t="s">
        <v>3254</v>
      </c>
      <c r="C2461" s="11" t="s">
        <v>3692</v>
      </c>
      <c r="D2461" s="11" t="s">
        <v>12</v>
      </c>
      <c r="F2461" s="11" t="s">
        <v>4487</v>
      </c>
      <c r="G2461" s="10" t="str">
        <f>IF(ISNA(P2461),H2461,INDEX('Corrected-Titles'!A:B,MATCH(H2461,'Corrected-Titles'!A:A,0),2))</f>
        <v>Operation-based merging</v>
      </c>
      <c r="H2461" s="10" t="s">
        <v>4488</v>
      </c>
      <c r="I2461" s="13" t="s">
        <v>15</v>
      </c>
      <c r="J2461" s="11" t="s">
        <v>17</v>
      </c>
      <c r="O2461" s="11" t="s">
        <v>18</v>
      </c>
      <c r="P2461" s="10" t="e">
        <f>VLOOKUP(H2461,'Corrected-Titles'!A:A,1,FALSE)</f>
        <v>#N/A</v>
      </c>
    </row>
    <row r="2462" spans="2:16" x14ac:dyDescent="0.35">
      <c r="B2462" s="11" t="s">
        <v>3254</v>
      </c>
      <c r="C2462" s="11" t="s">
        <v>3692</v>
      </c>
      <c r="D2462" s="11" t="s">
        <v>12</v>
      </c>
      <c r="F2462" s="11" t="s">
        <v>4489</v>
      </c>
      <c r="G2462" s="10" t="str">
        <f>IF(ISNA(P2462),H2462,INDEX('Corrected-Titles'!A:B,MATCH(H2462,'Corrected-Titles'!A:A,0),2))</f>
        <v>CoObRA - A small step for development tools to collaborative environments</v>
      </c>
      <c r="H2462" s="10" t="s">
        <v>4490</v>
      </c>
      <c r="I2462" s="13" t="s">
        <v>15</v>
      </c>
      <c r="J2462" s="11" t="s">
        <v>16</v>
      </c>
      <c r="K2462" s="11" t="s">
        <v>17</v>
      </c>
      <c r="O2462" s="11" t="s">
        <v>18</v>
      </c>
      <c r="P2462" s="10" t="e">
        <f>VLOOKUP(H2462,'Corrected-Titles'!A:A,1,FALSE)</f>
        <v>#N/A</v>
      </c>
    </row>
    <row r="2463" spans="2:16" x14ac:dyDescent="0.35">
      <c r="B2463" s="11" t="s">
        <v>3254</v>
      </c>
      <c r="C2463" s="11" t="s">
        <v>3692</v>
      </c>
      <c r="D2463" s="11" t="s">
        <v>12</v>
      </c>
      <c r="F2463" s="11" t="s">
        <v>4473</v>
      </c>
      <c r="G2463" s="10" t="str">
        <f>IF(ISNA(P2463),H2463,INDEX('Corrected-Titles'!A:B,MATCH(H2463,'Corrected-Titles'!A:A,0),2))</f>
        <v>Extensions to EMF compare</v>
      </c>
      <c r="H2463" s="10" t="s">
        <v>4491</v>
      </c>
      <c r="I2463" s="13" t="s">
        <v>15</v>
      </c>
      <c r="J2463" s="11" t="s">
        <v>17</v>
      </c>
      <c r="O2463" s="11" t="s">
        <v>110</v>
      </c>
      <c r="P2463" s="10" t="e">
        <f>VLOOKUP(H2463,'Corrected-Titles'!A:A,1,FALSE)</f>
        <v>#N/A</v>
      </c>
    </row>
    <row r="2464" spans="2:16" x14ac:dyDescent="0.35">
      <c r="B2464" s="11" t="s">
        <v>3254</v>
      </c>
      <c r="C2464" s="11" t="s">
        <v>3692</v>
      </c>
      <c r="D2464" s="11" t="s">
        <v>12</v>
      </c>
      <c r="F2464" s="11" t="s">
        <v>4492</v>
      </c>
      <c r="G2464" s="10" t="str">
        <f>IF(ISNA(P2464),H2464,INDEX('Corrected-Titles'!A:B,MATCH(H2464,'Corrected-Titles'!A:A,0),2))</f>
        <v>Model comparison with genericdiff</v>
      </c>
      <c r="H2464" s="10" t="s">
        <v>4493</v>
      </c>
      <c r="I2464" s="13" t="s">
        <v>15</v>
      </c>
      <c r="J2464" s="11" t="s">
        <v>16</v>
      </c>
      <c r="K2464" s="11" t="s">
        <v>17</v>
      </c>
      <c r="O2464" s="11" t="s">
        <v>69</v>
      </c>
      <c r="P2464" s="10" t="e">
        <f>VLOOKUP(H2464,'Corrected-Titles'!A:A,1,FALSE)</f>
        <v>#N/A</v>
      </c>
    </row>
    <row r="2465" spans="2:16" x14ac:dyDescent="0.35">
      <c r="B2465" s="11" t="s">
        <v>3253</v>
      </c>
      <c r="C2465" s="11" t="s">
        <v>3692</v>
      </c>
      <c r="D2465" s="11" t="s">
        <v>12</v>
      </c>
      <c r="F2465" s="11" t="s">
        <v>4494</v>
      </c>
      <c r="G2465" s="10" t="str">
        <f>IF(ISNA(P2465),H2465,INDEX('Corrected-Titles'!A:B,MATCH(H2465,'Corrected-Titles'!A:A,0),2))</f>
        <v>Consistency-preserving edit scripts in model versioning</v>
      </c>
      <c r="H2465" s="10" t="s">
        <v>4495</v>
      </c>
      <c r="I2465" s="13" t="s">
        <v>15</v>
      </c>
      <c r="J2465" s="11" t="s">
        <v>16</v>
      </c>
      <c r="K2465" s="11" t="s">
        <v>16</v>
      </c>
      <c r="L2465" s="11" t="s">
        <v>17</v>
      </c>
      <c r="O2465" s="11" t="s">
        <v>18</v>
      </c>
      <c r="P2465" s="10" t="e">
        <f>VLOOKUP(H2465,'Corrected-Titles'!A:A,1,FALSE)</f>
        <v>#N/A</v>
      </c>
    </row>
    <row r="2466" spans="2:16" x14ac:dyDescent="0.35">
      <c r="B2466" s="11" t="s">
        <v>3253</v>
      </c>
      <c r="C2466" s="11" t="s">
        <v>3692</v>
      </c>
      <c r="D2466" s="11" t="s">
        <v>12</v>
      </c>
      <c r="F2466" s="11" t="s">
        <v>4496</v>
      </c>
      <c r="G2466" s="10" t="str">
        <f>IF(ISNA(P2466),H2466,INDEX('Corrected-Titles'!A:B,MATCH(H2466,'Corrected-Titles'!A:A,0),2))</f>
        <v>SiPL -- A Delta-based modeling framework for software product line engineering</v>
      </c>
      <c r="H2466" s="10" t="s">
        <v>4497</v>
      </c>
      <c r="I2466" s="13" t="s">
        <v>15</v>
      </c>
      <c r="J2466" s="11" t="s">
        <v>17</v>
      </c>
      <c r="O2466" s="11" t="s">
        <v>18</v>
      </c>
      <c r="P2466" s="10" t="e">
        <f>VLOOKUP(H2466,'Corrected-Titles'!A:A,1,FALSE)</f>
        <v>#N/A</v>
      </c>
    </row>
    <row r="2467" spans="2:16" x14ac:dyDescent="0.35">
      <c r="B2467" s="11" t="s">
        <v>3253</v>
      </c>
      <c r="C2467" s="11" t="s">
        <v>3692</v>
      </c>
      <c r="D2467" s="11" t="s">
        <v>12</v>
      </c>
      <c r="F2467" s="11" t="s">
        <v>4498</v>
      </c>
      <c r="G2467" s="10" t="str">
        <f>IF(ISNA(P2467),H2467,INDEX('Corrected-Titles'!A:B,MATCH(H2467,'Corrected-Titles'!A:A,0),2))</f>
        <v>Incrementally slicing editable submodels</v>
      </c>
      <c r="H2467" s="10" t="s">
        <v>4499</v>
      </c>
      <c r="I2467" s="13" t="s">
        <v>15</v>
      </c>
      <c r="J2467" s="11" t="s">
        <v>16</v>
      </c>
      <c r="K2467" s="11" t="s">
        <v>17</v>
      </c>
      <c r="O2467" s="11" t="s">
        <v>18</v>
      </c>
      <c r="P2467" s="10" t="e">
        <f>VLOOKUP(H2467,'Corrected-Titles'!A:A,1,FALSE)</f>
        <v>#N/A</v>
      </c>
    </row>
    <row r="2468" spans="2:16" ht="29" x14ac:dyDescent="0.35">
      <c r="B2468" s="11" t="s">
        <v>3253</v>
      </c>
      <c r="C2468" s="11" t="s">
        <v>3692</v>
      </c>
      <c r="D2468" s="11" t="s">
        <v>12</v>
      </c>
      <c r="F2468" s="11" t="s">
        <v>4500</v>
      </c>
      <c r="G2468" s="10" t="str">
        <f>IF(ISNA(P2468),H2468,INDEX('Corrected-Titles'!A:B,MATCH(H2468,'Corrected-Titles'!A:A,0),2))</f>
        <v>Co-evolution and reuse of automation control and simulation software: identification and definition of modification actions and strategies</v>
      </c>
      <c r="H2468" s="10" t="s">
        <v>4501</v>
      </c>
      <c r="I2468" s="13" t="s">
        <v>15</v>
      </c>
      <c r="J2468" s="11" t="s">
        <v>17</v>
      </c>
      <c r="O2468" s="11" t="s">
        <v>58</v>
      </c>
      <c r="P2468" s="10" t="e">
        <f>VLOOKUP(H2468,'Corrected-Titles'!A:A,1,FALSE)</f>
        <v>#N/A</v>
      </c>
    </row>
    <row r="2469" spans="2:16" ht="29" x14ac:dyDescent="0.35">
      <c r="B2469" s="11" t="s">
        <v>3253</v>
      </c>
      <c r="C2469" s="11" t="s">
        <v>3692</v>
      </c>
      <c r="D2469" s="11" t="s">
        <v>12</v>
      </c>
      <c r="F2469" s="11" t="s">
        <v>4502</v>
      </c>
      <c r="G2469" s="10" t="str">
        <f>IF(ISNA(P2469),H2469,INDEX('Corrected-Titles'!A:B,MATCH(H2469,'Corrected-Titles'!A:A,0),2))</f>
        <v>Selected challenges of software evolution for automated production systems</v>
      </c>
      <c r="H2469" s="10" t="s">
        <v>4503</v>
      </c>
      <c r="I2469" s="13" t="s">
        <v>15</v>
      </c>
      <c r="J2469" s="11" t="s">
        <v>17</v>
      </c>
      <c r="O2469" s="11" t="s">
        <v>58</v>
      </c>
      <c r="P2469" s="10" t="e">
        <f>VLOOKUP(H2469,'Corrected-Titles'!A:A,1,FALSE)</f>
        <v>#N/A</v>
      </c>
    </row>
    <row r="2470" spans="2:16" ht="29" x14ac:dyDescent="0.35">
      <c r="B2470" s="11" t="s">
        <v>3253</v>
      </c>
      <c r="C2470" s="11" t="s">
        <v>3692</v>
      </c>
      <c r="D2470" s="11" t="s">
        <v>12</v>
      </c>
      <c r="F2470" s="11" t="s">
        <v>4504</v>
      </c>
      <c r="G2470" s="10" t="str">
        <f>IF(ISNA(P2470),H2470,INDEX('Corrected-Titles'!A:B,MATCH(H2470,'Corrected-Titles'!A:A,0),2))</f>
        <v>Architecture-based assessment and planning of sofware changes in information and automated production systems state of the art and open issues</v>
      </c>
      <c r="H2470" s="10" t="s">
        <v>4505</v>
      </c>
      <c r="I2470" s="13" t="s">
        <v>15</v>
      </c>
      <c r="J2470" s="11" t="s">
        <v>17</v>
      </c>
      <c r="O2470" s="11" t="s">
        <v>58</v>
      </c>
      <c r="P2470" s="10" t="e">
        <f>VLOOKUP(H2470,'Corrected-Titles'!A:A,1,FALSE)</f>
        <v>#N/A</v>
      </c>
    </row>
    <row r="2471" spans="2:16" ht="29" x14ac:dyDescent="0.35">
      <c r="B2471" s="11" t="s">
        <v>3253</v>
      </c>
      <c r="C2471" s="11" t="s">
        <v>3692</v>
      </c>
      <c r="D2471" s="11" t="s">
        <v>12</v>
      </c>
      <c r="F2471" s="11" t="s">
        <v>4506</v>
      </c>
      <c r="G2471" s="10" t="str">
        <f>IF(ISNA(P2471),H2471,INDEX('Corrected-Titles'!A:B,MATCH(H2471,'Corrected-Titles'!A:A,0),2))</f>
        <v>Differencing of model transformation rules: towards versioning support in the evelopment and maintenance of model transformations</v>
      </c>
      <c r="H2471" s="10" t="s">
        <v>4507</v>
      </c>
      <c r="I2471" s="13" t="s">
        <v>15</v>
      </c>
      <c r="J2471" s="11" t="s">
        <v>17</v>
      </c>
      <c r="O2471" s="11" t="s">
        <v>69</v>
      </c>
      <c r="P2471" s="10" t="e">
        <f>VLOOKUP(H2471,'Corrected-Titles'!A:A,1,FALSE)</f>
        <v>#N/A</v>
      </c>
    </row>
    <row r="2472" spans="2:16" ht="29" x14ac:dyDescent="0.35">
      <c r="B2472" s="11" t="s">
        <v>3253</v>
      </c>
      <c r="C2472" s="11" t="s">
        <v>3692</v>
      </c>
      <c r="D2472" s="11" t="s">
        <v>12</v>
      </c>
      <c r="F2472" s="11" t="s">
        <v>4508</v>
      </c>
      <c r="G2472" s="10" t="str">
        <f>IF(ISNA(P2472),H2472,INDEX('Corrected-Titles'!A:B,MATCH(H2472,'Corrected-Titles'!A:A,0),2))</f>
        <v>Automatic inference of rule-based specifications of complex in-place model transformations</v>
      </c>
      <c r="H2472" s="10" t="s">
        <v>4509</v>
      </c>
      <c r="I2472" s="13" t="s">
        <v>15</v>
      </c>
      <c r="J2472" s="11" t="s">
        <v>17</v>
      </c>
      <c r="O2472" s="11" t="s">
        <v>69</v>
      </c>
      <c r="P2472" s="10" t="e">
        <f>VLOOKUP(H2472,'Corrected-Titles'!A:A,1,FALSE)</f>
        <v>#N/A</v>
      </c>
    </row>
    <row r="2473" spans="2:16" x14ac:dyDescent="0.35">
      <c r="B2473" s="11" t="s">
        <v>3253</v>
      </c>
      <c r="C2473" s="11" t="s">
        <v>3692</v>
      </c>
      <c r="D2473" s="11" t="s">
        <v>12</v>
      </c>
      <c r="F2473" s="11" t="s">
        <v>4510</v>
      </c>
      <c r="G2473" s="10" t="str">
        <f>IF(ISNA(P2473),H2473,INDEX('Corrected-Titles'!A:B,MATCH(H2473,'Corrected-Titles'!A:A,0),2))</f>
        <v>Automating the evolution of data models for space missions. A Model-based approach</v>
      </c>
      <c r="H2473" s="10" t="s">
        <v>4511</v>
      </c>
      <c r="I2473" s="13" t="s">
        <v>15</v>
      </c>
      <c r="J2473" s="11" t="s">
        <v>17</v>
      </c>
      <c r="O2473" s="11" t="s">
        <v>18</v>
      </c>
      <c r="P2473" s="10" t="e">
        <f>VLOOKUP(H2473,'Corrected-Titles'!A:A,1,FALSE)</f>
        <v>#N/A</v>
      </c>
    </row>
    <row r="2474" spans="2:16" x14ac:dyDescent="0.35">
      <c r="B2474" s="11" t="s">
        <v>3253</v>
      </c>
      <c r="C2474" s="11" t="s">
        <v>3692</v>
      </c>
      <c r="D2474" s="11" t="s">
        <v>12</v>
      </c>
      <c r="F2474" s="11" t="s">
        <v>4512</v>
      </c>
      <c r="G2474" s="10" t="str">
        <f>IF(ISNA(P2474),H2474,INDEX('Corrected-Titles'!A:B,MATCH(H2474,'Corrected-Titles'!A:A,0),2))</f>
        <v>A formal framework for incremental model slicing</v>
      </c>
      <c r="H2474" s="10" t="s">
        <v>4513</v>
      </c>
      <c r="I2474" s="13" t="s">
        <v>15</v>
      </c>
      <c r="J2474" s="11" t="s">
        <v>17</v>
      </c>
      <c r="O2474" s="11" t="s">
        <v>18</v>
      </c>
      <c r="P2474" s="10" t="e">
        <f>VLOOKUP(H2474,'Corrected-Titles'!A:A,1,FALSE)</f>
        <v>#N/A</v>
      </c>
    </row>
    <row r="2475" spans="2:16" x14ac:dyDescent="0.35">
      <c r="B2475" s="11" t="s">
        <v>3253</v>
      </c>
      <c r="C2475" s="11" t="s">
        <v>3692</v>
      </c>
      <c r="D2475" s="11" t="s">
        <v>12</v>
      </c>
      <c r="F2475" s="11" t="s">
        <v>4514</v>
      </c>
      <c r="G2475" s="10" t="str">
        <f>IF(ISNA(P2475),H2475,INDEX('Corrected-Titles'!A:B,MATCH(H2475,'Corrected-Titles'!A:A,0),2))</f>
        <v>Reasoning about product-line evolution using complex feature model differences</v>
      </c>
      <c r="H2475" s="10" t="s">
        <v>4515</v>
      </c>
      <c r="I2475" s="13" t="s">
        <v>15</v>
      </c>
      <c r="J2475" s="11" t="s">
        <v>17</v>
      </c>
      <c r="O2475" s="11" t="s">
        <v>18</v>
      </c>
      <c r="P2475" s="10" t="e">
        <f>VLOOKUP(H2475,'Corrected-Titles'!A:A,1,FALSE)</f>
        <v>#N/A</v>
      </c>
    </row>
    <row r="2476" spans="2:16" x14ac:dyDescent="0.35">
      <c r="B2476" s="11" t="s">
        <v>3253</v>
      </c>
      <c r="C2476" s="11" t="s">
        <v>3692</v>
      </c>
      <c r="D2476" s="11" t="s">
        <v>12</v>
      </c>
      <c r="F2476" s="11" t="s">
        <v>4516</v>
      </c>
      <c r="G2476" s="10" t="str">
        <f>IF(ISNA(P2476),H2476,INDEX('Corrected-Titles'!A:B,MATCH(H2476,'Corrected-Titles'!A:A,0),2))</f>
        <v>Seach-based detection of model level changes</v>
      </c>
      <c r="H2476" s="10" t="s">
        <v>4517</v>
      </c>
      <c r="I2476" s="13" t="s">
        <v>15</v>
      </c>
      <c r="J2476" s="11" t="s">
        <v>16</v>
      </c>
      <c r="K2476" s="11" t="s">
        <v>16</v>
      </c>
      <c r="L2476" s="11" t="s">
        <v>17</v>
      </c>
      <c r="O2476" s="11" t="s">
        <v>69</v>
      </c>
      <c r="P2476" s="10" t="e">
        <f>VLOOKUP(H2476,'Corrected-Titles'!A:A,1,FALSE)</f>
        <v>#N/A</v>
      </c>
    </row>
    <row r="2477" spans="2:16" ht="29" x14ac:dyDescent="0.35">
      <c r="B2477" s="11" t="s">
        <v>3253</v>
      </c>
      <c r="C2477" s="11" t="s">
        <v>3692</v>
      </c>
      <c r="D2477" s="11" t="s">
        <v>12</v>
      </c>
      <c r="F2477" s="11" t="s">
        <v>4518</v>
      </c>
      <c r="G2477" s="10" t="str">
        <f>IF(ISNA(P2477),H2477,INDEX('Corrected-Titles'!A:B,MATCH(H2477,'Corrected-Titles'!A:A,0),2))</f>
        <v>Learning from evolution for evolution</v>
      </c>
      <c r="H2477" s="10" t="s">
        <v>4519</v>
      </c>
      <c r="I2477" s="13" t="s">
        <v>15</v>
      </c>
      <c r="J2477" s="11" t="s">
        <v>17</v>
      </c>
      <c r="O2477" s="11" t="s">
        <v>58</v>
      </c>
      <c r="P2477" s="10" t="e">
        <f>VLOOKUP(H2477,'Corrected-Titles'!A:A,1,FALSE)</f>
        <v>#N/A</v>
      </c>
    </row>
    <row r="2478" spans="2:16" x14ac:dyDescent="0.35">
      <c r="B2478" s="11" t="s">
        <v>3253</v>
      </c>
      <c r="C2478" s="11" t="s">
        <v>3692</v>
      </c>
      <c r="D2478" s="11" t="s">
        <v>12</v>
      </c>
      <c r="F2478" s="11" t="s">
        <v>341</v>
      </c>
      <c r="G2478" s="10" t="str">
        <f>IF(ISNA(P2478),H2478,INDEX('Corrected-Titles'!A:B,MATCH(H2478,'Corrected-Titles'!A:A,0),2))</f>
        <v>Restoring security of evolving software models using graph transformation</v>
      </c>
      <c r="H2478" s="10" t="s">
        <v>342</v>
      </c>
      <c r="I2478" s="13" t="s">
        <v>100</v>
      </c>
      <c r="P2478" s="10" t="e">
        <f>VLOOKUP(H2478,'Corrected-Titles'!A:A,1,FALSE)</f>
        <v>#N/A</v>
      </c>
    </row>
    <row r="2479" spans="2:16" x14ac:dyDescent="0.35">
      <c r="B2479" s="11" t="s">
        <v>3253</v>
      </c>
      <c r="C2479" s="11" t="s">
        <v>3692</v>
      </c>
      <c r="D2479" s="11" t="s">
        <v>12</v>
      </c>
      <c r="F2479" s="11" t="s">
        <v>3751</v>
      </c>
      <c r="G2479" s="10" t="str">
        <f>IF(ISNA(P2479),H2479,INDEX('Corrected-Titles'!A:B,MATCH(H2479,'Corrected-Titles'!A:A,0),2))</f>
        <v>Ontology evolution in the context of model-based secure software engineering</v>
      </c>
      <c r="H2479" s="10" t="s">
        <v>3752</v>
      </c>
      <c r="I2479" s="13" t="s">
        <v>100</v>
      </c>
      <c r="P2479" s="10" t="e">
        <f>VLOOKUP(H2479,'Corrected-Titles'!A:A,1,FALSE)</f>
        <v>#N/A</v>
      </c>
    </row>
    <row r="2480" spans="2:16" x14ac:dyDescent="0.35">
      <c r="B2480" s="11" t="s">
        <v>3253</v>
      </c>
      <c r="C2480" s="11" t="s">
        <v>3692</v>
      </c>
      <c r="D2480" s="11" t="s">
        <v>12</v>
      </c>
      <c r="F2480" s="11" t="s">
        <v>4520</v>
      </c>
      <c r="G2480" s="10" t="str">
        <f>IF(ISNA(P2480),H2480,INDEX('Corrected-Titles'!A:B,MATCH(H2480,'Corrected-Titles'!A:A,0),2))</f>
        <v>On the replicability of experimtnal tool evaluations in model-base development</v>
      </c>
      <c r="H2480" s="10" t="s">
        <v>4521</v>
      </c>
      <c r="I2480" s="13" t="s">
        <v>15</v>
      </c>
      <c r="J2480" s="11" t="s">
        <v>17</v>
      </c>
      <c r="O2480" s="11" t="s">
        <v>69</v>
      </c>
      <c r="P2480" s="10" t="e">
        <f>VLOOKUP(H2480,'Corrected-Titles'!A:A,1,FALSE)</f>
        <v>#N/A</v>
      </c>
    </row>
    <row r="2481" spans="2:16" x14ac:dyDescent="0.35">
      <c r="B2481" s="11" t="s">
        <v>3253</v>
      </c>
      <c r="C2481" s="11" t="s">
        <v>3692</v>
      </c>
      <c r="D2481" s="11" t="s">
        <v>12</v>
      </c>
      <c r="F2481" s="11" t="s">
        <v>4522</v>
      </c>
      <c r="G2481" s="10" t="str">
        <f>IF(ISNA(P2481),H2481,INDEX('Corrected-Titles'!A:B,MATCH(H2481,'Corrected-Titles'!A:A,0),2))</f>
        <v>History-based Model Repair Recommendations</v>
      </c>
      <c r="H2481" s="10" t="s">
        <v>168</v>
      </c>
      <c r="I2481" s="13" t="s">
        <v>100</v>
      </c>
      <c r="P2481" s="10" t="e">
        <f>VLOOKUP(H2481,'Corrected-Titles'!A:A,1,FALSE)</f>
        <v>#N/A</v>
      </c>
    </row>
    <row r="2482" spans="2:16" ht="29" x14ac:dyDescent="0.35">
      <c r="B2482" s="11" t="s">
        <v>3253</v>
      </c>
      <c r="C2482" s="11" t="s">
        <v>3692</v>
      </c>
      <c r="D2482" s="11" t="s">
        <v>12</v>
      </c>
      <c r="F2482" s="11" t="s">
        <v>4523</v>
      </c>
      <c r="G2482" s="10" t="str">
        <f>IF(ISNA(P2482),H2482,INDEX('Corrected-Titles'!A:B,MATCH(H2482,'Corrected-Titles'!A:A,0),2))</f>
        <v>Constrasting dedicated model trasnformation languages versus general purpose languages: a historical perspective on ATL versus java based an complexity and size</v>
      </c>
      <c r="H2482" s="10" t="s">
        <v>4524</v>
      </c>
      <c r="I2482" s="13" t="s">
        <v>15</v>
      </c>
      <c r="J2482" s="11" t="s">
        <v>17</v>
      </c>
      <c r="O2482" s="11" t="s">
        <v>58</v>
      </c>
      <c r="P2482" s="10" t="e">
        <f>VLOOKUP(H2482,'Corrected-Titles'!A:A,1,FALSE)</f>
        <v>#N/A</v>
      </c>
    </row>
    <row r="2483" spans="2:16" x14ac:dyDescent="0.35">
      <c r="B2483" s="11" t="s">
        <v>3253</v>
      </c>
      <c r="C2483" s="11" t="s">
        <v>3692</v>
      </c>
      <c r="D2483" s="11" t="s">
        <v>12</v>
      </c>
      <c r="F2483" s="11" t="s">
        <v>4525</v>
      </c>
      <c r="G2483" s="10" t="str">
        <f>IF(ISNA(P2483),H2483,INDEX('Corrected-Titles'!A:B,MATCH(H2483,'Corrected-Titles'!A:A,0),2))</f>
        <v>A tool envionrment for quality assurance of delta-oriented model-base SPLs</v>
      </c>
      <c r="H2483" s="10" t="s">
        <v>4526</v>
      </c>
      <c r="I2483" s="13" t="s">
        <v>15</v>
      </c>
      <c r="J2483" s="11" t="s">
        <v>17</v>
      </c>
      <c r="O2483" s="11" t="s">
        <v>18</v>
      </c>
      <c r="P2483" s="10" t="e">
        <f>VLOOKUP(H2483,'Corrected-Titles'!A:A,1,FALSE)</f>
        <v>#N/A</v>
      </c>
    </row>
    <row r="2484" spans="2:16" x14ac:dyDescent="0.35">
      <c r="B2484" s="11" t="s">
        <v>3253</v>
      </c>
      <c r="C2484" s="11" t="s">
        <v>3692</v>
      </c>
      <c r="D2484" s="11" t="s">
        <v>12</v>
      </c>
      <c r="F2484" s="11" t="s">
        <v>4527</v>
      </c>
      <c r="G2484" s="10" t="str">
        <f>IF(ISNA(P2484),H2484,INDEX('Corrected-Titles'!A:B,MATCH(H2484,'Corrected-Titles'!A:A,0),2))</f>
        <v>Enhancing collaborative modeling</v>
      </c>
      <c r="H2484" s="10" t="s">
        <v>4528</v>
      </c>
      <c r="I2484" s="13" t="s">
        <v>15</v>
      </c>
      <c r="J2484" s="11" t="s">
        <v>17</v>
      </c>
      <c r="O2484" s="11" t="s">
        <v>69</v>
      </c>
      <c r="P2484" s="10" t="e">
        <f>VLOOKUP(H2484,'Corrected-Titles'!A:A,1,FALSE)</f>
        <v>#N/A</v>
      </c>
    </row>
    <row r="2485" spans="2:16" ht="29" x14ac:dyDescent="0.35">
      <c r="B2485" s="11" t="s">
        <v>3253</v>
      </c>
      <c r="C2485" s="11" t="s">
        <v>3692</v>
      </c>
      <c r="D2485" s="11" t="s">
        <v>12</v>
      </c>
      <c r="F2485" s="11" t="s">
        <v>4529</v>
      </c>
      <c r="G2485" s="10" t="str">
        <f>IF(ISNA(P2485),H2485,INDEX('Corrected-Titles'!A:B,MATCH(H2485,'Corrected-Titles'!A:A,0),2))</f>
        <v>Replicability of experimtal tool evaluations in model-based software and systems engineering with MATLAB/Simulink</v>
      </c>
      <c r="H2485" s="10" t="s">
        <v>4530</v>
      </c>
      <c r="I2485" s="13" t="s">
        <v>15</v>
      </c>
      <c r="J2485" s="11" t="s">
        <v>17</v>
      </c>
      <c r="O2485" s="11" t="s">
        <v>69</v>
      </c>
      <c r="P2485" s="10" t="e">
        <f>VLOOKUP(H2485,'Corrected-Titles'!A:A,1,FALSE)</f>
        <v>#N/A</v>
      </c>
    </row>
    <row r="2486" spans="2:16" x14ac:dyDescent="0.35">
      <c r="B2486" s="11" t="s">
        <v>3254</v>
      </c>
      <c r="C2486" s="11" t="s">
        <v>3929</v>
      </c>
      <c r="D2486" s="11" t="s">
        <v>12</v>
      </c>
      <c r="F2486" s="11" t="s">
        <v>4531</v>
      </c>
      <c r="G2486" s="10" t="str">
        <f>IF(ISNA(P2486),H2486,INDEX('Corrected-Titles'!A:B,MATCH(H2486,'Corrected-Titles'!A:A,0),2))</f>
        <v>Model interoperability via Model Driven Development</v>
      </c>
      <c r="H2486" s="10" t="s">
        <v>1534</v>
      </c>
      <c r="I2486" s="13" t="s">
        <v>100</v>
      </c>
      <c r="P2486" s="10" t="e">
        <f>VLOOKUP(H2486,'Corrected-Titles'!A:A,1,FALSE)</f>
        <v>#N/A</v>
      </c>
    </row>
    <row r="2487" spans="2:16" x14ac:dyDescent="0.35">
      <c r="B2487" s="11" t="s">
        <v>3254</v>
      </c>
      <c r="C2487" s="11" t="s">
        <v>3929</v>
      </c>
      <c r="D2487" s="11" t="s">
        <v>12</v>
      </c>
      <c r="F2487" s="11" t="s">
        <v>4532</v>
      </c>
      <c r="G2487" s="10" t="str">
        <f>IF(ISNA(P2487),H2487,INDEX('Corrected-Titles'!A:B,MATCH(H2487,'Corrected-Titles'!A:A,0),2))</f>
        <v>A Logic based semantics for the verification of multi-diagram UML models</v>
      </c>
      <c r="H2487" s="10" t="s">
        <v>4533</v>
      </c>
      <c r="I2487" s="13" t="s">
        <v>15</v>
      </c>
      <c r="J2487" s="11" t="s">
        <v>16</v>
      </c>
      <c r="K2487" s="11" t="s">
        <v>17</v>
      </c>
      <c r="O2487" s="11" t="s">
        <v>69</v>
      </c>
      <c r="P2487" s="10" t="e">
        <f>VLOOKUP(H2487,'Corrected-Titles'!A:A,1,FALSE)</f>
        <v>#N/A</v>
      </c>
    </row>
    <row r="2488" spans="2:16" x14ac:dyDescent="0.35">
      <c r="B2488" s="11" t="s">
        <v>3254</v>
      </c>
      <c r="C2488" s="11" t="s">
        <v>3929</v>
      </c>
      <c r="D2488" s="11" t="s">
        <v>12</v>
      </c>
      <c r="F2488" s="11" t="s">
        <v>4534</v>
      </c>
      <c r="G2488" s="10" t="str">
        <f>IF(ISNA(P2488),H2488,INDEX('Corrected-Titles'!A:B,MATCH(H2488,'Corrected-Titles'!A:A,0),2))</f>
        <v>Model driven sogtware development</v>
      </c>
      <c r="H2488" s="10" t="s">
        <v>4535</v>
      </c>
      <c r="I2488" s="13" t="s">
        <v>15</v>
      </c>
      <c r="J2488" s="11" t="s">
        <v>17</v>
      </c>
      <c r="O2488" s="11" t="s">
        <v>58</v>
      </c>
      <c r="P2488" s="10" t="e">
        <f>VLOOKUP(H2488,'Corrected-Titles'!A:A,1,FALSE)</f>
        <v>#N/A</v>
      </c>
    </row>
    <row r="2489" spans="2:16" x14ac:dyDescent="0.35">
      <c r="B2489" s="11" t="s">
        <v>3254</v>
      </c>
      <c r="C2489" s="11" t="s">
        <v>3929</v>
      </c>
      <c r="D2489" s="11" t="s">
        <v>12</v>
      </c>
      <c r="F2489" s="11" t="s">
        <v>4536</v>
      </c>
      <c r="G2489" s="10" t="str">
        <f>IF(ISNA(P2489),H2489,INDEX('Corrected-Titles'!A:B,MATCH(H2489,'Corrected-Titles'!A:A,0),2))</f>
        <v>On the verification of UML/OCL class diagrams using constraints programming</v>
      </c>
      <c r="H2489" s="10" t="s">
        <v>4537</v>
      </c>
      <c r="I2489" s="13" t="s">
        <v>15</v>
      </c>
      <c r="J2489" s="11" t="s">
        <v>16</v>
      </c>
      <c r="K2489" s="11" t="s">
        <v>17</v>
      </c>
      <c r="O2489" s="11" t="s">
        <v>18</v>
      </c>
      <c r="P2489" s="10" t="e">
        <f>VLOOKUP(H2489,'Corrected-Titles'!A:A,1,FALSE)</f>
        <v>#N/A</v>
      </c>
    </row>
    <row r="2490" spans="2:16" x14ac:dyDescent="0.35">
      <c r="B2490" s="11" t="s">
        <v>3254</v>
      </c>
      <c r="C2490" s="11" t="s">
        <v>3929</v>
      </c>
      <c r="D2490" s="11" t="s">
        <v>12</v>
      </c>
      <c r="F2490" s="11" t="s">
        <v>4538</v>
      </c>
      <c r="G2490" s="10" t="str">
        <f>IF(ISNA(P2490),H2490,INDEX('Corrected-Titles'!A:B,MATCH(H2490,'Corrected-Titles'!A:A,0),2))</f>
        <v>Model driven software development</v>
      </c>
      <c r="H2490" s="10" t="s">
        <v>4539</v>
      </c>
      <c r="I2490" s="13" t="s">
        <v>15</v>
      </c>
      <c r="J2490" s="11" t="s">
        <v>17</v>
      </c>
      <c r="O2490" s="11" t="s">
        <v>58</v>
      </c>
      <c r="P2490" s="10" t="e">
        <f>VLOOKUP(H2490,'Corrected-Titles'!A:A,1,FALSE)</f>
        <v>#N/A</v>
      </c>
    </row>
    <row r="2491" spans="2:16" ht="29" x14ac:dyDescent="0.35">
      <c r="B2491" s="11" t="s">
        <v>3254</v>
      </c>
      <c r="C2491" s="11" t="s">
        <v>3929</v>
      </c>
      <c r="D2491" s="11" t="s">
        <v>12</v>
      </c>
      <c r="F2491" s="11" t="s">
        <v>4540</v>
      </c>
      <c r="G2491" s="10" t="str">
        <f>IF(ISNA(P2491),H2491,INDEX('Corrected-Titles'!A:B,MATCH(H2491,'Corrected-Titles'!A:A,0),2))</f>
        <v>Modeling and verification using UML statecharts: a working guide to reactive system design</v>
      </c>
      <c r="H2491" s="10" t="s">
        <v>4541</v>
      </c>
      <c r="I2491" s="13" t="s">
        <v>15</v>
      </c>
      <c r="J2491" s="11" t="s">
        <v>17</v>
      </c>
      <c r="O2491" s="11" t="s">
        <v>18</v>
      </c>
      <c r="P2491" s="10" t="e">
        <f>VLOOKUP(H2491,'Corrected-Titles'!A:A,1,FALSE)</f>
        <v>#N/A</v>
      </c>
    </row>
    <row r="2492" spans="2:16" x14ac:dyDescent="0.35">
      <c r="B2492" s="11" t="s">
        <v>3254</v>
      </c>
      <c r="C2492" s="11" t="s">
        <v>3929</v>
      </c>
      <c r="D2492" s="11" t="s">
        <v>12</v>
      </c>
      <c r="F2492" s="11" t="s">
        <v>4542</v>
      </c>
      <c r="G2492" s="10" t="str">
        <f>IF(ISNA(P2492),H2492,INDEX('Corrected-Titles'!A:B,MATCH(H2492,'Corrected-Titles'!A:A,0),2))</f>
        <v>Domain-specific model verification with QVT</v>
      </c>
      <c r="H2492" s="10" t="s">
        <v>4543</v>
      </c>
      <c r="I2492" s="13" t="s">
        <v>15</v>
      </c>
      <c r="J2492" s="11" t="s">
        <v>16</v>
      </c>
      <c r="K2492" s="11" t="s">
        <v>17</v>
      </c>
      <c r="O2492" s="11" t="s">
        <v>18</v>
      </c>
      <c r="P2492" s="10" t="e">
        <f>VLOOKUP(H2492,'Corrected-Titles'!A:A,1,FALSE)</f>
        <v>#N/A</v>
      </c>
    </row>
    <row r="2493" spans="2:16" x14ac:dyDescent="0.35">
      <c r="B2493" s="11" t="s">
        <v>3254</v>
      </c>
      <c r="C2493" s="11" t="s">
        <v>3929</v>
      </c>
      <c r="D2493" s="11" t="s">
        <v>12</v>
      </c>
      <c r="F2493" s="11" t="s">
        <v>4544</v>
      </c>
      <c r="G2493" s="10" t="str">
        <f>IF(ISNA(P2493),H2493,INDEX('Corrected-Titles'!A:B,MATCH(H2493,'Corrected-Titles'!A:A,0),2))</f>
        <v>Applications of linguistic techniques for use case analysis</v>
      </c>
      <c r="H2493" s="10" t="s">
        <v>4545</v>
      </c>
      <c r="I2493" s="13" t="s">
        <v>15</v>
      </c>
      <c r="J2493" s="11" t="s">
        <v>17</v>
      </c>
      <c r="O2493" s="11" t="s">
        <v>58</v>
      </c>
      <c r="P2493" s="10" t="e">
        <f>VLOOKUP(H2493,'Corrected-Titles'!A:A,1,FALSE)</f>
        <v>#N/A</v>
      </c>
    </row>
    <row r="2494" spans="2:16" x14ac:dyDescent="0.35">
      <c r="B2494" s="11" t="s">
        <v>3254</v>
      </c>
      <c r="C2494" s="11" t="s">
        <v>3929</v>
      </c>
      <c r="D2494" s="11" t="s">
        <v>12</v>
      </c>
      <c r="F2494" s="11" t="s">
        <v>4546</v>
      </c>
      <c r="G2494" s="10" t="str">
        <f>IF(ISNA(P2494),H2494,INDEX('Corrected-Titles'!A:B,MATCH(H2494,'Corrected-Titles'!A:A,0),2))</f>
        <v>Applying software model checking techniques for ehavioral UML models</v>
      </c>
      <c r="H2494" s="10" t="s">
        <v>4547</v>
      </c>
      <c r="I2494" s="13" t="s">
        <v>15</v>
      </c>
      <c r="J2494" s="11" t="s">
        <v>17</v>
      </c>
      <c r="O2494" s="11" t="s">
        <v>58</v>
      </c>
      <c r="P2494" s="10" t="e">
        <f>VLOOKUP(H2494,'Corrected-Titles'!A:A,1,FALSE)</f>
        <v>#N/A</v>
      </c>
    </row>
    <row r="2495" spans="2:16" x14ac:dyDescent="0.35">
      <c r="B2495" s="11" t="s">
        <v>3254</v>
      </c>
      <c r="C2495" s="11" t="s">
        <v>3929</v>
      </c>
      <c r="D2495" s="11" t="s">
        <v>12</v>
      </c>
      <c r="F2495" s="11" t="s">
        <v>4548</v>
      </c>
      <c r="G2495" s="10" t="str">
        <f>IF(ISNA(P2495),H2495,INDEX('Corrected-Titles'!A:B,MATCH(H2495,'Corrected-Titles'!A:A,0),2))</f>
        <v>CM-builder: a natural language-based case tool for object-priented analysis</v>
      </c>
      <c r="H2495" s="10" t="s">
        <v>4549</v>
      </c>
      <c r="I2495" s="13" t="s">
        <v>15</v>
      </c>
      <c r="J2495" s="11" t="s">
        <v>17</v>
      </c>
      <c r="O2495" s="11" t="s">
        <v>18</v>
      </c>
      <c r="P2495" s="10" t="e">
        <f>VLOOKUP(H2495,'Corrected-Titles'!A:A,1,FALSE)</f>
        <v>#N/A</v>
      </c>
    </row>
    <row r="2496" spans="2:16" x14ac:dyDescent="0.35">
      <c r="B2496" s="11" t="s">
        <v>3254</v>
      </c>
      <c r="C2496" s="11" t="s">
        <v>3929</v>
      </c>
      <c r="D2496" s="11" t="s">
        <v>12</v>
      </c>
      <c r="F2496" s="11" t="s">
        <v>4550</v>
      </c>
      <c r="G2496" s="10" t="str">
        <f>IF(ISNA(P2496),H2496,INDEX('Corrected-Titles'!A:B,MATCH(H2496,'Corrected-Titles'!A:A,0),2))</f>
        <v>Automated generation of express-g models using NLp</v>
      </c>
      <c r="H2496" s="10" t="s">
        <v>4551</v>
      </c>
      <c r="I2496" s="13" t="s">
        <v>15</v>
      </c>
      <c r="J2496" s="11" t="s">
        <v>17</v>
      </c>
      <c r="O2496" s="11" t="s">
        <v>18</v>
      </c>
      <c r="P2496" s="10" t="e">
        <f>VLOOKUP(H2496,'Corrected-Titles'!A:A,1,FALSE)</f>
        <v>#N/A</v>
      </c>
    </row>
    <row r="2497" spans="2:16" ht="29" x14ac:dyDescent="0.35">
      <c r="B2497" s="11" t="s">
        <v>3254</v>
      </c>
      <c r="C2497" s="11" t="s">
        <v>3929</v>
      </c>
      <c r="D2497" s="11" t="s">
        <v>12</v>
      </c>
      <c r="F2497" s="11" t="s">
        <v>4552</v>
      </c>
      <c r="G2497" s="10" t="str">
        <f>IF(ISNA(P2497),H2497,INDEX('Corrected-Titles'!A:B,MATCH(H2497,'Corrected-Titles'!A:A,0),2))</f>
        <v>Applying information retrieval technique for security requirements verification based on security patterns</v>
      </c>
      <c r="H2497" s="10" t="s">
        <v>4553</v>
      </c>
      <c r="I2497" s="13" t="s">
        <v>15</v>
      </c>
      <c r="J2497" s="11" t="s">
        <v>17</v>
      </c>
      <c r="O2497" s="11" t="s">
        <v>18</v>
      </c>
      <c r="P2497" s="10" t="e">
        <f>VLOOKUP(H2497,'Corrected-Titles'!A:A,1,FALSE)</f>
        <v>#N/A</v>
      </c>
    </row>
    <row r="2498" spans="2:16" x14ac:dyDescent="0.35">
      <c r="B2498" s="11" t="s">
        <v>3253</v>
      </c>
      <c r="C2498" s="11" t="s">
        <v>3929</v>
      </c>
      <c r="D2498" s="11" t="s">
        <v>12</v>
      </c>
      <c r="F2498" s="11" t="s">
        <v>4554</v>
      </c>
      <c r="G2498" s="10" t="str">
        <f>IF(ISNA(P2498),H2498,INDEX('Corrected-Titles'!A:B,MATCH(H2498,'Corrected-Titles'!A:A,0),2))</f>
        <v>Code vision: learning mobile application</v>
      </c>
      <c r="H2498" s="10" t="s">
        <v>4555</v>
      </c>
      <c r="I2498" s="13" t="s">
        <v>15</v>
      </c>
      <c r="J2498" s="11" t="s">
        <v>17</v>
      </c>
      <c r="O2498" s="11" t="s">
        <v>69</v>
      </c>
      <c r="P2498" s="10" t="e">
        <f>VLOOKUP(H2498,'Corrected-Titles'!A:A,1,FALSE)</f>
        <v>#N/A</v>
      </c>
    </row>
    <row r="2499" spans="2:16" x14ac:dyDescent="0.35">
      <c r="B2499" s="11" t="s">
        <v>3253</v>
      </c>
      <c r="C2499" s="11" t="s">
        <v>3929</v>
      </c>
      <c r="D2499" s="11" t="s">
        <v>12</v>
      </c>
      <c r="F2499" s="11" t="s">
        <v>4556</v>
      </c>
      <c r="G2499" s="10" t="str">
        <f>IF(ISNA(P2499),H2499,INDEX('Corrected-Titles'!A:B,MATCH(H2499,'Corrected-Titles'!A:A,0),2))</f>
        <v>E-Challan System implemented in Lahore Using digital image processing</v>
      </c>
      <c r="H2499" s="10" t="s">
        <v>4557</v>
      </c>
      <c r="I2499" s="13" t="s">
        <v>15</v>
      </c>
      <c r="J2499" s="11" t="s">
        <v>17</v>
      </c>
      <c r="O2499" s="11" t="s">
        <v>69</v>
      </c>
      <c r="P2499" s="10" t="e">
        <f>VLOOKUP(H2499,'Corrected-Titles'!A:A,1,FALSE)</f>
        <v>#N/A</v>
      </c>
    </row>
    <row r="2500" spans="2:16" x14ac:dyDescent="0.35">
      <c r="B2500" s="11" t="s">
        <v>3253</v>
      </c>
      <c r="C2500" s="11" t="s">
        <v>3929</v>
      </c>
      <c r="D2500" s="11" t="s">
        <v>12</v>
      </c>
      <c r="F2500" s="11" t="s">
        <v>4556</v>
      </c>
      <c r="G2500" s="10" t="str">
        <f>IF(ISNA(P2500),H2500,INDEX('Corrected-Titles'!A:B,MATCH(H2500,'Corrected-Titles'!A:A,0),2))</f>
        <v>Cloud application importance and challenges: a systematic review</v>
      </c>
      <c r="H2500" s="10" t="s">
        <v>4558</v>
      </c>
      <c r="I2500" s="13" t="s">
        <v>15</v>
      </c>
      <c r="J2500" s="11" t="s">
        <v>17</v>
      </c>
      <c r="O2500" s="11" t="s">
        <v>58</v>
      </c>
      <c r="P2500" s="10" t="e">
        <f>VLOOKUP(H2500,'Corrected-Titles'!A:A,1,FALSE)</f>
        <v>#N/A</v>
      </c>
    </row>
    <row r="2501" spans="2:16" x14ac:dyDescent="0.35">
      <c r="B2501" s="11" t="s">
        <v>3253</v>
      </c>
      <c r="C2501" s="11" t="s">
        <v>3929</v>
      </c>
      <c r="D2501" s="11" t="s">
        <v>12</v>
      </c>
      <c r="F2501" s="11" t="s">
        <v>4559</v>
      </c>
      <c r="G2501" s="10" t="str">
        <f>IF(ISNA(P2501),H2501,INDEX('Corrected-Titles'!A:B,MATCH(H2501,'Corrected-Titles'!A:A,0),2))</f>
        <v>Reparing broken links using naive bayes classifier</v>
      </c>
      <c r="H2501" s="10" t="s">
        <v>4560</v>
      </c>
      <c r="I2501" s="13" t="s">
        <v>15</v>
      </c>
      <c r="J2501" s="11" t="s">
        <v>17</v>
      </c>
      <c r="O2501" s="11" t="s">
        <v>18</v>
      </c>
      <c r="P2501" s="10" t="e">
        <f>VLOOKUP(H2501,'Corrected-Titles'!A:A,1,FALSE)</f>
        <v>#N/A</v>
      </c>
    </row>
    <row r="2502" spans="2:16" x14ac:dyDescent="0.35">
      <c r="B2502" s="11" t="s">
        <v>3253</v>
      </c>
      <c r="C2502" s="11" t="s">
        <v>3929</v>
      </c>
      <c r="D2502" s="11" t="s">
        <v>12</v>
      </c>
      <c r="F2502" s="11" t="s">
        <v>4561</v>
      </c>
      <c r="G2502" s="10" t="str">
        <f>IF(ISNA(P2502),H2502,INDEX('Corrected-Titles'!A:B,MATCH(H2502,'Corrected-Titles'!A:A,0),2))</f>
        <v>A graph theory based method to extract social stucture in the society</v>
      </c>
      <c r="H2502" s="10" t="s">
        <v>4562</v>
      </c>
      <c r="I2502" s="13" t="s">
        <v>15</v>
      </c>
      <c r="J2502" s="11" t="s">
        <v>17</v>
      </c>
      <c r="O2502" s="11" t="s">
        <v>18</v>
      </c>
      <c r="P2502" s="10" t="e">
        <f>VLOOKUP(H2502,'Corrected-Titles'!A:A,1,FALSE)</f>
        <v>#N/A</v>
      </c>
    </row>
    <row r="2503" spans="2:16" x14ac:dyDescent="0.35">
      <c r="B2503" s="11" t="s">
        <v>3253</v>
      </c>
      <c r="C2503" s="11" t="s">
        <v>3929</v>
      </c>
      <c r="D2503" s="11" t="s">
        <v>12</v>
      </c>
      <c r="F2503" s="11" t="s">
        <v>4563</v>
      </c>
      <c r="G2503" s="10" t="str">
        <f>IF(ISNA(P2503),H2503,INDEX('Corrected-Titles'!A:B,MATCH(H2503,'Corrected-Titles'!A:A,0),2))</f>
        <v>Connection time for routing decisions in vehicular delay tolerant network</v>
      </c>
      <c r="H2503" s="10" t="s">
        <v>4564</v>
      </c>
      <c r="I2503" s="13" t="s">
        <v>15</v>
      </c>
      <c r="J2503" s="11" t="s">
        <v>17</v>
      </c>
      <c r="O2503" s="11" t="s">
        <v>101</v>
      </c>
      <c r="P2503" s="10" t="e">
        <f>VLOOKUP(H2503,'Corrected-Titles'!A:A,1,FALSE)</f>
        <v>#N/A</v>
      </c>
    </row>
    <row r="2504" spans="2:16" x14ac:dyDescent="0.35">
      <c r="B2504" s="11" t="s">
        <v>3253</v>
      </c>
      <c r="C2504" s="11" t="s">
        <v>3929</v>
      </c>
      <c r="D2504" s="11" t="s">
        <v>12</v>
      </c>
      <c r="F2504" s="11" t="s">
        <v>4565</v>
      </c>
      <c r="G2504" s="10" t="str">
        <f>IF(ISNA(P2504),H2504,INDEX('Corrected-Titles'!A:B,MATCH(H2504,'Corrected-Titles'!A:A,0),2))</f>
        <v>Microship with advance human mnoitoring technique and RFTS</v>
      </c>
      <c r="H2504" s="10" t="s">
        <v>4566</v>
      </c>
      <c r="I2504" s="13" t="s">
        <v>15</v>
      </c>
      <c r="J2504" s="11" t="s">
        <v>17</v>
      </c>
      <c r="O2504" s="11" t="s">
        <v>101</v>
      </c>
      <c r="P2504" s="10" t="e">
        <f>VLOOKUP(H2504,'Corrected-Titles'!A:A,1,FALSE)</f>
        <v>#N/A</v>
      </c>
    </row>
    <row r="2505" spans="2:16" x14ac:dyDescent="0.35">
      <c r="B2505" s="11" t="s">
        <v>3254</v>
      </c>
      <c r="C2505" s="11" t="s">
        <v>4270</v>
      </c>
      <c r="D2505" s="11" t="s">
        <v>12</v>
      </c>
      <c r="F2505" s="11" t="s">
        <v>4567</v>
      </c>
      <c r="G2505" s="10" t="str">
        <f>IF(ISNA(P2505),H2505,INDEX('Corrected-Titles'!A:B,MATCH(H2505,'Corrected-Titles'!A:A,0),2))</f>
        <v>Managing current of work: multi-task among multiple collaborations</v>
      </c>
      <c r="H2505" s="10" t="s">
        <v>4568</v>
      </c>
      <c r="I2505" s="13" t="s">
        <v>15</v>
      </c>
      <c r="J2505" s="11" t="s">
        <v>17</v>
      </c>
      <c r="O2505" s="11" t="s">
        <v>18</v>
      </c>
      <c r="P2505" s="10" t="e">
        <f>VLOOKUP(H2505,'Corrected-Titles'!A:A,1,FALSE)</f>
        <v>#N/A</v>
      </c>
    </row>
    <row r="2506" spans="2:16" x14ac:dyDescent="0.35">
      <c r="B2506" s="11" t="s">
        <v>3254</v>
      </c>
      <c r="C2506" s="11" t="s">
        <v>4270</v>
      </c>
      <c r="D2506" s="11" t="s">
        <v>12</v>
      </c>
      <c r="F2506" s="11" t="s">
        <v>4569</v>
      </c>
      <c r="G2506" s="10" t="str">
        <f>IF(ISNA(P2506),H2506,INDEX('Corrected-Titles'!A:B,MATCH(H2506,'Corrected-Titles'!A:A,0),2))</f>
        <v>The cost of interrupted work: more speed and stress</v>
      </c>
      <c r="H2506" s="10" t="s">
        <v>4570</v>
      </c>
      <c r="I2506" s="13" t="s">
        <v>15</v>
      </c>
      <c r="J2506" s="11" t="s">
        <v>17</v>
      </c>
      <c r="O2506" s="11" t="s">
        <v>58</v>
      </c>
      <c r="P2506" s="10" t="e">
        <f>VLOOKUP(H2506,'Corrected-Titles'!A:A,1,FALSE)</f>
        <v>#N/A</v>
      </c>
    </row>
    <row r="2507" spans="2:16" x14ac:dyDescent="0.35">
      <c r="B2507" s="11" t="s">
        <v>3254</v>
      </c>
      <c r="C2507" s="11" t="s">
        <v>4270</v>
      </c>
      <c r="D2507" s="11" t="s">
        <v>12</v>
      </c>
      <c r="F2507" s="11" t="s">
        <v>4571</v>
      </c>
      <c r="G2507" s="10" t="str">
        <f>IF(ISNA(P2507),H2507,INDEX('Corrected-Titles'!A:B,MATCH(H2507,'Corrected-Titles'!A:A,0),2))</f>
        <v>Gesch¨aftsprozessorientiertes Wissensmanagement</v>
      </c>
      <c r="H2507" s="10" t="s">
        <v>4572</v>
      </c>
      <c r="I2507" s="13" t="s">
        <v>15</v>
      </c>
      <c r="J2507" s="11" t="s">
        <v>17</v>
      </c>
      <c r="O2507" s="11" t="s">
        <v>106</v>
      </c>
      <c r="P2507" s="10" t="e">
        <f>VLOOKUP(H2507,'Corrected-Titles'!A:A,1,FALSE)</f>
        <v>#N/A</v>
      </c>
    </row>
    <row r="2508" spans="2:16" x14ac:dyDescent="0.35">
      <c r="B2508" s="11" t="s">
        <v>3254</v>
      </c>
      <c r="C2508" s="11" t="s">
        <v>4270</v>
      </c>
      <c r="D2508" s="11" t="s">
        <v>12</v>
      </c>
      <c r="F2508" s="11" t="s">
        <v>4262</v>
      </c>
      <c r="G2508" s="10" t="str">
        <f>IF(ISNA(P2508),H2508,INDEX('Corrected-Titles'!A:B,MATCH(H2508,'Corrected-Titles'!A:A,0),2))</f>
        <v>Challenges for business process and task management</v>
      </c>
      <c r="H2508" s="10" t="s">
        <v>4263</v>
      </c>
      <c r="I2508" s="13" t="s">
        <v>100</v>
      </c>
      <c r="P2508" s="10" t="e">
        <f>VLOOKUP(H2508,'Corrected-Titles'!A:A,1,FALSE)</f>
        <v>#N/A</v>
      </c>
    </row>
    <row r="2509" spans="2:16" ht="29" x14ac:dyDescent="0.35">
      <c r="B2509" s="11" t="s">
        <v>3254</v>
      </c>
      <c r="C2509" s="11" t="s">
        <v>4270</v>
      </c>
      <c r="D2509" s="11" t="s">
        <v>12</v>
      </c>
      <c r="F2509" s="11" t="s">
        <v>4573</v>
      </c>
      <c r="G2509" s="10" t="str">
        <f>IF(ISNA(P2509),H2509,INDEX('Corrected-Titles'!A:B,MATCH(H2509,'Corrected-Titles'!A:A,0),2))</f>
        <v>Weakly-structured work-flows for knowledge-intensive tasks: an experimental evaluation</v>
      </c>
      <c r="H2509" s="10" t="s">
        <v>4574</v>
      </c>
      <c r="I2509" s="13" t="s">
        <v>15</v>
      </c>
      <c r="J2509" s="11" t="s">
        <v>17</v>
      </c>
      <c r="O2509" s="11" t="s">
        <v>58</v>
      </c>
      <c r="P2509" s="10" t="e">
        <f>VLOOKUP(H2509,'Corrected-Titles'!A:A,1,FALSE)</f>
        <v>#N/A</v>
      </c>
    </row>
    <row r="2510" spans="2:16" ht="29" x14ac:dyDescent="0.35">
      <c r="B2510" s="11" t="s">
        <v>3254</v>
      </c>
      <c r="C2510" s="11" t="s">
        <v>4270</v>
      </c>
      <c r="D2510" s="11" t="s">
        <v>12</v>
      </c>
      <c r="F2510" s="11" t="s">
        <v>4575</v>
      </c>
      <c r="G2510" s="10" t="str">
        <f>IF(ISNA(P2510),H2510,INDEX('Corrected-Titles'!A:B,MATCH(H2510,'Corrected-Titles'!A:A,0),2))</f>
        <v>Task-based process know-how reuse and proactive information delivery in TaskNavigator</v>
      </c>
      <c r="H2510" s="10" t="s">
        <v>4576</v>
      </c>
      <c r="I2510" s="13" t="s">
        <v>15</v>
      </c>
      <c r="J2510" s="11" t="s">
        <v>17</v>
      </c>
      <c r="O2510" s="11" t="s">
        <v>69</v>
      </c>
      <c r="P2510" s="10" t="e">
        <f>VLOOKUP(H2510,'Corrected-Titles'!A:A,1,FALSE)</f>
        <v>#N/A</v>
      </c>
    </row>
    <row r="2511" spans="2:16" ht="29" x14ac:dyDescent="0.35">
      <c r="B2511" s="11" t="s">
        <v>3254</v>
      </c>
      <c r="C2511" s="11" t="s">
        <v>4270</v>
      </c>
      <c r="D2511" s="11" t="s">
        <v>12</v>
      </c>
      <c r="F2511" s="11" t="s">
        <v>4577</v>
      </c>
      <c r="G2511" s="10" t="str">
        <f>IF(ISNA(P2511),H2511,INDEX('Corrected-Titles'!A:B,MATCH(H2511,'Corrected-Titles'!A:A,0),2))</f>
        <v>Lightweight conceptual modeling and concept-based tagging for proactive infmoration delivery</v>
      </c>
      <c r="H2511" s="10" t="s">
        <v>4578</v>
      </c>
      <c r="I2511" s="13" t="s">
        <v>15</v>
      </c>
      <c r="J2511" s="11" t="s">
        <v>16</v>
      </c>
      <c r="K2511" s="11" t="s">
        <v>16</v>
      </c>
      <c r="L2511" s="11" t="s">
        <v>17</v>
      </c>
      <c r="O2511" s="11" t="s">
        <v>18</v>
      </c>
      <c r="P2511" s="10" t="e">
        <f>VLOOKUP(H2511,'Corrected-Titles'!A:A,1,FALSE)</f>
        <v>#N/A</v>
      </c>
    </row>
    <row r="2512" spans="2:16" x14ac:dyDescent="0.35">
      <c r="B2512" s="11" t="s">
        <v>3254</v>
      </c>
      <c r="C2512" s="11" t="s">
        <v>4270</v>
      </c>
      <c r="D2512" s="11" t="s">
        <v>12</v>
      </c>
      <c r="F2512" s="11" t="s">
        <v>4580</v>
      </c>
      <c r="G2512" s="10" t="str">
        <f>IF(ISNA(P2512),H2512,INDEX('Corrected-Titles'!A:B,MATCH(H2512,'Corrected-Titles'!A:A,0),2))</f>
        <v>Constant, constant, multi-tasking craziness</v>
      </c>
      <c r="H2512" s="10" t="s">
        <v>4579</v>
      </c>
      <c r="I2512" s="13" t="s">
        <v>15</v>
      </c>
      <c r="J2512" s="11" t="s">
        <v>17</v>
      </c>
      <c r="O2512" s="11" t="s">
        <v>18</v>
      </c>
      <c r="P2512" s="10" t="e">
        <f>VLOOKUP(H2512,'Corrected-Titles'!A:A,1,FALSE)</f>
        <v>#N/A</v>
      </c>
    </row>
    <row r="2513" spans="2:16" x14ac:dyDescent="0.35">
      <c r="B2513" s="11" t="s">
        <v>3254</v>
      </c>
      <c r="C2513" s="11" t="s">
        <v>4270</v>
      </c>
      <c r="D2513" s="11" t="s">
        <v>12</v>
      </c>
      <c r="F2513" s="11" t="s">
        <v>4581</v>
      </c>
      <c r="G2513" s="10" t="str">
        <f>IF(ISNA(P2513),H2513,INDEX('Corrected-Titles'!A:B,MATCH(H2513,'Corrected-Titles'!A:A,0),2))</f>
        <v>A diary study of task switching and interruptions</v>
      </c>
      <c r="H2513" s="10" t="s">
        <v>4582</v>
      </c>
      <c r="I2513" s="13" t="s">
        <v>15</v>
      </c>
      <c r="J2513" s="11" t="s">
        <v>17</v>
      </c>
      <c r="O2513" s="11" t="s">
        <v>58</v>
      </c>
      <c r="P2513" s="10" t="e">
        <f>VLOOKUP(H2513,'Corrected-Titles'!A:A,1,FALSE)</f>
        <v>#N/A</v>
      </c>
    </row>
    <row r="2514" spans="2:16" x14ac:dyDescent="0.35">
      <c r="B2514" s="11" t="s">
        <v>3254</v>
      </c>
      <c r="C2514" s="11" t="s">
        <v>4270</v>
      </c>
      <c r="D2514" s="11" t="s">
        <v>12</v>
      </c>
      <c r="F2514" s="11" t="s">
        <v>4583</v>
      </c>
      <c r="G2514" s="10" t="str">
        <f>IF(ISNA(P2514),H2514,INDEX('Corrected-Titles'!A:B,MATCH(H2514,'Corrected-Titles'!A:A,0),2))</f>
        <v>Disruption and recovery of cumputing tasks: field study, analysis, and directions</v>
      </c>
      <c r="H2514" s="10" t="s">
        <v>4584</v>
      </c>
      <c r="I2514" s="13" t="s">
        <v>15</v>
      </c>
      <c r="J2514" s="11" t="s">
        <v>17</v>
      </c>
      <c r="O2514" s="11" t="s">
        <v>18</v>
      </c>
      <c r="P2514" s="10" t="e">
        <f>VLOOKUP(H2514,'Corrected-Titles'!A:A,1,FALSE)</f>
        <v>#N/A</v>
      </c>
    </row>
    <row r="2515" spans="2:16" x14ac:dyDescent="0.35">
      <c r="B2515" s="11" t="s">
        <v>3254</v>
      </c>
      <c r="C2515" s="11" t="s">
        <v>4270</v>
      </c>
      <c r="D2515" s="11" t="s">
        <v>12</v>
      </c>
      <c r="F2515" s="11" t="s">
        <v>4585</v>
      </c>
      <c r="G2515" s="10" t="str">
        <f>IF(ISNA(P2515),H2515,INDEX('Corrected-Titles'!A:B,MATCH(H2515,'Corrected-Titles'!A:A,0),2))</f>
        <v>No task left behind?: examining the nature of fragment work</v>
      </c>
      <c r="H2515" s="10" t="s">
        <v>4586</v>
      </c>
      <c r="I2515" s="13" t="s">
        <v>15</v>
      </c>
      <c r="J2515" s="11" t="s">
        <v>17</v>
      </c>
      <c r="O2515" s="11" t="s">
        <v>58</v>
      </c>
      <c r="P2515" s="10" t="e">
        <f>VLOOKUP(H2515,'Corrected-Titles'!A:A,1,FALSE)</f>
        <v>#N/A</v>
      </c>
    </row>
    <row r="2516" spans="2:16" x14ac:dyDescent="0.35">
      <c r="B2516" s="11" t="s">
        <v>3254</v>
      </c>
      <c r="C2516" s="11" t="s">
        <v>4270</v>
      </c>
      <c r="D2516" s="11" t="s">
        <v>12</v>
      </c>
      <c r="F2516" s="11" t="s">
        <v>4587</v>
      </c>
      <c r="G2516" s="10" t="str">
        <f>IF(ISNA(P2516),H2516,INDEX('Corrected-Titles'!A:B,MATCH(H2516,'Corrected-Titles'!A:A,0),2))</f>
        <v>The taskTracer system</v>
      </c>
      <c r="H2516" s="10" t="s">
        <v>4588</v>
      </c>
      <c r="I2516" s="13" t="s">
        <v>15</v>
      </c>
      <c r="J2516" s="11" t="s">
        <v>17</v>
      </c>
      <c r="O2516" s="11" t="s">
        <v>18</v>
      </c>
      <c r="P2516" s="10" t="e">
        <f>VLOOKUP(H2516,'Corrected-Titles'!A:A,1,FALSE)</f>
        <v>#N/A</v>
      </c>
    </row>
    <row r="2517" spans="2:16" x14ac:dyDescent="0.35">
      <c r="B2517" s="11" t="s">
        <v>3254</v>
      </c>
      <c r="C2517" s="11" t="s">
        <v>4270</v>
      </c>
      <c r="D2517" s="11" t="s">
        <v>12</v>
      </c>
      <c r="F2517" s="11" t="s">
        <v>4589</v>
      </c>
      <c r="G2517" s="10" t="str">
        <f>IF(ISNA(P2517),H2517,INDEX('Corrected-Titles'!A:B,MATCH(H2517,'Corrected-Titles'!A:A,0),2))</f>
        <v>Predicting user tasks: I know what you're doing!</v>
      </c>
      <c r="H2517" s="10" t="s">
        <v>4590</v>
      </c>
      <c r="I2517" s="13" t="s">
        <v>15</v>
      </c>
      <c r="J2517" s="11" t="s">
        <v>16</v>
      </c>
      <c r="K2517" s="11" t="s">
        <v>16</v>
      </c>
      <c r="L2517" s="11" t="s">
        <v>17</v>
      </c>
      <c r="O2517" s="11" t="s">
        <v>18</v>
      </c>
      <c r="P2517" s="10" t="e">
        <f>VLOOKUP(H2517,'Corrected-Titles'!A:A,1,FALSE)</f>
        <v>#N/A</v>
      </c>
    </row>
    <row r="2518" spans="2:16" x14ac:dyDescent="0.35">
      <c r="B2518" s="11" t="s">
        <v>3254</v>
      </c>
      <c r="C2518" s="11" t="s">
        <v>4270</v>
      </c>
      <c r="D2518" s="11" t="s">
        <v>12</v>
      </c>
      <c r="F2518" s="11" t="s">
        <v>4591</v>
      </c>
      <c r="G2518" s="10" t="str">
        <f>IF(ISNA(P2518),H2518,INDEX('Corrected-Titles'!A:B,MATCH(H2518,'Corrected-Titles'!A:A,0),2))</f>
        <v>Enhancing just-in-time e-learning through amchine learning on desktop context sensors</v>
      </c>
      <c r="H2518" s="10" t="s">
        <v>4592</v>
      </c>
      <c r="I2518" s="13" t="s">
        <v>15</v>
      </c>
      <c r="J2518" s="11" t="s">
        <v>17</v>
      </c>
      <c r="O2518" s="11" t="s">
        <v>18</v>
      </c>
      <c r="P2518" s="10" t="e">
        <f>VLOOKUP(H2518,'Corrected-Titles'!A:A,1,FALSE)</f>
        <v>#N/A</v>
      </c>
    </row>
    <row r="2519" spans="2:16" x14ac:dyDescent="0.35">
      <c r="B2519" s="11" t="s">
        <v>3254</v>
      </c>
      <c r="C2519" s="11" t="s">
        <v>4270</v>
      </c>
      <c r="D2519" s="11" t="s">
        <v>12</v>
      </c>
      <c r="F2519" s="11" t="s">
        <v>4593</v>
      </c>
      <c r="G2519" s="10" t="str">
        <f>IF(ISNA(P2519),H2519,INDEX('Corrected-Titles'!A:B,MATCH(H2519,'Corrected-Titles'!A:A,0),2))</f>
        <v>OntoPIM: from personal information management to task inofrmation management</v>
      </c>
      <c r="H2519" s="10" t="s">
        <v>4594</v>
      </c>
      <c r="I2519" s="13" t="s">
        <v>15</v>
      </c>
      <c r="J2519" s="11" t="s">
        <v>17</v>
      </c>
      <c r="O2519" s="11" t="s">
        <v>18</v>
      </c>
      <c r="P2519" s="10" t="e">
        <f>VLOOKUP(H2519,'Corrected-Titles'!A:A,1,FALSE)</f>
        <v>#N/A</v>
      </c>
    </row>
    <row r="2520" spans="2:16" x14ac:dyDescent="0.35">
      <c r="B2520" s="11" t="s">
        <v>3254</v>
      </c>
      <c r="C2520" s="11" t="s">
        <v>4270</v>
      </c>
      <c r="D2520" s="11" t="s">
        <v>12</v>
      </c>
      <c r="F2520" s="11" t="s">
        <v>4595</v>
      </c>
      <c r="G2520" s="10" t="str">
        <f>IF(ISNA(P2520),H2520,INDEX('Corrected-Titles'!A:B,MATCH(H2520,'Corrected-Titles'!A:A,0),2))</f>
        <v>Kasimir - work process embedded task management leveraging the semantic desktop</v>
      </c>
      <c r="H2520" s="10" t="s">
        <v>4596</v>
      </c>
      <c r="I2520" s="13" t="s">
        <v>15</v>
      </c>
      <c r="J2520" s="11" t="s">
        <v>17</v>
      </c>
      <c r="O2520" s="11" t="s">
        <v>18</v>
      </c>
      <c r="P2520" s="10" t="e">
        <f>VLOOKUP(H2520,'Corrected-Titles'!A:A,1,FALSE)</f>
        <v>#N/A</v>
      </c>
    </row>
    <row r="2521" spans="2:16" x14ac:dyDescent="0.35">
      <c r="B2521" s="11" t="s">
        <v>3254</v>
      </c>
      <c r="C2521" s="11" t="s">
        <v>4270</v>
      </c>
      <c r="D2521" s="11" t="s">
        <v>12</v>
      </c>
      <c r="F2521" s="11" t="s">
        <v>3310</v>
      </c>
      <c r="G2521" s="10" t="str">
        <f>IF(ISNA(P2521),H2521,INDEX('Corrected-Titles'!A:B,MATCH(H2521,'Corrected-Titles'!A:A,0),2))</f>
        <v>From personal task management to end-user driven business process modeling</v>
      </c>
      <c r="H2521" s="10" t="s">
        <v>4597</v>
      </c>
      <c r="I2521" s="13" t="s">
        <v>15</v>
      </c>
      <c r="J2521" s="11" t="s">
        <v>17</v>
      </c>
      <c r="O2521" s="11" t="s">
        <v>18</v>
      </c>
      <c r="P2521" s="10" t="e">
        <f>VLOOKUP(H2521,'Corrected-Titles'!A:A,1,FALSE)</f>
        <v>#N/A</v>
      </c>
    </row>
    <row r="2522" spans="2:16" x14ac:dyDescent="0.35">
      <c r="B2522" s="11" t="s">
        <v>3254</v>
      </c>
      <c r="C2522" s="11" t="s">
        <v>4270</v>
      </c>
      <c r="D2522" s="11" t="s">
        <v>12</v>
      </c>
      <c r="F2522" s="11" t="s">
        <v>4598</v>
      </c>
      <c r="G2522" s="10" t="str">
        <f>IF(ISNA(P2522),H2522,INDEX('Corrected-Titles'!A:B,MATCH(H2522,'Corrected-Titles'!A:A,0),2))</f>
        <v>Semantic desktop for the end-user</v>
      </c>
      <c r="H2522" s="10" t="s">
        <v>4599</v>
      </c>
      <c r="I2522" s="13" t="s">
        <v>15</v>
      </c>
      <c r="J2522" s="11" t="s">
        <v>17</v>
      </c>
      <c r="O2522" s="11" t="s">
        <v>18</v>
      </c>
      <c r="P2522" s="10" t="e">
        <f>VLOOKUP(H2522,'Corrected-Titles'!A:A,1,FALSE)</f>
        <v>#N/A</v>
      </c>
    </row>
    <row r="2523" spans="2:16" x14ac:dyDescent="0.35">
      <c r="B2523" s="11" t="s">
        <v>3254</v>
      </c>
      <c r="C2523" s="11" t="s">
        <v>4270</v>
      </c>
      <c r="D2523" s="11" t="s">
        <v>12</v>
      </c>
      <c r="F2523" s="11" t="s">
        <v>4600</v>
      </c>
      <c r="G2523" s="10" t="str">
        <f>IF(ISNA(P2523),H2523,INDEX('Corrected-Titles'!A:B,MATCH(H2523,'Corrected-Titles'!A:A,0),2))</f>
        <v>Overview and outlook on the semantic desktop</v>
      </c>
      <c r="H2523" s="10" t="s">
        <v>4601</v>
      </c>
      <c r="I2523" s="13" t="s">
        <v>15</v>
      </c>
      <c r="J2523" s="11" t="s">
        <v>17</v>
      </c>
      <c r="O2523" s="11" t="s">
        <v>18</v>
      </c>
      <c r="P2523" s="10" t="e">
        <f>VLOOKUP(H2523,'Corrected-Titles'!A:A,1,FALSE)</f>
        <v>#N/A</v>
      </c>
    </row>
    <row r="2524" spans="2:16" x14ac:dyDescent="0.35">
      <c r="B2524" s="11" t="s">
        <v>3254</v>
      </c>
      <c r="C2524" s="11" t="s">
        <v>4270</v>
      </c>
      <c r="D2524" s="11" t="s">
        <v>12</v>
      </c>
      <c r="F2524" s="11" t="s">
        <v>4602</v>
      </c>
      <c r="G2524" s="10" t="str">
        <f>IF(ISNA(P2524),H2524,INDEX('Corrected-Titles'!A:B,MATCH(H2524,'Corrected-Titles'!A:A,0),2))</f>
        <v>Using idocument for document categorization in nepumuk social semantic desktop</v>
      </c>
      <c r="H2524" s="10" t="s">
        <v>4603</v>
      </c>
      <c r="I2524" s="13" t="s">
        <v>15</v>
      </c>
      <c r="J2524" s="11" t="s">
        <v>17</v>
      </c>
      <c r="O2524" s="11" t="s">
        <v>18</v>
      </c>
      <c r="P2524" s="10" t="e">
        <f>VLOOKUP(H2524,'Corrected-Titles'!A:A,1,FALSE)</f>
        <v>#N/A</v>
      </c>
    </row>
    <row r="2525" spans="2:16" x14ac:dyDescent="0.35">
      <c r="B2525" s="11" t="s">
        <v>3254</v>
      </c>
      <c r="C2525" s="11" t="s">
        <v>4270</v>
      </c>
      <c r="D2525" s="11" t="s">
        <v>12</v>
      </c>
      <c r="F2525" s="11" t="s">
        <v>4604</v>
      </c>
      <c r="G2525" s="10" t="str">
        <f>IF(ISNA(P2525),H2525,INDEX('Corrected-Titles'!A:B,MATCH(H2525,'Corrected-Titles'!A:A,0),2))</f>
        <v>A context model for personal knowledge management applications</v>
      </c>
      <c r="H2525" s="10" t="s">
        <v>4605</v>
      </c>
      <c r="I2525" s="13" t="s">
        <v>15</v>
      </c>
      <c r="J2525" s="11" t="s">
        <v>17</v>
      </c>
      <c r="O2525" s="11" t="s">
        <v>69</v>
      </c>
      <c r="P2525" s="10" t="e">
        <f>VLOOKUP(H2525,'Corrected-Titles'!A:A,1,FALSE)</f>
        <v>#N/A</v>
      </c>
    </row>
    <row r="2526" spans="2:16" x14ac:dyDescent="0.35">
      <c r="B2526" s="11" t="s">
        <v>3254</v>
      </c>
      <c r="C2526" s="11" t="s">
        <v>4270</v>
      </c>
      <c r="D2526" s="11" t="s">
        <v>12</v>
      </c>
      <c r="F2526" s="11" t="s">
        <v>4606</v>
      </c>
      <c r="G2526" s="10" t="str">
        <f>IF(ISNA(P2526),H2526,INDEX('Corrected-Titles'!A:B,MATCH(H2526,'Corrected-Titles'!A:A,0),2))</f>
        <v>Context-awareness and context-sensetive ingetrfaces for knowledge work support</v>
      </c>
      <c r="H2526" s="27" t="s">
        <v>4607</v>
      </c>
      <c r="I2526" s="13" t="s">
        <v>15</v>
      </c>
      <c r="J2526" s="11" t="s">
        <v>17</v>
      </c>
      <c r="O2526" s="11" t="s">
        <v>110</v>
      </c>
      <c r="P2526" s="10" t="e">
        <f>VLOOKUP(H2526,'Corrected-Titles'!A:A,1,FALSE)</f>
        <v>#N/A</v>
      </c>
    </row>
    <row r="2527" spans="2:16" x14ac:dyDescent="0.35">
      <c r="B2527" s="11" t="s">
        <v>3254</v>
      </c>
      <c r="C2527" s="11" t="s">
        <v>4270</v>
      </c>
      <c r="D2527" s="11" t="s">
        <v>12</v>
      </c>
      <c r="F2527" s="11" t="s">
        <v>4608</v>
      </c>
      <c r="G2527" s="10" t="str">
        <f>IF(ISNA(P2527),H2527,INDEX('Corrected-Titles'!A:B,MATCH(H2527,'Corrected-Titles'!A:A,0),2))</f>
        <v>Adapting the multi-desktop paradigm towards a multicontext interface</v>
      </c>
      <c r="H2527" s="10" t="s">
        <v>4609</v>
      </c>
      <c r="I2527" s="13" t="s">
        <v>15</v>
      </c>
      <c r="J2527" s="11" t="s">
        <v>17</v>
      </c>
      <c r="O2527" s="11" t="s">
        <v>18</v>
      </c>
      <c r="P2527" s="10" t="e">
        <f>VLOOKUP(H2527,'Corrected-Titles'!A:A,1,FALSE)</f>
        <v>#N/A</v>
      </c>
    </row>
    <row r="2528" spans="2:16" ht="29" x14ac:dyDescent="0.35">
      <c r="B2528" s="11" t="s">
        <v>3254</v>
      </c>
      <c r="C2528" s="11" t="s">
        <v>4270</v>
      </c>
      <c r="D2528" s="11" t="s">
        <v>12</v>
      </c>
      <c r="F2528" s="11" t="s">
        <v>4247</v>
      </c>
      <c r="G2528" s="10" t="str">
        <f>IF(ISNA(P2528),H2528,INDEX('Corrected-Titles'!A:B,MATCH(H2528,'Corrected-Titles'!A:A,0),2))</f>
        <v>From lightweight, proactive information delivery to business process-oriented knowledge management</v>
      </c>
      <c r="H2528" s="10" t="s">
        <v>4248</v>
      </c>
      <c r="I2528" s="13" t="s">
        <v>100</v>
      </c>
      <c r="P2528" s="10" t="e">
        <f>VLOOKUP(H2528,'Corrected-Titles'!A:A,1,FALSE)</f>
        <v>#N/A</v>
      </c>
    </row>
    <row r="2529" spans="2:16" x14ac:dyDescent="0.35">
      <c r="B2529" s="11" t="s">
        <v>3254</v>
      </c>
      <c r="C2529" s="11" t="s">
        <v>4270</v>
      </c>
      <c r="D2529" s="11" t="s">
        <v>12</v>
      </c>
      <c r="F2529" s="11" t="s">
        <v>4610</v>
      </c>
      <c r="G2529" s="10" t="str">
        <f>IF(ISNA(P2529),H2529,INDEX('Corrected-Titles'!A:B,MATCH(H2529,'Corrected-Titles'!A:A,0),2))</f>
        <v>Supporting knowledge work by observing paper-based activities on the physical desktop</v>
      </c>
      <c r="H2529" s="10" t="s">
        <v>4611</v>
      </c>
      <c r="I2529" s="13" t="s">
        <v>15</v>
      </c>
      <c r="J2529" s="11" t="s">
        <v>17</v>
      </c>
      <c r="O2529" s="11" t="s">
        <v>18</v>
      </c>
      <c r="P2529" s="10" t="e">
        <f>VLOOKUP(H2529,'Corrected-Titles'!A:A,1,FALSE)</f>
        <v>#N/A</v>
      </c>
    </row>
    <row r="2530" spans="2:16" x14ac:dyDescent="0.35">
      <c r="B2530" s="11" t="s">
        <v>3253</v>
      </c>
      <c r="C2530" s="11" t="s">
        <v>4270</v>
      </c>
      <c r="D2530" s="11" t="s">
        <v>12</v>
      </c>
      <c r="F2530" s="11" t="s">
        <v>4612</v>
      </c>
      <c r="G2530" s="10" t="str">
        <f>IF(ISNA(P2530),H2530,INDEX('Corrected-Titles'!A:B,MATCH(H2530,'Corrected-Titles'!A:A,0),2))</f>
        <v>Managed forgetting to support information management and knowledge work</v>
      </c>
      <c r="H2530" s="10" t="s">
        <v>4613</v>
      </c>
      <c r="I2530" s="13" t="s">
        <v>15</v>
      </c>
      <c r="J2530" s="11" t="s">
        <v>17</v>
      </c>
      <c r="O2530" s="11" t="s">
        <v>18</v>
      </c>
      <c r="P2530" s="10" t="e">
        <f>VLOOKUP(H2530,'Corrected-Titles'!A:A,1,FALSE)</f>
        <v>#N/A</v>
      </c>
    </row>
    <row r="2531" spans="2:16" x14ac:dyDescent="0.35">
      <c r="B2531" s="11" t="s">
        <v>3253</v>
      </c>
      <c r="C2531" s="11" t="s">
        <v>4270</v>
      </c>
      <c r="D2531" s="11" t="s">
        <v>12</v>
      </c>
      <c r="F2531" s="11" t="s">
        <v>4614</v>
      </c>
      <c r="G2531" s="10" t="str">
        <f>IF(ISNA(P2531),H2531,INDEX('Corrected-Titles'!A:B,MATCH(H2531,'Corrected-Titles'!A:A,0),2))</f>
        <v>Context based resources classification using open directory project categories</v>
      </c>
      <c r="H2531" s="10" t="s">
        <v>4615</v>
      </c>
      <c r="I2531" s="13" t="s">
        <v>15</v>
      </c>
      <c r="J2531" s="11" t="s">
        <v>17</v>
      </c>
      <c r="O2531" s="11" t="s">
        <v>18</v>
      </c>
      <c r="P2531" s="10" t="e">
        <f>VLOOKUP(H2531,'Corrected-Titles'!A:A,1,FALSE)</f>
        <v>#N/A</v>
      </c>
    </row>
    <row r="2532" spans="2:16" x14ac:dyDescent="0.35">
      <c r="B2532" s="11" t="s">
        <v>3253</v>
      </c>
      <c r="C2532" s="11" t="s">
        <v>4270</v>
      </c>
      <c r="D2532" s="11" t="s">
        <v>12</v>
      </c>
      <c r="F2532" s="11" t="s">
        <v>4616</v>
      </c>
      <c r="G2532" s="10" t="str">
        <f>IF(ISNA(P2532),H2532,INDEX('Corrected-Titles'!A:B,MATCH(H2532,'Corrected-Titles'!A:A,0),2))</f>
        <v>Integration of rpactice-oriented knowledge technology: trends and prospectives</v>
      </c>
      <c r="H2532" s="10" t="s">
        <v>4617</v>
      </c>
      <c r="I2532" s="13" t="s">
        <v>15</v>
      </c>
      <c r="J2532" s="11" t="s">
        <v>17</v>
      </c>
      <c r="O2532" s="11" t="s">
        <v>58</v>
      </c>
      <c r="P2532" s="10" t="e">
        <f>VLOOKUP(H2532,'Corrected-Titles'!A:A,1,FALSE)</f>
        <v>#N/A</v>
      </c>
    </row>
    <row r="2533" spans="2:16" x14ac:dyDescent="0.35">
      <c r="B2533" s="11" t="s">
        <v>3254</v>
      </c>
      <c r="C2533" s="11" t="s">
        <v>4305</v>
      </c>
      <c r="D2533" s="11" t="s">
        <v>12</v>
      </c>
      <c r="F2533" s="11" t="s">
        <v>4618</v>
      </c>
      <c r="G2533" s="10" t="str">
        <f>IF(ISNA(P2533),H2533,INDEX('Corrected-Titles'!A:B,MATCH(H2533,'Corrected-Titles'!A:A,0),2))</f>
        <v>The dimensions of maintenance</v>
      </c>
      <c r="H2533" s="10" t="s">
        <v>4619</v>
      </c>
      <c r="I2533" s="13" t="s">
        <v>15</v>
      </c>
      <c r="J2533" s="11" t="s">
        <v>17</v>
      </c>
      <c r="O2533" s="11" t="s">
        <v>58</v>
      </c>
      <c r="P2533" s="10" t="e">
        <f>VLOOKUP(H2533,'Corrected-Titles'!A:A,1,FALSE)</f>
        <v>#N/A</v>
      </c>
    </row>
    <row r="2534" spans="2:16" x14ac:dyDescent="0.35">
      <c r="B2534" s="11" t="s">
        <v>3254</v>
      </c>
      <c r="C2534" s="11" t="s">
        <v>4305</v>
      </c>
      <c r="D2534" s="11" t="s">
        <v>12</v>
      </c>
      <c r="F2534" s="11" t="s">
        <v>3597</v>
      </c>
      <c r="G2534" s="10" t="str">
        <f>IF(ISNA(P2534),H2534,INDEX('Corrected-Titles'!A:B,MATCH(H2534,'Corrected-Titles'!A:A,0),2))</f>
        <v>Inconsistency management in software engineering: Survey and opern research issues</v>
      </c>
      <c r="H2534" s="10" t="s">
        <v>3598</v>
      </c>
      <c r="I2534" s="13" t="s">
        <v>100</v>
      </c>
      <c r="P2534" s="10" t="e">
        <f>VLOOKUP(H2534,'Corrected-Titles'!A:A,1,FALSE)</f>
        <v>#N/A</v>
      </c>
    </row>
    <row r="2535" spans="2:16" x14ac:dyDescent="0.35">
      <c r="B2535" s="11" t="s">
        <v>3254</v>
      </c>
      <c r="C2535" s="11" t="s">
        <v>4305</v>
      </c>
      <c r="D2535" s="11" t="s">
        <v>12</v>
      </c>
      <c r="F2535" s="11" t="s">
        <v>3587</v>
      </c>
      <c r="G2535" s="10" t="str">
        <f>IF(ISNA(P2535),H2535,INDEX('Corrected-Titles'!A:B,MATCH(H2535,'Corrected-Titles'!A:A,0),2))</f>
        <v>A model for change propagation based on graph rewriting</v>
      </c>
      <c r="H2535" s="10" t="s">
        <v>3588</v>
      </c>
      <c r="I2535" s="13" t="s">
        <v>100</v>
      </c>
      <c r="P2535" s="10" t="e">
        <f>VLOOKUP(H2535,'Corrected-Titles'!A:A,1,FALSE)</f>
        <v>#N/A</v>
      </c>
    </row>
    <row r="2536" spans="2:16" x14ac:dyDescent="0.35">
      <c r="B2536" s="11" t="s">
        <v>3254</v>
      </c>
      <c r="C2536" s="11" t="s">
        <v>4305</v>
      </c>
      <c r="D2536" s="11" t="s">
        <v>12</v>
      </c>
      <c r="F2536" s="11" t="s">
        <v>4620</v>
      </c>
      <c r="G2536" s="10" t="str">
        <f>IF(ISNA(P2536),H2536,INDEX('Corrected-Titles'!A:B,MATCH(H2536,'Corrected-Titles'!A:A,0),2))</f>
        <v>Checking UML model consistency</v>
      </c>
      <c r="H2536" s="10" t="s">
        <v>3596</v>
      </c>
      <c r="I2536" s="13" t="s">
        <v>100</v>
      </c>
      <c r="P2536" s="10" t="e">
        <f>VLOOKUP(H2536,'Corrected-Titles'!A:A,1,FALSE)</f>
        <v>#N/A</v>
      </c>
    </row>
    <row r="2537" spans="2:16" x14ac:dyDescent="0.35">
      <c r="B2537" s="11" t="s">
        <v>3254</v>
      </c>
      <c r="C2537" s="11" t="s">
        <v>4305</v>
      </c>
      <c r="D2537" s="11" t="s">
        <v>12</v>
      </c>
      <c r="F2537" s="11" t="s">
        <v>4621</v>
      </c>
      <c r="G2537" s="10" t="str">
        <f>IF(ISNA(P2537),H2537,INDEX('Corrected-Titles'!A:B,MATCH(H2537,'Corrected-Titles'!A:A,0),2))</f>
        <v>Consistency management with repair actions</v>
      </c>
      <c r="H2537" s="10" t="s">
        <v>4622</v>
      </c>
      <c r="I2537" s="13" t="s">
        <v>15</v>
      </c>
      <c r="J2537" s="11" t="s">
        <v>16</v>
      </c>
      <c r="K2537" s="11" t="s">
        <v>17</v>
      </c>
      <c r="O2537" s="11" t="s">
        <v>18</v>
      </c>
      <c r="P2537" s="10" t="e">
        <f>VLOOKUP(H2537,'Corrected-Titles'!A:A,1,FALSE)</f>
        <v>#N/A</v>
      </c>
    </row>
    <row r="2538" spans="2:16" x14ac:dyDescent="0.35">
      <c r="B2538" s="11" t="s">
        <v>3254</v>
      </c>
      <c r="C2538" s="11" t="s">
        <v>4305</v>
      </c>
      <c r="D2538" s="11" t="s">
        <v>12</v>
      </c>
      <c r="F2538" s="11" t="s">
        <v>4355</v>
      </c>
      <c r="G2538" s="10" t="str">
        <f>IF(ISNA(P2538),H2538,INDEX('Corrected-Titles'!A:B,MATCH(H2538,'Corrected-Titles'!A:A,0),2))</f>
        <v xml:space="preserve">An agent-oriented approach to change propagation in software maintanance </v>
      </c>
      <c r="H2538" s="10" t="s">
        <v>1704</v>
      </c>
      <c r="I2538" s="13" t="s">
        <v>100</v>
      </c>
      <c r="P2538" s="10" t="e">
        <f>VLOOKUP(H2538,'Corrected-Titles'!A:A,1,FALSE)</f>
        <v>#N/A</v>
      </c>
    </row>
    <row r="2539" spans="2:16" x14ac:dyDescent="0.35">
      <c r="B2539" s="11" t="s">
        <v>3254</v>
      </c>
      <c r="C2539" s="11" t="s">
        <v>4305</v>
      </c>
      <c r="D2539" s="11" t="s">
        <v>12</v>
      </c>
      <c r="F2539" s="11" t="s">
        <v>3581</v>
      </c>
      <c r="G2539" s="10" t="str">
        <f>IF(ISNA(P2539),H2539,INDEX('Corrected-Titles'!A:B,MATCH(H2539,'Corrected-Titles'!A:A,0),2))</f>
        <v>Developing intelligent agent systems: a practical guide</v>
      </c>
      <c r="H2539" s="10" t="s">
        <v>3582</v>
      </c>
      <c r="I2539" s="13" t="s">
        <v>100</v>
      </c>
      <c r="P2539" s="10" t="e">
        <f>VLOOKUP(H2539,'Corrected-Titles'!A:A,1,FALSE)</f>
        <v>#N/A</v>
      </c>
    </row>
    <row r="2540" spans="2:16" x14ac:dyDescent="0.35">
      <c r="B2540" s="11" t="s">
        <v>3254</v>
      </c>
      <c r="C2540" s="11" t="s">
        <v>4305</v>
      </c>
      <c r="D2540" s="11" t="s">
        <v>12</v>
      </c>
      <c r="F2540" s="11" t="s">
        <v>3823</v>
      </c>
      <c r="G2540" s="10" t="str">
        <f>IF(ISNA(P2540),H2540,INDEX('Corrected-Titles'!A:B,MATCH(H2540,'Corrected-Titles'!A:A,0),2))</f>
        <v>Object Management Group: Object Constraint Language (OCL)</v>
      </c>
      <c r="H2540" s="10" t="s">
        <v>4623</v>
      </c>
      <c r="I2540" s="13" t="s">
        <v>15</v>
      </c>
      <c r="J2540" s="11" t="s">
        <v>17</v>
      </c>
      <c r="O2540" s="11" t="s">
        <v>110</v>
      </c>
      <c r="P2540" s="10" t="e">
        <f>VLOOKUP(H2540,'Corrected-Titles'!A:A,1,FALSE)</f>
        <v>#N/A</v>
      </c>
    </row>
    <row r="2541" spans="2:16" x14ac:dyDescent="0.35">
      <c r="B2541" s="11" t="s">
        <v>3254</v>
      </c>
      <c r="C2541" s="11" t="s">
        <v>4305</v>
      </c>
      <c r="D2541" s="11" t="s">
        <v>12</v>
      </c>
      <c r="F2541" s="11" t="s">
        <v>3591</v>
      </c>
      <c r="G2541" s="10" t="str">
        <f>IF(ISNA(P2541),H2541,INDEX('Corrected-Titles'!A:B,MATCH(H2541,'Corrected-Titles'!A:A,0),2))</f>
        <v>An abstract architecture for rational agents</v>
      </c>
      <c r="H2541" s="10" t="s">
        <v>3592</v>
      </c>
      <c r="I2541" s="13" t="s">
        <v>100</v>
      </c>
      <c r="P2541" s="10" t="e">
        <f>VLOOKUP(H2541,'Corrected-Titles'!A:A,1,FALSE)</f>
        <v>#N/A</v>
      </c>
    </row>
    <row r="2542" spans="2:16" x14ac:dyDescent="0.35">
      <c r="B2542" s="11" t="s">
        <v>3254</v>
      </c>
      <c r="C2542" s="11" t="s">
        <v>4305</v>
      </c>
      <c r="D2542" s="11" t="s">
        <v>12</v>
      </c>
      <c r="F2542" s="11" t="s">
        <v>3547</v>
      </c>
      <c r="G2542" s="10" t="str">
        <f>IF(ISNA(P2542),H2542,INDEX('Corrected-Titles'!A:B,MATCH(H2542,'Corrected-Titles'!A:A,0),2))</f>
        <v>Multi-Agent programming: Langages, platforms and applications</v>
      </c>
      <c r="H2542" s="10" t="s">
        <v>3548</v>
      </c>
      <c r="I2542" s="13" t="s">
        <v>100</v>
      </c>
      <c r="P2542" s="10" t="e">
        <f>VLOOKUP(H2542,'Corrected-Titles'!A:A,1,FALSE)</f>
        <v>#N/A</v>
      </c>
    </row>
    <row r="2543" spans="2:16" x14ac:dyDescent="0.35">
      <c r="B2543" s="11" t="s">
        <v>3254</v>
      </c>
      <c r="C2543" s="11" t="s">
        <v>4305</v>
      </c>
      <c r="D2543" s="11" t="s">
        <v>12</v>
      </c>
      <c r="F2543" s="11" t="s">
        <v>4624</v>
      </c>
      <c r="G2543" s="10" t="str">
        <f>IF(ISNA(P2543),H2543,INDEX('Corrected-Titles'!A:B,MATCH(H2543,'Corrected-Titles'!A:A,0),2))</f>
        <v>BDI agents speak out in a logical computable language</v>
      </c>
      <c r="H2543" s="10" t="s">
        <v>4625</v>
      </c>
      <c r="I2543" s="13" t="s">
        <v>15</v>
      </c>
      <c r="J2543" s="11" t="s">
        <v>17</v>
      </c>
      <c r="O2543" s="11" t="s">
        <v>18</v>
      </c>
      <c r="P2543" s="10" t="e">
        <f>VLOOKUP(H2543,'Corrected-Titles'!A:A,1,FALSE)</f>
        <v>#N/A</v>
      </c>
    </row>
    <row r="2544" spans="2:16" x14ac:dyDescent="0.35">
      <c r="B2544" s="11" t="s">
        <v>3254</v>
      </c>
      <c r="C2544" s="11" t="s">
        <v>4305</v>
      </c>
      <c r="D2544" s="11" t="s">
        <v>12</v>
      </c>
      <c r="F2544" s="11" t="s">
        <v>3617</v>
      </c>
      <c r="G2544" s="10" t="str">
        <f>IF(ISNA(P2544),H2544,INDEX('Corrected-Titles'!A:B,MATCH(H2544,'Corrected-Titles'!A:A,0),2))</f>
        <v>An agent-based approach to change propagation</v>
      </c>
      <c r="H2544" s="10" t="s">
        <v>4626</v>
      </c>
      <c r="I2544" s="13" t="s">
        <v>15</v>
      </c>
      <c r="J2544" s="11" t="s">
        <v>17</v>
      </c>
      <c r="O2544" s="11" t="s">
        <v>110</v>
      </c>
      <c r="P2544" s="10" t="e">
        <f>VLOOKUP(H2544,'Corrected-Titles'!A:A,1,FALSE)</f>
        <v>#N/A</v>
      </c>
    </row>
    <row r="2545" spans="2:16" x14ac:dyDescent="0.35">
      <c r="B2545" s="11" t="s">
        <v>3254</v>
      </c>
      <c r="C2545" s="11" t="s">
        <v>4305</v>
      </c>
      <c r="D2545" s="11" t="s">
        <v>12</v>
      </c>
      <c r="F2545" s="11" t="s">
        <v>4627</v>
      </c>
      <c r="G2545" s="10" t="str">
        <f>IF(ISNA(P2545),H2545,INDEX('Corrected-Titles'!A:B,MATCH(H2545,'Corrected-Titles'!A:A,0),2))</f>
        <v>Software change impact analysis</v>
      </c>
      <c r="H2545" s="10" t="s">
        <v>3542</v>
      </c>
      <c r="I2545" s="13" t="s">
        <v>100</v>
      </c>
      <c r="P2545" s="10" t="e">
        <f>VLOOKUP(H2545,'Corrected-Titles'!A:A,1,FALSE)</f>
        <v>#N/A</v>
      </c>
    </row>
    <row r="2546" spans="2:16" x14ac:dyDescent="0.35">
      <c r="B2546" s="11" t="s">
        <v>3254</v>
      </c>
      <c r="C2546" s="11" t="s">
        <v>4305</v>
      </c>
      <c r="D2546" s="11" t="s">
        <v>12</v>
      </c>
      <c r="F2546" s="11" t="s">
        <v>4628</v>
      </c>
      <c r="G2546" s="10" t="str">
        <f>IF(ISNA(P2546),H2546,INDEX('Corrected-Titles'!A:B,MATCH(H2546,'Corrected-Titles'!A:A,0),2))</f>
        <v>A survey of current methods for integrity constraint maintenance and view updating</v>
      </c>
      <c r="H2546" s="10" t="s">
        <v>4629</v>
      </c>
      <c r="I2546" s="13" t="s">
        <v>15</v>
      </c>
      <c r="J2546" s="11" t="s">
        <v>17</v>
      </c>
      <c r="O2546" s="11" t="s">
        <v>58</v>
      </c>
      <c r="P2546" s="10" t="e">
        <f>VLOOKUP(H2546,'Corrected-Titles'!A:A,1,FALSE)</f>
        <v>#N/A</v>
      </c>
    </row>
    <row r="2547" spans="2:16" x14ac:dyDescent="0.35">
      <c r="B2547" s="11" t="s">
        <v>3254</v>
      </c>
      <c r="C2547" s="11" t="s">
        <v>4305</v>
      </c>
      <c r="D2547" s="11" t="s">
        <v>12</v>
      </c>
      <c r="F2547" s="11" t="s">
        <v>4630</v>
      </c>
      <c r="G2547" s="10" t="str">
        <f>IF(ISNA(P2547),H2547,INDEX('Corrected-Titles'!A:B,MATCH(H2547,'Corrected-Titles'!A:A,0),2))</f>
        <v>Automatic generation of prodution rules for integrity maintenance</v>
      </c>
      <c r="H2547" s="10" t="s">
        <v>4631</v>
      </c>
      <c r="I2547" s="13" t="s">
        <v>15</v>
      </c>
      <c r="J2547" s="11" t="s">
        <v>17</v>
      </c>
      <c r="O2547" s="11" t="s">
        <v>69</v>
      </c>
      <c r="P2547" s="10" t="e">
        <f>VLOOKUP(H2547,'Corrected-Titles'!A:A,1,FALSE)</f>
        <v>#N/A</v>
      </c>
    </row>
    <row r="2548" spans="2:16" x14ac:dyDescent="0.35">
      <c r="B2548" s="11" t="s">
        <v>3254</v>
      </c>
      <c r="C2548" s="11" t="s">
        <v>4305</v>
      </c>
      <c r="D2548" s="11" t="s">
        <v>12</v>
      </c>
      <c r="F2548" s="11" t="s">
        <v>4632</v>
      </c>
      <c r="G2548" s="10" t="str">
        <f>IF(ISNA(P2548),H2548,INDEX('Corrected-Titles'!A:B,MATCH(H2548,'Corrected-Titles'!A:A,0),2))</f>
        <v>An extensible framework for repairing contraint violations</v>
      </c>
      <c r="H2548" s="10" t="s">
        <v>4633</v>
      </c>
      <c r="I2548" s="13" t="s">
        <v>15</v>
      </c>
      <c r="J2548" s="11" t="s">
        <v>16</v>
      </c>
      <c r="K2548" s="11" t="s">
        <v>17</v>
      </c>
      <c r="O2548" s="11" t="s">
        <v>18</v>
      </c>
      <c r="P2548" s="10" t="e">
        <f>VLOOKUP(H2548,'Corrected-Titles'!A:A,1,FALSE)</f>
        <v>#N/A</v>
      </c>
    </row>
    <row r="2549" spans="2:16" x14ac:dyDescent="0.35">
      <c r="B2549" s="11" t="s">
        <v>3254</v>
      </c>
      <c r="C2549" s="11" t="s">
        <v>4305</v>
      </c>
      <c r="D2549" s="11" t="s">
        <v>12</v>
      </c>
      <c r="F2549" s="11" t="s">
        <v>4634</v>
      </c>
      <c r="G2549" s="10" t="str">
        <f>IF(ISNA(P2549),H2549,INDEX('Corrected-Titles'!A:B,MATCH(H2549,'Corrected-Titles'!A:A,0),2))</f>
        <v>Reactive Consistency control in deductive databases</v>
      </c>
      <c r="H2549" s="10" t="s">
        <v>4635</v>
      </c>
      <c r="I2549" s="13" t="s">
        <v>15</v>
      </c>
      <c r="J2549" s="11" t="s">
        <v>17</v>
      </c>
      <c r="O2549" s="11" t="s">
        <v>18</v>
      </c>
      <c r="P2549" s="10" t="e">
        <f>VLOOKUP(H2549,'Corrected-Titles'!A:A,1,FALSE)</f>
        <v>#N/A</v>
      </c>
    </row>
    <row r="2550" spans="2:16" x14ac:dyDescent="0.35">
      <c r="B2550" s="11" t="s">
        <v>3254</v>
      </c>
      <c r="C2550" s="11" t="s">
        <v>4305</v>
      </c>
      <c r="D2550" s="11" t="s">
        <v>12</v>
      </c>
      <c r="F2550" s="11" t="s">
        <v>4636</v>
      </c>
      <c r="G2550" s="10" t="str">
        <f>IF(ISNA(P2550),H2550,INDEX('Corrected-Titles'!A:B,MATCH(H2550,'Corrected-Titles'!A:A,0),2))</f>
        <v>Xlinkit: a consistency checking and smart link generation service</v>
      </c>
      <c r="H2550" s="10" t="s">
        <v>4637</v>
      </c>
      <c r="I2550" s="13" t="s">
        <v>15</v>
      </c>
      <c r="J2550" s="11" t="s">
        <v>17</v>
      </c>
      <c r="O2550" s="11" t="s">
        <v>18</v>
      </c>
      <c r="P2550" s="10" t="e">
        <f>VLOOKUP(H2550,'Corrected-Titles'!A:A,1,FALSE)</f>
        <v>#N/A</v>
      </c>
    </row>
    <row r="2551" spans="2:16" x14ac:dyDescent="0.35">
      <c r="B2551" s="11" t="s">
        <v>3254</v>
      </c>
      <c r="C2551" s="11" t="s">
        <v>4305</v>
      </c>
      <c r="D2551" s="11" t="s">
        <v>12</v>
      </c>
      <c r="F2551" s="11" t="s">
        <v>4638</v>
      </c>
      <c r="G2551" s="10" t="str">
        <f>IF(ISNA(P2551),H2551,INDEX('Corrected-Titles'!A:B,MATCH(H2551,'Corrected-Titles'!A:A,0),2))</f>
        <v>Instant consistency checking for the UML</v>
      </c>
      <c r="H2551" s="10" t="s">
        <v>4639</v>
      </c>
      <c r="I2551" s="13" t="s">
        <v>15</v>
      </c>
      <c r="J2551" s="11" t="s">
        <v>16</v>
      </c>
      <c r="K2551" s="11" t="s">
        <v>17</v>
      </c>
      <c r="O2551" s="11" t="s">
        <v>18</v>
      </c>
      <c r="P2551" s="10" t="e">
        <f>VLOOKUP(H2551,'Corrected-Titles'!A:A,1,FALSE)</f>
        <v>#N/A</v>
      </c>
    </row>
    <row r="2552" spans="2:16" x14ac:dyDescent="0.35">
      <c r="B2552" s="11" t="s">
        <v>3254</v>
      </c>
      <c r="C2552" s="11" t="s">
        <v>4305</v>
      </c>
      <c r="D2552" s="11" t="s">
        <v>12</v>
      </c>
      <c r="F2552" s="11" t="s">
        <v>3565</v>
      </c>
      <c r="G2552" s="10" t="str">
        <f>IF(ISNA(P2552),H2552,INDEX('Corrected-Titles'!A:B,MATCH(H2552,'Corrected-Titles'!A:A,0),2))</f>
        <v>Tracing evolution changes of software arctirfacts through model synchronization</v>
      </c>
      <c r="H2552" s="10" t="s">
        <v>3566</v>
      </c>
      <c r="I2552" s="13" t="s">
        <v>100</v>
      </c>
      <c r="P2552" s="10" t="e">
        <f>VLOOKUP(H2552,'Corrected-Titles'!A:A,1,FALSE)</f>
        <v>#N/A</v>
      </c>
    </row>
    <row r="2553" spans="2:16" x14ac:dyDescent="0.35">
      <c r="B2553" s="11" t="s">
        <v>3254</v>
      </c>
      <c r="C2553" s="11" t="s">
        <v>4305</v>
      </c>
      <c r="D2553" s="11" t="s">
        <v>12</v>
      </c>
      <c r="F2553" s="11" t="s">
        <v>3555</v>
      </c>
      <c r="G2553" s="10" t="str">
        <f>IF(ISNA(P2553),H2553,INDEX('Corrected-Titles'!A:B,MATCH(H2553,'Corrected-Titles'!A:A,0),2))</f>
        <v>Towards consistency-perserving model evolution</v>
      </c>
      <c r="H2553" s="10" t="s">
        <v>3556</v>
      </c>
      <c r="I2553" s="13" t="s">
        <v>100</v>
      </c>
      <c r="P2553" s="10" t="e">
        <f>VLOOKUP(H2553,'Corrected-Titles'!A:A,1,FALSE)</f>
        <v>#N/A</v>
      </c>
    </row>
    <row r="2554" spans="2:16" x14ac:dyDescent="0.35">
      <c r="B2554" s="11" t="s">
        <v>3254</v>
      </c>
      <c r="C2554" s="11" t="s">
        <v>4305</v>
      </c>
      <c r="D2554" s="11" t="s">
        <v>12</v>
      </c>
      <c r="F2554" s="11" t="s">
        <v>3601</v>
      </c>
      <c r="G2554" s="10" t="str">
        <f>IF(ISNA(P2554),H2554,INDEX('Corrected-Titles'!A:B,MATCH(H2554,'Corrected-Titles'!A:A,0),2))</f>
        <v>Using description logics to maintain consistency between UML models</v>
      </c>
      <c r="H2554" s="10" t="s">
        <v>3602</v>
      </c>
      <c r="I2554" s="13" t="s">
        <v>100</v>
      </c>
      <c r="P2554" s="10" t="e">
        <f>VLOOKUP(H2554,'Corrected-Titles'!A:A,1,FALSE)</f>
        <v>#N/A</v>
      </c>
    </row>
    <row r="2555" spans="2:16" x14ac:dyDescent="0.35">
      <c r="B2555" s="11" t="s">
        <v>3253</v>
      </c>
      <c r="C2555" s="11" t="s">
        <v>4305</v>
      </c>
      <c r="D2555" s="11" t="s">
        <v>12</v>
      </c>
      <c r="E2555" s="11" t="s">
        <v>3643</v>
      </c>
      <c r="F2555" s="25" t="s">
        <v>4640</v>
      </c>
      <c r="G2555" s="10" t="str">
        <f>IF(ISNA(P2555),H2555,INDEX('Corrected-Titles'!A:B,MATCH(H2555,'Corrected-Titles'!A:A,0),2))</f>
        <v>Towards automated inconsistency handling in design models</v>
      </c>
      <c r="H2555" s="10" t="s">
        <v>4641</v>
      </c>
      <c r="I2555" s="13" t="s">
        <v>35</v>
      </c>
      <c r="J2555" s="11" t="s">
        <v>16</v>
      </c>
      <c r="K2555" s="11" t="s">
        <v>16</v>
      </c>
      <c r="L2555" s="11" t="s">
        <v>16</v>
      </c>
      <c r="M2555" s="23" t="s">
        <v>16</v>
      </c>
      <c r="N2555" s="23" t="s">
        <v>16</v>
      </c>
      <c r="P2555" s="10" t="e">
        <f>VLOOKUP(H2555,'Corrected-Titles'!A:A,1,FALSE)</f>
        <v>#N/A</v>
      </c>
    </row>
    <row r="2556" spans="2:16" x14ac:dyDescent="0.35">
      <c r="B2556" s="11" t="s">
        <v>3253</v>
      </c>
      <c r="C2556" s="11" t="s">
        <v>4305</v>
      </c>
      <c r="D2556" s="11" t="s">
        <v>12</v>
      </c>
      <c r="F2556" s="11" t="s">
        <v>3618</v>
      </c>
      <c r="G2556" s="10" t="str">
        <f>IF(ISNA(P2556),H2556,INDEX('Corrected-Titles'!A:B,MATCH(H2556,'Corrected-Titles'!A:A,0),2))</f>
        <v>Cost-based BDI plan selection for change propagation</v>
      </c>
      <c r="H2556" s="10" t="s">
        <v>4642</v>
      </c>
      <c r="I2556" s="13" t="s">
        <v>15</v>
      </c>
      <c r="J2556" s="11" t="s">
        <v>16</v>
      </c>
      <c r="K2556" s="11" t="s">
        <v>17</v>
      </c>
      <c r="O2556" s="11" t="s">
        <v>18</v>
      </c>
      <c r="P2556" s="10" t="e">
        <f>VLOOKUP(H2556,'Corrected-Titles'!A:A,1,FALSE)</f>
        <v>#N/A</v>
      </c>
    </row>
    <row r="2557" spans="2:16" x14ac:dyDescent="0.35">
      <c r="B2557" s="11" t="s">
        <v>3253</v>
      </c>
      <c r="C2557" s="11" t="s">
        <v>4305</v>
      </c>
      <c r="D2557" s="11" t="s">
        <v>12</v>
      </c>
      <c r="F2557" s="11" t="s">
        <v>4643</v>
      </c>
      <c r="G2557" s="10" t="str">
        <f>IF(ISNA(P2557),H2557,INDEX('Corrected-Titles'!A:B,MATCH(H2557,'Corrected-Titles'!A:A,0),2))</f>
        <v>An agent-oriented approach to support change propatagion in software evolution</v>
      </c>
      <c r="H2557" s="10" t="s">
        <v>4644</v>
      </c>
      <c r="I2557" s="13" t="s">
        <v>15</v>
      </c>
      <c r="J2557" s="11" t="s">
        <v>16</v>
      </c>
      <c r="K2557" s="11" t="s">
        <v>17</v>
      </c>
      <c r="O2557" s="11" t="s">
        <v>18</v>
      </c>
      <c r="P2557" s="10" t="e">
        <f>VLOOKUP(H2557,'Corrected-Titles'!A:A,1,FALSE)</f>
        <v>#N/A</v>
      </c>
    </row>
    <row r="2558" spans="2:16" x14ac:dyDescent="0.35">
      <c r="B2558" s="11" t="s">
        <v>3254</v>
      </c>
      <c r="C2558" s="11" t="s">
        <v>4307</v>
      </c>
      <c r="D2558" s="11" t="s">
        <v>12</v>
      </c>
      <c r="F2558" s="11" t="s">
        <v>4645</v>
      </c>
      <c r="G2558" s="10" t="str">
        <f>IF(ISNA(P2558),H2558,INDEX('Corrected-Titles'!A:B,MATCH(H2558,'Corrected-Titles'!A:A,0),2))</f>
        <v>Inconsistency handling in Multiperspective specifications</v>
      </c>
      <c r="H2558" s="10" t="s">
        <v>4646</v>
      </c>
      <c r="I2558" s="13" t="s">
        <v>15</v>
      </c>
      <c r="J2558" s="11" t="s">
        <v>17</v>
      </c>
      <c r="O2558" s="11" t="s">
        <v>58</v>
      </c>
      <c r="P2558" s="10" t="e">
        <f>VLOOKUP(H2558,'Corrected-Titles'!A:A,1,FALSE)</f>
        <v>#N/A</v>
      </c>
    </row>
    <row r="2559" spans="2:16" ht="29" x14ac:dyDescent="0.35">
      <c r="B2559" s="11" t="s">
        <v>3254</v>
      </c>
      <c r="C2559" s="11" t="s">
        <v>4307</v>
      </c>
      <c r="D2559" s="11" t="s">
        <v>12</v>
      </c>
      <c r="F2559" s="11" t="s">
        <v>4647</v>
      </c>
      <c r="G2559" s="10" t="str">
        <f>IF(ISNA(P2559),H2559,INDEX('Corrected-Titles'!A:B,MATCH(H2559,'Corrected-Titles'!A:A,0),2))</f>
        <v>A framework for expressing the relationships between multiple views in requirements specification</v>
      </c>
      <c r="H2559" s="10" t="s">
        <v>4648</v>
      </c>
      <c r="I2559" s="13" t="s">
        <v>15</v>
      </c>
      <c r="J2559" s="11" t="s">
        <v>17</v>
      </c>
      <c r="O2559" s="11" t="s">
        <v>18</v>
      </c>
      <c r="P2559" s="10" t="e">
        <f>VLOOKUP(H2559,'Corrected-Titles'!A:A,1,FALSE)</f>
        <v>#N/A</v>
      </c>
    </row>
    <row r="2560" spans="2:16" ht="29" x14ac:dyDescent="0.35">
      <c r="B2560" s="11" t="s">
        <v>3254</v>
      </c>
      <c r="C2560" s="11" t="s">
        <v>4307</v>
      </c>
      <c r="D2560" s="11" t="s">
        <v>12</v>
      </c>
      <c r="F2560" s="11" t="s">
        <v>4649</v>
      </c>
      <c r="G2560" s="10" t="str">
        <f>IF(ISNA(P2560),H2560,INDEX('Corrected-Titles'!A:B,MATCH(H2560,'Corrected-Titles'!A:A,0),2))</f>
        <v>Consistency Management With Model-based object-orented development of componentes</v>
      </c>
      <c r="H2560" s="10" t="s">
        <v>4650</v>
      </c>
      <c r="I2560" s="13" t="s">
        <v>15</v>
      </c>
      <c r="J2560" s="11" t="s">
        <v>17</v>
      </c>
      <c r="O2560" s="11" t="s">
        <v>18</v>
      </c>
      <c r="P2560" s="10" t="e">
        <f>VLOOKUP(H2560,'Corrected-Titles'!A:A,1,FALSE)</f>
        <v>#N/A</v>
      </c>
    </row>
    <row r="2561" spans="2:16" x14ac:dyDescent="0.35">
      <c r="B2561" s="11" t="s">
        <v>3254</v>
      </c>
      <c r="C2561" s="11" t="s">
        <v>4307</v>
      </c>
      <c r="D2561" s="11" t="s">
        <v>12</v>
      </c>
      <c r="F2561" s="11" t="s">
        <v>4651</v>
      </c>
      <c r="G2561" s="10" t="str">
        <f>IF(ISNA(P2561),H2561,INDEX('Corrected-Titles'!A:B,MATCH(H2561,'Corrected-Titles'!A:A,0),2))</f>
        <v>A Foolish consistency: Technical challenges in consistency management</v>
      </c>
      <c r="H2561" s="10" t="s">
        <v>4652</v>
      </c>
      <c r="I2561" s="13" t="s">
        <v>15</v>
      </c>
      <c r="J2561" s="11" t="s">
        <v>17</v>
      </c>
      <c r="O2561" s="11" t="s">
        <v>58</v>
      </c>
      <c r="P2561" s="10" t="e">
        <f>VLOOKUP(H2561,'Corrected-Titles'!A:A,1,FALSE)</f>
        <v>#N/A</v>
      </c>
    </row>
    <row r="2562" spans="2:16" x14ac:dyDescent="0.35">
      <c r="B2562" s="11" t="s">
        <v>3254</v>
      </c>
      <c r="C2562" s="11" t="s">
        <v>4307</v>
      </c>
      <c r="D2562" s="11" t="s">
        <v>12</v>
      </c>
      <c r="F2562" s="11" t="s">
        <v>3597</v>
      </c>
      <c r="G2562" s="10" t="str">
        <f>IF(ISNA(P2562),H2562,INDEX('Corrected-Titles'!A:B,MATCH(H2562,'Corrected-Titles'!A:A,0),2))</f>
        <v>Inconsistency management in software engineering: Survey and opern research issues</v>
      </c>
      <c r="H2562" s="10" t="s">
        <v>3598</v>
      </c>
      <c r="I2562" s="13" t="s">
        <v>100</v>
      </c>
      <c r="P2562" s="10" t="e">
        <f>VLOOKUP(H2562,'Corrected-Titles'!A:A,1,FALSE)</f>
        <v>#N/A</v>
      </c>
    </row>
    <row r="2563" spans="2:16" x14ac:dyDescent="0.35">
      <c r="B2563" s="11" t="s">
        <v>3254</v>
      </c>
      <c r="C2563" s="11" t="s">
        <v>4307</v>
      </c>
      <c r="D2563" s="11" t="s">
        <v>12</v>
      </c>
      <c r="F2563" s="11" t="s">
        <v>4653</v>
      </c>
      <c r="G2563" s="10" t="str">
        <f>IF(ISNA(P2563),H2563,INDEX('Corrected-Titles'!A:B,MATCH(H2563,'Corrected-Titles'!A:A,0),2))</f>
        <v>Toward consistency preserving model evolution</v>
      </c>
      <c r="H2563" s="10" t="s">
        <v>4654</v>
      </c>
      <c r="I2563" s="13" t="s">
        <v>15</v>
      </c>
      <c r="J2563" s="11" t="s">
        <v>17</v>
      </c>
      <c r="O2563" s="11" t="s">
        <v>58</v>
      </c>
      <c r="P2563" s="10" t="e">
        <f>VLOOKUP(H2563,'Corrected-Titles'!A:A,1,FALSE)</f>
        <v>#N/A</v>
      </c>
    </row>
    <row r="2564" spans="2:16" x14ac:dyDescent="0.35">
      <c r="B2564" s="11" t="s">
        <v>3254</v>
      </c>
      <c r="C2564" s="11" t="s">
        <v>4307</v>
      </c>
      <c r="D2564" s="11" t="s">
        <v>12</v>
      </c>
      <c r="F2564" s="11" t="s">
        <v>4655</v>
      </c>
      <c r="G2564" s="10" t="str">
        <f>IF(ISNA(P2564),H2564,INDEX('Corrected-Titles'!A:B,MATCH(H2564,'Corrected-Titles'!A:A,0),2))</f>
        <v>Consistency-preserving model evolution through transformations</v>
      </c>
      <c r="H2564" s="10" t="s">
        <v>4656</v>
      </c>
      <c r="I2564" s="13" t="s">
        <v>15</v>
      </c>
      <c r="J2564" s="11" t="s">
        <v>17</v>
      </c>
      <c r="O2564" s="11" t="s">
        <v>18</v>
      </c>
      <c r="P2564" s="10" t="e">
        <f>VLOOKUP(H2564,'Corrected-Titles'!A:A,1,FALSE)</f>
        <v>#N/A</v>
      </c>
    </row>
    <row r="2565" spans="2:16" x14ac:dyDescent="0.35">
      <c r="B2565" s="11" t="s">
        <v>3254</v>
      </c>
      <c r="C2565" s="11" t="s">
        <v>4307</v>
      </c>
      <c r="D2565" s="11" t="s">
        <v>12</v>
      </c>
      <c r="F2565" s="11" t="s">
        <v>4657</v>
      </c>
      <c r="G2565" s="10" t="str">
        <f>IF(ISNA(P2565),H2565,INDEX('Corrected-Titles'!A:B,MATCH(H2565,'Corrected-Titles'!A:A,0),2))</f>
        <v>Security design patterns</v>
      </c>
      <c r="H2565" s="10" t="s">
        <v>4658</v>
      </c>
      <c r="I2565" s="13" t="s">
        <v>15</v>
      </c>
      <c r="J2565" s="11" t="s">
        <v>17</v>
      </c>
      <c r="O2565" s="11" t="s">
        <v>58</v>
      </c>
      <c r="P2565" s="10" t="e">
        <f>VLOOKUP(H2565,'Corrected-Titles'!A:A,1,FALSE)</f>
        <v>#N/A</v>
      </c>
    </row>
    <row r="2566" spans="2:16" x14ac:dyDescent="0.35">
      <c r="B2566" s="11" t="s">
        <v>3254</v>
      </c>
      <c r="C2566" s="11" t="s">
        <v>4307</v>
      </c>
      <c r="D2566" s="11" t="s">
        <v>12</v>
      </c>
      <c r="F2566" s="11" t="s">
        <v>4659</v>
      </c>
      <c r="G2566" s="10" t="str">
        <f>IF(ISNA(P2566),H2566,INDEX('Corrected-Titles'!A:B,MATCH(H2566,'Corrected-Titles'!A:A,0),2))</f>
        <v>Checking UML model consistency</v>
      </c>
      <c r="H2566" s="10" t="s">
        <v>3596</v>
      </c>
      <c r="I2566" s="13" t="s">
        <v>100</v>
      </c>
      <c r="P2566" s="10" t="e">
        <f>VLOOKUP(H2566,'Corrected-Titles'!A:A,1,FALSE)</f>
        <v>#N/A</v>
      </c>
    </row>
    <row r="2567" spans="2:16" x14ac:dyDescent="0.35">
      <c r="B2567" s="11" t="s">
        <v>3254</v>
      </c>
      <c r="C2567" s="11" t="s">
        <v>4307</v>
      </c>
      <c r="D2567" s="11" t="s">
        <v>12</v>
      </c>
      <c r="F2567" s="11" t="s">
        <v>3981</v>
      </c>
      <c r="G2567" s="10" t="str">
        <f>IF(ISNA(P2567),H2567,INDEX('Corrected-Titles'!A:B,MATCH(H2567,'Corrected-Titles'!A:A,0),2))</f>
        <v>MOF 2.0</v>
      </c>
      <c r="H2567" s="10" t="s">
        <v>4660</v>
      </c>
      <c r="I2567" s="13" t="s">
        <v>15</v>
      </c>
      <c r="J2567" s="11" t="s">
        <v>17</v>
      </c>
      <c r="O2567" s="11" t="s">
        <v>110</v>
      </c>
      <c r="P2567" s="10" t="e">
        <f>VLOOKUP(H2567,'Corrected-Titles'!A:A,1,FALSE)</f>
        <v>#N/A</v>
      </c>
    </row>
    <row r="2568" spans="2:16" x14ac:dyDescent="0.35">
      <c r="B2568" s="11" t="s">
        <v>3254</v>
      </c>
      <c r="C2568" s="11" t="s">
        <v>4307</v>
      </c>
      <c r="D2568" s="11" t="s">
        <v>12</v>
      </c>
      <c r="F2568" s="11" t="s">
        <v>3981</v>
      </c>
      <c r="G2568" s="10" t="str">
        <f>IF(ISNA(P2568),H2568,INDEX('Corrected-Titles'!A:B,MATCH(H2568,'Corrected-Titles'!A:A,0),2))</f>
        <v>MOF query view transformation</v>
      </c>
      <c r="H2568" s="10" t="s">
        <v>4661</v>
      </c>
      <c r="I2568" s="13" t="s">
        <v>15</v>
      </c>
      <c r="J2568" s="11" t="s">
        <v>17</v>
      </c>
      <c r="O2568" s="11" t="s">
        <v>110</v>
      </c>
      <c r="P2568" s="10" t="e">
        <f>VLOOKUP(H2568,'Corrected-Titles'!A:A,1,FALSE)</f>
        <v>#N/A</v>
      </c>
    </row>
    <row r="2569" spans="2:16" x14ac:dyDescent="0.35">
      <c r="B2569" s="11" t="s">
        <v>3254</v>
      </c>
      <c r="C2569" s="11" t="s">
        <v>4307</v>
      </c>
      <c r="D2569" s="11" t="s">
        <v>12</v>
      </c>
      <c r="F2569" s="11" t="s">
        <v>4662</v>
      </c>
      <c r="G2569" s="10" t="str">
        <f>IF(ISNA(P2569),H2569,INDEX('Corrected-Titles'!A:B,MATCH(H2569,'Corrected-Titles'!A:A,0),2))</f>
        <v>Maintaining consistency between UML models using description logics</v>
      </c>
      <c r="H2569" s="10" t="s">
        <v>4663</v>
      </c>
      <c r="I2569" s="13" t="s">
        <v>15</v>
      </c>
      <c r="J2569" s="11" t="s">
        <v>16</v>
      </c>
      <c r="K2569" s="11" t="s">
        <v>17</v>
      </c>
      <c r="O2569" s="11" t="s">
        <v>18</v>
      </c>
      <c r="P2569" s="10" t="e">
        <f>VLOOKUP(H2569,'Corrected-Titles'!A:A,1,FALSE)</f>
        <v>#N/A</v>
      </c>
    </row>
    <row r="2570" spans="2:16" x14ac:dyDescent="0.35">
      <c r="B2570" s="11" t="s">
        <v>3254</v>
      </c>
      <c r="C2570" s="11" t="s">
        <v>4307</v>
      </c>
      <c r="D2570" s="11" t="s">
        <v>12</v>
      </c>
      <c r="F2570" s="11" t="s">
        <v>4664</v>
      </c>
      <c r="G2570" s="10" t="str">
        <f>IF(ISNA(P2570),H2570,INDEX('Corrected-Titles'!A:B,MATCH(H2570,'Corrected-Titles'!A:A,0),2))</f>
        <v>Consistency by construction: the case of MERODE</v>
      </c>
      <c r="H2570" s="10" t="s">
        <v>4665</v>
      </c>
      <c r="I2570" s="13" t="s">
        <v>15</v>
      </c>
      <c r="J2570" s="11" t="s">
        <v>16</v>
      </c>
      <c r="K2570" s="11" t="s">
        <v>17</v>
      </c>
      <c r="O2570" s="11" t="s">
        <v>18</v>
      </c>
      <c r="P2570" s="10" t="e">
        <f>VLOOKUP(H2570,'Corrected-Titles'!A:A,1,FALSE)</f>
        <v>#N/A</v>
      </c>
    </row>
    <row r="2571" spans="2:16" x14ac:dyDescent="0.35">
      <c r="B2571" s="11" t="s">
        <v>3254</v>
      </c>
      <c r="C2571" s="11" t="s">
        <v>4307</v>
      </c>
      <c r="D2571" s="11" t="s">
        <v>12</v>
      </c>
      <c r="F2571" s="11" t="s">
        <v>4666</v>
      </c>
      <c r="G2571" s="10" t="str">
        <f>IF(ISNA(P2571),H2571,INDEX('Corrected-Titles'!A:B,MATCH(H2571,'Corrected-Titles'!A:A,0),2))</f>
        <v>Introduction to distributed algorithms</v>
      </c>
      <c r="H2571" s="10" t="s">
        <v>4667</v>
      </c>
      <c r="I2571" s="13" t="s">
        <v>15</v>
      </c>
      <c r="J2571" s="11" t="s">
        <v>17</v>
      </c>
      <c r="O2571" s="11" t="s">
        <v>58</v>
      </c>
      <c r="P2571" s="10" t="e">
        <f>VLOOKUP(H2571,'Corrected-Titles'!A:A,1,FALSE)</f>
        <v>#N/A</v>
      </c>
    </row>
    <row r="2572" spans="2:16" x14ac:dyDescent="0.35">
      <c r="B2572" s="11" t="s">
        <v>3254</v>
      </c>
      <c r="C2572" s="11" t="s">
        <v>4307</v>
      </c>
      <c r="D2572" s="11" t="s">
        <v>12</v>
      </c>
      <c r="F2572" s="11" t="s">
        <v>4668</v>
      </c>
      <c r="G2572" s="10" t="str">
        <f>IF(ISNA(P2572),H2572,INDEX('Corrected-Titles'!A:B,MATCH(H2572,'Corrected-Titles'!A:A,0),2))</f>
        <v>A plug-in for flexible and incremental consistency management</v>
      </c>
      <c r="H2572" s="10" t="s">
        <v>3605</v>
      </c>
      <c r="I2572" s="13" t="s">
        <v>100</v>
      </c>
      <c r="P2572" s="10" t="e">
        <f>VLOOKUP(H2572,'Corrected-Titles'!A:A,1,FALSE)</f>
        <v>#N/A</v>
      </c>
    </row>
    <row r="2573" spans="2:16" x14ac:dyDescent="0.35">
      <c r="B2573" s="11" t="s">
        <v>3254</v>
      </c>
      <c r="C2573" s="11" t="s">
        <v>4307</v>
      </c>
      <c r="D2573" s="11" t="s">
        <v>12</v>
      </c>
      <c r="F2573" s="11" t="s">
        <v>4669</v>
      </c>
      <c r="G2573" s="10" t="str">
        <f>IF(ISNA(P2573),H2573,INDEX('Corrected-Titles'!A:B,MATCH(H2573,'Corrected-Titles'!A:A,0),2))</f>
        <v>Consistency problems in UML-based software development</v>
      </c>
      <c r="H2573" s="10" t="s">
        <v>4670</v>
      </c>
      <c r="I2573" s="13" t="s">
        <v>15</v>
      </c>
      <c r="J2573" s="11" t="s">
        <v>17</v>
      </c>
      <c r="O2573" s="11" t="s">
        <v>58</v>
      </c>
      <c r="P2573" s="10" t="e">
        <f>VLOOKUP(H2573,'Corrected-Titles'!A:A,1,FALSE)</f>
        <v>#N/A</v>
      </c>
    </row>
    <row r="2574" spans="2:16" x14ac:dyDescent="0.35">
      <c r="B2574" s="11" t="s">
        <v>3254</v>
      </c>
      <c r="C2574" s="11" t="s">
        <v>4307</v>
      </c>
      <c r="D2574" s="11" t="s">
        <v>12</v>
      </c>
      <c r="F2574" s="11" t="s">
        <v>4672</v>
      </c>
      <c r="G2574" s="10" t="str">
        <f>IF(ISNA(P2574),H2574,INDEX('Corrected-Titles'!A:B,MATCH(H2574,'Corrected-Titles'!A:A,0),2))</f>
        <v>Consistency problems in UML based software development II</v>
      </c>
      <c r="H2574" s="10" t="s">
        <v>4671</v>
      </c>
      <c r="I2574" s="13" t="s">
        <v>15</v>
      </c>
      <c r="J2574" s="11" t="s">
        <v>17</v>
      </c>
      <c r="O2574" s="11" t="s">
        <v>58</v>
      </c>
      <c r="P2574" s="10" t="e">
        <f>VLOOKUP(H2574,'Corrected-Titles'!A:A,1,FALSE)</f>
        <v>#N/A</v>
      </c>
    </row>
    <row r="2575" spans="2:16" x14ac:dyDescent="0.35">
      <c r="B2575" s="11" t="s">
        <v>3254</v>
      </c>
      <c r="C2575" s="11" t="s">
        <v>4307</v>
      </c>
      <c r="D2575" s="11" t="s">
        <v>12</v>
      </c>
      <c r="F2575" s="11" t="s">
        <v>4673</v>
      </c>
      <c r="G2575" s="10" t="str">
        <f>IF(ISNA(P2575),H2575,INDEX('Corrected-Titles'!A:B,MATCH(H2575,'Corrected-Titles'!A:A,0),2))</f>
        <v>Consistency problems in UML based software development III</v>
      </c>
      <c r="H2575" s="10" t="s">
        <v>4674</v>
      </c>
      <c r="I2575" s="13" t="s">
        <v>15</v>
      </c>
      <c r="J2575" s="11" t="s">
        <v>17</v>
      </c>
      <c r="O2575" s="11" t="s">
        <v>58</v>
      </c>
      <c r="P2575" s="10" t="e">
        <f>VLOOKUP(H2575,'Corrected-Titles'!A:A,1,FALSE)</f>
        <v>#N/A</v>
      </c>
    </row>
    <row r="2576" spans="2:16" x14ac:dyDescent="0.35">
      <c r="B2576" s="11" t="s">
        <v>3253</v>
      </c>
      <c r="C2576" s="11" t="s">
        <v>4307</v>
      </c>
      <c r="D2576" s="11" t="s">
        <v>12</v>
      </c>
      <c r="F2576" s="11" t="s">
        <v>4675</v>
      </c>
      <c r="G2576" s="10" t="str">
        <f>IF(ISNA(P2576),H2576,INDEX('Corrected-Titles'!A:B,MATCH(H2576,'Corrected-Titles'!A:A,0),2))</f>
        <v>C2MV2: Consistency and composition for managing variability in multiview systems</v>
      </c>
      <c r="H2576" s="10" t="s">
        <v>4676</v>
      </c>
      <c r="I2576" s="13" t="s">
        <v>15</v>
      </c>
      <c r="J2576" s="11" t="s">
        <v>16</v>
      </c>
      <c r="K2576" s="11" t="s">
        <v>17</v>
      </c>
      <c r="O2576" s="11" t="s">
        <v>18</v>
      </c>
      <c r="P2576" s="10" t="e">
        <f>VLOOKUP(H2576,'Corrected-Titles'!A:A,1,FALSE)</f>
        <v>#N/A</v>
      </c>
    </row>
    <row r="2577" spans="2:16" x14ac:dyDescent="0.35">
      <c r="B2577" s="11" t="s">
        <v>3254</v>
      </c>
      <c r="C2577" s="11" t="s">
        <v>4309</v>
      </c>
      <c r="D2577" s="11" t="s">
        <v>12</v>
      </c>
      <c r="F2577" s="11" t="s">
        <v>4677</v>
      </c>
      <c r="G2577" s="10" t="str">
        <f>IF(ISNA(P2577),H2577,INDEX('Corrected-Titles'!A:B,MATCH(H2577,'Corrected-Titles'!A:A,0),2))</f>
        <v>Unified modeling language reference manual</v>
      </c>
      <c r="H2577" s="10" t="s">
        <v>3434</v>
      </c>
      <c r="I2577" s="13" t="s">
        <v>100</v>
      </c>
      <c r="P2577" s="10" t="e">
        <f>VLOOKUP(H2577,'Corrected-Titles'!A:A,1,FALSE)</f>
        <v>#N/A</v>
      </c>
    </row>
    <row r="2578" spans="2:16" x14ac:dyDescent="0.35">
      <c r="B2578" s="11" t="s">
        <v>3254</v>
      </c>
      <c r="C2578" s="11" t="s">
        <v>4309</v>
      </c>
      <c r="D2578" s="11" t="s">
        <v>12</v>
      </c>
      <c r="F2578" s="11" t="s">
        <v>4678</v>
      </c>
      <c r="G2578" s="10" t="str">
        <f>IF(ISNA(P2578),H2578,INDEX('Corrected-Titles'!A:B,MATCH(H2578,'Corrected-Titles'!A:A,0),2))</f>
        <v>Application driven methodology for development of communicating systems</v>
      </c>
      <c r="H2578" s="10" t="s">
        <v>4679</v>
      </c>
      <c r="I2578" s="13" t="s">
        <v>15</v>
      </c>
      <c r="J2578" s="11" t="s">
        <v>17</v>
      </c>
      <c r="O2578" s="11" t="s">
        <v>18</v>
      </c>
      <c r="P2578" s="10" t="e">
        <f>VLOOKUP(H2578,'Corrected-Titles'!A:A,1,FALSE)</f>
        <v>#N/A</v>
      </c>
    </row>
    <row r="2579" spans="2:16" x14ac:dyDescent="0.35">
      <c r="B2579" s="11" t="s">
        <v>3254</v>
      </c>
      <c r="C2579" s="11" t="s">
        <v>4309</v>
      </c>
      <c r="D2579" s="11" t="s">
        <v>12</v>
      </c>
      <c r="F2579" s="11" t="s">
        <v>4680</v>
      </c>
      <c r="G2579" s="10" t="str">
        <f>IF(ISNA(P2579),H2579,INDEX('Corrected-Titles'!A:B,MATCH(H2579,'Corrected-Titles'!A:A,0),2))</f>
        <v>The Lyra Method</v>
      </c>
      <c r="H2579" s="10" t="s">
        <v>4681</v>
      </c>
      <c r="I2579" s="13" t="s">
        <v>15</v>
      </c>
      <c r="J2579" s="11" t="s">
        <v>17</v>
      </c>
      <c r="O2579" s="11" t="s">
        <v>110</v>
      </c>
      <c r="P2579" s="10" t="e">
        <f>VLOOKUP(H2579,'Corrected-Titles'!A:A,1,FALSE)</f>
        <v>#N/A</v>
      </c>
    </row>
    <row r="2580" spans="2:16" x14ac:dyDescent="0.35">
      <c r="B2580" s="11" t="s">
        <v>3254</v>
      </c>
      <c r="C2580" s="11" t="s">
        <v>4309</v>
      </c>
      <c r="D2580" s="11" t="s">
        <v>12</v>
      </c>
      <c r="F2580" s="11" t="s">
        <v>4682</v>
      </c>
      <c r="G2580" s="10" t="str">
        <f>IF(ISNA(P2580),H2580,INDEX('Corrected-Titles'!A:B,MATCH(H2580,'Corrected-Titles'!A:A,0),2))</f>
        <v>The B Book: Assigning programs to meanings</v>
      </c>
      <c r="H2580" s="10" t="s">
        <v>4683</v>
      </c>
      <c r="I2580" s="13" t="s">
        <v>15</v>
      </c>
      <c r="J2580" s="11" t="s">
        <v>17</v>
      </c>
      <c r="O2580" s="11" t="s">
        <v>58</v>
      </c>
      <c r="P2580" s="10" t="e">
        <f>VLOOKUP(H2580,'Corrected-Titles'!A:A,1,FALSE)</f>
        <v>#N/A</v>
      </c>
    </row>
    <row r="2581" spans="2:16" x14ac:dyDescent="0.35">
      <c r="B2581" s="11" t="s">
        <v>3254</v>
      </c>
      <c r="C2581" s="11" t="s">
        <v>4309</v>
      </c>
      <c r="D2581" s="11" t="s">
        <v>12</v>
      </c>
      <c r="F2581" s="11" t="s">
        <v>4684</v>
      </c>
      <c r="G2581" s="10" t="str">
        <f>IF(ISNA(P2581),H2581,INDEX('Corrected-Titles'!A:B,MATCH(H2581,'Corrected-Titles'!A:A,0),2))</f>
        <v>A framework for UML consistency</v>
      </c>
      <c r="H2581" s="10" t="s">
        <v>4685</v>
      </c>
      <c r="I2581" s="13" t="s">
        <v>15</v>
      </c>
      <c r="J2581" s="11" t="s">
        <v>17</v>
      </c>
      <c r="O2581" s="11" t="s">
        <v>18</v>
      </c>
      <c r="P2581" s="10" t="e">
        <f>VLOOKUP(H2581,'Corrected-Titles'!A:A,1,FALSE)</f>
        <v>#N/A</v>
      </c>
    </row>
    <row r="2582" spans="2:16" x14ac:dyDescent="0.35">
      <c r="B2582" s="11" t="s">
        <v>3254</v>
      </c>
      <c r="C2582" s="11" t="s">
        <v>4309</v>
      </c>
      <c r="D2582" s="11" t="s">
        <v>12</v>
      </c>
      <c r="F2582" s="11" t="s">
        <v>3913</v>
      </c>
      <c r="G2582" s="10" t="str">
        <f>IF(ISNA(P2582),H2582,INDEX('Corrected-Titles'!A:B,MATCH(H2582,'Corrected-Titles'!A:A,0),2))</f>
        <v>UML 2.0 Infraestructure Specification</v>
      </c>
      <c r="H2582" s="10" t="s">
        <v>4686</v>
      </c>
      <c r="I2582" s="13" t="s">
        <v>15</v>
      </c>
      <c r="J2582" s="11" t="s">
        <v>17</v>
      </c>
      <c r="O2582" s="11" t="s">
        <v>110</v>
      </c>
      <c r="P2582" s="10" t="e">
        <f>VLOOKUP(H2582,'Corrected-Titles'!A:A,1,FALSE)</f>
        <v>#N/A</v>
      </c>
    </row>
    <row r="2583" spans="2:16" x14ac:dyDescent="0.35">
      <c r="B2583" s="11" t="s">
        <v>3254</v>
      </c>
      <c r="C2583" s="11" t="s">
        <v>4309</v>
      </c>
      <c r="D2583" s="11" t="s">
        <v>12</v>
      </c>
      <c r="F2583" s="11" t="s">
        <v>4687</v>
      </c>
      <c r="G2583" s="10" t="str">
        <f>IF(ISNA(P2583),H2583,INDEX('Corrected-Titles'!A:B,MATCH(H2583,'Corrected-Titles'!A:A,0),2))</f>
        <v>3GPP Organizational Partners</v>
      </c>
      <c r="H2583" s="10" t="s">
        <v>4688</v>
      </c>
      <c r="I2583" s="13" t="s">
        <v>15</v>
      </c>
      <c r="J2583" s="11" t="s">
        <v>17</v>
      </c>
      <c r="O2583" s="11" t="s">
        <v>110</v>
      </c>
      <c r="P2583" s="10" t="e">
        <f>VLOOKUP(H2583,'Corrected-Titles'!A:A,1,FALSE)</f>
        <v>#N/A</v>
      </c>
    </row>
    <row r="2584" spans="2:16" x14ac:dyDescent="0.35">
      <c r="B2584" s="11" t="s">
        <v>3254</v>
      </c>
      <c r="C2584" s="11" t="s">
        <v>4309</v>
      </c>
      <c r="D2584" s="11" t="s">
        <v>12</v>
      </c>
      <c r="F2584" s="11" t="s">
        <v>4689</v>
      </c>
      <c r="G2584" s="10" t="str">
        <f>IF(ISNA(P2584),H2584,INDEX('Corrected-Titles'!A:B,MATCH(H2584,'Corrected-Titles'!A:A,0),2))</f>
        <v>The B Method. An intrudiction</v>
      </c>
      <c r="H2584" s="10" t="s">
        <v>4690</v>
      </c>
      <c r="I2584" s="13" t="s">
        <v>15</v>
      </c>
      <c r="J2584" s="11" t="s">
        <v>17</v>
      </c>
      <c r="O2584" s="11" t="s">
        <v>58</v>
      </c>
      <c r="P2584" s="10" t="e">
        <f>VLOOKUP(H2584,'Corrected-Titles'!A:A,1,FALSE)</f>
        <v>#N/A</v>
      </c>
    </row>
    <row r="2585" spans="2:16" x14ac:dyDescent="0.35">
      <c r="B2585" s="11" t="s">
        <v>3254</v>
      </c>
      <c r="C2585" s="11" t="s">
        <v>4309</v>
      </c>
      <c r="D2585" s="11" t="s">
        <v>12</v>
      </c>
      <c r="F2585" s="11" t="s">
        <v>4691</v>
      </c>
      <c r="G2585" s="10" t="str">
        <f>IF(ISNA(P2585),H2585,INDEX('Corrected-Titles'!A:B,MATCH(H2585,'Corrected-Titles'!A:A,0),2))</f>
        <v>MATISSE Handbook for Correct Systems Construction</v>
      </c>
      <c r="H2585" s="10" t="s">
        <v>4692</v>
      </c>
      <c r="I2585" s="13" t="s">
        <v>15</v>
      </c>
      <c r="J2585" s="11" t="s">
        <v>17</v>
      </c>
      <c r="O2585" s="11" t="s">
        <v>110</v>
      </c>
      <c r="P2585" s="10" t="e">
        <f>VLOOKUP(H2585,'Corrected-Titles'!A:A,1,FALSE)</f>
        <v>#N/A</v>
      </c>
    </row>
    <row r="2586" spans="2:16" x14ac:dyDescent="0.35">
      <c r="B2586" s="11" t="s">
        <v>3254</v>
      </c>
      <c r="C2586" s="11" t="s">
        <v>4309</v>
      </c>
      <c r="D2586" s="11" t="s">
        <v>12</v>
      </c>
      <c r="F2586" s="11" t="s">
        <v>4693</v>
      </c>
      <c r="G2586" s="10" t="str">
        <f>IF(ISNA(P2586),H2586,INDEX('Corrected-Titles'!A:B,MATCH(H2586,'Corrected-Titles'!A:A,0),2))</f>
        <v>Alteir B - User Manual (Version 3.6)</v>
      </c>
      <c r="H2586" s="10" t="s">
        <v>4694</v>
      </c>
      <c r="I2586" s="13" t="s">
        <v>15</v>
      </c>
      <c r="J2586" s="11" t="s">
        <v>17</v>
      </c>
      <c r="O2586" s="11" t="s">
        <v>110</v>
      </c>
      <c r="P2586" s="10" t="e">
        <f>VLOOKUP(H2586,'Corrected-Titles'!A:A,1,FALSE)</f>
        <v>#N/A</v>
      </c>
    </row>
    <row r="2587" spans="2:16" x14ac:dyDescent="0.35">
      <c r="B2587" s="11" t="s">
        <v>3254</v>
      </c>
      <c r="C2587" s="11" t="s">
        <v>4309</v>
      </c>
      <c r="D2587" s="11" t="s">
        <v>12</v>
      </c>
      <c r="F2587" s="11" t="s">
        <v>4695</v>
      </c>
      <c r="G2587" s="10" t="str">
        <f>IF(ISNA(P2587),H2587,INDEX('Corrected-Titles'!A:B,MATCH(H2587,'Corrected-Titles'!A:A,0),2))</f>
        <v>Event Driven Sequential Program Construction</v>
      </c>
      <c r="H2587" s="10" t="s">
        <v>4696</v>
      </c>
      <c r="I2587" s="13" t="s">
        <v>15</v>
      </c>
      <c r="J2587" s="11" t="s">
        <v>17</v>
      </c>
      <c r="O2587" s="11" t="s">
        <v>110</v>
      </c>
      <c r="P2587" s="10" t="e">
        <f>VLOOKUP(H2587,'Corrected-Titles'!A:A,1,FALSE)</f>
        <v>#N/A</v>
      </c>
    </row>
    <row r="2588" spans="2:16" x14ac:dyDescent="0.35">
      <c r="B2588" s="11" t="s">
        <v>3254</v>
      </c>
      <c r="C2588" s="11" t="s">
        <v>4309</v>
      </c>
      <c r="D2588" s="11" t="s">
        <v>12</v>
      </c>
      <c r="F2588" s="11" t="s">
        <v>4697</v>
      </c>
      <c r="G2588" s="10" t="str">
        <f>IF(ISNA(P2588),H2588,INDEX('Corrected-Titles'!A:B,MATCH(H2588,'Corrected-Titles'!A:A,0),2))</f>
        <v>Refinement Calculus: A Systematic Introduction</v>
      </c>
      <c r="H2588" s="10" t="s">
        <v>4698</v>
      </c>
      <c r="I2588" s="13" t="s">
        <v>15</v>
      </c>
      <c r="J2588" s="11" t="s">
        <v>17</v>
      </c>
      <c r="O2588" s="11" t="s">
        <v>58</v>
      </c>
      <c r="P2588" s="10" t="e">
        <f>VLOOKUP(H2588,'Corrected-Titles'!A:A,1,FALSE)</f>
        <v>#N/A</v>
      </c>
    </row>
    <row r="2589" spans="2:16" x14ac:dyDescent="0.35">
      <c r="B2589" s="11" t="s">
        <v>3254</v>
      </c>
      <c r="C2589" s="11" t="s">
        <v>4309</v>
      </c>
      <c r="D2589" s="11" t="s">
        <v>12</v>
      </c>
      <c r="F2589" s="11" t="s">
        <v>3555</v>
      </c>
      <c r="G2589" s="10" t="str">
        <f>IF(ISNA(P2589),H2589,INDEX('Corrected-Titles'!A:B,MATCH(H2589,'Corrected-Titles'!A:A,0),2))</f>
        <v>Towards consistency-perserving model evolution</v>
      </c>
      <c r="H2589" s="10" t="s">
        <v>3556</v>
      </c>
      <c r="I2589" s="13" t="s">
        <v>100</v>
      </c>
      <c r="P2589" s="10" t="e">
        <f>VLOOKUP(H2589,'Corrected-Titles'!A:A,1,FALSE)</f>
        <v>#N/A</v>
      </c>
    </row>
    <row r="2590" spans="2:16" x14ac:dyDescent="0.35">
      <c r="B2590" s="11" t="s">
        <v>3254</v>
      </c>
      <c r="C2590" s="11" t="s">
        <v>4309</v>
      </c>
      <c r="D2590" s="11" t="s">
        <v>12</v>
      </c>
      <c r="F2590" s="11" t="s">
        <v>4314</v>
      </c>
      <c r="G2590" s="10" t="str">
        <f>IF(ISNA(P2590),H2590,INDEX('Corrected-Titles'!A:B,MATCH(H2590,'Corrected-Titles'!A:A,0),2))</f>
        <v>A formal object-oriented approach to degfining consistency constraints for UML models</v>
      </c>
      <c r="H2590" s="10" t="s">
        <v>4315</v>
      </c>
      <c r="I2590" s="13" t="s">
        <v>100</v>
      </c>
      <c r="P2590" s="10" t="e">
        <f>VLOOKUP(H2590,'Corrected-Titles'!A:A,1,FALSE)</f>
        <v>#N/A</v>
      </c>
    </row>
    <row r="2591" spans="2:16" x14ac:dyDescent="0.35">
      <c r="B2591" s="11" t="s">
        <v>3253</v>
      </c>
      <c r="C2591" s="11" t="s">
        <v>4309</v>
      </c>
      <c r="D2591" s="11" t="s">
        <v>12</v>
      </c>
      <c r="F2591" s="11" t="s">
        <v>4699</v>
      </c>
      <c r="G2591" s="10" t="str">
        <f>IF(ISNA(P2591),H2591,INDEX('Corrected-Titles'!A:B,MATCH(H2591,'Corrected-Titles'!A:A,0),2))</f>
        <v>Managing OAM&amp;P requirement conflicts</v>
      </c>
      <c r="H2591" s="10" t="s">
        <v>4700</v>
      </c>
      <c r="I2591" s="13" t="s">
        <v>15</v>
      </c>
      <c r="J2591" s="11" t="s">
        <v>17</v>
      </c>
      <c r="O2591" s="11" t="s">
        <v>18</v>
      </c>
      <c r="P2591" s="10" t="e">
        <f>VLOOKUP(H2591,'Corrected-Titles'!A:A,1,FALSE)</f>
        <v>#N/A</v>
      </c>
    </row>
    <row r="2592" spans="2:16" x14ac:dyDescent="0.35">
      <c r="B2592" s="11" t="s">
        <v>3253</v>
      </c>
      <c r="C2592" s="11" t="s">
        <v>4309</v>
      </c>
      <c r="D2592" s="11" t="s">
        <v>12</v>
      </c>
      <c r="F2592" s="11" t="s">
        <v>4699</v>
      </c>
      <c r="G2592" s="10" t="str">
        <f>IF(ISNA(P2592),H2592,INDEX('Corrected-Titles'!A:B,MATCH(H2592,'Corrected-Titles'!A:A,0),2))</f>
        <v>Detecting OAM&amp;P design defects using a feature interaction approach</v>
      </c>
      <c r="H2592" s="10" t="s">
        <v>4701</v>
      </c>
      <c r="I2592" s="13" t="s">
        <v>15</v>
      </c>
      <c r="J2592" s="11" t="s">
        <v>17</v>
      </c>
      <c r="O2592" s="11" t="s">
        <v>18</v>
      </c>
      <c r="P2592" s="10" t="e">
        <f>VLOOKUP(H2592,'Corrected-Titles'!A:A,1,FALSE)</f>
        <v>#N/A</v>
      </c>
    </row>
    <row r="2593" spans="2:16" ht="29" x14ac:dyDescent="0.35">
      <c r="B2593" s="11" t="s">
        <v>3253</v>
      </c>
      <c r="C2593" s="11" t="s">
        <v>4309</v>
      </c>
      <c r="D2593" s="11" t="s">
        <v>12</v>
      </c>
      <c r="F2593" s="11" t="s">
        <v>4702</v>
      </c>
      <c r="G2593" s="10" t="str">
        <f>IF(ISNA(P2593),H2593,INDEX('Corrected-Titles'!A:B,MATCH(H2593,'Corrected-Titles'!A:A,0),2))</f>
        <v>A Modelling Method for Rigorous and Automated Design of Large-Scale industrail systems</v>
      </c>
      <c r="H2593" s="10" t="s">
        <v>4703</v>
      </c>
      <c r="I2593" s="13" t="s">
        <v>15</v>
      </c>
      <c r="J2593" s="11" t="s">
        <v>16</v>
      </c>
      <c r="K2593" s="11" t="s">
        <v>17</v>
      </c>
      <c r="O2593" s="11" t="s">
        <v>18</v>
      </c>
      <c r="P2593" s="10" t="e">
        <f>VLOOKUP(H2593,'Corrected-Titles'!A:A,1,FALSE)</f>
        <v>#N/A</v>
      </c>
    </row>
    <row r="2594" spans="2:16" x14ac:dyDescent="0.35">
      <c r="B2594" s="11" t="s">
        <v>3254</v>
      </c>
      <c r="C2594" s="11" t="s">
        <v>4640</v>
      </c>
      <c r="D2594" s="11" t="s">
        <v>12</v>
      </c>
      <c r="F2594" s="11" t="s">
        <v>4704</v>
      </c>
      <c r="G2594" s="10" t="str">
        <f>IF(ISNA(P2594),H2594,INDEX('Corrected-Titles'!A:B,MATCH(H2594,'Corrected-Titles'!A:A,0),2))</f>
        <v>The pragmatics of model-driven development</v>
      </c>
      <c r="H2594" s="10" t="s">
        <v>4705</v>
      </c>
      <c r="I2594" s="13" t="s">
        <v>15</v>
      </c>
      <c r="J2594" s="11" t="s">
        <v>17</v>
      </c>
      <c r="O2594" s="11" t="s">
        <v>58</v>
      </c>
      <c r="P2594" s="10" t="e">
        <f>VLOOKUP(H2594,'Corrected-Titles'!A:A,1,FALSE)</f>
        <v>#N/A</v>
      </c>
    </row>
    <row r="2595" spans="2:16" x14ac:dyDescent="0.35">
      <c r="B2595" s="11" t="s">
        <v>3254</v>
      </c>
      <c r="C2595" s="11" t="s">
        <v>4640</v>
      </c>
      <c r="D2595" s="11" t="s">
        <v>12</v>
      </c>
      <c r="F2595" s="11" t="s">
        <v>4414</v>
      </c>
      <c r="G2595" s="10" t="str">
        <f>IF(ISNA(P2595),H2595,INDEX('Corrected-Titles'!A:B,MATCH(H2595,'Corrected-Titles'!A:A,0),2))</f>
        <v>Guided development with multiple domain-specific languages</v>
      </c>
      <c r="H2595" s="10" t="s">
        <v>4415</v>
      </c>
      <c r="I2595" s="13" t="s">
        <v>100</v>
      </c>
      <c r="P2595" s="10" t="e">
        <f>VLOOKUP(H2595,'Corrected-Titles'!A:A,1,FALSE)</f>
        <v>#N/A</v>
      </c>
    </row>
    <row r="2596" spans="2:16" x14ac:dyDescent="0.35">
      <c r="B2596" s="11" t="s">
        <v>3254</v>
      </c>
      <c r="C2596" s="11" t="s">
        <v>4640</v>
      </c>
      <c r="D2596" s="11" t="s">
        <v>12</v>
      </c>
      <c r="F2596" s="11" t="s">
        <v>4706</v>
      </c>
      <c r="G2596" s="10" t="str">
        <f>IF(ISNA(P2596),H2596,INDEX('Corrected-Titles'!A:B,MATCH(H2596,'Corrected-Titles'!A:A,0),2))</f>
        <v>Tolerating inconsistency</v>
      </c>
      <c r="H2596" s="10" t="s">
        <v>4707</v>
      </c>
      <c r="I2596" s="13" t="s">
        <v>15</v>
      </c>
      <c r="J2596" s="11" t="s">
        <v>17</v>
      </c>
      <c r="O2596" s="11" t="s">
        <v>18</v>
      </c>
      <c r="P2596" s="10" t="e">
        <f>VLOOKUP(H2596,'Corrected-Titles'!A:A,1,FALSE)</f>
        <v>#N/A</v>
      </c>
    </row>
    <row r="2597" spans="2:16" x14ac:dyDescent="0.35">
      <c r="B2597" s="11" t="s">
        <v>3254</v>
      </c>
      <c r="C2597" s="11" t="s">
        <v>4640</v>
      </c>
      <c r="D2597" s="11" t="s">
        <v>12</v>
      </c>
      <c r="F2597" s="11" t="s">
        <v>3597</v>
      </c>
      <c r="G2597" s="10" t="str">
        <f>IF(ISNA(P2597),H2597,INDEX('Corrected-Titles'!A:B,MATCH(H2597,'Corrected-Titles'!A:A,0),2))</f>
        <v>Inconsistency management in software engineering: Survey and opern research issues</v>
      </c>
      <c r="H2597" s="10" t="s">
        <v>3598</v>
      </c>
      <c r="I2597" s="13" t="s">
        <v>100</v>
      </c>
      <c r="P2597" s="10" t="e">
        <f>VLOOKUP(H2597,'Corrected-Titles'!A:A,1,FALSE)</f>
        <v>#N/A</v>
      </c>
    </row>
    <row r="2598" spans="2:16" x14ac:dyDescent="0.35">
      <c r="B2598" s="11" t="s">
        <v>3254</v>
      </c>
      <c r="C2598" s="11" t="s">
        <v>4640</v>
      </c>
      <c r="D2598" s="11" t="s">
        <v>12</v>
      </c>
      <c r="F2598" s="11" t="s">
        <v>3601</v>
      </c>
      <c r="G2598" s="10" t="str">
        <f>IF(ISNA(P2598),H2598,INDEX('Corrected-Titles'!A:B,MATCH(H2598,'Corrected-Titles'!A:A,0),2))</f>
        <v>Using description logics to maintain consistency between UML models</v>
      </c>
      <c r="H2598" s="10" t="s">
        <v>3602</v>
      </c>
      <c r="I2598" s="13" t="s">
        <v>100</v>
      </c>
      <c r="P2598" s="10" t="e">
        <f>VLOOKUP(H2598,'Corrected-Titles'!A:A,1,FALSE)</f>
        <v>#N/A</v>
      </c>
    </row>
    <row r="2599" spans="2:16" ht="29" x14ac:dyDescent="0.35">
      <c r="B2599" s="11" t="s">
        <v>3254</v>
      </c>
      <c r="C2599" s="11" t="s">
        <v>4640</v>
      </c>
      <c r="D2599" s="11" t="s">
        <v>12</v>
      </c>
      <c r="F2599" s="11" t="s">
        <v>4708</v>
      </c>
      <c r="G2599" s="10" t="str">
        <f>IF(ISNA(P2599),H2599,INDEX('Corrected-Titles'!A:B,MATCH(H2599,'Corrected-Titles'!A:A,0),2))</f>
        <v>Detecting and resolving model inconsistencies using transformation dependency analysis</v>
      </c>
      <c r="H2599" s="10" t="s">
        <v>1456</v>
      </c>
      <c r="I2599" s="13" t="s">
        <v>100</v>
      </c>
      <c r="P2599" s="10" t="e">
        <f>VLOOKUP(H2599,'Corrected-Titles'!A:A,1,FALSE)</f>
        <v>#N/A</v>
      </c>
    </row>
    <row r="2600" spans="2:16" x14ac:dyDescent="0.35">
      <c r="B2600" s="11" t="s">
        <v>3254</v>
      </c>
      <c r="C2600" s="11" t="s">
        <v>4640</v>
      </c>
      <c r="D2600" s="11" t="s">
        <v>12</v>
      </c>
      <c r="F2600" s="11" t="s">
        <v>4709</v>
      </c>
      <c r="G2600" s="10" t="str">
        <f>IF(ISNA(P2600),H2600,INDEX('Corrected-Titles'!A:B,MATCH(H2600,'Corrected-Titles'!A:A,0),2))</f>
        <v>An overview of UML consistency management</v>
      </c>
      <c r="H2600" s="10" t="s">
        <v>4710</v>
      </c>
      <c r="I2600" s="13" t="s">
        <v>15</v>
      </c>
      <c r="J2600" s="11" t="s">
        <v>17</v>
      </c>
      <c r="O2600" s="11" t="s">
        <v>110</v>
      </c>
      <c r="P2600" s="10" t="e">
        <f>VLOOKUP(H2600,'Corrected-Titles'!A:A,1,FALSE)</f>
        <v>#N/A</v>
      </c>
    </row>
    <row r="2601" spans="2:16" x14ac:dyDescent="0.35">
      <c r="B2601" s="11" t="s">
        <v>3254</v>
      </c>
      <c r="C2601" s="11" t="s">
        <v>4640</v>
      </c>
      <c r="D2601" s="11" t="s">
        <v>12</v>
      </c>
      <c r="F2601" s="11" t="s">
        <v>4711</v>
      </c>
      <c r="G2601" s="10" t="str">
        <f>IF(ISNA(P2601),H2601,INDEX('Corrected-Titles'!A:B,MATCH(H2601,'Corrected-Titles'!A:A,0),2))</f>
        <v>Detecting model inconistency thorugh operation-based model construction</v>
      </c>
      <c r="H2601" s="10" t="s">
        <v>4712</v>
      </c>
      <c r="I2601" s="13" t="s">
        <v>15</v>
      </c>
      <c r="J2601" s="11" t="s">
        <v>16</v>
      </c>
      <c r="K2601" s="11" t="s">
        <v>17</v>
      </c>
      <c r="O2601" s="11" t="s">
        <v>18</v>
      </c>
      <c r="P2601" s="10" t="e">
        <f>VLOOKUP(H2601,'Corrected-Titles'!A:A,1,FALSE)</f>
        <v>#N/A</v>
      </c>
    </row>
    <row r="2602" spans="2:16" x14ac:dyDescent="0.35">
      <c r="B2602" s="11" t="s">
        <v>3254</v>
      </c>
      <c r="C2602" s="11" t="s">
        <v>4640</v>
      </c>
      <c r="D2602" s="11" t="s">
        <v>12</v>
      </c>
      <c r="F2602" s="11" t="s">
        <v>4621</v>
      </c>
      <c r="G2602" s="10" t="str">
        <f>IF(ISNA(P2602),H2602,INDEX('Corrected-Titles'!A:B,MATCH(H2602,'Corrected-Titles'!A:A,0),2))</f>
        <v>Consistency management with repair actions</v>
      </c>
      <c r="H2602" s="10" t="s">
        <v>4622</v>
      </c>
      <c r="I2602" s="13" t="s">
        <v>100</v>
      </c>
      <c r="P2602" s="10" t="e">
        <f>VLOOKUP(H2602,'Corrected-Titles'!A:A,1,FALSE)</f>
        <v>#N/A</v>
      </c>
    </row>
    <row r="2603" spans="2:16" x14ac:dyDescent="0.35">
      <c r="B2603" s="11" t="s">
        <v>3254</v>
      </c>
      <c r="C2603" s="11" t="s">
        <v>4640</v>
      </c>
      <c r="D2603" s="11" t="s">
        <v>12</v>
      </c>
      <c r="F2603" s="11" t="s">
        <v>3823</v>
      </c>
      <c r="G2603" s="10" t="str">
        <f>IF(ISNA(P2603),H2603,INDEX('Corrected-Titles'!A:B,MATCH(H2603,'Corrected-Titles'!A:A,0),2))</f>
        <v>Unified Modeling Language</v>
      </c>
      <c r="H2603" s="10" t="s">
        <v>4713</v>
      </c>
      <c r="I2603" s="13" t="s">
        <v>15</v>
      </c>
      <c r="J2603" s="11" t="s">
        <v>17</v>
      </c>
      <c r="O2603" s="11" t="s">
        <v>110</v>
      </c>
      <c r="P2603" s="10" t="e">
        <f>VLOOKUP(H2603,'Corrected-Titles'!A:A,1,FALSE)</f>
        <v>#N/A</v>
      </c>
    </row>
    <row r="2604" spans="2:16" x14ac:dyDescent="0.35">
      <c r="B2604" s="11" t="s">
        <v>3254</v>
      </c>
      <c r="C2604" s="11" t="s">
        <v>4640</v>
      </c>
      <c r="D2604" s="11" t="s">
        <v>12</v>
      </c>
      <c r="F2604" s="11" t="s">
        <v>3823</v>
      </c>
      <c r="G2604" s="10" t="str">
        <f>IF(ISNA(P2604),H2604,INDEX('Corrected-Titles'!A:B,MATCH(H2604,'Corrected-Titles'!A:A,0),2))</f>
        <v>Meta Object Facility (MOF)</v>
      </c>
      <c r="H2604" s="10" t="s">
        <v>4714</v>
      </c>
      <c r="I2604" s="13" t="s">
        <v>15</v>
      </c>
      <c r="J2604" s="11" t="s">
        <v>17</v>
      </c>
      <c r="O2604" s="11" t="s">
        <v>110</v>
      </c>
      <c r="P2604" s="10" t="e">
        <f>VLOOKUP(H2604,'Corrected-Titles'!A:A,1,FALSE)</f>
        <v>#N/A</v>
      </c>
    </row>
    <row r="2605" spans="2:16" x14ac:dyDescent="0.35">
      <c r="B2605" s="11" t="s">
        <v>3254</v>
      </c>
      <c r="C2605" s="11" t="s">
        <v>4640</v>
      </c>
      <c r="D2605" s="11" t="s">
        <v>12</v>
      </c>
      <c r="F2605" s="11" t="s">
        <v>4715</v>
      </c>
      <c r="G2605" s="10" t="str">
        <f>IF(ISNA(P2605),H2605,INDEX('Corrected-Titles'!A:B,MATCH(H2605,'Corrected-Titles'!A:A,0),2))</f>
        <v>Generating and evaluating choices for fixing inconsistencies in UML design models</v>
      </c>
      <c r="H2605" s="10" t="s">
        <v>4716</v>
      </c>
      <c r="I2605" s="13" t="s">
        <v>15</v>
      </c>
      <c r="J2605" s="11" t="s">
        <v>17</v>
      </c>
      <c r="O2605" s="11" t="s">
        <v>58</v>
      </c>
      <c r="P2605" s="10" t="e">
        <f>VLOOKUP(H2605,'Corrected-Titles'!A:A,1,FALSE)</f>
        <v>#N/A</v>
      </c>
    </row>
    <row r="2606" spans="2:16" x14ac:dyDescent="0.35">
      <c r="B2606" s="11" t="s">
        <v>3254</v>
      </c>
      <c r="C2606" s="11" t="s">
        <v>4640</v>
      </c>
      <c r="D2606" s="11" t="s">
        <v>12</v>
      </c>
      <c r="F2606" s="11" t="s">
        <v>4717</v>
      </c>
      <c r="G2606" s="10" t="str">
        <f>IF(ISNA(P2606),H2606,INDEX('Corrected-Titles'!A:B,MATCH(H2606,'Corrected-Titles'!A:A,0),2))</f>
        <v>Artifical intelligence: a modern approach</v>
      </c>
      <c r="H2606" s="10" t="s">
        <v>4718</v>
      </c>
      <c r="I2606" s="13" t="s">
        <v>15</v>
      </c>
      <c r="J2606" s="11" t="s">
        <v>17</v>
      </c>
      <c r="O2606" s="11" t="s">
        <v>58</v>
      </c>
      <c r="P2606" s="10" t="e">
        <f>VLOOKUP(H2606,'Corrected-Titles'!A:A,1,FALSE)</f>
        <v>#N/A</v>
      </c>
    </row>
    <row r="2607" spans="2:16" x14ac:dyDescent="0.35">
      <c r="B2607" s="11" t="s">
        <v>3254</v>
      </c>
      <c r="C2607" s="11" t="s">
        <v>4640</v>
      </c>
      <c r="D2607" s="11" t="s">
        <v>12</v>
      </c>
      <c r="F2607" s="11" t="s">
        <v>4719</v>
      </c>
      <c r="G2607" s="10" t="str">
        <f>IF(ISNA(P2607),H2607,INDEX('Corrected-Titles'!A:B,MATCH(H2607,'Corrected-Titles'!A:A,0),2))</f>
        <v>Uniform random generation of huge meta-model instances</v>
      </c>
      <c r="H2607" s="10" t="s">
        <v>4720</v>
      </c>
      <c r="I2607" s="13" t="s">
        <v>15</v>
      </c>
      <c r="J2607" s="11" t="s">
        <v>17</v>
      </c>
      <c r="O2607" s="11" t="s">
        <v>69</v>
      </c>
      <c r="P2607" s="10" t="e">
        <f>VLOOKUP(H2607,'Corrected-Titles'!A:A,1,FALSE)</f>
        <v>#N/A</v>
      </c>
    </row>
    <row r="2608" spans="2:16" x14ac:dyDescent="0.35">
      <c r="B2608" s="11" t="s">
        <v>3254</v>
      </c>
      <c r="C2608" s="11" t="s">
        <v>4640</v>
      </c>
      <c r="D2608" s="11" t="s">
        <v>12</v>
      </c>
      <c r="F2608" s="11" t="s">
        <v>3618</v>
      </c>
      <c r="G2608" s="10" t="str">
        <f>IF(ISNA(P2608),H2608,INDEX('Corrected-Titles'!A:B,MATCH(H2608,'Corrected-Titles'!A:A,0),2))</f>
        <v>Generation of repair plans for change propagation</v>
      </c>
      <c r="H2608" s="10" t="s">
        <v>4306</v>
      </c>
      <c r="I2608" s="13" t="s">
        <v>100</v>
      </c>
      <c r="P2608" s="10" t="e">
        <f>VLOOKUP(H2608,'Corrected-Titles'!A:A,1,FALSE)</f>
        <v>#N/A</v>
      </c>
    </row>
    <row r="2609" spans="2:16" x14ac:dyDescent="0.35">
      <c r="B2609" s="11" t="s">
        <v>3253</v>
      </c>
      <c r="C2609" s="11" t="s">
        <v>4640</v>
      </c>
      <c r="D2609" s="11" t="s">
        <v>12</v>
      </c>
      <c r="F2609" s="11" t="s">
        <v>4721</v>
      </c>
      <c r="G2609" s="10" t="str">
        <f>IF(ISNA(P2609),H2609,INDEX('Corrected-Titles'!A:B,MATCH(H2609,'Corrected-Titles'!A:A,0),2))</f>
        <v>Automatic software repai: A Bibliography</v>
      </c>
      <c r="H2609" s="10" t="s">
        <v>4722</v>
      </c>
      <c r="I2609" s="13" t="s">
        <v>15</v>
      </c>
      <c r="J2609" s="11" t="s">
        <v>17</v>
      </c>
      <c r="O2609" s="11" t="s">
        <v>58</v>
      </c>
      <c r="P2609" s="10" t="e">
        <f>VLOOKUP(H2609,'Corrected-Titles'!A:A,1,FALSE)</f>
        <v>#N/A</v>
      </c>
    </row>
    <row r="2610" spans="2:16" x14ac:dyDescent="0.35">
      <c r="B2610" s="11" t="s">
        <v>3253</v>
      </c>
      <c r="C2610" s="11" t="s">
        <v>4640</v>
      </c>
      <c r="D2610" s="11" t="s">
        <v>12</v>
      </c>
      <c r="F2610" s="11" t="s">
        <v>4372</v>
      </c>
      <c r="G2610" s="10" t="str">
        <f>IF(ISNA(P2610),H2610,INDEX('Corrected-Titles'!A:B,MATCH(H2610,'Corrected-Titles'!A:A,0),2))</f>
        <v>A Feature-Based Classification of Model Repair Approaches</v>
      </c>
      <c r="H2610" s="10" t="s">
        <v>1072</v>
      </c>
      <c r="I2610" s="13" t="s">
        <v>100</v>
      </c>
      <c r="P2610" s="10" t="e">
        <f>VLOOKUP(H2610,'Corrected-Titles'!A:A,1,FALSE)</f>
        <v>#N/A</v>
      </c>
    </row>
    <row r="2611" spans="2:16" x14ac:dyDescent="0.35">
      <c r="B2611" s="11" t="s">
        <v>3253</v>
      </c>
      <c r="C2611" s="11" t="s">
        <v>4640</v>
      </c>
      <c r="D2611" s="11" t="s">
        <v>12</v>
      </c>
      <c r="F2611" s="11" t="s">
        <v>4723</v>
      </c>
      <c r="G2611" s="10" t="str">
        <f>IF(ISNA(P2611),H2611,INDEX('Corrected-Titles'!A:B,MATCH(H2611,'Corrected-Titles'!A:A,0),2))</f>
        <v>CARE: a constraint-based approach for re-establishing conformance-relationships</v>
      </c>
      <c r="H2611" s="10" t="s">
        <v>4724</v>
      </c>
      <c r="I2611" s="13" t="s">
        <v>15</v>
      </c>
      <c r="J2611" s="11" t="s">
        <v>16</v>
      </c>
      <c r="K2611" s="11" t="s">
        <v>17</v>
      </c>
      <c r="O2611" s="11" t="s">
        <v>18</v>
      </c>
      <c r="P2611" s="10" t="e">
        <f>VLOOKUP(H2611,'Corrected-Titles'!A:A,1,FALSE)</f>
        <v>#N/A</v>
      </c>
    </row>
    <row r="2612" spans="2:16" x14ac:dyDescent="0.35">
      <c r="B2612" s="11" t="s">
        <v>3253</v>
      </c>
      <c r="C2612" s="11" t="s">
        <v>4640</v>
      </c>
      <c r="D2612" s="11" t="s">
        <v>12</v>
      </c>
      <c r="F2612" s="11" t="s">
        <v>2385</v>
      </c>
      <c r="G2612" s="10" t="str">
        <f>IF(ISNA(P2612),H2612,INDEX('Corrected-Titles'!A:B,MATCH(H2612,'Corrected-Titles'!A:A,0),2))</f>
        <v>Computing repair trees for resolving inconsistencies in design models</v>
      </c>
      <c r="H2612" s="10" t="s">
        <v>3720</v>
      </c>
      <c r="I2612" s="13" t="s">
        <v>100</v>
      </c>
      <c r="P2612" s="10" t="e">
        <f>VLOOKUP(H2612,'Corrected-Titles'!A:A,1,FALSE)</f>
        <v>#N/A</v>
      </c>
    </row>
    <row r="2613" spans="2:16" x14ac:dyDescent="0.35">
      <c r="B2613" s="11" t="s">
        <v>3253</v>
      </c>
      <c r="C2613" s="11" t="s">
        <v>4640</v>
      </c>
      <c r="D2613" s="11" t="s">
        <v>12</v>
      </c>
      <c r="F2613" s="11" t="s">
        <v>4725</v>
      </c>
      <c r="G2613" s="10" t="str">
        <f>IF(ISNA(P2613),H2613,INDEX('Corrected-Titles'!A:B,MATCH(H2613,'Corrected-Titles'!A:A,0),2))</f>
        <v>Badger: A regression planner to resolve deisng model inconsistencies</v>
      </c>
      <c r="H2613" s="10" t="s">
        <v>4726</v>
      </c>
      <c r="I2613" s="13" t="s">
        <v>15</v>
      </c>
      <c r="J2613" s="11" t="s">
        <v>16</v>
      </c>
      <c r="K2613" s="11" t="s">
        <v>17</v>
      </c>
      <c r="O2613" s="11" t="s">
        <v>18</v>
      </c>
      <c r="P2613" s="10" t="e">
        <f>VLOOKUP(H2613,'Corrected-Titles'!A:A,1,FALSE)</f>
        <v>#N/A</v>
      </c>
    </row>
    <row r="2614" spans="2:16" x14ac:dyDescent="0.35">
      <c r="B2614" s="11" t="s">
        <v>3253</v>
      </c>
      <c r="C2614" s="11" t="s">
        <v>4640</v>
      </c>
      <c r="D2614" s="11" t="s">
        <v>12</v>
      </c>
      <c r="F2614" s="11" t="s">
        <v>4727</v>
      </c>
      <c r="G2614" s="10" t="str">
        <f>IF(ISNA(P2614),H2614,INDEX('Corrected-Titles'!A:B,MATCH(H2614,'Corrected-Titles'!A:A,0),2))</f>
        <v>Assessing the Kodkod model finder for resolving model inconsistencies</v>
      </c>
      <c r="H2614" s="10" t="s">
        <v>4728</v>
      </c>
      <c r="I2614" s="13" t="s">
        <v>15</v>
      </c>
      <c r="J2614" s="11" t="s">
        <v>16</v>
      </c>
      <c r="K2614" s="11" t="s">
        <v>17</v>
      </c>
      <c r="O2614" s="11" t="s">
        <v>58</v>
      </c>
      <c r="P2614" s="10" t="e">
        <f>VLOOKUP(H2614,'Corrected-Titles'!A:A,1,FALSE)</f>
        <v>#N/A</v>
      </c>
    </row>
  </sheetData>
  <autoFilter ref="A1:P2614" xr:uid="{00000000-0001-0000-0000-000000000000}"/>
  <phoneticPr fontId="5" type="noConversion"/>
  <conditionalFormatting sqref="I1:I1807 I1822:I1048576">
    <cfRule type="iconSet" priority="30">
      <iconSet>
        <cfvo type="percent" val="0"/>
        <cfvo type="percent" val="33"/>
        <cfvo type="percent" val="67"/>
      </iconSet>
    </cfRule>
  </conditionalFormatting>
  <conditionalFormatting sqref="I1:I1048576">
    <cfRule type="cellIs" dxfId="9" priority="1" operator="equal">
      <formula>"Requires second review"</formula>
    </cfRule>
    <cfRule type="cellIs" dxfId="8" priority="2" operator="equal">
      <formula>"Duplicated"</formula>
    </cfRule>
    <cfRule type="cellIs" dxfId="7" priority="3" operator="equal">
      <formula>"Excluded"</formula>
    </cfRule>
    <cfRule type="cellIs" dxfId="6" priority="4" operator="equal">
      <formula>"Included"</formula>
    </cfRule>
    <cfRule type="cellIs" dxfId="5" priority="5" operator="equal">
      <formula>"Under review"</formula>
    </cfRule>
  </conditionalFormatting>
  <conditionalFormatting sqref="I1808:I1821">
    <cfRule type="iconSet" priority="6">
      <iconSet>
        <cfvo type="percent" val="0"/>
        <cfvo type="percent" val="33"/>
        <cfvo type="percent" val="67"/>
      </iconSet>
    </cfRule>
  </conditionalFormatting>
  <hyperlinks>
    <hyperlink ref="H608" r:id="rId1" xr:uid="{0F4CC6D1-C0CD-49A2-864E-B70E85F10A80}"/>
    <hyperlink ref="H641" r:id="rId2" xr:uid="{87EE8B2C-A049-4CEF-83D2-8F01A9C5CF81}"/>
    <hyperlink ref="F13" r:id="rId3" xr:uid="{6E44EC80-DDC3-44F0-8099-6820785FE832}"/>
    <hyperlink ref="F14" r:id="rId4" xr:uid="{9D1361D5-153A-4E8C-81B5-4DE4B8E83CB8}"/>
    <hyperlink ref="F15" r:id="rId5" xr:uid="{30E6F6FE-619D-4AAB-A5F4-EE4D7EE47697}"/>
    <hyperlink ref="F16" r:id="rId6" xr:uid="{A0B84900-2836-4379-A8BB-AE7550DE5968}"/>
    <hyperlink ref="F17" r:id="rId7" xr:uid="{82DE0AAC-0B94-4561-9801-BAB7549BF61B}"/>
    <hyperlink ref="F18" r:id="rId8" xr:uid="{47B99029-8274-4056-8203-B7708D37A081}"/>
    <hyperlink ref="F19" r:id="rId9" xr:uid="{9E9B0241-858E-4560-B55C-8FB23140D222}"/>
    <hyperlink ref="F20" r:id="rId10" xr:uid="{42442E60-33F4-42BB-8ACD-6F7EF3C308D1}"/>
    <hyperlink ref="F21" r:id="rId11" xr:uid="{7C162EF2-E9C8-4ACE-9BFA-D26190207F61}"/>
    <hyperlink ref="F22" r:id="rId12" xr:uid="{79059686-3C87-432B-9089-C505DAC48DF2}"/>
    <hyperlink ref="F23" r:id="rId13" xr:uid="{12DD4212-4FD1-49C0-A4D6-461289511831}"/>
    <hyperlink ref="F24" r:id="rId14" xr:uid="{EEDEA572-6EBD-4E9C-B848-D252DC366C73}"/>
    <hyperlink ref="F25" r:id="rId15" xr:uid="{59B9FE35-0171-4995-962D-2D9D38B59040}"/>
    <hyperlink ref="F26" r:id="rId16" xr:uid="{EF65E75E-E6B5-4A22-8185-34D223814DFA}"/>
    <hyperlink ref="F27" r:id="rId17" xr:uid="{9F90FA54-8710-4D0A-94C4-3522C9C0F398}"/>
    <hyperlink ref="F28" r:id="rId18" xr:uid="{4EF5CD4C-DAF9-4A50-A52A-70A39A60309A}"/>
    <hyperlink ref="F29" r:id="rId19" xr:uid="{F8027FFF-EAAE-423D-886B-C1A2657F2E2F}"/>
    <hyperlink ref="F30" r:id="rId20" location="page=18" xr:uid="{9A1FEF78-6C0C-46EC-BE42-0CEF718B993A}"/>
    <hyperlink ref="F31" r:id="rId21" xr:uid="{36336470-C31E-4FB2-9FBD-E1C8DEBD13D4}"/>
    <hyperlink ref="F32" r:id="rId22" xr:uid="{950FE38B-541E-4DF3-B06B-DDFBF3A01CB3}"/>
    <hyperlink ref="F33" r:id="rId23" xr:uid="{5CE071C0-C466-4851-9AA3-ED0A6F1FC077}"/>
    <hyperlink ref="F34" r:id="rId24" xr:uid="{D577F6C1-9CDE-436D-99A3-85D8AC17BEFA}"/>
    <hyperlink ref="F35" r:id="rId25" xr:uid="{5837A2F7-37AB-4230-B520-5A9CE936ABD2}"/>
    <hyperlink ref="F36" r:id="rId26" xr:uid="{7592CBE9-97C3-49EA-8AEF-19BFA27AD55F}"/>
    <hyperlink ref="F37" r:id="rId27" xr:uid="{0E2BEAF8-FE24-40EC-AD33-DEE3AE341E4B}"/>
    <hyperlink ref="F38" r:id="rId28" xr:uid="{26C6EE8F-C0B3-4AE2-9F98-26C748609E12}"/>
    <hyperlink ref="F39" r:id="rId29" xr:uid="{7FA6AE2F-9B58-4AE4-AD2F-C296F2853C3B}"/>
    <hyperlink ref="F40" r:id="rId30" xr:uid="{5B4EA09C-FD45-4C6C-BF21-8C045C1C95B7}"/>
    <hyperlink ref="F41" r:id="rId31" xr:uid="{2F220473-7B76-4F06-A3F4-4CE831986066}"/>
    <hyperlink ref="F42" r:id="rId32" xr:uid="{5753E041-E817-4CB7-92AC-FFA4B26AD94B}"/>
    <hyperlink ref="F43" r:id="rId33" xr:uid="{C5D93951-76F5-47ED-88BC-BB5F8F3091A5}"/>
    <hyperlink ref="F44" r:id="rId34" xr:uid="{76175169-F2E1-45AB-8267-3A8B03A56955}"/>
    <hyperlink ref="F45" r:id="rId35" xr:uid="{48F0D7A7-1930-463B-A1D7-97D936512FD6}"/>
    <hyperlink ref="F46" r:id="rId36" xr:uid="{0BE26D7C-21A1-4D51-BA95-F4EA5A8A7FE0}"/>
    <hyperlink ref="F47" r:id="rId37" xr:uid="{EE6E1F4B-40DF-4476-B080-033145B5AC98}"/>
    <hyperlink ref="F48" r:id="rId38" xr:uid="{ACA90111-77C1-4209-8BBE-E6C0275D4894}"/>
    <hyperlink ref="F49" r:id="rId39" xr:uid="{8B2FFBD9-6563-4B18-B8D4-3D8B188A823F}"/>
    <hyperlink ref="F50" r:id="rId40" xr:uid="{E9C6135E-4023-4E21-ABD5-613DDD64DE2D}"/>
    <hyperlink ref="F51" r:id="rId41" xr:uid="{E54AF0AE-7D48-4F06-AEEE-4860D875AEEA}"/>
    <hyperlink ref="F52" r:id="rId42" xr:uid="{2864E1A1-5175-47AE-9C41-6EF32037C677}"/>
    <hyperlink ref="F12" r:id="rId43" xr:uid="{AD6AEA09-2782-4B46-947D-AEF8CBB94730}"/>
    <hyperlink ref="F1836" r:id="rId44" xr:uid="{5F2DEEBB-E09C-46C7-A06B-DA2BAF51D047}"/>
    <hyperlink ref="F1963" r:id="rId45" xr:uid="{88F02D6A-321C-43AD-925F-49D6E3643F82}"/>
    <hyperlink ref="F1968" r:id="rId46" xr:uid="{DBC86D5E-21DD-45AD-9299-BCBDBD856C3D}"/>
    <hyperlink ref="F1993" r:id="rId47" xr:uid="{6CB66BC8-6C01-49D5-9486-E67D5EC35251}"/>
    <hyperlink ref="F2034" r:id="rId48" xr:uid="{934E919B-01B5-43D8-9158-8E6D089484D6}"/>
    <hyperlink ref="F2156" r:id="rId49" xr:uid="{C67827A6-9613-4E80-8A32-DBB86275D118}"/>
    <hyperlink ref="F2335" r:id="rId50" xr:uid="{2BA1A96C-F9C4-4CF4-81E9-65D6C990AD66}"/>
    <hyperlink ref="F2356" r:id="rId51" xr:uid="{B4E5EF69-FE4C-403E-8DA2-F727AD1AE444}"/>
    <hyperlink ref="F2358" r:id="rId52" xr:uid="{A0DEEB04-672C-438A-BB44-0F6ACD282505}"/>
    <hyperlink ref="F2360" r:id="rId53" xr:uid="{2B24D453-D792-4F35-BBBF-CF0C16CFE4D9}"/>
    <hyperlink ref="F2555" r:id="rId54" xr:uid="{DD69F8A3-7077-4427-B934-C637D5906AB4}"/>
  </hyperlinks>
  <pageMargins left="0.7" right="0.7" top="0.75" bottom="0.75" header="0.3" footer="0.3"/>
  <pageSetup paperSize="9" orientation="portrait" r:id="rId5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D0952EC-41DF-45EB-9483-F5001FFED349}">
          <x14:formula1>
            <xm:f>Values!$O$1:$O$5</xm:f>
          </x14:formula1>
          <xm:sqref>I2342:I1048576</xm:sqref>
        </x14:dataValidation>
        <x14:dataValidation type="list" allowBlank="1" showInputMessage="1" showErrorMessage="1" xr:uid="{C81F641E-87EF-4C4E-AFC4-BEBA8D76072E}">
          <x14:formula1>
            <xm:f>Values!$P$1:$P$2</xm:f>
          </x14:formula1>
          <xm:sqref>J2:N1048576</xm:sqref>
        </x14:dataValidation>
        <x14:dataValidation type="list" allowBlank="1" showInputMessage="1" showErrorMessage="1" xr:uid="{3B0A5ABF-420B-4838-ACFE-C534044798C4}">
          <x14:formula1>
            <xm:f>Values!$Q$1:$Q$6</xm:f>
          </x14:formula1>
          <xm:sqref>O5376:O1048576 O1808 O2:O70</xm:sqref>
        </x14:dataValidation>
        <x14:dataValidation type="list" allowBlank="1" showInputMessage="1" showErrorMessage="1" xr:uid="{B4FEB064-2136-413C-854A-0FCC4B2A870F}">
          <x14:formula1>
            <xm:f>Values!$S$1:$S$3</xm:f>
          </x14:formula1>
          <xm:sqref>C1808:C1809 D2:D1048576</xm:sqref>
        </x14:dataValidation>
        <x14:dataValidation type="list" allowBlank="1" showInputMessage="1" showErrorMessage="1" xr:uid="{93E007EA-C246-4B47-A262-4A420B8C3468}">
          <x14:formula1>
            <xm:f>Values!$Q$1:$Q$7</xm:f>
          </x14:formula1>
          <xm:sqref>O71:O1807 O1809:O5375</xm:sqref>
        </x14:dataValidation>
        <x14:dataValidation type="list" allowBlank="1" showInputMessage="1" showErrorMessage="1" xr:uid="{2C4F3DE0-9594-400C-93B8-31AE1A6D3C9C}">
          <x14:formula1>
            <xm:f>Values!$S$1:$S$4</xm:f>
          </x14:formula1>
          <xm:sqref>E2:E1048576</xm:sqref>
        </x14:dataValidation>
        <x14:dataValidation type="list" allowBlank="1" showInputMessage="1" showErrorMessage="1" xr:uid="{4761C11A-55D0-4FA6-8026-9B6568C3481A}">
          <x14:formula1>
            <xm:f>Values!$O$1:$O$6</xm:f>
          </x14:formula1>
          <xm:sqref>I2:I2341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854A-C429-43C5-920B-63943DFFE4F6}">
  <dimension ref="A1:B463"/>
  <sheetViews>
    <sheetView workbookViewId="0">
      <selection activeCell="D2" sqref="D2"/>
    </sheetView>
  </sheetViews>
  <sheetFormatPr baseColWidth="10" defaultRowHeight="14.5" x14ac:dyDescent="0.35"/>
  <cols>
    <col min="2" max="2" width="10.90625" style="38"/>
  </cols>
  <sheetData>
    <row r="1" spans="1:2" x14ac:dyDescent="0.35">
      <c r="A1" s="36" t="s">
        <v>4801</v>
      </c>
      <c r="B1" s="36" t="s">
        <v>4800</v>
      </c>
    </row>
    <row r="2" spans="1:2" x14ac:dyDescent="0.35">
      <c r="A2" s="38" t="s">
        <v>4772</v>
      </c>
      <c r="B2" s="38" t="s">
        <v>4748</v>
      </c>
    </row>
    <row r="3" spans="1:2" x14ac:dyDescent="0.35">
      <c r="A3" s="38" t="s">
        <v>1375</v>
      </c>
      <c r="B3" s="38" t="s">
        <v>4749</v>
      </c>
    </row>
    <row r="4" spans="1:2" x14ac:dyDescent="0.35">
      <c r="A4" s="38" t="s">
        <v>318</v>
      </c>
      <c r="B4" s="38" t="s">
        <v>4750</v>
      </c>
    </row>
    <row r="5" spans="1:2" x14ac:dyDescent="0.35">
      <c r="A5" s="38" t="s">
        <v>34</v>
      </c>
      <c r="B5" s="38" t="s">
        <v>4751</v>
      </c>
    </row>
    <row r="6" spans="1:2" x14ac:dyDescent="0.35">
      <c r="A6" s="38" t="s">
        <v>77</v>
      </c>
      <c r="B6" s="38" t="s">
        <v>4752</v>
      </c>
    </row>
    <row r="7" spans="1:2" x14ac:dyDescent="0.35">
      <c r="A7" s="38" t="s">
        <v>85</v>
      </c>
      <c r="B7" s="38" t="s">
        <v>4753</v>
      </c>
    </row>
    <row r="8" spans="1:2" x14ac:dyDescent="0.35">
      <c r="A8" s="38" t="s">
        <v>4754</v>
      </c>
      <c r="B8" s="38" t="s">
        <v>4754</v>
      </c>
    </row>
    <row r="9" spans="1:2" x14ac:dyDescent="0.35">
      <c r="A9" s="38" t="s">
        <v>4755</v>
      </c>
      <c r="B9" s="38" t="s">
        <v>4755</v>
      </c>
    </row>
    <row r="10" spans="1:2" x14ac:dyDescent="0.35">
      <c r="A10" s="38" t="s">
        <v>4798</v>
      </c>
      <c r="B10" s="38" t="s">
        <v>4756</v>
      </c>
    </row>
    <row r="11" spans="1:2" x14ac:dyDescent="0.35">
      <c r="A11" s="38" t="s">
        <v>164</v>
      </c>
      <c r="B11" s="38" t="s">
        <v>4757</v>
      </c>
    </row>
    <row r="12" spans="1:2" x14ac:dyDescent="0.35">
      <c r="A12" s="38" t="s">
        <v>175</v>
      </c>
      <c r="B12" s="38" t="s">
        <v>4758</v>
      </c>
    </row>
    <row r="13" spans="1:2" x14ac:dyDescent="0.35">
      <c r="A13" s="38" t="s">
        <v>202</v>
      </c>
      <c r="B13" s="38" t="s">
        <v>4759</v>
      </c>
    </row>
    <row r="14" spans="1:2" x14ac:dyDescent="0.35">
      <c r="A14" s="38" t="s">
        <v>212</v>
      </c>
      <c r="B14" s="38" t="s">
        <v>4760</v>
      </c>
    </row>
    <row r="15" spans="1:2" x14ac:dyDescent="0.35">
      <c r="A15" s="38" t="s">
        <v>216</v>
      </c>
      <c r="B15" s="38" t="s">
        <v>4761</v>
      </c>
    </row>
    <row r="16" spans="1:2" x14ac:dyDescent="0.35">
      <c r="A16" s="38" t="s">
        <v>218</v>
      </c>
      <c r="B16" s="38" t="s">
        <v>4762</v>
      </c>
    </row>
    <row r="17" spans="1:2" x14ac:dyDescent="0.35">
      <c r="A17" s="38" t="s">
        <v>228</v>
      </c>
      <c r="B17" s="38" t="s">
        <v>4763</v>
      </c>
    </row>
    <row r="18" spans="1:2" x14ac:dyDescent="0.35">
      <c r="A18" s="38" t="s">
        <v>230</v>
      </c>
      <c r="B18" s="38" t="s">
        <v>4764</v>
      </c>
    </row>
    <row r="19" spans="1:2" x14ac:dyDescent="0.35">
      <c r="A19" s="38" t="s">
        <v>238</v>
      </c>
      <c r="B19" s="38" t="s">
        <v>4765</v>
      </c>
    </row>
    <row r="20" spans="1:2" x14ac:dyDescent="0.35">
      <c r="A20" s="38" t="s">
        <v>240</v>
      </c>
      <c r="B20" s="38" t="s">
        <v>4766</v>
      </c>
    </row>
    <row r="21" spans="1:2" x14ac:dyDescent="0.35">
      <c r="A21" s="38" t="s">
        <v>246</v>
      </c>
      <c r="B21" s="38" t="s">
        <v>4767</v>
      </c>
    </row>
    <row r="22" spans="1:2" x14ac:dyDescent="0.35">
      <c r="A22" s="38" t="s">
        <v>250</v>
      </c>
      <c r="B22" s="38" t="s">
        <v>4768</v>
      </c>
    </row>
    <row r="23" spans="1:2" x14ac:dyDescent="0.35">
      <c r="A23" s="38" t="s">
        <v>254</v>
      </c>
      <c r="B23" s="38" t="s">
        <v>4769</v>
      </c>
    </row>
    <row r="24" spans="1:2" x14ac:dyDescent="0.35">
      <c r="A24" s="38" t="s">
        <v>264</v>
      </c>
      <c r="B24" s="38" t="s">
        <v>4770</v>
      </c>
    </row>
    <row r="25" spans="1:2" x14ac:dyDescent="0.35">
      <c r="A25" s="38" t="s">
        <v>269</v>
      </c>
      <c r="B25" s="38" t="s">
        <v>269</v>
      </c>
    </row>
    <row r="26" spans="1:2" x14ac:dyDescent="0.35">
      <c r="A26" s="38" t="s">
        <v>281</v>
      </c>
      <c r="B26" s="38" t="s">
        <v>4771</v>
      </c>
    </row>
    <row r="27" spans="1:2" x14ac:dyDescent="0.35">
      <c r="A27" s="38" t="s">
        <v>314</v>
      </c>
      <c r="B27" s="38" t="s">
        <v>4773</v>
      </c>
    </row>
    <row r="28" spans="1:2" x14ac:dyDescent="0.35">
      <c r="A28" s="38" t="s">
        <v>322</v>
      </c>
      <c r="B28" s="38" t="s">
        <v>4774</v>
      </c>
    </row>
    <row r="29" spans="1:2" x14ac:dyDescent="0.35">
      <c r="A29" s="38" t="s">
        <v>328</v>
      </c>
      <c r="B29" s="38" t="s">
        <v>4775</v>
      </c>
    </row>
    <row r="30" spans="1:2" x14ac:dyDescent="0.35">
      <c r="A30" s="38" t="s">
        <v>344</v>
      </c>
      <c r="B30" s="38" t="s">
        <v>4776</v>
      </c>
    </row>
    <row r="31" spans="1:2" x14ac:dyDescent="0.35">
      <c r="A31" s="38" t="s">
        <v>358</v>
      </c>
      <c r="B31" s="38" t="s">
        <v>4777</v>
      </c>
    </row>
    <row r="32" spans="1:2" x14ac:dyDescent="0.35">
      <c r="A32" s="38" t="s">
        <v>366</v>
      </c>
      <c r="B32" s="38" t="s">
        <v>4778</v>
      </c>
    </row>
    <row r="33" spans="1:2" x14ac:dyDescent="0.35">
      <c r="A33" s="38" t="s">
        <v>370</v>
      </c>
      <c r="B33" s="38" t="s">
        <v>4779</v>
      </c>
    </row>
    <row r="34" spans="1:2" x14ac:dyDescent="0.35">
      <c r="A34" s="38" t="s">
        <v>378</v>
      </c>
      <c r="B34" s="38" t="s">
        <v>4780</v>
      </c>
    </row>
    <row r="35" spans="1:2" x14ac:dyDescent="0.35">
      <c r="A35" s="38" t="s">
        <v>386</v>
      </c>
      <c r="B35" s="38" t="s">
        <v>4781</v>
      </c>
    </row>
    <row r="36" spans="1:2" x14ac:dyDescent="0.35">
      <c r="A36" s="38" t="s">
        <v>397</v>
      </c>
      <c r="B36" s="38" t="s">
        <v>4782</v>
      </c>
    </row>
    <row r="37" spans="1:2" x14ac:dyDescent="0.35">
      <c r="A37" s="38" t="s">
        <v>427</v>
      </c>
      <c r="B37" s="38" t="s">
        <v>4783</v>
      </c>
    </row>
    <row r="38" spans="1:2" x14ac:dyDescent="0.35">
      <c r="A38" s="38" t="s">
        <v>433</v>
      </c>
      <c r="B38" s="38" t="s">
        <v>4784</v>
      </c>
    </row>
    <row r="39" spans="1:2" x14ac:dyDescent="0.35">
      <c r="A39" s="38" t="s">
        <v>444</v>
      </c>
      <c r="B39" s="38" t="s">
        <v>4785</v>
      </c>
    </row>
    <row r="40" spans="1:2" x14ac:dyDescent="0.35">
      <c r="A40" s="38" t="s">
        <v>452</v>
      </c>
      <c r="B40" s="38" t="s">
        <v>4786</v>
      </c>
    </row>
    <row r="41" spans="1:2" x14ac:dyDescent="0.35">
      <c r="A41" s="38" t="s">
        <v>468</v>
      </c>
      <c r="B41" s="38" t="s">
        <v>4787</v>
      </c>
    </row>
    <row r="42" spans="1:2" x14ac:dyDescent="0.35">
      <c r="A42" s="38" t="s">
        <v>470</v>
      </c>
      <c r="B42" s="38" t="s">
        <v>4788</v>
      </c>
    </row>
    <row r="43" spans="1:2" x14ac:dyDescent="0.35">
      <c r="A43" s="38" t="s">
        <v>472</v>
      </c>
      <c r="B43" s="38" t="s">
        <v>4789</v>
      </c>
    </row>
    <row r="44" spans="1:2" x14ac:dyDescent="0.35">
      <c r="A44" s="38" t="s">
        <v>478</v>
      </c>
      <c r="B44" s="38" t="s">
        <v>4790</v>
      </c>
    </row>
    <row r="45" spans="1:2" x14ac:dyDescent="0.35">
      <c r="A45" s="38" t="s">
        <v>486</v>
      </c>
      <c r="B45" s="38" t="s">
        <v>4791</v>
      </c>
    </row>
    <row r="46" spans="1:2" x14ac:dyDescent="0.35">
      <c r="A46" s="38" t="s">
        <v>498</v>
      </c>
      <c r="B46" s="38" t="s">
        <v>4792</v>
      </c>
    </row>
    <row r="47" spans="1:2" x14ac:dyDescent="0.35">
      <c r="A47" s="38" t="s">
        <v>567</v>
      </c>
      <c r="B47" s="38" t="s">
        <v>4793</v>
      </c>
    </row>
    <row r="48" spans="1:2" x14ac:dyDescent="0.35">
      <c r="A48" s="38" t="s">
        <v>625</v>
      </c>
      <c r="B48" s="38" t="s">
        <v>4794</v>
      </c>
    </row>
    <row r="49" spans="1:2" x14ac:dyDescent="0.35">
      <c r="A49" s="38" t="s">
        <v>674</v>
      </c>
      <c r="B49" s="38" t="s">
        <v>4795</v>
      </c>
    </row>
    <row r="50" spans="1:2" x14ac:dyDescent="0.35">
      <c r="A50" s="38" t="s">
        <v>708</v>
      </c>
      <c r="B50" s="38" t="s">
        <v>4796</v>
      </c>
    </row>
    <row r="51" spans="1:2" x14ac:dyDescent="0.35">
      <c r="A51" s="38" t="s">
        <v>710</v>
      </c>
      <c r="B51" s="38" t="s">
        <v>4797</v>
      </c>
    </row>
    <row r="71" spans="1:1" x14ac:dyDescent="0.35">
      <c r="A71" s="37"/>
    </row>
    <row r="73" spans="1:1" x14ac:dyDescent="0.35">
      <c r="A73" s="37"/>
    </row>
    <row r="76" spans="1:1" x14ac:dyDescent="0.35">
      <c r="A76" s="37"/>
    </row>
    <row r="92" spans="1:1" x14ac:dyDescent="0.35">
      <c r="A92" s="37"/>
    </row>
    <row r="94" spans="1:1" x14ac:dyDescent="0.35">
      <c r="A94" s="37"/>
    </row>
    <row r="97" spans="1:1" x14ac:dyDescent="0.35">
      <c r="A97" s="37"/>
    </row>
    <row r="463" spans="1:1" x14ac:dyDescent="0.35">
      <c r="A463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0F1-F6DD-4742-BA96-6B7C75EC72D2}">
  <dimension ref="A1:I16"/>
  <sheetViews>
    <sheetView workbookViewId="0"/>
  </sheetViews>
  <sheetFormatPr baseColWidth="10" defaultColWidth="9.1796875" defaultRowHeight="14.5" x14ac:dyDescent="0.35"/>
  <cols>
    <col min="1" max="1" width="13.1796875" bestFit="1" customWidth="1"/>
    <col min="2" max="2" width="6.81640625" bestFit="1" customWidth="1"/>
    <col min="3" max="3" width="6.453125" bestFit="1" customWidth="1"/>
    <col min="4" max="4" width="6.81640625" bestFit="1" customWidth="1"/>
    <col min="5" max="5" width="2.81640625" bestFit="1" customWidth="1"/>
    <col min="7" max="7" width="2.81640625" bestFit="1" customWidth="1"/>
  </cols>
  <sheetData>
    <row r="1" spans="1:9" x14ac:dyDescent="0.35">
      <c r="C1" s="35" t="s">
        <v>4739</v>
      </c>
      <c r="D1" s="35"/>
      <c r="G1" s="2" t="s">
        <v>4737</v>
      </c>
    </row>
    <row r="2" spans="1:9" x14ac:dyDescent="0.35">
      <c r="C2" s="12" t="s">
        <v>4730</v>
      </c>
      <c r="D2" s="12" t="s">
        <v>4731</v>
      </c>
      <c r="G2">
        <f>SUM(C3:D4)</f>
        <v>63</v>
      </c>
    </row>
    <row r="3" spans="1:9" x14ac:dyDescent="0.35">
      <c r="A3" s="35" t="s">
        <v>4738</v>
      </c>
      <c r="B3" s="19" t="s">
        <v>4730</v>
      </c>
      <c r="C3" s="2">
        <v>36</v>
      </c>
      <c r="D3" s="2">
        <v>8</v>
      </c>
      <c r="E3" s="2">
        <f>SUM(C3:D3)</f>
        <v>44</v>
      </c>
    </row>
    <row r="4" spans="1:9" x14ac:dyDescent="0.35">
      <c r="A4" s="35"/>
      <c r="B4" s="19" t="s">
        <v>4731</v>
      </c>
      <c r="C4" s="2">
        <v>3</v>
      </c>
      <c r="D4" s="12">
        <v>16</v>
      </c>
      <c r="E4" s="2">
        <f>SUM(C4:D4)</f>
        <v>19</v>
      </c>
    </row>
    <row r="5" spans="1:9" x14ac:dyDescent="0.35">
      <c r="C5" s="12">
        <f>SUM(C3:C4)</f>
        <v>39</v>
      </c>
      <c r="D5" s="12">
        <f>SUM(D3:D4)</f>
        <v>24</v>
      </c>
      <c r="E5" s="2">
        <f>SUM(E3:E4)-SUM(C5:D5)</f>
        <v>0</v>
      </c>
    </row>
    <row r="6" spans="1:9" x14ac:dyDescent="0.35">
      <c r="A6" s="12" t="s">
        <v>4732</v>
      </c>
      <c r="B6" s="31">
        <f>SUM(C3,D4)/G2</f>
        <v>0.82539682539682535</v>
      </c>
      <c r="I6" t="s">
        <v>4735</v>
      </c>
    </row>
    <row r="7" spans="1:9" x14ac:dyDescent="0.35">
      <c r="A7" s="12" t="s">
        <v>4733</v>
      </c>
      <c r="B7" s="31">
        <f>E3/G2*C5/G2 + E4/G2*D5/G2</f>
        <v>0.54724111866969005</v>
      </c>
      <c r="I7" t="s">
        <v>4736</v>
      </c>
    </row>
    <row r="8" spans="1:9" x14ac:dyDescent="0.35">
      <c r="A8" s="12" t="s">
        <v>4734</v>
      </c>
      <c r="B8" s="29">
        <f>(B6-B7)/(1-B7)</f>
        <v>0.61435726210350583</v>
      </c>
      <c r="I8" s="30" t="s">
        <v>4740</v>
      </c>
    </row>
    <row r="10" spans="1:9" x14ac:dyDescent="0.35">
      <c r="I10" t="s">
        <v>4741</v>
      </c>
    </row>
    <row r="11" spans="1:9" x14ac:dyDescent="0.35">
      <c r="I11" t="s">
        <v>4742</v>
      </c>
    </row>
    <row r="12" spans="1:9" x14ac:dyDescent="0.35">
      <c r="I12" t="s">
        <v>4743</v>
      </c>
    </row>
    <row r="13" spans="1:9" x14ac:dyDescent="0.35">
      <c r="I13" t="s">
        <v>4744</v>
      </c>
    </row>
    <row r="16" spans="1:9" x14ac:dyDescent="0.35">
      <c r="C16" t="s">
        <v>4745</v>
      </c>
    </row>
  </sheetData>
  <mergeCells count="2">
    <mergeCell ref="A3:A4"/>
    <mergeCell ref="C1:D1"/>
  </mergeCells>
  <hyperlinks>
    <hyperlink ref="I8" r:id="rId1" xr:uid="{674ABEC1-0E4E-4C82-846D-CB16E5B91E42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34CD-3E08-4F01-BC8F-A7FFABB19D33}">
  <dimension ref="A1:S21"/>
  <sheetViews>
    <sheetView workbookViewId="0"/>
  </sheetViews>
  <sheetFormatPr baseColWidth="10" defaultColWidth="11.453125" defaultRowHeight="14.5" x14ac:dyDescent="0.35"/>
  <cols>
    <col min="3" max="3" width="19.7265625" bestFit="1" customWidth="1"/>
    <col min="4" max="4" width="17.1796875" bestFit="1" customWidth="1"/>
    <col min="5" max="5" width="11.7265625" bestFit="1" customWidth="1"/>
    <col min="6" max="6" width="24.54296875" bestFit="1" customWidth="1"/>
    <col min="7" max="7" width="21.7265625" bestFit="1" customWidth="1"/>
    <col min="8" max="8" width="28.1796875" bestFit="1" customWidth="1"/>
    <col min="9" max="9" width="20.54296875" bestFit="1" customWidth="1"/>
    <col min="10" max="10" width="18.54296875" bestFit="1" customWidth="1"/>
    <col min="12" max="12" width="3.1796875" style="4" customWidth="1"/>
    <col min="13" max="13" width="42.1796875" bestFit="1" customWidth="1"/>
    <col min="14" max="14" width="23.7265625" bestFit="1" customWidth="1"/>
    <col min="15" max="15" width="23.7265625" customWidth="1"/>
    <col min="16" max="16" width="54.7265625" bestFit="1" customWidth="1"/>
    <col min="17" max="17" width="38.1796875" bestFit="1" customWidth="1"/>
    <col min="18" max="19" width="29.1796875" bestFit="1" customWidth="1"/>
  </cols>
  <sheetData>
    <row r="1" spans="1:19" x14ac:dyDescent="0.35">
      <c r="A1" s="1" t="s">
        <v>2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86</v>
      </c>
      <c r="H1" s="1" t="s">
        <v>87</v>
      </c>
      <c r="I1" s="1" t="s">
        <v>10</v>
      </c>
      <c r="J1" s="1" t="s">
        <v>11</v>
      </c>
      <c r="K1" s="5"/>
      <c r="L1" s="6"/>
      <c r="M1" s="7" t="s">
        <v>88</v>
      </c>
      <c r="N1" s="5"/>
      <c r="O1" s="13" t="s">
        <v>63</v>
      </c>
      <c r="P1" t="s">
        <v>16</v>
      </c>
      <c r="Q1" t="s">
        <v>58</v>
      </c>
      <c r="R1">
        <v>1</v>
      </c>
      <c r="S1" t="s">
        <v>89</v>
      </c>
    </row>
    <row r="2" spans="1:19" x14ac:dyDescent="0.35">
      <c r="A2" s="3" t="s">
        <v>90</v>
      </c>
      <c r="B2" s="3" t="s">
        <v>90</v>
      </c>
      <c r="C2" s="2" t="s">
        <v>36</v>
      </c>
      <c r="D2" s="3" t="s">
        <v>90</v>
      </c>
      <c r="E2" s="3" t="s">
        <v>90</v>
      </c>
      <c r="F2" s="2" t="s">
        <v>16</v>
      </c>
      <c r="G2" s="3" t="s">
        <v>90</v>
      </c>
      <c r="H2" s="2" t="s">
        <v>91</v>
      </c>
      <c r="I2" s="3" t="s">
        <v>90</v>
      </c>
      <c r="J2" s="2" t="s">
        <v>92</v>
      </c>
      <c r="K2" s="5"/>
      <c r="L2" s="8" t="s">
        <v>93</v>
      </c>
      <c r="M2" s="5"/>
      <c r="N2" s="5"/>
      <c r="O2" s="14" t="s">
        <v>35</v>
      </c>
      <c r="P2" t="s">
        <v>17</v>
      </c>
      <c r="Q2" t="s">
        <v>69</v>
      </c>
      <c r="R2">
        <v>0</v>
      </c>
      <c r="S2" t="s">
        <v>64</v>
      </c>
    </row>
    <row r="3" spans="1:19" x14ac:dyDescent="0.35">
      <c r="A3" s="2"/>
      <c r="B3" s="2"/>
      <c r="C3" s="2" t="s">
        <v>53</v>
      </c>
      <c r="D3" s="3"/>
      <c r="E3" s="3"/>
      <c r="F3" s="2" t="s">
        <v>17</v>
      </c>
      <c r="G3" s="2"/>
      <c r="H3" s="2" t="s">
        <v>94</v>
      </c>
      <c r="I3" s="2"/>
      <c r="J3" s="2" t="s">
        <v>95</v>
      </c>
      <c r="K3" s="5"/>
      <c r="L3" s="8" t="s">
        <v>96</v>
      </c>
      <c r="M3" s="5"/>
      <c r="N3" s="5"/>
      <c r="O3" s="14" t="s">
        <v>15</v>
      </c>
      <c r="Q3" t="s">
        <v>18</v>
      </c>
      <c r="R3">
        <v>-1</v>
      </c>
      <c r="S3" t="s">
        <v>12</v>
      </c>
    </row>
    <row r="4" spans="1:19" x14ac:dyDescent="0.35">
      <c r="A4" s="2"/>
      <c r="B4" s="2"/>
      <c r="C4" s="2" t="s">
        <v>97</v>
      </c>
      <c r="D4" s="2"/>
      <c r="E4" s="2"/>
      <c r="F4" s="2"/>
      <c r="G4" s="2"/>
      <c r="H4" s="2" t="s">
        <v>98</v>
      </c>
      <c r="I4" s="2"/>
      <c r="J4" s="2"/>
      <c r="K4" s="5"/>
      <c r="L4" s="8" t="s">
        <v>99</v>
      </c>
      <c r="M4" s="5"/>
      <c r="N4" s="5"/>
      <c r="O4" s="14" t="s">
        <v>100</v>
      </c>
      <c r="Q4" t="s">
        <v>101</v>
      </c>
      <c r="S4" t="s">
        <v>3643</v>
      </c>
    </row>
    <row r="5" spans="1:19" x14ac:dyDescent="0.35">
      <c r="A5" s="2"/>
      <c r="B5" s="2"/>
      <c r="C5" s="2" t="s">
        <v>102</v>
      </c>
      <c r="D5" s="2"/>
      <c r="E5" s="2"/>
      <c r="F5" s="2"/>
      <c r="G5" s="2"/>
      <c r="H5" s="2" t="s">
        <v>103</v>
      </c>
      <c r="I5" s="2"/>
      <c r="J5" s="2"/>
      <c r="K5" s="5"/>
      <c r="L5" s="8" t="s">
        <v>104</v>
      </c>
      <c r="M5" s="5"/>
      <c r="N5" s="5"/>
      <c r="O5" s="14" t="s">
        <v>105</v>
      </c>
      <c r="Q5" t="s">
        <v>106</v>
      </c>
    </row>
    <row r="6" spans="1:19" x14ac:dyDescent="0.35">
      <c r="A6" s="2"/>
      <c r="B6" s="2"/>
      <c r="C6" s="2" t="s">
        <v>107</v>
      </c>
      <c r="D6" s="2"/>
      <c r="E6" s="2"/>
      <c r="F6" s="2"/>
      <c r="G6" s="2"/>
      <c r="H6" s="2" t="s">
        <v>108</v>
      </c>
      <c r="I6" s="2"/>
      <c r="J6" s="2"/>
      <c r="K6" s="5"/>
      <c r="L6" s="8" t="s">
        <v>109</v>
      </c>
      <c r="M6" s="5"/>
      <c r="N6" s="5"/>
      <c r="O6" s="26" t="s">
        <v>4282</v>
      </c>
      <c r="Q6" t="s">
        <v>110</v>
      </c>
    </row>
    <row r="7" spans="1:19" x14ac:dyDescent="0.35">
      <c r="C7" s="2" t="s">
        <v>169</v>
      </c>
      <c r="K7" s="5"/>
      <c r="L7" s="8" t="s">
        <v>111</v>
      </c>
      <c r="M7" s="5"/>
      <c r="N7" s="5"/>
      <c r="Q7" t="s">
        <v>198</v>
      </c>
    </row>
    <row r="8" spans="1:19" x14ac:dyDescent="0.35">
      <c r="C8" s="2" t="s">
        <v>4746</v>
      </c>
      <c r="K8" s="5"/>
      <c r="L8" s="8" t="s">
        <v>112</v>
      </c>
      <c r="M8" s="5"/>
      <c r="N8" s="5"/>
    </row>
    <row r="9" spans="1:19" x14ac:dyDescent="0.35">
      <c r="C9" s="2" t="s">
        <v>4747</v>
      </c>
      <c r="K9" s="5"/>
      <c r="L9" s="8" t="s">
        <v>113</v>
      </c>
      <c r="M9" s="5"/>
      <c r="N9" s="5"/>
    </row>
    <row r="10" spans="1:19" x14ac:dyDescent="0.35">
      <c r="K10" s="5"/>
      <c r="L10" s="6"/>
      <c r="M10" s="9" t="s">
        <v>114</v>
      </c>
      <c r="N10" s="5"/>
    </row>
    <row r="11" spans="1:19" x14ac:dyDescent="0.35">
      <c r="K11" s="5"/>
      <c r="L11" s="6" t="s">
        <v>115</v>
      </c>
      <c r="M11" s="5"/>
      <c r="N11" s="5"/>
    </row>
    <row r="12" spans="1:19" x14ac:dyDescent="0.35">
      <c r="K12" s="5"/>
      <c r="L12" s="6"/>
      <c r="M12" s="5" t="s">
        <v>116</v>
      </c>
      <c r="N12" s="5"/>
    </row>
    <row r="13" spans="1:19" x14ac:dyDescent="0.35">
      <c r="K13" s="5"/>
      <c r="L13" s="6" t="s">
        <v>117</v>
      </c>
      <c r="M13" s="5"/>
      <c r="N13" s="5"/>
    </row>
    <row r="14" spans="1:19" x14ac:dyDescent="0.35">
      <c r="K14" s="5"/>
      <c r="L14" s="6"/>
      <c r="M14" s="5" t="s">
        <v>118</v>
      </c>
      <c r="N14" s="5"/>
    </row>
    <row r="15" spans="1:19" x14ac:dyDescent="0.35">
      <c r="K15" s="5"/>
      <c r="L15" s="6"/>
      <c r="M15" s="5"/>
      <c r="N15" s="5"/>
    </row>
    <row r="16" spans="1:19" x14ac:dyDescent="0.35">
      <c r="K16" s="5"/>
      <c r="L16" s="6"/>
      <c r="M16" s="5"/>
      <c r="N16" s="5"/>
    </row>
    <row r="17" spans="11:14" x14ac:dyDescent="0.35">
      <c r="K17" s="5"/>
      <c r="L17" s="6"/>
      <c r="M17" s="5"/>
      <c r="N17" s="5"/>
    </row>
    <row r="18" spans="11:14" x14ac:dyDescent="0.35">
      <c r="K18" s="5"/>
      <c r="L18" s="6"/>
      <c r="M18" s="5"/>
      <c r="N18" s="5"/>
    </row>
    <row r="19" spans="11:14" x14ac:dyDescent="0.35">
      <c r="K19" s="5"/>
      <c r="L19" s="6"/>
      <c r="M19" s="5"/>
      <c r="N19" s="5"/>
    </row>
    <row r="20" spans="11:14" x14ac:dyDescent="0.35">
      <c r="K20" s="5"/>
      <c r="L20" s="6"/>
      <c r="M20" s="5"/>
      <c r="N20" s="5"/>
    </row>
    <row r="21" spans="11:14" x14ac:dyDescent="0.35">
      <c r="K21" s="5"/>
      <c r="L21" s="6"/>
      <c r="M21" s="5"/>
      <c r="N21" s="5"/>
    </row>
  </sheetData>
  <conditionalFormatting sqref="O1:O6">
    <cfRule type="cellIs" dxfId="4" priority="1" operator="equal">
      <formula>"Requires second review"</formula>
    </cfRule>
    <cfRule type="cellIs" dxfId="3" priority="2" operator="equal">
      <formula>"Duplicated"</formula>
    </cfRule>
    <cfRule type="cellIs" dxfId="2" priority="3" operator="equal">
      <formula>"Excluded"</formula>
    </cfRule>
    <cfRule type="cellIs" dxfId="1" priority="4" operator="equal">
      <formula>"Included"</formula>
    </cfRule>
    <cfRule type="cellIs" dxfId="0" priority="5" operator="equal">
      <formula>"Under review"</formula>
    </cfRule>
    <cfRule type="iconSet" priority="6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Database-Search-Data</vt:lpstr>
      <vt:lpstr>Corrected-Titles</vt:lpstr>
      <vt:lpstr>CK</vt:lpstr>
      <vt:lpstr>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Mosquera Tobón Jose David (mosq)</dc:creator>
  <cp:keywords/>
  <dc:description/>
  <cp:lastModifiedBy>Guillaume Genois</cp:lastModifiedBy>
  <cp:revision/>
  <cp:lastPrinted>2021-11-03T09:51:51Z</cp:lastPrinted>
  <dcterms:created xsi:type="dcterms:W3CDTF">2015-06-05T18:19:34Z</dcterms:created>
  <dcterms:modified xsi:type="dcterms:W3CDTF">2024-12-18T18:03:19Z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2021-10-04T09:29:30Z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cfc3a1d1-3717-42c2-9159-3b418ced297d</vt:lpwstr>
  </property>
  <property fmtid="{D5CDD505-2E9C-101B-9397-08002B2CF9AE}" pid="8" name="MSIP_Label_10d9bad3-6dac-4e9a-89a3-89f3b8d247b2_ContentBits">
    <vt:lpwstr>0</vt:lpwstr>
  </property>
</Properties>
</file>