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720" yWindow="720" windowWidth="19575" windowHeight="736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N24" i="1"/>
  <c r="N25"/>
  <c r="M24"/>
  <c r="M25"/>
  <c r="N23"/>
  <c r="M23"/>
  <c r="L24"/>
  <c r="L25"/>
  <c r="L23"/>
  <c r="K23"/>
  <c r="K24"/>
  <c r="K25"/>
  <c r="G12"/>
  <c r="G11"/>
  <c r="G10"/>
  <c r="M9" s="1"/>
  <c r="N8" l="1"/>
  <c r="M8"/>
  <c r="N9"/>
  <c r="L15"/>
  <c r="K15"/>
  <c r="R15"/>
  <c r="V15"/>
  <c r="Z15"/>
  <c r="W15" l="1"/>
  <c r="U15"/>
  <c r="M15"/>
  <c r="Q15"/>
  <c r="T15"/>
  <c r="P15"/>
  <c r="Y15"/>
  <c r="S15"/>
  <c r="X15"/>
  <c r="O15"/>
  <c r="N15"/>
</calcChain>
</file>

<file path=xl/sharedStrings.xml><?xml version="1.0" encoding="utf-8"?>
<sst xmlns="http://schemas.openxmlformats.org/spreadsheetml/2006/main" count="69" uniqueCount="52">
  <si>
    <t>Perhitungan Kerusakan Akibat Banjir</t>
  </si>
  <si>
    <t xml:space="preserve">Kerusakan = kehilangan barang/properti, perbaikan barang/properti dan perbaikan bangunan </t>
  </si>
  <si>
    <t>Rekapitulasi Kerusakan</t>
  </si>
  <si>
    <t>Rekapitulasi Kerugian</t>
  </si>
  <si>
    <t>&lt;1 hari</t>
  </si>
  <si>
    <t>1-4 hari</t>
  </si>
  <si>
    <t>5-8 hari</t>
  </si>
  <si>
    <t>&gt;8 hari</t>
  </si>
  <si>
    <t>No</t>
  </si>
  <si>
    <t>Pengeluaran</t>
  </si>
  <si>
    <t>Jumlah</t>
  </si>
  <si>
    <t>Satuan</t>
  </si>
  <si>
    <t>Unit Cost</t>
  </si>
  <si>
    <t>Total</t>
  </si>
  <si>
    <t>Keterangan</t>
  </si>
  <si>
    <t>10 - 70 cm</t>
  </si>
  <si>
    <t>71 - 150 cm</t>
  </si>
  <si>
    <t>&gt; 150 cm</t>
  </si>
  <si>
    <t>terdampak</t>
  </si>
  <si>
    <t>Kelas banjir / Aset</t>
  </si>
  <si>
    <t>A1</t>
  </si>
  <si>
    <t>A2</t>
  </si>
  <si>
    <t>A3</t>
  </si>
  <si>
    <t>A4</t>
  </si>
  <si>
    <t>B1</t>
  </si>
  <si>
    <t>B2</t>
  </si>
  <si>
    <t>B3</t>
  </si>
  <si>
    <t>B4</t>
  </si>
  <si>
    <t>C1</t>
  </si>
  <si>
    <t>C2</t>
  </si>
  <si>
    <t>C3</t>
  </si>
  <si>
    <t>C4</t>
  </si>
  <si>
    <t>D1</t>
  </si>
  <si>
    <t>D2</t>
  </si>
  <si>
    <t>D3</t>
  </si>
  <si>
    <t>D4</t>
  </si>
  <si>
    <t>Perhitungan Kerugian Akibat Banjir</t>
  </si>
  <si>
    <t xml:space="preserve">Kerugian = kebersihan, kehilangan pendapatan dan tambahan lainnya </t>
  </si>
  <si>
    <t>kebersihan</t>
  </si>
  <si>
    <t>kerusakan bangunan</t>
  </si>
  <si>
    <t>Bh</t>
  </si>
  <si>
    <t>cat dasar/penutup</t>
  </si>
  <si>
    <t xml:space="preserve">kg </t>
  </si>
  <si>
    <t>pekerja</t>
  </si>
  <si>
    <t>Oh</t>
  </si>
  <si>
    <t>HALTE</t>
  </si>
  <si>
    <t>atap (lepas, bocor)</t>
  </si>
  <si>
    <t>rol cat/kuas</t>
  </si>
  <si>
    <t>Halte</t>
  </si>
  <si>
    <t>pengecatan</t>
  </si>
  <si>
    <t>mulai &gt;150 cm dgn durasi 5-8 hari</t>
  </si>
  <si>
    <t>mulai 71-150 cm dgn durasi 5-8 s/d &gt; 8 hari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</si>
</sst>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i/>
      <sz val="9"/>
      <color theme="1"/>
      <name val="Arial"/>
      <family val="2"/>
    </font>
    <font>
      <sz val="11"/>
      <color theme="1"/>
      <name val="Calibri"/>
      <family val="2"/>
    </font>
    <font>
      <i/>
      <sz val="9"/>
      <color theme="1"/>
      <name val="Arial"/>
      <family val="2"/>
    </font>
    <font>
      <b/>
      <sz val="14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51">
    <xf numFmtId="0" fontId="0" fillId="0" borderId="0" xfId="0"/>
    <xf numFmtId="0" fontId="1" fillId="0" borderId="0" xfId="1"/>
    <xf numFmtId="0" fontId="2" fillId="0" borderId="0" xfId="1" applyFont="1"/>
    <xf numFmtId="0" fontId="3" fillId="0" borderId="0" xfId="1" applyFont="1"/>
    <xf numFmtId="0" fontId="3" fillId="0" borderId="2" xfId="1" applyFont="1" applyBorder="1" applyAlignment="1">
      <alignment horizontal="center"/>
    </xf>
    <xf numFmtId="0" fontId="2" fillId="0" borderId="2" xfId="1" applyFont="1" applyBorder="1" applyAlignment="1">
      <alignment horizontal="center"/>
    </xf>
    <xf numFmtId="0" fontId="3" fillId="0" borderId="2" xfId="1" applyFont="1" applyBorder="1"/>
    <xf numFmtId="164" fontId="3" fillId="0" borderId="2" xfId="2" applyNumberFormat="1" applyFont="1" applyBorder="1"/>
    <xf numFmtId="164" fontId="3" fillId="0" borderId="2" xfId="1" applyNumberFormat="1" applyFont="1" applyBorder="1"/>
    <xf numFmtId="164" fontId="3" fillId="0" borderId="2" xfId="2" applyNumberFormat="1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3" fillId="0" borderId="2" xfId="1" applyFont="1" applyFill="1" applyBorder="1"/>
    <xf numFmtId="0" fontId="3" fillId="0" borderId="2" xfId="1" applyFont="1" applyFill="1" applyBorder="1" applyAlignment="1">
      <alignment horizontal="center"/>
    </xf>
    <xf numFmtId="164" fontId="3" fillId="0" borderId="2" xfId="2" applyNumberFormat="1" applyFont="1" applyFill="1" applyBorder="1" applyAlignment="1">
      <alignment horizontal="center"/>
    </xf>
    <xf numFmtId="0" fontId="0" fillId="0" borderId="2" xfId="0" applyBorder="1"/>
    <xf numFmtId="0" fontId="2" fillId="0" borderId="2" xfId="1" applyFont="1" applyFill="1" applyBorder="1"/>
    <xf numFmtId="0" fontId="0" fillId="0" borderId="2" xfId="0" applyBorder="1" applyAlignment="1">
      <alignment vertical="center" wrapText="1"/>
    </xf>
    <xf numFmtId="164" fontId="0" fillId="0" borderId="2" xfId="0" applyNumberFormat="1" applyBorder="1" applyAlignment="1">
      <alignment horizontal="center"/>
    </xf>
    <xf numFmtId="0" fontId="3" fillId="0" borderId="0" xfId="1" applyFont="1" applyBorder="1"/>
    <xf numFmtId="164" fontId="3" fillId="0" borderId="0" xfId="2" applyNumberFormat="1" applyFont="1" applyBorder="1"/>
    <xf numFmtId="0" fontId="4" fillId="0" borderId="0" xfId="1" applyFont="1" applyBorder="1"/>
    <xf numFmtId="164" fontId="2" fillId="0" borderId="0" xfId="2" applyNumberFormat="1" applyFont="1" applyBorder="1"/>
    <xf numFmtId="0" fontId="2" fillId="0" borderId="0" xfId="1" applyFont="1" applyBorder="1"/>
    <xf numFmtId="0" fontId="3" fillId="0" borderId="0" xfId="1" applyFont="1" applyBorder="1" applyAlignment="1">
      <alignment wrapText="1"/>
    </xf>
    <xf numFmtId="0" fontId="1" fillId="0" borderId="2" xfId="1" applyBorder="1" applyAlignment="1">
      <alignment horizontal="center"/>
    </xf>
    <xf numFmtId="164" fontId="3" fillId="0" borderId="0" xfId="2" applyNumberFormat="1" applyFont="1" applyBorder="1" applyAlignment="1">
      <alignment horizontal="center"/>
    </xf>
    <xf numFmtId="0" fontId="3" fillId="0" borderId="0" xfId="1" applyFont="1" applyBorder="1" applyAlignment="1">
      <alignment horizontal="center"/>
    </xf>
    <xf numFmtId="0" fontId="6" fillId="0" borderId="0" xfId="1" applyFont="1" applyBorder="1" applyAlignment="1">
      <alignment horizontal="center"/>
    </xf>
    <xf numFmtId="0" fontId="2" fillId="0" borderId="0" xfId="1" applyFont="1" applyFill="1" applyBorder="1"/>
    <xf numFmtId="0" fontId="5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3" fillId="0" borderId="0" xfId="1" applyFont="1" applyFill="1" applyBorder="1" applyAlignment="1">
      <alignment horizontal="center"/>
    </xf>
    <xf numFmtId="164" fontId="3" fillId="0" borderId="0" xfId="2" applyNumberFormat="1" applyFont="1" applyFill="1" applyBorder="1" applyAlignment="1">
      <alignment horizontal="center"/>
    </xf>
    <xf numFmtId="0" fontId="7" fillId="0" borderId="0" xfId="1" applyFont="1"/>
    <xf numFmtId="0" fontId="0" fillId="0" borderId="0" xfId="0" applyBorder="1"/>
    <xf numFmtId="0" fontId="3" fillId="0" borderId="1" xfId="1" applyFont="1" applyBorder="1" applyAlignment="1">
      <alignment horizontal="center"/>
    </xf>
    <xf numFmtId="0" fontId="3" fillId="0" borderId="1" xfId="1" applyFont="1" applyBorder="1"/>
    <xf numFmtId="0" fontId="3" fillId="0" borderId="4" xfId="1" applyFont="1" applyBorder="1" applyAlignment="1">
      <alignment horizontal="center"/>
    </xf>
    <xf numFmtId="164" fontId="3" fillId="0" borderId="1" xfId="2" applyNumberFormat="1" applyFont="1" applyBorder="1"/>
    <xf numFmtId="0" fontId="3" fillId="0" borderId="1" xfId="1" applyFont="1" applyBorder="1" applyAlignment="1">
      <alignment wrapText="1"/>
    </xf>
    <xf numFmtId="0" fontId="0" fillId="0" borderId="0" xfId="0" applyFont="1" applyBorder="1" applyAlignment="1">
      <alignment horizontal="center"/>
    </xf>
    <xf numFmtId="0" fontId="3" fillId="0" borderId="0" xfId="1" applyFont="1" applyFill="1" applyBorder="1"/>
    <xf numFmtId="0" fontId="4" fillId="0" borderId="0" xfId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/>
    <xf numFmtId="0" fontId="0" fillId="0" borderId="4" xfId="0" applyBorder="1"/>
    <xf numFmtId="0" fontId="3" fillId="0" borderId="2" xfId="0" applyFont="1" applyBorder="1" applyAlignment="1">
      <alignment wrapText="1"/>
    </xf>
    <xf numFmtId="0" fontId="3" fillId="0" borderId="2" xfId="1" applyFont="1" applyBorder="1" applyAlignment="1">
      <alignment wrapText="1"/>
    </xf>
    <xf numFmtId="0" fontId="3" fillId="0" borderId="1" xfId="1" applyFont="1" applyBorder="1" applyAlignment="1">
      <alignment horizontal="center" vertical="center"/>
    </xf>
    <xf numFmtId="0" fontId="3" fillId="0" borderId="3" xfId="1" applyFont="1" applyBorder="1" applyAlignment="1">
      <alignment horizontal="center" vertical="center"/>
    </xf>
  </cellXfs>
  <cellStyles count="3">
    <cellStyle name="Comma 2" xfId="2"/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64"/>
  <sheetViews>
    <sheetView tabSelected="1" topLeftCell="A10" workbookViewId="0">
      <selection activeCell="J25" sqref="J25"/>
    </sheetView>
  </sheetViews>
  <sheetFormatPr defaultRowHeight="15"/>
  <cols>
    <col min="2" max="2" width="5.85546875" customWidth="1"/>
    <col min="3" max="3" width="26.140625" bestFit="1" customWidth="1"/>
    <col min="6" max="6" width="13.28515625" bestFit="1" customWidth="1"/>
    <col min="7" max="7" width="12" bestFit="1" customWidth="1"/>
    <col min="8" max="8" width="18.28515625" bestFit="1" customWidth="1"/>
    <col min="10" max="10" width="12.85546875" customWidth="1"/>
    <col min="11" max="11" width="12.5703125" bestFit="1" customWidth="1"/>
    <col min="12" max="14" width="13.5703125" bestFit="1" customWidth="1"/>
    <col min="15" max="17" width="14.28515625" bestFit="1" customWidth="1"/>
    <col min="18" max="18" width="13.5703125" bestFit="1" customWidth="1"/>
    <col min="19" max="21" width="14.28515625" bestFit="1" customWidth="1"/>
    <col min="22" max="22" width="10.5703125" bestFit="1" customWidth="1"/>
    <col min="23" max="25" width="14.28515625" bestFit="1" customWidth="1"/>
    <col min="26" max="26" width="11.5703125" bestFit="1" customWidth="1"/>
  </cols>
  <sheetData>
    <row r="1" spans="1:26" ht="18">
      <c r="A1" s="1"/>
      <c r="B1" s="34" t="s">
        <v>45</v>
      </c>
      <c r="C1" s="1"/>
      <c r="D1" s="1"/>
      <c r="E1" s="1"/>
      <c r="F1" s="1"/>
      <c r="G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26">
      <c r="A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1:26">
      <c r="B3" s="2" t="s">
        <v>0</v>
      </c>
    </row>
    <row r="4" spans="1:26">
      <c r="A4" s="2"/>
      <c r="B4" s="3" t="s">
        <v>1</v>
      </c>
      <c r="J4" s="2" t="s">
        <v>2</v>
      </c>
      <c r="K4" s="1"/>
      <c r="L4" s="1"/>
      <c r="M4" s="1"/>
      <c r="N4" s="1"/>
    </row>
    <row r="5" spans="1:26">
      <c r="A5" s="1"/>
      <c r="J5" s="49" t="s">
        <v>48</v>
      </c>
      <c r="K5" s="4" t="s">
        <v>4</v>
      </c>
      <c r="L5" s="4" t="s">
        <v>5</v>
      </c>
      <c r="M5" s="4" t="s">
        <v>6</v>
      </c>
      <c r="N5" s="4" t="s">
        <v>7</v>
      </c>
    </row>
    <row r="6" spans="1:26">
      <c r="A6" s="1"/>
      <c r="B6" s="5" t="s">
        <v>8</v>
      </c>
      <c r="C6" s="5" t="s">
        <v>9</v>
      </c>
      <c r="D6" s="5" t="s">
        <v>10</v>
      </c>
      <c r="E6" s="5" t="s">
        <v>11</v>
      </c>
      <c r="F6" s="5" t="s">
        <v>12</v>
      </c>
      <c r="G6" s="5" t="s">
        <v>13</v>
      </c>
      <c r="H6" s="5" t="s">
        <v>14</v>
      </c>
      <c r="J6" s="50"/>
      <c r="K6" s="4">
        <v>1</v>
      </c>
      <c r="L6" s="4">
        <v>2</v>
      </c>
      <c r="M6" s="4">
        <v>4</v>
      </c>
      <c r="N6" s="4">
        <v>10</v>
      </c>
    </row>
    <row r="7" spans="1:26">
      <c r="A7" s="1"/>
      <c r="B7" s="15"/>
      <c r="C7" s="16" t="s">
        <v>39</v>
      </c>
      <c r="D7" s="15"/>
      <c r="E7" s="15"/>
      <c r="F7" s="15"/>
      <c r="G7" s="15"/>
      <c r="H7" s="15"/>
      <c r="J7" s="6" t="s">
        <v>15</v>
      </c>
      <c r="K7" s="8"/>
      <c r="L7" s="8"/>
      <c r="M7" s="8"/>
      <c r="N7" s="8"/>
    </row>
    <row r="8" spans="1:26" ht="24.75">
      <c r="A8" s="1"/>
      <c r="B8" s="25">
        <v>1</v>
      </c>
      <c r="C8" s="12" t="s">
        <v>46</v>
      </c>
      <c r="D8" s="15"/>
      <c r="E8" s="15"/>
      <c r="F8" s="15"/>
      <c r="G8" s="9">
        <v>1500000</v>
      </c>
      <c r="H8" s="47" t="s">
        <v>50</v>
      </c>
      <c r="J8" s="6" t="s">
        <v>16</v>
      </c>
      <c r="K8" s="7"/>
      <c r="L8" s="8"/>
      <c r="M8" s="8">
        <f>G10+G11+G12</f>
        <v>180000</v>
      </c>
      <c r="N8" s="8">
        <f>G10+G11+G12</f>
        <v>180000</v>
      </c>
    </row>
    <row r="9" spans="1:26" ht="36.75">
      <c r="A9" s="1"/>
      <c r="B9" s="25">
        <v>2</v>
      </c>
      <c r="C9" s="6" t="s">
        <v>49</v>
      </c>
      <c r="D9" s="10"/>
      <c r="E9" s="4"/>
      <c r="F9" s="9"/>
      <c r="G9" s="9"/>
      <c r="H9" s="48" t="s">
        <v>51</v>
      </c>
      <c r="J9" s="6" t="s">
        <v>17</v>
      </c>
      <c r="K9" s="7"/>
      <c r="L9" s="7"/>
      <c r="M9" s="7">
        <f>G8+G10+G11+G12</f>
        <v>1680000</v>
      </c>
      <c r="N9" s="7">
        <f>G8+G10+G11+G12</f>
        <v>1680000</v>
      </c>
    </row>
    <row r="10" spans="1:26">
      <c r="A10" s="1"/>
      <c r="B10" s="4"/>
      <c r="C10" s="6" t="s">
        <v>41</v>
      </c>
      <c r="D10" s="4">
        <v>1</v>
      </c>
      <c r="E10" s="4" t="s">
        <v>42</v>
      </c>
      <c r="F10" s="9">
        <v>45000</v>
      </c>
      <c r="G10" s="9">
        <f>D10*F10</f>
        <v>45000</v>
      </c>
      <c r="H10" s="15"/>
      <c r="J10" s="6" t="s">
        <v>18</v>
      </c>
      <c r="K10" s="7"/>
      <c r="L10" s="7"/>
      <c r="M10" s="7"/>
      <c r="N10" s="7"/>
    </row>
    <row r="11" spans="1:26">
      <c r="A11" s="1"/>
      <c r="B11" s="11"/>
      <c r="C11" s="6" t="s">
        <v>47</v>
      </c>
      <c r="D11" s="11">
        <v>1</v>
      </c>
      <c r="E11" s="4" t="s">
        <v>40</v>
      </c>
      <c r="F11" s="9">
        <v>35000</v>
      </c>
      <c r="G11" s="9">
        <f>D11*F11</f>
        <v>35000</v>
      </c>
      <c r="H11" s="15"/>
      <c r="P11" s="2"/>
      <c r="Q11" s="1"/>
      <c r="R11" s="1"/>
      <c r="S11" s="1"/>
      <c r="T11" s="1"/>
    </row>
    <row r="12" spans="1:26">
      <c r="A12" s="1"/>
      <c r="B12" s="15"/>
      <c r="C12" s="12" t="s">
        <v>43</v>
      </c>
      <c r="D12" s="11">
        <v>2</v>
      </c>
      <c r="E12" s="13" t="s">
        <v>44</v>
      </c>
      <c r="F12" s="14">
        <v>50000</v>
      </c>
      <c r="G12" s="7">
        <f>D12*F12</f>
        <v>100000</v>
      </c>
      <c r="H12" s="15"/>
    </row>
    <row r="13" spans="1:26">
      <c r="A13" s="1"/>
      <c r="B13" s="27"/>
      <c r="C13" s="19"/>
      <c r="D13" s="31"/>
      <c r="E13" s="27"/>
      <c r="F13" s="26"/>
      <c r="G13" s="26"/>
      <c r="H13" s="19"/>
    </row>
    <row r="14" spans="1:26" ht="30">
      <c r="B14" s="41"/>
      <c r="C14" s="42"/>
      <c r="D14" s="31"/>
      <c r="E14" s="27"/>
      <c r="F14" s="33"/>
      <c r="G14" s="26"/>
      <c r="H14" s="35"/>
      <c r="J14" s="17" t="s">
        <v>19</v>
      </c>
      <c r="K14" s="11" t="s">
        <v>20</v>
      </c>
      <c r="L14" s="11" t="s">
        <v>21</v>
      </c>
      <c r="M14" s="11" t="s">
        <v>22</v>
      </c>
      <c r="N14" s="11" t="s">
        <v>23</v>
      </c>
      <c r="O14" s="11" t="s">
        <v>24</v>
      </c>
      <c r="P14" s="11" t="s">
        <v>25</v>
      </c>
      <c r="Q14" s="11" t="s">
        <v>26</v>
      </c>
      <c r="R14" s="11" t="s">
        <v>27</v>
      </c>
      <c r="S14" s="11" t="s">
        <v>28</v>
      </c>
      <c r="T14" s="11" t="s">
        <v>29</v>
      </c>
      <c r="U14" s="11" t="s">
        <v>30</v>
      </c>
      <c r="V14" s="11" t="s">
        <v>31</v>
      </c>
      <c r="W14" s="11" t="s">
        <v>32</v>
      </c>
      <c r="X14" s="11" t="s">
        <v>33</v>
      </c>
      <c r="Y14" s="11" t="s">
        <v>34</v>
      </c>
      <c r="Z14" s="11" t="s">
        <v>35</v>
      </c>
    </row>
    <row r="15" spans="1:26">
      <c r="B15" s="31"/>
      <c r="C15" s="42"/>
      <c r="D15" s="27"/>
      <c r="E15" s="27"/>
      <c r="F15" s="26"/>
      <c r="G15" s="26"/>
      <c r="H15" s="35"/>
      <c r="J15" s="17" t="s">
        <v>48</v>
      </c>
      <c r="K15" s="18">
        <f>K7+K23</f>
        <v>200000</v>
      </c>
      <c r="L15" s="18">
        <f>K8+K24</f>
        <v>200000</v>
      </c>
      <c r="M15" s="18">
        <f>K9+K25</f>
        <v>200000</v>
      </c>
      <c r="N15" s="18">
        <f>K10+K26</f>
        <v>0</v>
      </c>
      <c r="O15" s="18">
        <f>L7+L23</f>
        <v>210000</v>
      </c>
      <c r="P15" s="18">
        <f>L8+L24</f>
        <v>210000</v>
      </c>
      <c r="Q15" s="18">
        <f>L9+L25</f>
        <v>210000</v>
      </c>
      <c r="R15" s="18">
        <f>L10+L26</f>
        <v>0</v>
      </c>
      <c r="S15" s="18">
        <f>M7+M23</f>
        <v>250000</v>
      </c>
      <c r="T15" s="18">
        <f>M8+M24</f>
        <v>430000</v>
      </c>
      <c r="U15" s="18">
        <f>M9+M25</f>
        <v>1930000</v>
      </c>
      <c r="V15" s="18">
        <f>M10+M26</f>
        <v>0</v>
      </c>
      <c r="W15" s="18">
        <f>N7+N23</f>
        <v>290000</v>
      </c>
      <c r="X15" s="18">
        <f>N8+N24</f>
        <v>470000</v>
      </c>
      <c r="Y15" s="18">
        <f>N9+N25</f>
        <v>1970000</v>
      </c>
      <c r="Z15" s="18">
        <f>N10+N26</f>
        <v>0</v>
      </c>
    </row>
    <row r="16" spans="1:26">
      <c r="A16" s="3"/>
      <c r="B16" s="43"/>
      <c r="C16" s="23"/>
      <c r="D16" s="31"/>
      <c r="E16" s="32"/>
      <c r="F16" s="33"/>
      <c r="G16" s="26"/>
      <c r="H16" s="35"/>
    </row>
    <row r="17" spans="1:15">
      <c r="A17" s="1"/>
      <c r="B17" s="44"/>
      <c r="C17" s="42"/>
      <c r="D17" s="27"/>
      <c r="E17" s="27"/>
      <c r="F17" s="33"/>
      <c r="G17" s="26"/>
      <c r="H17" s="35"/>
    </row>
    <row r="18" spans="1:15">
      <c r="A18" s="1"/>
      <c r="B18" s="41"/>
      <c r="C18" s="45"/>
      <c r="D18" s="27"/>
      <c r="E18" s="27"/>
      <c r="F18" s="33"/>
      <c r="G18" s="26"/>
      <c r="H18" s="19"/>
      <c r="O18" s="1"/>
    </row>
    <row r="19" spans="1:15">
      <c r="A19" s="1"/>
      <c r="B19" s="31"/>
      <c r="C19" s="42"/>
      <c r="D19" s="27"/>
      <c r="E19" s="27"/>
      <c r="F19" s="33"/>
      <c r="G19" s="26"/>
      <c r="H19" s="35"/>
    </row>
    <row r="20" spans="1:15">
      <c r="A20" s="1"/>
      <c r="B20" s="2" t="s">
        <v>36</v>
      </c>
      <c r="C20" s="1"/>
      <c r="D20" s="1"/>
      <c r="E20" s="1"/>
      <c r="F20" s="1"/>
      <c r="G20" s="1"/>
      <c r="H20" s="1"/>
      <c r="J20" s="2" t="s">
        <v>3</v>
      </c>
      <c r="K20" s="1"/>
      <c r="L20" s="1"/>
      <c r="M20" s="1"/>
      <c r="N20" s="1"/>
    </row>
    <row r="21" spans="1:15">
      <c r="A21" s="1"/>
      <c r="B21" s="3" t="s">
        <v>37</v>
      </c>
      <c r="C21" s="1"/>
      <c r="D21" s="1"/>
      <c r="E21" s="1"/>
      <c r="F21" s="1"/>
      <c r="G21" s="1"/>
      <c r="H21" s="1"/>
      <c r="J21" s="49" t="s">
        <v>48</v>
      </c>
      <c r="K21" s="4" t="s">
        <v>4</v>
      </c>
      <c r="L21" s="4" t="s">
        <v>5</v>
      </c>
      <c r="M21" s="4" t="s">
        <v>6</v>
      </c>
      <c r="N21" s="4" t="s">
        <v>7</v>
      </c>
    </row>
    <row r="22" spans="1:15">
      <c r="A22" s="1"/>
      <c r="J22" s="50"/>
      <c r="K22" s="4">
        <v>1</v>
      </c>
      <c r="L22" s="4">
        <v>2</v>
      </c>
      <c r="M22" s="4">
        <v>4</v>
      </c>
      <c r="N22" s="4">
        <v>10</v>
      </c>
    </row>
    <row r="23" spans="1:15">
      <c r="A23" s="1"/>
      <c r="B23" s="5" t="s">
        <v>8</v>
      </c>
      <c r="C23" s="5" t="s">
        <v>9</v>
      </c>
      <c r="D23" s="5" t="s">
        <v>10</v>
      </c>
      <c r="E23" s="5" t="s">
        <v>11</v>
      </c>
      <c r="F23" s="5" t="s">
        <v>12</v>
      </c>
      <c r="G23" s="5" t="s">
        <v>13</v>
      </c>
      <c r="H23" s="5" t="s">
        <v>14</v>
      </c>
      <c r="I23" s="1"/>
      <c r="J23" s="6" t="s">
        <v>15</v>
      </c>
      <c r="K23" s="39">
        <f>$F$24</f>
        <v>200000</v>
      </c>
      <c r="L23" s="39">
        <f>($F$24)+(5%*$F$24)</f>
        <v>210000</v>
      </c>
      <c r="M23" s="39">
        <f>($F$24)+(25%*$F$24)</f>
        <v>250000</v>
      </c>
      <c r="N23" s="39">
        <f>($F$24)+(45%*$F$24)</f>
        <v>290000</v>
      </c>
    </row>
    <row r="24" spans="1:15">
      <c r="A24" s="1"/>
      <c r="B24" s="36">
        <v>1</v>
      </c>
      <c r="C24" s="37" t="s">
        <v>38</v>
      </c>
      <c r="D24" s="37"/>
      <c r="E24" s="36"/>
      <c r="F24" s="39">
        <v>200000</v>
      </c>
      <c r="G24" s="39"/>
      <c r="H24" s="40"/>
      <c r="I24" s="1"/>
      <c r="J24" s="6" t="s">
        <v>16</v>
      </c>
      <c r="K24" s="39">
        <f t="shared" ref="K24:N25" si="0">$F$24</f>
        <v>200000</v>
      </c>
      <c r="L24" s="39">
        <f t="shared" ref="L24:L25" si="1">($F$24)+(5%*$F$24)</f>
        <v>210000</v>
      </c>
      <c r="M24" s="39">
        <f t="shared" ref="M24:M25" si="2">($F$24)+(25%*$F$24)</f>
        <v>250000</v>
      </c>
      <c r="N24" s="39">
        <f t="shared" ref="N24:N25" si="3">($F$24)+(45%*$F$24)</f>
        <v>290000</v>
      </c>
    </row>
    <row r="25" spans="1:15">
      <c r="A25" s="1"/>
      <c r="B25" s="38"/>
      <c r="C25" s="46"/>
      <c r="D25" s="46"/>
      <c r="E25" s="46"/>
      <c r="F25" s="46"/>
      <c r="G25" s="46"/>
      <c r="H25" s="46"/>
      <c r="J25" s="6" t="s">
        <v>17</v>
      </c>
      <c r="K25" s="39">
        <f t="shared" si="0"/>
        <v>200000</v>
      </c>
      <c r="L25" s="39">
        <f t="shared" si="1"/>
        <v>210000</v>
      </c>
      <c r="M25" s="39">
        <f t="shared" si="2"/>
        <v>250000</v>
      </c>
      <c r="N25" s="39">
        <f t="shared" si="3"/>
        <v>290000</v>
      </c>
    </row>
    <row r="26" spans="1:15">
      <c r="A26" s="1"/>
      <c r="B26" s="27"/>
      <c r="C26" s="19"/>
      <c r="D26" s="27"/>
      <c r="E26" s="27"/>
      <c r="F26" s="26"/>
      <c r="G26" s="26"/>
      <c r="H26" s="19"/>
      <c r="I26" s="1"/>
      <c r="J26" s="6" t="s">
        <v>18</v>
      </c>
      <c r="K26" s="8"/>
      <c r="L26" s="8"/>
      <c r="M26" s="8"/>
      <c r="N26" s="8"/>
    </row>
    <row r="27" spans="1:15">
      <c r="A27" s="1"/>
      <c r="B27" s="31"/>
      <c r="C27" s="19"/>
      <c r="D27" s="31"/>
      <c r="E27" s="32"/>
      <c r="F27" s="33"/>
      <c r="G27" s="26"/>
      <c r="H27" s="19"/>
      <c r="I27" s="1"/>
    </row>
    <row r="28" spans="1:15">
      <c r="A28" s="1"/>
      <c r="G28" s="26"/>
      <c r="I28" s="1"/>
      <c r="J28" s="1"/>
      <c r="K28" s="1"/>
      <c r="L28" s="1"/>
      <c r="M28" s="1"/>
      <c r="N28" s="1"/>
    </row>
    <row r="29" spans="1:15">
      <c r="A29" s="1"/>
      <c r="I29" s="1"/>
    </row>
    <row r="30" spans="1:15">
      <c r="A30" s="3"/>
      <c r="I30" s="1"/>
    </row>
    <row r="31" spans="1:15">
      <c r="I31" s="1"/>
    </row>
    <row r="32" spans="1:15">
      <c r="I32" s="1"/>
    </row>
    <row r="33" spans="1:13">
      <c r="I33" s="1"/>
    </row>
    <row r="34" spans="1:13">
      <c r="I34" s="1"/>
    </row>
    <row r="35" spans="1:13">
      <c r="I35" s="1"/>
    </row>
    <row r="37" spans="1:13">
      <c r="B37" s="27"/>
      <c r="C37" s="19"/>
      <c r="D37" s="27"/>
      <c r="E37" s="27"/>
      <c r="F37" s="26"/>
      <c r="G37" s="26"/>
      <c r="H37" s="19"/>
    </row>
    <row r="38" spans="1:13">
      <c r="B38" s="27"/>
      <c r="C38" s="19"/>
      <c r="D38" s="27"/>
      <c r="E38" s="27"/>
      <c r="F38" s="26"/>
      <c r="G38" s="26"/>
      <c r="H38" s="19"/>
    </row>
    <row r="39" spans="1:13">
      <c r="B39" s="28"/>
      <c r="C39" s="29"/>
      <c r="D39" s="30"/>
      <c r="E39" s="27"/>
      <c r="F39" s="26"/>
      <c r="G39" s="26"/>
      <c r="H39" s="19"/>
    </row>
    <row r="40" spans="1:13">
      <c r="A40" s="1"/>
    </row>
    <row r="41" spans="1:13">
      <c r="A41" s="1"/>
    </row>
    <row r="42" spans="1:13">
      <c r="A42" s="1"/>
    </row>
    <row r="43" spans="1:13">
      <c r="A43" s="1"/>
      <c r="J43" s="2"/>
      <c r="K43" s="1"/>
      <c r="L43" s="1"/>
      <c r="M43" s="1"/>
    </row>
    <row r="44" spans="1:13">
      <c r="A44" s="1"/>
    </row>
    <row r="45" spans="1:13">
      <c r="A45" s="1"/>
      <c r="I45" s="1"/>
    </row>
    <row r="46" spans="1:13">
      <c r="A46" s="1"/>
      <c r="I46" s="1"/>
    </row>
    <row r="47" spans="1:13">
      <c r="A47" s="1"/>
      <c r="I47" s="1"/>
    </row>
    <row r="48" spans="1:13">
      <c r="A48" s="1"/>
      <c r="I48" s="1"/>
    </row>
    <row r="49" spans="1:13">
      <c r="A49" s="1"/>
      <c r="I49" s="1"/>
    </row>
    <row r="50" spans="1:13">
      <c r="A50" s="1"/>
      <c r="B50" s="23"/>
      <c r="C50" s="19"/>
      <c r="D50" s="19"/>
      <c r="E50" s="19"/>
      <c r="F50" s="20"/>
      <c r="G50" s="22"/>
      <c r="H50" s="19"/>
      <c r="I50" s="1"/>
    </row>
    <row r="51" spans="1:13">
      <c r="A51" s="1"/>
    </row>
    <row r="52" spans="1:13">
      <c r="A52" s="1"/>
    </row>
    <row r="53" spans="1:13">
      <c r="A53" s="1"/>
    </row>
    <row r="54" spans="1:13">
      <c r="A54" s="3"/>
      <c r="J54" s="1"/>
      <c r="K54" s="1"/>
      <c r="L54" s="1"/>
      <c r="M54" s="1"/>
    </row>
    <row r="55" spans="1:13">
      <c r="A55" s="1"/>
      <c r="J55" s="1"/>
      <c r="K55" s="1"/>
      <c r="L55" s="1"/>
      <c r="M55" s="1"/>
    </row>
    <row r="56" spans="1:13">
      <c r="A56" s="1"/>
      <c r="J56" s="1"/>
      <c r="K56" s="1"/>
      <c r="L56" s="1"/>
      <c r="M56" s="1"/>
    </row>
    <row r="57" spans="1:13">
      <c r="A57" s="1"/>
    </row>
    <row r="58" spans="1:13">
      <c r="A58" s="1"/>
      <c r="I58" s="1"/>
    </row>
    <row r="59" spans="1:13">
      <c r="I59" s="1"/>
    </row>
    <row r="60" spans="1:13">
      <c r="B60" s="21"/>
      <c r="C60" s="19"/>
      <c r="D60" s="19"/>
      <c r="E60" s="19"/>
      <c r="F60" s="19"/>
      <c r="G60" s="22"/>
      <c r="H60" s="19"/>
      <c r="I60" s="1"/>
    </row>
    <row r="61" spans="1:13">
      <c r="B61" s="19"/>
      <c r="C61" s="19"/>
      <c r="D61" s="19"/>
      <c r="E61" s="19"/>
      <c r="F61" s="20"/>
      <c r="G61" s="20"/>
      <c r="H61" s="24"/>
      <c r="I61" s="1"/>
    </row>
    <row r="62" spans="1:13">
      <c r="B62" s="19"/>
      <c r="C62" s="19"/>
      <c r="D62" s="19"/>
      <c r="E62" s="19"/>
      <c r="F62" s="20"/>
      <c r="G62" s="20"/>
      <c r="H62" s="19"/>
      <c r="I62" s="1"/>
    </row>
    <row r="63" spans="1:13">
      <c r="B63" s="19"/>
      <c r="C63" s="19"/>
      <c r="D63" s="19"/>
      <c r="E63" s="19"/>
      <c r="F63" s="20"/>
      <c r="G63" s="20"/>
      <c r="H63" s="19"/>
      <c r="I63" s="1"/>
    </row>
    <row r="64" spans="1:13">
      <c r="C64" s="19"/>
      <c r="D64" s="19"/>
      <c r="E64" s="19"/>
      <c r="F64" s="20"/>
      <c r="G64" s="20"/>
      <c r="H64" s="19"/>
    </row>
  </sheetData>
  <mergeCells count="2">
    <mergeCell ref="J5:J6"/>
    <mergeCell ref="J21:J22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ALDI</dc:creator>
  <cp:lastModifiedBy>ALDI</cp:lastModifiedBy>
  <dcterms:created xsi:type="dcterms:W3CDTF">2015-08-14T06:15:10Z</dcterms:created>
  <dcterms:modified xsi:type="dcterms:W3CDTF">2015-09-09T05:23:30Z</dcterms:modified>
</cp:coreProperties>
</file>