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20" windowWidth="19575" windowHeight="736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2" l="1"/>
  <c r="L17" i="1" l="1"/>
  <c r="M17" i="1"/>
  <c r="N17" i="1"/>
  <c r="L18" i="1"/>
  <c r="M18" i="1"/>
  <c r="N18" i="1"/>
  <c r="L19" i="1"/>
  <c r="M19" i="1"/>
  <c r="N19" i="1"/>
  <c r="K19" i="1"/>
  <c r="K18" i="1"/>
  <c r="K17" i="1"/>
  <c r="G18" i="1" l="1"/>
  <c r="N29" i="1" l="1"/>
  <c r="N30" i="1"/>
  <c r="N28" i="1"/>
  <c r="M29" i="1"/>
  <c r="M30" i="1"/>
  <c r="M28" i="1"/>
  <c r="L30" i="1"/>
  <c r="L29" i="1"/>
  <c r="L28" i="1"/>
  <c r="K30" i="1" l="1"/>
  <c r="K29" i="1"/>
  <c r="K28" i="1"/>
  <c r="R23" i="1" l="1"/>
  <c r="V23" i="1"/>
  <c r="Z23" i="1"/>
  <c r="X23" i="1" l="1"/>
  <c r="U23" i="1"/>
  <c r="Y23" i="1"/>
  <c r="T23" i="1"/>
  <c r="W23" i="1"/>
  <c r="P23" i="1"/>
  <c r="M23" i="1"/>
  <c r="L23" i="1"/>
  <c r="Q23" i="1"/>
  <c r="S23" i="1"/>
  <c r="K23" i="1"/>
  <c r="O23" i="1"/>
  <c r="N23" i="1"/>
</calcChain>
</file>

<file path=xl/sharedStrings.xml><?xml version="1.0" encoding="utf-8"?>
<sst xmlns="http://schemas.openxmlformats.org/spreadsheetml/2006/main" count="67" uniqueCount="47">
  <si>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</si>
  <si>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</si>
  <si>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</si>
  <si>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</si>
  <si>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</si>
  <si>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</si>
  <si>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</si>
  <si>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</si>
  <si>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</si>
  <si>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</si>
  <si>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</si>
  <si>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</si>
  <si>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</si>
  <si>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</si>
  <si>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</si>
  <si>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</si>
  <si>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</si>
  <si>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</si>
  <si>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</si>
  <si>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</si>
  <si>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</si>
  <si>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</si>
  <si>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</si>
  <si>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</si>
  <si>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</si>
  <si>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</si>
  <si>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</si>
  <si>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</si>
  <si>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</si>
  <si>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</si>
  <si>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</si>
  <si>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</si>
  <si>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</si>
  <si>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</si>
  <si>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</si>
  <si>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</si>
  <si>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</si>
  <si>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</si>
  <si>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hari</t>
  </si>
  <si>
    <t>kehilangan produksi</t>
  </si>
  <si>
    <t>PEMBANGKIT PLN</t>
  </si>
  <si>
    <t>Kerusakan</t>
  </si>
  <si>
    <t>Kerusakan total dari segi teknis</t>
  </si>
  <si>
    <t>http://bisnis.liputan6.com/read/497642/kerugian-pln-akibat-banjir-jakarta-naik-jadi-rp-116-miliar</t>
  </si>
  <si>
    <t>Kerugian/hari</t>
  </si>
  <si>
    <t>Kerugian</t>
  </si>
  <si>
    <t>DATA PT PJB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</si>
</sst>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53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5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/>
    <xf numFmtId="164" fontId="5" fillId="0" borderId="2" xfId="2" applyNumberFormat="1" applyFont="1" applyBorder="1"/>
    <xf numFmtId="164" fontId="5" fillId="0" borderId="2" xfId="1" applyNumberFormat="1" applyFont="1" applyBorder="1"/>
    <xf numFmtId="0" fontId="5" fillId="0" borderId="2" xfId="1" applyFont="1" applyBorder="1" applyAlignment="1">
      <alignment wrapText="1"/>
    </xf>
    <xf numFmtId="164" fontId="5" fillId="0" borderId="2" xfId="2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1" applyFont="1" applyFill="1" applyBorder="1"/>
    <xf numFmtId="0" fontId="5" fillId="0" borderId="2" xfId="1" applyFont="1" applyFill="1" applyBorder="1" applyAlignment="1">
      <alignment horizontal="center"/>
    </xf>
    <xf numFmtId="164" fontId="5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4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0" xfId="1" applyFont="1" applyBorder="1"/>
    <xf numFmtId="164" fontId="5" fillId="0" borderId="0" xfId="2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8" fillId="0" borderId="0" xfId="1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64" fontId="0" fillId="0" borderId="2" xfId="0" applyNumberFormat="1" applyBorder="1"/>
    <xf numFmtId="0" fontId="9" fillId="0" borderId="0" xfId="0" applyFont="1" applyAlignment="1">
      <alignment horizontal="center"/>
    </xf>
    <xf numFmtId="0" fontId="0" fillId="0" borderId="0" xfId="0" applyBorder="1"/>
    <xf numFmtId="0" fontId="3" fillId="0" borderId="0" xfId="1" applyBorder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1" applyFont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1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Border="1"/>
    <xf numFmtId="0" fontId="4" fillId="0" borderId="0" xfId="1" applyFont="1" applyFill="1" applyBorder="1"/>
    <xf numFmtId="0" fontId="3" fillId="0" borderId="0" xfId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5" fillId="0" borderId="0" xfId="0" applyFont="1" applyBorder="1"/>
    <xf numFmtId="0" fontId="5" fillId="0" borderId="4" xfId="1" applyFont="1" applyBorder="1" applyAlignment="1">
      <alignment horizontal="center"/>
    </xf>
    <xf numFmtId="0" fontId="2" fillId="0" borderId="0" xfId="3"/>
    <xf numFmtId="0" fontId="1" fillId="0" borderId="0" xfId="4"/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</cellXfs>
  <cellStyles count="5">
    <cellStyle name="Comma 2" xfId="2"/>
    <cellStyle name="Normal" xfId="0" builtinId="0"/>
    <cellStyle name="Normal 2" xfId="1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opLeftCell="A4" zoomScale="73" zoomScaleNormal="73" workbookViewId="0">
      <selection activeCell="I19" sqref="I19"/>
    </sheetView>
  </sheetViews>
  <sheetFormatPr defaultRowHeight="15" x14ac:dyDescent="0.25"/>
  <cols>
    <col min="2" max="2" width="12.42578125" customWidth="1"/>
    <col min="3" max="3" width="27.5703125" bestFit="1" customWidth="1"/>
    <col min="4" max="4" width="7.7109375" bestFit="1" customWidth="1"/>
    <col min="5" max="5" width="7.42578125" bestFit="1" customWidth="1"/>
    <col min="6" max="6" width="13" bestFit="1" customWidth="1"/>
    <col min="7" max="7" width="15" bestFit="1" customWidth="1"/>
    <col min="8" max="8" width="11.42578125" bestFit="1" customWidth="1"/>
    <col min="9" max="9" width="95.42578125" bestFit="1" customWidth="1"/>
    <col min="10" max="10" width="22.7109375" bestFit="1" customWidth="1"/>
    <col min="11" max="11" width="16.140625" bestFit="1" customWidth="1"/>
    <col min="12" max="13" width="17.42578125" bestFit="1" customWidth="1"/>
    <col min="14" max="14" width="15" bestFit="1" customWidth="1"/>
    <col min="15" max="17" width="17.42578125" bestFit="1" customWidth="1"/>
    <col min="18" max="18" width="5.42578125" bestFit="1" customWidth="1"/>
    <col min="19" max="21" width="17.42578125" bestFit="1" customWidth="1"/>
    <col min="22" max="22" width="5.42578125" bestFit="1" customWidth="1"/>
    <col min="23" max="25" width="17.42578125" bestFit="1" customWidth="1"/>
    <col min="26" max="26" width="5.42578125" bestFit="1" customWidth="1"/>
  </cols>
  <sheetData>
    <row r="1" spans="1:19" ht="18" x14ac:dyDescent="0.25">
      <c r="A1" s="1"/>
      <c r="B1" s="23" t="s">
        <v>40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B3" s="2" t="s">
        <v>0</v>
      </c>
    </row>
    <row r="4" spans="1:19" x14ac:dyDescent="0.25">
      <c r="A4" s="2"/>
      <c r="B4" s="3" t="s">
        <v>1</v>
      </c>
    </row>
    <row r="5" spans="1:19" x14ac:dyDescent="0.25">
      <c r="A5" s="1"/>
    </row>
    <row r="6" spans="1:19" x14ac:dyDescent="0.25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 x14ac:dyDescent="0.25">
      <c r="A7" s="3"/>
      <c r="B7" s="11"/>
      <c r="C7" s="17" t="s">
        <v>41</v>
      </c>
      <c r="D7" s="12"/>
      <c r="E7" s="14"/>
      <c r="F7" s="15"/>
      <c r="G7" s="10"/>
      <c r="H7" s="16"/>
    </row>
    <row r="8" spans="1:19" x14ac:dyDescent="0.25">
      <c r="A8" s="1"/>
      <c r="B8" s="25">
        <v>1</v>
      </c>
      <c r="C8" s="24" t="s">
        <v>42</v>
      </c>
      <c r="D8" s="4"/>
      <c r="E8" s="4"/>
      <c r="F8" s="7"/>
      <c r="G8" s="10">
        <v>20000000000</v>
      </c>
      <c r="H8" s="9"/>
      <c r="I8" t="s">
        <v>43</v>
      </c>
      <c r="O8" s="1"/>
    </row>
    <row r="9" spans="1:19" x14ac:dyDescent="0.25">
      <c r="A9" s="1"/>
      <c r="B9" s="34"/>
      <c r="C9" s="47"/>
      <c r="D9" s="22"/>
      <c r="E9" s="22"/>
      <c r="F9" s="43"/>
      <c r="G9" s="21"/>
      <c r="H9" s="38"/>
      <c r="O9" s="1"/>
    </row>
    <row r="10" spans="1:19" x14ac:dyDescent="0.25">
      <c r="A10" s="1"/>
      <c r="B10" s="34"/>
      <c r="C10" s="47"/>
      <c r="D10" s="22"/>
      <c r="E10" s="22"/>
      <c r="F10" s="43"/>
      <c r="G10" s="21"/>
      <c r="H10" s="38"/>
      <c r="O10" s="1"/>
    </row>
    <row r="11" spans="1:19" x14ac:dyDescent="0.25">
      <c r="A11" s="1"/>
      <c r="B11" s="34"/>
      <c r="C11" s="47"/>
      <c r="D11" s="22"/>
      <c r="E11" s="22"/>
      <c r="F11" s="43"/>
      <c r="G11" s="21"/>
      <c r="H11" s="38"/>
      <c r="O11" s="1"/>
    </row>
    <row r="12" spans="1:19" x14ac:dyDescent="0.25">
      <c r="A12" s="1"/>
      <c r="B12" s="28"/>
      <c r="C12" s="44"/>
      <c r="D12" s="28"/>
      <c r="E12" s="28"/>
      <c r="F12" s="28"/>
      <c r="G12" s="21"/>
      <c r="H12" s="28"/>
      <c r="J12" s="2" t="s">
        <v>2</v>
      </c>
      <c r="K12" s="1"/>
      <c r="L12" s="1"/>
      <c r="M12" s="1"/>
      <c r="N12" s="1"/>
    </row>
    <row r="13" spans="1:19" x14ac:dyDescent="0.25">
      <c r="A13" s="1"/>
      <c r="B13" s="45"/>
      <c r="C13" s="40"/>
      <c r="D13" s="33"/>
      <c r="E13" s="46"/>
      <c r="F13" s="21"/>
      <c r="G13" s="21"/>
      <c r="H13" s="47"/>
      <c r="J13" s="2"/>
      <c r="K13" s="1"/>
      <c r="L13" s="1"/>
      <c r="M13" s="1"/>
      <c r="N13" s="1"/>
    </row>
    <row r="14" spans="1:19" x14ac:dyDescent="0.25">
      <c r="A14" s="1"/>
      <c r="B14" s="2" t="s">
        <v>36</v>
      </c>
      <c r="C14" s="1"/>
      <c r="D14" s="1"/>
      <c r="E14" s="1"/>
      <c r="F14" s="1"/>
      <c r="G14" s="1"/>
      <c r="H14" s="1"/>
      <c r="J14" s="2"/>
      <c r="K14" s="1"/>
      <c r="L14" s="1"/>
      <c r="M14" s="1"/>
      <c r="N14" s="1"/>
    </row>
    <row r="15" spans="1:19" x14ac:dyDescent="0.25">
      <c r="A15" s="1"/>
      <c r="B15" s="3" t="s">
        <v>37</v>
      </c>
      <c r="C15" s="1"/>
      <c r="D15" s="1"/>
      <c r="E15" s="1"/>
      <c r="F15" s="1"/>
      <c r="G15" s="1"/>
      <c r="H15" s="1"/>
      <c r="J15" s="51" t="s">
        <v>40</v>
      </c>
      <c r="K15" s="4" t="s">
        <v>4</v>
      </c>
      <c r="L15" s="4" t="s">
        <v>5</v>
      </c>
      <c r="M15" s="4" t="s">
        <v>6</v>
      </c>
      <c r="N15" s="4" t="s">
        <v>7</v>
      </c>
    </row>
    <row r="16" spans="1:19" x14ac:dyDescent="0.25">
      <c r="A16" s="1"/>
      <c r="I16" s="1"/>
      <c r="J16" s="52"/>
      <c r="K16" s="4">
        <v>1</v>
      </c>
      <c r="L16" s="4">
        <v>2</v>
      </c>
      <c r="M16" s="4">
        <v>6</v>
      </c>
      <c r="N16" s="4">
        <v>10</v>
      </c>
    </row>
    <row r="17" spans="1:26" x14ac:dyDescent="0.25">
      <c r="A17" s="1"/>
      <c r="B17" s="5" t="s">
        <v>8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  <c r="H17" s="5" t="s">
        <v>14</v>
      </c>
      <c r="I17" s="1"/>
      <c r="J17" s="6" t="s">
        <v>15</v>
      </c>
      <c r="K17" s="8">
        <f>30%*$G$8</f>
        <v>6000000000</v>
      </c>
      <c r="L17" s="8">
        <f t="shared" ref="L17:N17" si="0">30%*$G$8</f>
        <v>6000000000</v>
      </c>
      <c r="M17" s="8">
        <f t="shared" si="0"/>
        <v>6000000000</v>
      </c>
      <c r="N17" s="8">
        <f t="shared" si="0"/>
        <v>6000000000</v>
      </c>
    </row>
    <row r="18" spans="1:26" x14ac:dyDescent="0.25">
      <c r="A18" s="1"/>
      <c r="B18" s="48">
        <v>1</v>
      </c>
      <c r="C18" s="6" t="s">
        <v>39</v>
      </c>
      <c r="D18" s="6">
        <v>1</v>
      </c>
      <c r="E18" s="4" t="s">
        <v>38</v>
      </c>
      <c r="F18" s="49">
        <v>2241438531</v>
      </c>
      <c r="G18" s="7">
        <f>D18*F18</f>
        <v>2241438531</v>
      </c>
      <c r="H18" s="9"/>
      <c r="I18" t="s">
        <v>46</v>
      </c>
      <c r="J18" s="6" t="s">
        <v>16</v>
      </c>
      <c r="K18" s="8">
        <f>60%*$G$8</f>
        <v>12000000000</v>
      </c>
      <c r="L18" s="8">
        <f t="shared" ref="L18:N18" si="1">60%*$G$8</f>
        <v>12000000000</v>
      </c>
      <c r="M18" s="8">
        <f t="shared" si="1"/>
        <v>12000000000</v>
      </c>
      <c r="N18" s="8">
        <f t="shared" si="1"/>
        <v>12000000000</v>
      </c>
    </row>
    <row r="19" spans="1:26" x14ac:dyDescent="0.25">
      <c r="A19" s="1"/>
      <c r="B19" s="48">
        <v>2</v>
      </c>
      <c r="C19" s="6"/>
      <c r="D19" s="6"/>
      <c r="E19" s="4"/>
      <c r="F19" s="7"/>
      <c r="G19" s="7"/>
      <c r="H19" s="9"/>
      <c r="I19" s="1"/>
      <c r="J19" s="6" t="s">
        <v>17</v>
      </c>
      <c r="K19" s="8">
        <f>100%*$G$8</f>
        <v>20000000000</v>
      </c>
      <c r="L19" s="8">
        <f t="shared" ref="L19:N19" si="2">100%*$G$8</f>
        <v>20000000000</v>
      </c>
      <c r="M19" s="8">
        <f t="shared" si="2"/>
        <v>20000000000</v>
      </c>
      <c r="N19" s="8">
        <f t="shared" si="2"/>
        <v>20000000000</v>
      </c>
    </row>
    <row r="20" spans="1:26" x14ac:dyDescent="0.25">
      <c r="A20" s="1"/>
      <c r="B20" s="33"/>
      <c r="C20" s="13"/>
      <c r="D20" s="12"/>
      <c r="E20" s="12"/>
      <c r="F20" s="15"/>
      <c r="G20" s="26"/>
      <c r="H20" s="16"/>
      <c r="I20" s="1"/>
      <c r="J20" s="6" t="s">
        <v>18</v>
      </c>
      <c r="K20" s="7"/>
      <c r="L20" s="7"/>
      <c r="M20" s="7"/>
      <c r="N20" s="7"/>
    </row>
    <row r="21" spans="1:26" x14ac:dyDescent="0.25">
      <c r="A21" s="1"/>
      <c r="I21" s="1"/>
      <c r="J21" s="1"/>
      <c r="K21" s="1"/>
      <c r="L21" s="1"/>
      <c r="M21" s="1"/>
      <c r="N21" s="1"/>
    </row>
    <row r="22" spans="1:26" x14ac:dyDescent="0.25">
      <c r="A22" s="1"/>
      <c r="I22" s="1"/>
      <c r="J22" s="18" t="s">
        <v>19</v>
      </c>
      <c r="K22" s="12" t="s">
        <v>20</v>
      </c>
      <c r="L22" s="12" t="s">
        <v>21</v>
      </c>
      <c r="M22" s="12" t="s">
        <v>22</v>
      </c>
      <c r="N22" s="12" t="s">
        <v>23</v>
      </c>
      <c r="O22" s="12" t="s">
        <v>24</v>
      </c>
      <c r="P22" s="12" t="s">
        <v>25</v>
      </c>
      <c r="Q22" s="12" t="s">
        <v>26</v>
      </c>
      <c r="R22" s="12" t="s">
        <v>27</v>
      </c>
      <c r="S22" s="12" t="s">
        <v>28</v>
      </c>
      <c r="T22" s="12" t="s">
        <v>29</v>
      </c>
      <c r="U22" s="12" t="s">
        <v>30</v>
      </c>
      <c r="V22" s="12" t="s">
        <v>31</v>
      </c>
      <c r="W22" s="12" t="s">
        <v>32</v>
      </c>
      <c r="X22" s="12" t="s">
        <v>33</v>
      </c>
      <c r="Y22" s="12" t="s">
        <v>34</v>
      </c>
      <c r="Z22" s="12" t="s">
        <v>35</v>
      </c>
    </row>
    <row r="23" spans="1:26" x14ac:dyDescent="0.25">
      <c r="I23" s="1"/>
      <c r="J23" s="18" t="s">
        <v>40</v>
      </c>
      <c r="K23" s="19">
        <f>K17+K28</f>
        <v>8241438531</v>
      </c>
      <c r="L23" s="19">
        <f>K18+K29</f>
        <v>14241438531</v>
      </c>
      <c r="M23" s="19">
        <f>K19+K30</f>
        <v>22241438531</v>
      </c>
      <c r="N23" s="19">
        <f>K20+K31</f>
        <v>0</v>
      </c>
      <c r="O23" s="19">
        <f>L17+L28</f>
        <v>10482877062</v>
      </c>
      <c r="P23" s="19">
        <f>L18+L29</f>
        <v>16482877062</v>
      </c>
      <c r="Q23" s="19">
        <f>L19+L30</f>
        <v>24482877062</v>
      </c>
      <c r="R23" s="19">
        <f>L20+L31</f>
        <v>0</v>
      </c>
      <c r="S23" s="19">
        <f>M17+M28</f>
        <v>19448631186</v>
      </c>
      <c r="T23" s="19">
        <f>M18+M29</f>
        <v>25448631186</v>
      </c>
      <c r="U23" s="19">
        <f>M19+M30</f>
        <v>33448631186</v>
      </c>
      <c r="V23" s="19">
        <f>M20+M31</f>
        <v>0</v>
      </c>
      <c r="W23" s="19">
        <f>N17+N28</f>
        <v>28414385310</v>
      </c>
      <c r="X23" s="19">
        <f>N18+N29</f>
        <v>34414385310</v>
      </c>
      <c r="Y23" s="19">
        <f>N19+N30</f>
        <v>42414385310</v>
      </c>
      <c r="Z23" s="19">
        <f>N20+N31</f>
        <v>0</v>
      </c>
    </row>
    <row r="24" spans="1:26" x14ac:dyDescent="0.25">
      <c r="I24" s="1"/>
    </row>
    <row r="25" spans="1:26" x14ac:dyDescent="0.25">
      <c r="I25" s="1"/>
      <c r="J25" s="2" t="s">
        <v>3</v>
      </c>
      <c r="K25" s="1"/>
      <c r="L25" s="1"/>
      <c r="M25" s="1"/>
      <c r="N25" s="1"/>
    </row>
    <row r="26" spans="1:26" x14ac:dyDescent="0.25">
      <c r="A26" s="29"/>
      <c r="I26" s="1"/>
      <c r="J26" s="51" t="s">
        <v>40</v>
      </c>
      <c r="K26" s="4" t="s">
        <v>4</v>
      </c>
      <c r="L26" s="4" t="s">
        <v>5</v>
      </c>
      <c r="M26" s="4" t="s">
        <v>6</v>
      </c>
      <c r="N26" s="4" t="s">
        <v>7</v>
      </c>
    </row>
    <row r="27" spans="1:26" x14ac:dyDescent="0.25">
      <c r="A27" s="20"/>
      <c r="I27" s="1"/>
      <c r="J27" s="52"/>
      <c r="K27" s="4">
        <v>1</v>
      </c>
      <c r="L27" s="4">
        <v>2</v>
      </c>
      <c r="M27" s="4">
        <v>6</v>
      </c>
      <c r="N27" s="4">
        <v>10</v>
      </c>
    </row>
    <row r="28" spans="1:26" x14ac:dyDescent="0.25">
      <c r="A28" s="29"/>
      <c r="I28" s="1"/>
      <c r="J28" s="6" t="s">
        <v>15</v>
      </c>
      <c r="K28" s="8">
        <f>$F$18+$F$19</f>
        <v>2241438531</v>
      </c>
      <c r="L28" s="8">
        <f>($L$27*$F$18)+$F$19</f>
        <v>4482877062</v>
      </c>
      <c r="M28" s="8">
        <f>($M$27*$F$18)+$F$19</f>
        <v>13448631186</v>
      </c>
      <c r="N28" s="8">
        <f>($N$27*$F$18)+$F$19</f>
        <v>22414385310</v>
      </c>
    </row>
    <row r="29" spans="1:26" x14ac:dyDescent="0.25">
      <c r="A29" s="29"/>
      <c r="J29" s="6" t="s">
        <v>16</v>
      </c>
      <c r="K29" s="8">
        <f>$F$18+$F$19</f>
        <v>2241438531</v>
      </c>
      <c r="L29" s="8">
        <f>($L$27*$F$18)+$F$19</f>
        <v>4482877062</v>
      </c>
      <c r="M29" s="8">
        <f>($M$27*$F$18)+$F$19</f>
        <v>13448631186</v>
      </c>
      <c r="N29" s="8">
        <f>($N$27*$F$18)+$F$19</f>
        <v>22414385310</v>
      </c>
    </row>
    <row r="30" spans="1:26" x14ac:dyDescent="0.25">
      <c r="A30" s="29"/>
      <c r="B30" s="31"/>
      <c r="C30" s="32"/>
      <c r="D30" s="33"/>
      <c r="E30" s="28"/>
      <c r="F30" s="28"/>
      <c r="G30" s="28"/>
      <c r="H30" s="28"/>
      <c r="J30" s="6" t="s">
        <v>17</v>
      </c>
      <c r="K30" s="8">
        <f>$F$18+$F$19</f>
        <v>2241438531</v>
      </c>
      <c r="L30" s="8">
        <f>($L$27*$F$18)+$F$19</f>
        <v>4482877062</v>
      </c>
      <c r="M30" s="8">
        <f>($M$27*$F$18)+$F$19</f>
        <v>13448631186</v>
      </c>
      <c r="N30" s="8">
        <f>($N$27*$F$18)+$F$19</f>
        <v>22414385310</v>
      </c>
    </row>
    <row r="31" spans="1:26" x14ac:dyDescent="0.25">
      <c r="A31" s="28"/>
      <c r="B31" s="34"/>
      <c r="C31" s="35"/>
      <c r="D31" s="33"/>
      <c r="E31" s="22"/>
      <c r="F31" s="21"/>
      <c r="G31" s="36"/>
      <c r="H31" s="37"/>
      <c r="J31" s="6" t="s">
        <v>18</v>
      </c>
      <c r="K31" s="8"/>
      <c r="L31" s="8"/>
      <c r="M31" s="8"/>
      <c r="N31" s="8"/>
    </row>
    <row r="32" spans="1:26" x14ac:dyDescent="0.25">
      <c r="A32" s="28"/>
      <c r="B32" s="33"/>
      <c r="C32" s="32"/>
      <c r="D32" s="22"/>
      <c r="E32" s="22"/>
      <c r="F32" s="21"/>
      <c r="G32" s="21"/>
      <c r="H32" s="20"/>
    </row>
    <row r="33" spans="1:13" x14ac:dyDescent="0.25">
      <c r="A33" s="28"/>
      <c r="B33" s="33"/>
      <c r="C33" s="20"/>
      <c r="D33" s="33"/>
      <c r="E33" s="33"/>
      <c r="F33" s="33"/>
      <c r="G33" s="21"/>
      <c r="H33" s="38"/>
      <c r="I33" s="2"/>
    </row>
    <row r="34" spans="1:13" x14ac:dyDescent="0.25">
      <c r="A34" s="28"/>
      <c r="B34" s="33"/>
      <c r="C34" s="20"/>
      <c r="D34" s="33"/>
      <c r="E34" s="22"/>
      <c r="F34" s="21"/>
      <c r="G34" s="21"/>
      <c r="H34" s="20"/>
    </row>
    <row r="35" spans="1:13" x14ac:dyDescent="0.25">
      <c r="A35" s="28"/>
      <c r="B35" s="33"/>
      <c r="C35" s="20"/>
      <c r="D35" s="39"/>
      <c r="E35" s="22"/>
      <c r="F35" s="21"/>
      <c r="G35" s="21"/>
      <c r="H35" s="28"/>
    </row>
    <row r="36" spans="1:13" x14ac:dyDescent="0.25">
      <c r="A36" s="28"/>
      <c r="B36" s="33"/>
      <c r="C36" s="20"/>
      <c r="D36" s="39"/>
      <c r="E36" s="22"/>
      <c r="F36" s="21"/>
      <c r="G36" s="21"/>
      <c r="H36" s="38"/>
    </row>
    <row r="37" spans="1:13" x14ac:dyDescent="0.25">
      <c r="A37" s="28"/>
      <c r="B37" s="20"/>
      <c r="C37" s="20"/>
      <c r="D37" s="22"/>
      <c r="E37" s="22"/>
      <c r="F37" s="21"/>
      <c r="G37" s="21"/>
      <c r="H37" s="28"/>
    </row>
    <row r="38" spans="1:13" x14ac:dyDescent="0.25">
      <c r="A38" s="28"/>
      <c r="B38" s="28"/>
      <c r="C38" s="20"/>
      <c r="D38" s="33"/>
      <c r="E38" s="22"/>
      <c r="F38" s="21"/>
      <c r="G38" s="21"/>
      <c r="H38" s="28"/>
    </row>
    <row r="39" spans="1:13" x14ac:dyDescent="0.25">
      <c r="B39" s="29"/>
      <c r="C39" s="40"/>
      <c r="D39" s="33"/>
      <c r="E39" s="41"/>
      <c r="F39" s="42"/>
      <c r="G39" s="43"/>
      <c r="H39" s="28"/>
    </row>
    <row r="41" spans="1:13" x14ac:dyDescent="0.25">
      <c r="J41" s="1"/>
      <c r="K41" s="1"/>
      <c r="L41" s="1"/>
      <c r="M41" s="1"/>
    </row>
    <row r="42" spans="1:13" x14ac:dyDescent="0.25">
      <c r="J42" s="1"/>
      <c r="K42" s="1"/>
      <c r="L42" s="1"/>
      <c r="M42" s="1"/>
    </row>
    <row r="43" spans="1:13" x14ac:dyDescent="0.25">
      <c r="J43" s="1"/>
      <c r="K43" s="1"/>
      <c r="L43" s="1"/>
      <c r="M43" s="1"/>
    </row>
    <row r="44" spans="1:13" x14ac:dyDescent="0.25">
      <c r="A44" s="1"/>
    </row>
    <row r="45" spans="1:13" x14ac:dyDescent="0.25">
      <c r="A45" s="1"/>
    </row>
    <row r="46" spans="1:13" x14ac:dyDescent="0.25">
      <c r="A46" s="1"/>
    </row>
    <row r="47" spans="1:13" x14ac:dyDescent="0.25">
      <c r="A47" s="1"/>
    </row>
    <row r="48" spans="1:13" x14ac:dyDescent="0.25">
      <c r="A48" s="1"/>
    </row>
    <row r="49" spans="1:8" x14ac:dyDescent="0.25">
      <c r="A49" s="1"/>
    </row>
    <row r="60" spans="1:8" x14ac:dyDescent="0.25">
      <c r="B60" s="28"/>
      <c r="C60" s="28"/>
      <c r="D60" s="28"/>
      <c r="E60" s="28"/>
      <c r="F60" s="28"/>
      <c r="G60" s="28"/>
      <c r="H60" s="28"/>
    </row>
    <row r="61" spans="1:8" x14ac:dyDescent="0.25">
      <c r="B61" s="28"/>
      <c r="C61" s="28"/>
      <c r="D61" s="28"/>
      <c r="E61" s="28"/>
      <c r="F61" s="28"/>
      <c r="G61" s="28"/>
      <c r="H61" s="28"/>
    </row>
    <row r="62" spans="1:8" x14ac:dyDescent="0.25">
      <c r="A62" s="1"/>
      <c r="B62" s="22"/>
      <c r="C62" s="20"/>
      <c r="D62" s="22"/>
      <c r="E62" s="22"/>
      <c r="F62" s="21"/>
      <c r="G62" s="21"/>
      <c r="H62" s="20"/>
    </row>
    <row r="74" spans="2:10" x14ac:dyDescent="0.25">
      <c r="J74" s="1"/>
    </row>
    <row r="75" spans="2:10" x14ac:dyDescent="0.25">
      <c r="B75" s="1"/>
      <c r="J75" s="1"/>
    </row>
  </sheetData>
  <mergeCells count="2">
    <mergeCell ref="J15:J16"/>
    <mergeCell ref="J26:J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8" sqref="C18"/>
    </sheetView>
  </sheetViews>
  <sheetFormatPr defaultRowHeight="15" x14ac:dyDescent="0.25"/>
  <cols>
    <col min="1" max="1" width="12" bestFit="1" customWidth="1"/>
    <col min="2" max="3" width="12" style="30" bestFit="1" customWidth="1"/>
  </cols>
  <sheetData>
    <row r="1" spans="1:3" x14ac:dyDescent="0.25">
      <c r="A1" s="27" t="s">
        <v>45</v>
      </c>
      <c r="B1" s="27"/>
      <c r="C1" s="27"/>
    </row>
    <row r="2" spans="1:3" x14ac:dyDescent="0.25">
      <c r="A2" t="s">
        <v>10</v>
      </c>
      <c r="B2" s="30" t="s">
        <v>38</v>
      </c>
      <c r="C2" s="30" t="s">
        <v>44</v>
      </c>
    </row>
    <row r="3" spans="1:3" x14ac:dyDescent="0.25">
      <c r="A3" s="50">
        <v>1366200000</v>
      </c>
      <c r="B3" s="50">
        <v>3</v>
      </c>
      <c r="C3" s="50">
        <v>455400000</v>
      </c>
    </row>
    <row r="4" spans="1:3" x14ac:dyDescent="0.25">
      <c r="A4" s="50">
        <v>15939000000</v>
      </c>
      <c r="B4" s="50">
        <v>3</v>
      </c>
      <c r="C4" s="50">
        <v>5313000000</v>
      </c>
    </row>
    <row r="5" spans="1:3" x14ac:dyDescent="0.25">
      <c r="A5" s="50">
        <v>14805000000</v>
      </c>
      <c r="B5" s="50">
        <v>40</v>
      </c>
      <c r="C5" s="50">
        <v>370125000</v>
      </c>
    </row>
    <row r="6" spans="1:3" x14ac:dyDescent="0.25">
      <c r="A6" s="50">
        <v>14427000000</v>
      </c>
      <c r="B6" s="50">
        <v>41</v>
      </c>
      <c r="C6" s="50">
        <v>351878048.78048778</v>
      </c>
    </row>
    <row r="7" spans="1:3" x14ac:dyDescent="0.25">
      <c r="A7" s="50">
        <v>16884000000</v>
      </c>
      <c r="B7" s="50">
        <v>42</v>
      </c>
      <c r="C7" s="50">
        <v>402000000</v>
      </c>
    </row>
    <row r="8" spans="1:3" x14ac:dyDescent="0.25">
      <c r="A8" s="50">
        <v>89820000000</v>
      </c>
      <c r="B8" s="50">
        <v>20</v>
      </c>
      <c r="C8" s="50">
        <v>4491000000</v>
      </c>
    </row>
    <row r="9" spans="1:3" x14ac:dyDescent="0.25">
      <c r="A9" s="50">
        <v>116280000000</v>
      </c>
      <c r="B9" s="50">
        <v>27</v>
      </c>
      <c r="C9" s="50">
        <v>4306666666.666667</v>
      </c>
    </row>
    <row r="10" spans="1:3" x14ac:dyDescent="0.25">
      <c r="A10" s="50"/>
      <c r="B10" s="50"/>
      <c r="C10" s="50">
        <f>AVERAGE(C3:C9)</f>
        <v>2241438530.7781649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Mia Renauly</cp:lastModifiedBy>
  <dcterms:created xsi:type="dcterms:W3CDTF">2015-08-14T06:15:10Z</dcterms:created>
  <dcterms:modified xsi:type="dcterms:W3CDTF">2015-09-29T08:24:30Z</dcterms:modified>
</cp:coreProperties>
</file>