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sev-my.sharepoint.com/personal/glawhorn_sei_com/Documents/Desktop/"/>
    </mc:Choice>
  </mc:AlternateContent>
  <xr:revisionPtr revIDLastSave="723" documentId="8_{9EB937FC-AEBD-47C5-90A2-2BFCAF6A389A}" xr6:coauthVersionLast="47" xr6:coauthVersionMax="47" xr10:uidLastSave="{AFAB66E7-DB2B-44EE-ADB2-214F7ADF6E6D}"/>
  <bookViews>
    <workbookView xWindow="-108" yWindow="-108" windowWidth="23256" windowHeight="12456" xr2:uid="{A29806AC-F245-4D6E-A136-3BFE3C862524}"/>
  </bookViews>
  <sheets>
    <sheet name="Amortization" sheetId="1" r:id="rId1"/>
    <sheet name="Income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7" i="1"/>
  <c r="C5" i="1"/>
  <c r="C6" i="1" s="1"/>
  <c r="D11" i="2" l="1"/>
  <c r="C19" i="2"/>
  <c r="D17" i="2"/>
  <c r="D16" i="2"/>
  <c r="D15" i="2"/>
  <c r="D14" i="2"/>
  <c r="C18" i="2"/>
  <c r="C26" i="2"/>
  <c r="I6" i="1"/>
  <c r="C5" i="2"/>
  <c r="I4" i="1"/>
  <c r="I3" i="1"/>
  <c r="C11" i="1"/>
  <c r="D18" i="1"/>
  <c r="F12" i="1"/>
  <c r="F4" i="1"/>
  <c r="C18" i="1"/>
  <c r="C10" i="1"/>
  <c r="C10" i="2" l="1"/>
  <c r="C6" i="2"/>
  <c r="F18" i="1"/>
  <c r="M18" i="1"/>
  <c r="L18" i="1"/>
  <c r="K18" i="1"/>
  <c r="J18" i="1"/>
  <c r="I18" i="1"/>
  <c r="C21" i="2"/>
  <c r="C11" i="2"/>
  <c r="C12" i="2" s="1"/>
  <c r="I5" i="1"/>
  <c r="I9" i="1" s="1"/>
  <c r="I10" i="1" s="1"/>
  <c r="C12" i="1"/>
  <c r="E18" i="1" s="1"/>
  <c r="I7" i="1" l="1"/>
  <c r="G18" i="1"/>
  <c r="C15" i="2"/>
  <c r="C16" i="2"/>
  <c r="C17" i="2"/>
  <c r="C14" i="2"/>
  <c r="N18" i="1"/>
  <c r="C15" i="1" s="1"/>
  <c r="H18" i="1" l="1"/>
  <c r="D19" i="1" s="1"/>
  <c r="F19" i="1" l="1"/>
  <c r="C19" i="1"/>
  <c r="B19" i="1"/>
  <c r="E19" i="1"/>
  <c r="I19" i="1" l="1"/>
  <c r="K19" i="1"/>
  <c r="L19" i="1"/>
  <c r="J19" i="1"/>
  <c r="M19" i="1"/>
  <c r="G19" i="1"/>
  <c r="H19" i="1" s="1"/>
  <c r="D20" i="1" s="1"/>
  <c r="F20" i="1" l="1"/>
  <c r="N19" i="1"/>
  <c r="E20" i="1"/>
  <c r="G20" i="1" s="1"/>
  <c r="H20" i="1" s="1"/>
  <c r="B20" i="1"/>
  <c r="C20" i="1"/>
  <c r="I20" i="1" l="1"/>
  <c r="J20" i="1"/>
  <c r="M20" i="1"/>
  <c r="L20" i="1"/>
  <c r="K20" i="1"/>
  <c r="D21" i="1"/>
  <c r="E21" i="1" l="1"/>
  <c r="F21" i="1"/>
  <c r="N20" i="1"/>
  <c r="B21" i="1"/>
  <c r="C21" i="1"/>
  <c r="I21" i="1" l="1"/>
  <c r="G21" i="1"/>
  <c r="H21" i="1" s="1"/>
  <c r="D22" i="1" s="1"/>
  <c r="E22" i="1" s="1"/>
  <c r="L21" i="1"/>
  <c r="K21" i="1"/>
  <c r="M21" i="1"/>
  <c r="J21" i="1"/>
  <c r="B22" i="1" l="1"/>
  <c r="C22" i="1"/>
  <c r="F22" i="1"/>
  <c r="G22" i="1" s="1"/>
  <c r="H22" i="1" s="1"/>
  <c r="D23" i="1" s="1"/>
  <c r="E23" i="1" s="1"/>
  <c r="I22" i="1"/>
  <c r="M22" i="1"/>
  <c r="L22" i="1"/>
  <c r="K22" i="1"/>
  <c r="N21" i="1"/>
  <c r="B23" i="1"/>
  <c r="K23" i="1" s="1"/>
  <c r="C23" i="1"/>
  <c r="F23" i="1" l="1"/>
  <c r="J22" i="1"/>
  <c r="G23" i="1"/>
  <c r="H23" i="1" s="1"/>
  <c r="D24" i="1" s="1"/>
  <c r="J23" i="1"/>
  <c r="M23" i="1"/>
  <c r="L23" i="1"/>
  <c r="I23" i="1"/>
  <c r="N22" i="1"/>
  <c r="E24" i="1" l="1"/>
  <c r="F24" i="1"/>
  <c r="B24" i="1"/>
  <c r="C24" i="1"/>
  <c r="N23" i="1"/>
  <c r="I24" i="1" l="1"/>
  <c r="J24" i="1"/>
  <c r="G24" i="1"/>
  <c r="H24" i="1" s="1"/>
  <c r="D25" i="1" s="1"/>
  <c r="M24" i="1"/>
  <c r="L24" i="1"/>
  <c r="K24" i="1"/>
  <c r="N24" i="1" l="1"/>
  <c r="E25" i="1"/>
  <c r="F25" i="1"/>
  <c r="B25" i="1"/>
  <c r="I25" i="1" s="1"/>
  <c r="C25" i="1"/>
  <c r="G25" i="1" l="1"/>
  <c r="H25" i="1" s="1"/>
  <c r="D26" i="1" s="1"/>
  <c r="K25" i="1"/>
  <c r="L25" i="1"/>
  <c r="M25" i="1"/>
  <c r="J25" i="1"/>
  <c r="E26" i="1" l="1"/>
  <c r="F26" i="1"/>
  <c r="N25" i="1"/>
  <c r="B26" i="1"/>
  <c r="I26" i="1" s="1"/>
  <c r="C26" i="1"/>
  <c r="G26" i="1" l="1"/>
  <c r="H26" i="1" s="1"/>
  <c r="D27" i="1" s="1"/>
  <c r="K26" i="1"/>
  <c r="M26" i="1"/>
  <c r="L26" i="1"/>
  <c r="J26" i="1"/>
  <c r="E27" i="1" l="1"/>
  <c r="F27" i="1"/>
  <c r="N26" i="1"/>
  <c r="B27" i="1"/>
  <c r="I27" i="1" s="1"/>
  <c r="C27" i="1"/>
  <c r="G27" i="1" l="1"/>
  <c r="H27" i="1" s="1"/>
  <c r="D28" i="1" s="1"/>
  <c r="L27" i="1"/>
  <c r="J27" i="1"/>
  <c r="M27" i="1"/>
  <c r="K27" i="1"/>
  <c r="E28" i="1" l="1"/>
  <c r="F28" i="1"/>
  <c r="N27" i="1"/>
  <c r="C28" i="1"/>
  <c r="B28" i="1"/>
  <c r="I28" i="1" s="1"/>
  <c r="G28" i="1" l="1"/>
  <c r="H28" i="1" s="1"/>
  <c r="D29" i="1" s="1"/>
  <c r="M28" i="1"/>
  <c r="K28" i="1"/>
  <c r="L28" i="1"/>
  <c r="J28" i="1"/>
  <c r="N28" i="1" l="1"/>
  <c r="E29" i="1"/>
  <c r="F29" i="1"/>
  <c r="C29" i="1"/>
  <c r="B29" i="1"/>
  <c r="I29" i="1" s="1"/>
  <c r="G29" i="1" l="1"/>
  <c r="H29" i="1" s="1"/>
  <c r="D30" i="1" s="1"/>
  <c r="J29" i="1"/>
  <c r="K29" i="1"/>
  <c r="M29" i="1"/>
  <c r="L29" i="1"/>
  <c r="N29" i="1" l="1"/>
  <c r="E30" i="1"/>
  <c r="F30" i="1"/>
  <c r="C30" i="1"/>
  <c r="B30" i="1"/>
  <c r="I30" i="1" s="1"/>
  <c r="G30" i="1" l="1"/>
  <c r="H30" i="1" s="1"/>
  <c r="K30" i="1"/>
  <c r="M30" i="1"/>
  <c r="J30" i="1"/>
  <c r="L30" i="1"/>
  <c r="D31" i="1"/>
  <c r="E31" i="1" l="1"/>
  <c r="F31" i="1"/>
  <c r="C31" i="1"/>
  <c r="N30" i="1"/>
  <c r="B31" i="1"/>
  <c r="I31" i="1" s="1"/>
  <c r="G31" i="1" l="1"/>
  <c r="H31" i="1" s="1"/>
  <c r="D32" i="1" s="1"/>
  <c r="K31" i="1"/>
  <c r="J31" i="1"/>
  <c r="M31" i="1"/>
  <c r="L31" i="1"/>
  <c r="E32" i="1" l="1"/>
  <c r="F32" i="1"/>
  <c r="N31" i="1"/>
  <c r="C32" i="1"/>
  <c r="B32" i="1"/>
  <c r="I32" i="1" s="1"/>
  <c r="G32" i="1" l="1"/>
  <c r="H32" i="1" s="1"/>
  <c r="D33" i="1" s="1"/>
  <c r="E33" i="1" s="1"/>
  <c r="L32" i="1"/>
  <c r="K32" i="1"/>
  <c r="M32" i="1"/>
  <c r="J32" i="1"/>
  <c r="B33" i="1"/>
  <c r="I33" i="1" s="1"/>
  <c r="C33" i="1" l="1"/>
  <c r="F33" i="1"/>
  <c r="G33" i="1"/>
  <c r="H33" i="1" s="1"/>
  <c r="K33" i="1"/>
  <c r="J33" i="1"/>
  <c r="M33" i="1"/>
  <c r="L33" i="1"/>
  <c r="N32" i="1"/>
  <c r="D34" i="1"/>
  <c r="F34" i="1" l="1"/>
  <c r="N33" i="1"/>
  <c r="E34" i="1"/>
  <c r="C34" i="1"/>
  <c r="B34" i="1"/>
  <c r="I34" i="1" s="1"/>
  <c r="G34" i="1" l="1"/>
  <c r="H34" i="1" s="1"/>
  <c r="D35" i="1" s="1"/>
  <c r="E35" i="1" s="1"/>
  <c r="L34" i="1"/>
  <c r="K34" i="1"/>
  <c r="J34" i="1"/>
  <c r="M34" i="1"/>
  <c r="B35" i="1"/>
  <c r="I35" i="1" s="1"/>
  <c r="C35" i="1"/>
  <c r="F35" i="1" l="1"/>
  <c r="G35" i="1" s="1"/>
  <c r="H35" i="1" s="1"/>
  <c r="D36" i="1" s="1"/>
  <c r="J35" i="1"/>
  <c r="M35" i="1"/>
  <c r="L35" i="1"/>
  <c r="K35" i="1"/>
  <c r="N34" i="1"/>
  <c r="E36" i="1" l="1"/>
  <c r="F36" i="1"/>
  <c r="N35" i="1"/>
  <c r="B36" i="1"/>
  <c r="I36" i="1" s="1"/>
  <c r="C36" i="1"/>
  <c r="G36" i="1" l="1"/>
  <c r="H36" i="1" s="1"/>
  <c r="J36" i="1"/>
  <c r="M36" i="1"/>
  <c r="L36" i="1"/>
  <c r="K36" i="1"/>
  <c r="D37" i="1"/>
  <c r="E37" i="1" l="1"/>
  <c r="F37" i="1"/>
  <c r="N36" i="1"/>
  <c r="B37" i="1"/>
  <c r="I37" i="1" s="1"/>
  <c r="C37" i="1"/>
  <c r="G37" i="1" l="1"/>
  <c r="H37" i="1" s="1"/>
  <c r="D38" i="1" s="1"/>
  <c r="L37" i="1"/>
  <c r="K37" i="1"/>
  <c r="M37" i="1"/>
  <c r="J37" i="1"/>
  <c r="E38" i="1" l="1"/>
  <c r="F38" i="1"/>
  <c r="G38" i="1" s="1"/>
  <c r="H38" i="1" s="1"/>
  <c r="N37" i="1"/>
  <c r="B38" i="1"/>
  <c r="I38" i="1" s="1"/>
  <c r="C38" i="1"/>
  <c r="K38" i="1" l="1"/>
  <c r="M38" i="1"/>
  <c r="L38" i="1"/>
  <c r="J38" i="1"/>
  <c r="D39" i="1"/>
  <c r="E39" i="1" l="1"/>
  <c r="F39" i="1"/>
  <c r="N38" i="1"/>
  <c r="B39" i="1"/>
  <c r="I39" i="1" s="1"/>
  <c r="C39" i="1"/>
  <c r="G39" i="1" l="1"/>
  <c r="H39" i="1" s="1"/>
  <c r="D40" i="1" s="1"/>
  <c r="E40" i="1" s="1"/>
  <c r="K39" i="1"/>
  <c r="J39" i="1"/>
  <c r="M39" i="1"/>
  <c r="L39" i="1"/>
  <c r="C40" i="1" l="1"/>
  <c r="B40" i="1"/>
  <c r="I40" i="1" s="1"/>
  <c r="F40" i="1"/>
  <c r="G40" i="1" s="1"/>
  <c r="H40" i="1" s="1"/>
  <c r="D41" i="1" s="1"/>
  <c r="L40" i="1"/>
  <c r="K40" i="1"/>
  <c r="M40" i="1"/>
  <c r="J40" i="1"/>
  <c r="N39" i="1"/>
  <c r="F41" i="1" l="1"/>
  <c r="N40" i="1"/>
  <c r="E41" i="1"/>
  <c r="G41" i="1" s="1"/>
  <c r="H41" i="1" s="1"/>
  <c r="C41" i="1"/>
  <c r="B41" i="1"/>
  <c r="I41" i="1" s="1"/>
  <c r="L41" i="1" l="1"/>
  <c r="J41" i="1"/>
  <c r="M41" i="1"/>
  <c r="K41" i="1"/>
  <c r="D42" i="1"/>
  <c r="E42" i="1" l="1"/>
  <c r="F42" i="1"/>
  <c r="C42" i="1"/>
  <c r="N41" i="1"/>
  <c r="B42" i="1"/>
  <c r="J42" i="1" s="1"/>
  <c r="G42" i="1" l="1"/>
  <c r="H42" i="1" s="1"/>
  <c r="D43" i="1" s="1"/>
  <c r="E43" i="1" s="1"/>
  <c r="F43" i="1"/>
  <c r="K42" i="1"/>
  <c r="I42" i="1"/>
  <c r="M42" i="1"/>
  <c r="L42" i="1"/>
  <c r="B43" i="1"/>
  <c r="I43" i="1" s="1"/>
  <c r="C43" i="1"/>
  <c r="G43" i="1" l="1"/>
  <c r="H43" i="1" s="1"/>
  <c r="M43" i="1"/>
  <c r="K43" i="1"/>
  <c r="L43" i="1"/>
  <c r="J43" i="1"/>
  <c r="N42" i="1"/>
  <c r="D44" i="1"/>
  <c r="E44" i="1" l="1"/>
  <c r="F44" i="1"/>
  <c r="N43" i="1"/>
  <c r="B44" i="1"/>
  <c r="J44" i="1" s="1"/>
  <c r="C44" i="1"/>
  <c r="G44" i="1" l="1"/>
  <c r="H44" i="1" s="1"/>
  <c r="L44" i="1"/>
  <c r="K44" i="1"/>
  <c r="M44" i="1"/>
  <c r="I44" i="1"/>
  <c r="D45" i="1"/>
  <c r="E45" i="1" l="1"/>
  <c r="F45" i="1"/>
  <c r="N44" i="1"/>
  <c r="B45" i="1"/>
  <c r="I45" i="1" s="1"/>
  <c r="C45" i="1"/>
  <c r="G45" i="1" l="1"/>
  <c r="H45" i="1" s="1"/>
  <c r="D46" i="1" s="1"/>
  <c r="K45" i="1"/>
  <c r="L45" i="1"/>
  <c r="M45" i="1"/>
  <c r="J45" i="1"/>
  <c r="E46" i="1" l="1"/>
  <c r="F46" i="1"/>
  <c r="B46" i="1"/>
  <c r="J46" i="1" s="1"/>
  <c r="N45" i="1"/>
  <c r="C46" i="1"/>
  <c r="G46" i="1" l="1"/>
  <c r="H46" i="1" s="1"/>
  <c r="L46" i="1"/>
  <c r="I46" i="1"/>
  <c r="K46" i="1"/>
  <c r="M46" i="1"/>
  <c r="D47" i="1"/>
  <c r="E47" i="1" l="1"/>
  <c r="F47" i="1"/>
  <c r="G47" i="1" s="1"/>
  <c r="H47" i="1" s="1"/>
  <c r="D48" i="1" s="1"/>
  <c r="N46" i="1"/>
  <c r="B47" i="1"/>
  <c r="I47" i="1" s="1"/>
  <c r="C47" i="1"/>
  <c r="E48" i="1" l="1"/>
  <c r="F48" i="1"/>
  <c r="K47" i="1"/>
  <c r="C48" i="1"/>
  <c r="L47" i="1"/>
  <c r="M47" i="1"/>
  <c r="J47" i="1"/>
  <c r="B48" i="1"/>
  <c r="J48" i="1" s="1"/>
  <c r="G48" i="1" l="1"/>
  <c r="H48" i="1" s="1"/>
  <c r="D49" i="1" s="1"/>
  <c r="E49" i="1" s="1"/>
  <c r="I48" i="1"/>
  <c r="L48" i="1"/>
  <c r="M48" i="1"/>
  <c r="K48" i="1"/>
  <c r="B49" i="1"/>
  <c r="I49" i="1" s="1"/>
  <c r="N47" i="1"/>
  <c r="C49" i="1"/>
  <c r="F49" i="1" l="1"/>
  <c r="G49" i="1" s="1"/>
  <c r="H49" i="1" s="1"/>
  <c r="D50" i="1" s="1"/>
  <c r="J49" i="1"/>
  <c r="K49" i="1"/>
  <c r="M49" i="1"/>
  <c r="L49" i="1"/>
  <c r="N48" i="1"/>
  <c r="E50" i="1" l="1"/>
  <c r="F50" i="1"/>
  <c r="N49" i="1"/>
  <c r="B50" i="1"/>
  <c r="J50" i="1" s="1"/>
  <c r="C50" i="1"/>
  <c r="G50" i="1" l="1"/>
  <c r="H50" i="1" s="1"/>
  <c r="L50" i="1"/>
  <c r="K50" i="1"/>
  <c r="M50" i="1"/>
  <c r="I50" i="1"/>
  <c r="D51" i="1"/>
  <c r="E51" i="1" l="1"/>
  <c r="F51" i="1"/>
  <c r="G51" i="1" s="1"/>
  <c r="H51" i="1" s="1"/>
  <c r="D52" i="1" s="1"/>
  <c r="N50" i="1"/>
  <c r="B51" i="1"/>
  <c r="I51" i="1" s="1"/>
  <c r="C51" i="1"/>
  <c r="E52" i="1" l="1"/>
  <c r="F52" i="1"/>
  <c r="K51" i="1"/>
  <c r="J51" i="1"/>
  <c r="C52" i="1"/>
  <c r="M51" i="1"/>
  <c r="L51" i="1"/>
  <c r="B52" i="1"/>
  <c r="I52" i="1" s="1"/>
  <c r="G52" i="1" l="1"/>
  <c r="H52" i="1" s="1"/>
  <c r="D53" i="1" s="1"/>
  <c r="E53" i="1" s="1"/>
  <c r="L52" i="1"/>
  <c r="J52" i="1"/>
  <c r="M52" i="1"/>
  <c r="K52" i="1"/>
  <c r="N51" i="1"/>
  <c r="B53" i="1"/>
  <c r="I53" i="1" s="1"/>
  <c r="C53" i="1"/>
  <c r="F53" i="1" l="1"/>
  <c r="G53" i="1" s="1"/>
  <c r="H53" i="1" s="1"/>
  <c r="D54" i="1" s="1"/>
  <c r="L53" i="1"/>
  <c r="K53" i="1"/>
  <c r="M53" i="1"/>
  <c r="J53" i="1"/>
  <c r="N52" i="1"/>
  <c r="E54" i="1" l="1"/>
  <c r="F54" i="1"/>
  <c r="N53" i="1"/>
  <c r="C54" i="1"/>
  <c r="B54" i="1"/>
  <c r="J54" i="1" s="1"/>
  <c r="G54" i="1" l="1"/>
  <c r="H54" i="1" s="1"/>
  <c r="I54" i="1"/>
  <c r="M54" i="1"/>
  <c r="L54" i="1"/>
  <c r="K54" i="1"/>
  <c r="D55" i="1"/>
  <c r="E55" i="1" l="1"/>
  <c r="F55" i="1"/>
  <c r="N54" i="1"/>
  <c r="B55" i="1"/>
  <c r="I55" i="1" s="1"/>
  <c r="C55" i="1"/>
  <c r="G55" i="1" l="1"/>
  <c r="H55" i="1" s="1"/>
  <c r="D56" i="1" s="1"/>
  <c r="E56" i="1" s="1"/>
  <c r="M55" i="1"/>
  <c r="K55" i="1"/>
  <c r="C56" i="1"/>
  <c r="L55" i="1"/>
  <c r="J55" i="1"/>
  <c r="B56" i="1"/>
  <c r="J56" i="1" s="1"/>
  <c r="F56" i="1" l="1"/>
  <c r="G56" i="1" s="1"/>
  <c r="H56" i="1" s="1"/>
  <c r="D57" i="1" s="1"/>
  <c r="M56" i="1"/>
  <c r="I56" i="1"/>
  <c r="L56" i="1"/>
  <c r="K56" i="1"/>
  <c r="N55" i="1"/>
  <c r="E57" i="1" l="1"/>
  <c r="B57" i="1"/>
  <c r="I57" i="1" s="1"/>
  <c r="C57" i="1"/>
  <c r="F57" i="1"/>
  <c r="M57" i="1"/>
  <c r="L57" i="1"/>
  <c r="K57" i="1"/>
  <c r="N56" i="1"/>
  <c r="J57" i="1" l="1"/>
  <c r="G57" i="1"/>
  <c r="H57" i="1" s="1"/>
  <c r="D58" i="1" s="1"/>
  <c r="F58" i="1" s="1"/>
  <c r="N57" i="1"/>
  <c r="B58" i="1" l="1"/>
  <c r="I58" i="1" s="1"/>
  <c r="C58" i="1"/>
  <c r="E58" i="1"/>
  <c r="G58" i="1" s="1"/>
  <c r="H58" i="1" s="1"/>
  <c r="D59" i="1" s="1"/>
  <c r="M58" i="1"/>
  <c r="L58" i="1"/>
  <c r="K58" i="1"/>
  <c r="J58" i="1"/>
  <c r="N58" i="1" l="1"/>
  <c r="E59" i="1"/>
  <c r="F59" i="1"/>
  <c r="B59" i="1"/>
  <c r="I59" i="1" s="1"/>
  <c r="C59" i="1"/>
  <c r="G59" i="1" l="1"/>
  <c r="H59" i="1" s="1"/>
  <c r="D60" i="1" s="1"/>
  <c r="F60" i="1" s="1"/>
  <c r="K59" i="1"/>
  <c r="L59" i="1"/>
  <c r="M59" i="1"/>
  <c r="J59" i="1"/>
  <c r="C60" i="1" l="1"/>
  <c r="E60" i="1"/>
  <c r="B60" i="1"/>
  <c r="K60" i="1" s="1"/>
  <c r="G60" i="1"/>
  <c r="H60" i="1" s="1"/>
  <c r="D61" i="1" s="1"/>
  <c r="E61" i="1" s="1"/>
  <c r="L60" i="1"/>
  <c r="J60" i="1"/>
  <c r="M60" i="1"/>
  <c r="N59" i="1"/>
  <c r="B61" i="1"/>
  <c r="I61" i="1" s="1"/>
  <c r="C61" i="1"/>
  <c r="I60" i="1" l="1"/>
  <c r="F61" i="1"/>
  <c r="G61" i="1" s="1"/>
  <c r="H61" i="1" s="1"/>
  <c r="D62" i="1" s="1"/>
  <c r="K61" i="1"/>
  <c r="J61" i="1"/>
  <c r="M61" i="1"/>
  <c r="L61" i="1"/>
  <c r="N60" i="1"/>
  <c r="E62" i="1" l="1"/>
  <c r="B62" i="1"/>
  <c r="I62" i="1" s="1"/>
  <c r="C62" i="1"/>
  <c r="F62" i="1"/>
  <c r="G62" i="1" s="1"/>
  <c r="H62" i="1" s="1"/>
  <c r="D63" i="1" s="1"/>
  <c r="M62" i="1"/>
  <c r="L62" i="1"/>
  <c r="K62" i="1"/>
  <c r="J62" i="1"/>
  <c r="N61" i="1"/>
  <c r="F63" i="1" l="1"/>
  <c r="B63" i="1"/>
  <c r="K63" i="1" s="1"/>
  <c r="E63" i="1"/>
  <c r="C63" i="1"/>
  <c r="J63" i="1"/>
  <c r="I63" i="1"/>
  <c r="M63" i="1"/>
  <c r="L63" i="1"/>
  <c r="N62" i="1"/>
  <c r="G63" i="1" l="1"/>
  <c r="H63" i="1" s="1"/>
  <c r="D64" i="1" s="1"/>
  <c r="N63" i="1"/>
  <c r="B64" i="1" l="1"/>
  <c r="F64" i="1"/>
  <c r="C64" i="1"/>
  <c r="E64" i="1"/>
  <c r="G64" i="1" l="1"/>
  <c r="H64" i="1" s="1"/>
  <c r="D65" i="1" s="1"/>
  <c r="I64" i="1"/>
  <c r="L64" i="1"/>
  <c r="K64" i="1"/>
  <c r="J64" i="1"/>
  <c r="M64" i="1"/>
  <c r="N64" i="1" l="1"/>
  <c r="F65" i="1"/>
  <c r="B65" i="1"/>
  <c r="K65" i="1" s="1"/>
  <c r="E65" i="1"/>
  <c r="C65" i="1"/>
  <c r="I65" i="1"/>
  <c r="M65" i="1"/>
  <c r="L65" i="1"/>
  <c r="J65" i="1"/>
  <c r="G65" i="1" l="1"/>
  <c r="H65" i="1" s="1"/>
  <c r="D66" i="1" s="1"/>
  <c r="N65" i="1"/>
  <c r="E66" i="1" l="1"/>
  <c r="F66" i="1"/>
  <c r="C66" i="1"/>
  <c r="B66" i="1"/>
  <c r="L66" i="1" s="1"/>
  <c r="G66" i="1"/>
  <c r="H66" i="1" s="1"/>
  <c r="D67" i="1" s="1"/>
  <c r="J66" i="1" l="1"/>
  <c r="I66" i="1"/>
  <c r="K66" i="1"/>
  <c r="M66" i="1"/>
  <c r="E67" i="1"/>
  <c r="C67" i="1"/>
  <c r="B67" i="1"/>
  <c r="J67" i="1" s="1"/>
  <c r="L67" i="1"/>
  <c r="K67" i="1"/>
  <c r="M67" i="1"/>
  <c r="F67" i="1"/>
  <c r="G67" i="1" s="1"/>
  <c r="H67" i="1" s="1"/>
  <c r="D68" i="1" s="1"/>
  <c r="N66" i="1" l="1"/>
  <c r="I67" i="1"/>
  <c r="N67" i="1" s="1"/>
  <c r="E68" i="1"/>
  <c r="B68" i="1"/>
  <c r="I68" i="1" s="1"/>
  <c r="C68" i="1"/>
  <c r="F68" i="1"/>
  <c r="G68" i="1" s="1"/>
  <c r="H68" i="1" s="1"/>
  <c r="D69" i="1" s="1"/>
  <c r="K68" i="1"/>
  <c r="M68" i="1"/>
  <c r="J68" i="1"/>
  <c r="L68" i="1"/>
  <c r="F69" i="1" l="1"/>
  <c r="C69" i="1"/>
  <c r="B69" i="1"/>
  <c r="I69" i="1" s="1"/>
  <c r="E69" i="1"/>
  <c r="L69" i="1"/>
  <c r="K69" i="1"/>
  <c r="J69" i="1"/>
  <c r="M69" i="1"/>
  <c r="N68" i="1"/>
  <c r="N69" i="1" l="1"/>
  <c r="G69" i="1"/>
  <c r="H69" i="1" s="1"/>
  <c r="D70" i="1" s="1"/>
  <c r="C70" i="1" l="1"/>
  <c r="B70" i="1"/>
  <c r="I70" i="1" s="1"/>
  <c r="E70" i="1"/>
  <c r="F70" i="1"/>
  <c r="M70" i="1"/>
  <c r="L70" i="1"/>
  <c r="J70" i="1"/>
  <c r="K70" i="1"/>
  <c r="G70" i="1" l="1"/>
  <c r="H70" i="1" s="1"/>
  <c r="D71" i="1" s="1"/>
  <c r="N70" i="1"/>
  <c r="B71" i="1"/>
  <c r="I71" i="1" s="1"/>
  <c r="C71" i="1"/>
  <c r="E71" i="1"/>
  <c r="F71" i="1"/>
  <c r="L71" i="1"/>
  <c r="K71" i="1"/>
  <c r="M71" i="1"/>
  <c r="J71" i="1"/>
  <c r="G71" i="1" l="1"/>
  <c r="H71" i="1" s="1"/>
  <c r="D72" i="1" s="1"/>
  <c r="F72" i="1" s="1"/>
  <c r="C72" i="1"/>
  <c r="B72" i="1"/>
  <c r="M72" i="1" s="1"/>
  <c r="E72" i="1"/>
  <c r="I72" i="1"/>
  <c r="L72" i="1"/>
  <c r="N71" i="1"/>
  <c r="G72" i="1" l="1"/>
  <c r="H72" i="1" s="1"/>
  <c r="D73" i="1" s="1"/>
  <c r="J72" i="1"/>
  <c r="K72" i="1"/>
  <c r="E73" i="1"/>
  <c r="C73" i="1"/>
  <c r="F73" i="1"/>
  <c r="G73" i="1" s="1"/>
  <c r="H73" i="1" s="1"/>
  <c r="D74" i="1" s="1"/>
  <c r="B73" i="1"/>
  <c r="I73" i="1" s="1"/>
  <c r="N72" i="1"/>
  <c r="M73" i="1" l="1"/>
  <c r="K73" i="1"/>
  <c r="L73" i="1"/>
  <c r="B74" i="1"/>
  <c r="I74" i="1" s="1"/>
  <c r="C74" i="1"/>
  <c r="E74" i="1"/>
  <c r="F74" i="1"/>
  <c r="L74" i="1"/>
  <c r="M74" i="1"/>
  <c r="J74" i="1"/>
  <c r="J73" i="1"/>
  <c r="N73" i="1" s="1"/>
  <c r="K74" i="1" l="1"/>
  <c r="N74" i="1" s="1"/>
  <c r="G74" i="1"/>
  <c r="H74" i="1" s="1"/>
  <c r="D75" i="1" s="1"/>
  <c r="B75" i="1" s="1"/>
  <c r="C75" i="1" l="1"/>
  <c r="F75" i="1"/>
  <c r="E75" i="1"/>
  <c r="G75" i="1" s="1"/>
  <c r="H75" i="1" s="1"/>
  <c r="D76" i="1" s="1"/>
  <c r="I75" i="1"/>
  <c r="J75" i="1"/>
  <c r="K75" i="1"/>
  <c r="M75" i="1"/>
  <c r="L75" i="1"/>
  <c r="N75" i="1" l="1"/>
  <c r="E76" i="1"/>
  <c r="C76" i="1"/>
  <c r="F76" i="1"/>
  <c r="B76" i="1"/>
  <c r="I76" i="1" s="1"/>
  <c r="J76" i="1" l="1"/>
  <c r="K76" i="1"/>
  <c r="L76" i="1"/>
  <c r="M76" i="1"/>
  <c r="G76" i="1"/>
  <c r="H76" i="1" s="1"/>
  <c r="D77" i="1" s="1"/>
  <c r="N76" i="1" l="1"/>
  <c r="B77" i="1"/>
  <c r="I77" i="1" s="1"/>
  <c r="E77" i="1"/>
  <c r="C77" i="1"/>
  <c r="F77" i="1"/>
  <c r="G77" i="1" s="1"/>
  <c r="H77" i="1" s="1"/>
  <c r="D78" i="1" s="1"/>
  <c r="M77" i="1"/>
  <c r="L77" i="1"/>
  <c r="K77" i="1"/>
  <c r="J77" i="1"/>
  <c r="E78" i="1" l="1"/>
  <c r="F78" i="1"/>
  <c r="B78" i="1"/>
  <c r="I78" i="1" s="1"/>
  <c r="C78" i="1"/>
  <c r="J78" i="1"/>
  <c r="N77" i="1"/>
  <c r="K78" i="1" l="1"/>
  <c r="L78" i="1"/>
  <c r="G78" i="1"/>
  <c r="H78" i="1" s="1"/>
  <c r="D79" i="1" s="1"/>
  <c r="E79" i="1" s="1"/>
  <c r="M78" i="1"/>
  <c r="C79" i="1"/>
  <c r="F79" i="1"/>
  <c r="N78" i="1" l="1"/>
  <c r="B79" i="1"/>
  <c r="G79" i="1"/>
  <c r="H79" i="1" s="1"/>
  <c r="D80" i="1" s="1"/>
  <c r="C80" i="1" s="1"/>
  <c r="I79" i="1" l="1"/>
  <c r="J79" i="1"/>
  <c r="M79" i="1"/>
  <c r="K79" i="1"/>
  <c r="L79" i="1"/>
  <c r="E80" i="1"/>
  <c r="B80" i="1"/>
  <c r="I80" i="1" s="1"/>
  <c r="L80" i="1"/>
  <c r="F80" i="1"/>
  <c r="G80" i="1" s="1"/>
  <c r="H80" i="1" s="1"/>
  <c r="D81" i="1" s="1"/>
  <c r="N79" i="1" l="1"/>
  <c r="K80" i="1"/>
  <c r="M80" i="1"/>
  <c r="J80" i="1"/>
  <c r="B81" i="1"/>
  <c r="J81" i="1" s="1"/>
  <c r="C81" i="1"/>
  <c r="E81" i="1"/>
  <c r="F81" i="1"/>
  <c r="M81" i="1"/>
  <c r="L81" i="1"/>
  <c r="K81" i="1"/>
  <c r="I81" i="1"/>
  <c r="N80" i="1" l="1"/>
  <c r="G81" i="1"/>
  <c r="H81" i="1" s="1"/>
  <c r="D82" i="1" s="1"/>
  <c r="C82" i="1" s="1"/>
  <c r="N81" i="1"/>
  <c r="E82" i="1" l="1"/>
  <c r="B82" i="1"/>
  <c r="I82" i="1" s="1"/>
  <c r="F82" i="1"/>
  <c r="K82" i="1"/>
  <c r="M82" i="1"/>
  <c r="J82" i="1"/>
  <c r="L82" i="1"/>
  <c r="G82" i="1"/>
  <c r="H82" i="1" s="1"/>
  <c r="D83" i="1" s="1"/>
  <c r="N82" i="1" l="1"/>
  <c r="E83" i="1"/>
  <c r="F83" i="1"/>
  <c r="C83" i="1"/>
  <c r="B83" i="1"/>
  <c r="I83" i="1" s="1"/>
  <c r="G83" i="1"/>
  <c r="H83" i="1" s="1"/>
  <c r="D84" i="1" s="1"/>
  <c r="J83" i="1"/>
  <c r="M83" i="1"/>
  <c r="L83" i="1"/>
  <c r="K83" i="1"/>
  <c r="B84" i="1" l="1"/>
  <c r="I84" i="1" s="1"/>
  <c r="E84" i="1"/>
  <c r="F84" i="1"/>
  <c r="G84" i="1" s="1"/>
  <c r="H84" i="1" s="1"/>
  <c r="D85" i="1" s="1"/>
  <c r="C84" i="1"/>
  <c r="J84" i="1"/>
  <c r="K84" i="1"/>
  <c r="M84" i="1"/>
  <c r="L84" i="1"/>
  <c r="N83" i="1"/>
  <c r="B85" i="1" l="1"/>
  <c r="I85" i="1" s="1"/>
  <c r="E85" i="1"/>
  <c r="C85" i="1"/>
  <c r="F85" i="1"/>
  <c r="J85" i="1"/>
  <c r="K85" i="1"/>
  <c r="M85" i="1"/>
  <c r="L85" i="1"/>
  <c r="N84" i="1"/>
  <c r="G85" i="1" l="1"/>
  <c r="H85" i="1" s="1"/>
  <c r="D86" i="1" s="1"/>
  <c r="E86" i="1" s="1"/>
  <c r="N85" i="1"/>
  <c r="C86" i="1" l="1"/>
  <c r="B86" i="1"/>
  <c r="F86" i="1"/>
  <c r="G86" i="1"/>
  <c r="H86" i="1" s="1"/>
  <c r="D87" i="1" s="1"/>
  <c r="J86" i="1" l="1"/>
  <c r="I86" i="1"/>
  <c r="M86" i="1"/>
  <c r="K86" i="1"/>
  <c r="L86" i="1"/>
  <c r="B87" i="1"/>
  <c r="I87" i="1" s="1"/>
  <c r="C87" i="1"/>
  <c r="F87" i="1"/>
  <c r="E87" i="1"/>
  <c r="J87" i="1"/>
  <c r="L87" i="1"/>
  <c r="M87" i="1"/>
  <c r="N86" i="1" l="1"/>
  <c r="K87" i="1"/>
  <c r="N87" i="1" s="1"/>
  <c r="G87" i="1"/>
  <c r="H87" i="1" s="1"/>
  <c r="D88" i="1" s="1"/>
  <c r="B88" i="1" l="1"/>
  <c r="I88" i="1" s="1"/>
  <c r="E88" i="1"/>
  <c r="F88" i="1"/>
  <c r="C88" i="1"/>
  <c r="L88" i="1"/>
  <c r="M88" i="1"/>
  <c r="J88" i="1"/>
  <c r="K88" i="1"/>
  <c r="G88" i="1"/>
  <c r="H88" i="1" s="1"/>
  <c r="D89" i="1" s="1"/>
  <c r="N88" i="1" l="1"/>
  <c r="B89" i="1"/>
  <c r="I89" i="1" s="1"/>
  <c r="C89" i="1"/>
  <c r="F89" i="1"/>
  <c r="E89" i="1"/>
  <c r="J89" i="1"/>
  <c r="M89" i="1"/>
  <c r="L89" i="1"/>
  <c r="K89" i="1"/>
  <c r="G89" i="1" l="1"/>
  <c r="H89" i="1" s="1"/>
  <c r="D90" i="1" s="1"/>
  <c r="C90" i="1" s="1"/>
  <c r="N89" i="1"/>
  <c r="F90" i="1" l="1"/>
  <c r="E90" i="1"/>
  <c r="G90" i="1" s="1"/>
  <c r="H90" i="1" s="1"/>
  <c r="D91" i="1" s="1"/>
  <c r="F91" i="1" s="1"/>
  <c r="B90" i="1"/>
  <c r="C91" i="1" l="1"/>
  <c r="E91" i="1"/>
  <c r="B91" i="1"/>
  <c r="I91" i="1" s="1"/>
  <c r="J91" i="1"/>
  <c r="M91" i="1"/>
  <c r="I90" i="1"/>
  <c r="M90" i="1"/>
  <c r="K90" i="1"/>
  <c r="L90" i="1"/>
  <c r="J90" i="1"/>
  <c r="L91" i="1"/>
  <c r="G91" i="1"/>
  <c r="H91" i="1" s="1"/>
  <c r="D92" i="1" s="1"/>
  <c r="K91" i="1" l="1"/>
  <c r="N91" i="1"/>
  <c r="N90" i="1"/>
  <c r="B92" i="1"/>
  <c r="K92" i="1" s="1"/>
  <c r="F92" i="1"/>
  <c r="E92" i="1"/>
  <c r="C92" i="1"/>
  <c r="J92" i="1"/>
  <c r="I92" i="1"/>
  <c r="G92" i="1"/>
  <c r="H92" i="1" s="1"/>
  <c r="D93" i="1" s="1"/>
  <c r="L92" i="1"/>
  <c r="M92" i="1"/>
  <c r="C93" i="1" l="1"/>
  <c r="B93" i="1"/>
  <c r="M93" i="1" s="1"/>
  <c r="E93" i="1"/>
  <c r="L93" i="1"/>
  <c r="F93" i="1"/>
  <c r="J93" i="1"/>
  <c r="K93" i="1"/>
  <c r="N92" i="1"/>
  <c r="I93" i="1" l="1"/>
  <c r="N93" i="1" s="1"/>
  <c r="G93" i="1"/>
  <c r="H93" i="1" s="1"/>
  <c r="D94" i="1" s="1"/>
  <c r="B94" i="1" l="1"/>
  <c r="I94" i="1" s="1"/>
  <c r="F94" i="1"/>
  <c r="C94" i="1"/>
  <c r="E94" i="1"/>
  <c r="M94" i="1"/>
  <c r="L94" i="1"/>
  <c r="G94" i="1"/>
  <c r="H94" i="1" s="1"/>
  <c r="D95" i="1" s="1"/>
  <c r="K94" i="1"/>
  <c r="J94" i="1"/>
  <c r="E95" i="1" l="1"/>
  <c r="F95" i="1"/>
  <c r="B95" i="1"/>
  <c r="I95" i="1" s="1"/>
  <c r="C95" i="1"/>
  <c r="L95" i="1"/>
  <c r="J95" i="1"/>
  <c r="M95" i="1"/>
  <c r="K95" i="1"/>
  <c r="N94" i="1"/>
  <c r="G95" i="1" l="1"/>
  <c r="H95" i="1" s="1"/>
  <c r="D96" i="1" s="1"/>
  <c r="N95" i="1"/>
  <c r="C96" i="1" l="1"/>
  <c r="E96" i="1"/>
  <c r="F96" i="1"/>
  <c r="B96" i="1"/>
  <c r="I96" i="1" s="1"/>
  <c r="G96" i="1"/>
  <c r="H96" i="1" s="1"/>
  <c r="D97" i="1" s="1"/>
  <c r="K96" i="1"/>
  <c r="M96" i="1" l="1"/>
  <c r="L96" i="1"/>
  <c r="J96" i="1"/>
  <c r="C97" i="1"/>
  <c r="F97" i="1"/>
  <c r="B97" i="1"/>
  <c r="I97" i="1" s="1"/>
  <c r="E97" i="1"/>
  <c r="J97" i="1"/>
  <c r="N96" i="1" l="1"/>
  <c r="L97" i="1"/>
  <c r="K97" i="1"/>
  <c r="M97" i="1"/>
  <c r="G97" i="1"/>
  <c r="H97" i="1" s="1"/>
  <c r="D98" i="1" s="1"/>
  <c r="N97" i="1" l="1"/>
  <c r="E98" i="1"/>
  <c r="B98" i="1"/>
  <c r="L98" i="1" s="1"/>
  <c r="F98" i="1"/>
  <c r="C98" i="1"/>
  <c r="M98" i="1"/>
  <c r="K98" i="1"/>
  <c r="I98" i="1"/>
  <c r="J98" i="1"/>
  <c r="G98" i="1" l="1"/>
  <c r="H98" i="1" s="1"/>
  <c r="D99" i="1" s="1"/>
  <c r="E99" i="1" s="1"/>
  <c r="N98" i="1"/>
  <c r="B99" i="1" l="1"/>
  <c r="I99" i="1" s="1"/>
  <c r="L99" i="1"/>
  <c r="J99" i="1"/>
  <c r="F99" i="1"/>
  <c r="C99" i="1"/>
  <c r="K99" i="1"/>
  <c r="M99" i="1"/>
  <c r="G99" i="1"/>
  <c r="H99" i="1" s="1"/>
  <c r="D100" i="1" s="1"/>
  <c r="N99" i="1" l="1"/>
  <c r="C100" i="1"/>
  <c r="B100" i="1"/>
  <c r="I100" i="1" s="1"/>
  <c r="F100" i="1"/>
  <c r="E100" i="1"/>
  <c r="J100" i="1"/>
  <c r="K100" i="1"/>
  <c r="M100" i="1" l="1"/>
  <c r="L100" i="1"/>
  <c r="N100" i="1" s="1"/>
  <c r="G100" i="1"/>
  <c r="H100" i="1" s="1"/>
  <c r="D101" i="1" s="1"/>
  <c r="E101" i="1" l="1"/>
  <c r="C101" i="1"/>
  <c r="F101" i="1"/>
  <c r="B101" i="1"/>
  <c r="I101" i="1" s="1"/>
  <c r="G101" i="1"/>
  <c r="H101" i="1" s="1"/>
  <c r="D102" i="1" s="1"/>
  <c r="K101" i="1"/>
  <c r="L101" i="1"/>
  <c r="J101" i="1" l="1"/>
  <c r="M101" i="1"/>
  <c r="E102" i="1"/>
  <c r="C102" i="1"/>
  <c r="F102" i="1"/>
  <c r="B102" i="1"/>
  <c r="I102" i="1" s="1"/>
  <c r="G102" i="1"/>
  <c r="H102" i="1" s="1"/>
  <c r="D103" i="1" s="1"/>
  <c r="J102" i="1"/>
  <c r="M102" i="1"/>
  <c r="N101" i="1"/>
  <c r="K102" i="1" l="1"/>
  <c r="L102" i="1"/>
  <c r="F103" i="1"/>
  <c r="C103" i="1"/>
  <c r="B103" i="1"/>
  <c r="I103" i="1" s="1"/>
  <c r="E103" i="1"/>
  <c r="K103" i="1"/>
  <c r="J103" i="1"/>
  <c r="L103" i="1"/>
  <c r="N102" i="1"/>
  <c r="M103" i="1" l="1"/>
  <c r="G103" i="1"/>
  <c r="H103" i="1" s="1"/>
  <c r="D104" i="1" s="1"/>
  <c r="N103" i="1"/>
  <c r="F104" i="1" l="1"/>
  <c r="B104" i="1"/>
  <c r="J104" i="1" s="1"/>
  <c r="C104" i="1"/>
  <c r="E104" i="1"/>
  <c r="I104" i="1"/>
  <c r="L104" i="1"/>
  <c r="K104" i="1"/>
  <c r="M104" i="1"/>
  <c r="N104" i="1" l="1"/>
  <c r="G104" i="1"/>
  <c r="H104" i="1" s="1"/>
  <c r="D105" i="1" s="1"/>
  <c r="F105" i="1" l="1"/>
  <c r="C105" i="1"/>
  <c r="E105" i="1"/>
  <c r="B105" i="1"/>
  <c r="I105" i="1" s="1"/>
  <c r="M105" i="1"/>
  <c r="L105" i="1"/>
  <c r="K105" i="1"/>
  <c r="J105" i="1" l="1"/>
  <c r="N105" i="1" s="1"/>
  <c r="G105" i="1"/>
  <c r="H105" i="1" s="1"/>
  <c r="D106" i="1" s="1"/>
  <c r="C106" i="1" l="1"/>
  <c r="B106" i="1"/>
  <c r="I106" i="1" s="1"/>
  <c r="F106" i="1"/>
  <c r="E106" i="1"/>
  <c r="L106" i="1"/>
  <c r="J106" i="1"/>
  <c r="M106" i="1"/>
  <c r="K106" i="1"/>
  <c r="N106" i="1" l="1"/>
  <c r="G106" i="1"/>
  <c r="H106" i="1" s="1"/>
  <c r="D107" i="1" s="1"/>
  <c r="E107" i="1" l="1"/>
  <c r="C107" i="1"/>
  <c r="F107" i="1"/>
  <c r="B107" i="1"/>
  <c r="I107" i="1" s="1"/>
  <c r="L107" i="1" l="1"/>
  <c r="J107" i="1"/>
  <c r="K107" i="1"/>
  <c r="M107" i="1"/>
  <c r="G107" i="1"/>
  <c r="H107" i="1" s="1"/>
  <c r="D108" i="1" s="1"/>
  <c r="N107" i="1" l="1"/>
  <c r="E108" i="1"/>
  <c r="F108" i="1"/>
  <c r="C108" i="1"/>
  <c r="B108" i="1"/>
  <c r="I108" i="1" s="1"/>
  <c r="L108" i="1" l="1"/>
  <c r="M108" i="1"/>
  <c r="G108" i="1"/>
  <c r="H108" i="1" s="1"/>
  <c r="D109" i="1" s="1"/>
  <c r="E109" i="1" s="1"/>
  <c r="K108" i="1"/>
  <c r="J108" i="1"/>
  <c r="F109" i="1"/>
  <c r="B109" i="1"/>
  <c r="I109" i="1" s="1"/>
  <c r="N108" i="1" l="1"/>
  <c r="C109" i="1"/>
  <c r="G109" i="1"/>
  <c r="H109" i="1" s="1"/>
  <c r="D110" i="1" s="1"/>
  <c r="K109" i="1"/>
  <c r="E110" i="1"/>
  <c r="C110" i="1"/>
  <c r="B110" i="1"/>
  <c r="J110" i="1" s="1"/>
  <c r="F110" i="1"/>
  <c r="G110" i="1" s="1"/>
  <c r="H110" i="1" s="1"/>
  <c r="D111" i="1" s="1"/>
  <c r="L110" i="1"/>
  <c r="K110" i="1"/>
  <c r="M109" i="1"/>
  <c r="J109" i="1"/>
  <c r="L109" i="1"/>
  <c r="M110" i="1" l="1"/>
  <c r="I110" i="1"/>
  <c r="N110" i="1" s="1"/>
  <c r="N109" i="1"/>
  <c r="C111" i="1"/>
  <c r="E111" i="1"/>
  <c r="F111" i="1"/>
  <c r="B111" i="1"/>
  <c r="I111" i="1" s="1"/>
  <c r="L111" i="1"/>
  <c r="M111" i="1" l="1"/>
  <c r="G111" i="1"/>
  <c r="H111" i="1" s="1"/>
  <c r="D112" i="1" s="1"/>
  <c r="K111" i="1"/>
  <c r="J111" i="1"/>
  <c r="N111" i="1" s="1"/>
  <c r="E112" i="1"/>
  <c r="C112" i="1"/>
  <c r="F112" i="1"/>
  <c r="G112" i="1" s="1"/>
  <c r="H112" i="1" s="1"/>
  <c r="D113" i="1" s="1"/>
  <c r="B112" i="1"/>
  <c r="I112" i="1" s="1"/>
  <c r="L112" i="1" l="1"/>
  <c r="M112" i="1"/>
  <c r="J112" i="1"/>
  <c r="K112" i="1"/>
  <c r="E113" i="1"/>
  <c r="C113" i="1"/>
  <c r="B113" i="1"/>
  <c r="I113" i="1" s="1"/>
  <c r="F113" i="1"/>
  <c r="K113" i="1"/>
  <c r="M113" i="1"/>
  <c r="J113" i="1"/>
  <c r="L113" i="1"/>
  <c r="N112" i="1"/>
  <c r="G113" i="1" l="1"/>
  <c r="H113" i="1" s="1"/>
  <c r="D114" i="1" s="1"/>
  <c r="B114" i="1" s="1"/>
  <c r="F114" i="1"/>
  <c r="N113" i="1"/>
  <c r="E114" i="1" l="1"/>
  <c r="G114" i="1" s="1"/>
  <c r="H114" i="1" s="1"/>
  <c r="D115" i="1" s="1"/>
  <c r="E115" i="1" s="1"/>
  <c r="I114" i="1"/>
  <c r="J114" i="1"/>
  <c r="L114" i="1"/>
  <c r="M114" i="1"/>
  <c r="K114" i="1"/>
  <c r="C114" i="1"/>
  <c r="N114" i="1" l="1"/>
  <c r="C115" i="1"/>
  <c r="F115" i="1"/>
  <c r="G115" i="1" s="1"/>
  <c r="H115" i="1" s="1"/>
  <c r="D116" i="1" s="1"/>
  <c r="F116" i="1" s="1"/>
  <c r="B115" i="1"/>
  <c r="C116" i="1" l="1"/>
  <c r="B116" i="1"/>
  <c r="I116" i="1" s="1"/>
  <c r="E116" i="1"/>
  <c r="G116" i="1" s="1"/>
  <c r="H116" i="1" s="1"/>
  <c r="D117" i="1" s="1"/>
  <c r="M116" i="1"/>
  <c r="J116" i="1"/>
  <c r="I115" i="1"/>
  <c r="M115" i="1"/>
  <c r="L115" i="1"/>
  <c r="J115" i="1"/>
  <c r="K115" i="1"/>
  <c r="F117" i="1" l="1"/>
  <c r="C117" i="1"/>
  <c r="B117" i="1"/>
  <c r="L117" i="1" s="1"/>
  <c r="E117" i="1"/>
  <c r="K117" i="1"/>
  <c r="I117" i="1"/>
  <c r="L116" i="1"/>
  <c r="K116" i="1"/>
  <c r="N115" i="1"/>
  <c r="J117" i="1"/>
  <c r="M117" i="1" l="1"/>
  <c r="N116" i="1"/>
  <c r="N117" i="1"/>
  <c r="G117" i="1"/>
  <c r="H117" i="1" s="1"/>
  <c r="D118" i="1" s="1"/>
  <c r="E118" i="1" l="1"/>
  <c r="C118" i="1"/>
  <c r="B118" i="1"/>
  <c r="F118" i="1"/>
  <c r="L118" i="1" l="1"/>
  <c r="M118" i="1"/>
  <c r="K118" i="1"/>
  <c r="I118" i="1"/>
  <c r="J118" i="1"/>
  <c r="G118" i="1"/>
  <c r="H118" i="1" s="1"/>
  <c r="D119" i="1" s="1"/>
  <c r="N118" i="1" l="1"/>
  <c r="C119" i="1"/>
  <c r="E119" i="1"/>
  <c r="B119" i="1"/>
  <c r="I119" i="1" s="1"/>
  <c r="F119" i="1"/>
  <c r="G119" i="1" s="1"/>
  <c r="H119" i="1" s="1"/>
  <c r="D120" i="1" s="1"/>
  <c r="J119" i="1"/>
  <c r="L119" i="1"/>
  <c r="K119" i="1"/>
  <c r="M119" i="1" l="1"/>
  <c r="E120" i="1"/>
  <c r="C120" i="1"/>
  <c r="F120" i="1"/>
  <c r="G120" i="1" s="1"/>
  <c r="H120" i="1" s="1"/>
  <c r="D121" i="1" s="1"/>
  <c r="B120" i="1"/>
  <c r="K120" i="1" s="1"/>
  <c r="N119" i="1"/>
  <c r="I120" i="1" l="1"/>
  <c r="M120" i="1"/>
  <c r="L120" i="1"/>
  <c r="J120" i="1"/>
  <c r="C121" i="1"/>
  <c r="B121" i="1"/>
  <c r="I121" i="1" s="1"/>
  <c r="F121" i="1"/>
  <c r="J121" i="1"/>
  <c r="E121" i="1"/>
  <c r="K121" i="1"/>
  <c r="M121" i="1"/>
  <c r="N120" i="1" l="1"/>
  <c r="G121" i="1"/>
  <c r="H121" i="1" s="1"/>
  <c r="D122" i="1" s="1"/>
  <c r="L121" i="1"/>
  <c r="N121" i="1" s="1"/>
  <c r="B122" i="1" l="1"/>
  <c r="I122" i="1" s="1"/>
  <c r="E122" i="1"/>
  <c r="L122" i="1"/>
  <c r="M122" i="1"/>
  <c r="K122" i="1"/>
  <c r="C122" i="1"/>
  <c r="F122" i="1"/>
  <c r="G122" i="1" s="1"/>
  <c r="H122" i="1" s="1"/>
  <c r="D123" i="1" s="1"/>
  <c r="J122" i="1"/>
  <c r="C123" i="1" l="1"/>
  <c r="F123" i="1"/>
  <c r="E123" i="1"/>
  <c r="B123" i="1"/>
  <c r="I123" i="1" s="1"/>
  <c r="N122" i="1"/>
  <c r="G123" i="1"/>
  <c r="H123" i="1" s="1"/>
  <c r="D124" i="1" s="1"/>
  <c r="C124" i="1" s="1"/>
  <c r="K123" i="1" l="1"/>
  <c r="L123" i="1"/>
  <c r="B124" i="1"/>
  <c r="I124" i="1" s="1"/>
  <c r="F124" i="1"/>
  <c r="E124" i="1"/>
  <c r="J124" i="1"/>
  <c r="M124" i="1"/>
  <c r="M123" i="1"/>
  <c r="K124" i="1"/>
  <c r="J123" i="1"/>
  <c r="L124" i="1"/>
  <c r="G124" i="1"/>
  <c r="H124" i="1" s="1"/>
  <c r="D125" i="1" s="1"/>
  <c r="N123" i="1" l="1"/>
  <c r="N124" i="1"/>
  <c r="F125" i="1"/>
  <c r="C125" i="1"/>
  <c r="B125" i="1"/>
  <c r="I125" i="1" s="1"/>
  <c r="E125" i="1"/>
  <c r="G125" i="1" s="1"/>
  <c r="H125" i="1" s="1"/>
  <c r="D126" i="1" s="1"/>
  <c r="K125" i="1"/>
  <c r="M125" i="1" l="1"/>
  <c r="J125" i="1"/>
  <c r="L125" i="1"/>
  <c r="B126" i="1"/>
  <c r="I126" i="1" s="1"/>
  <c r="C126" i="1"/>
  <c r="E126" i="1"/>
  <c r="L126" i="1"/>
  <c r="K126" i="1"/>
  <c r="J126" i="1"/>
  <c r="F126" i="1"/>
  <c r="G126" i="1" s="1"/>
  <c r="H126" i="1" s="1"/>
  <c r="D127" i="1" s="1"/>
  <c r="N125" i="1" l="1"/>
  <c r="M126" i="1"/>
  <c r="B127" i="1"/>
  <c r="I127" i="1" s="1"/>
  <c r="F127" i="1"/>
  <c r="E127" i="1"/>
  <c r="M127" i="1"/>
  <c r="J127" i="1"/>
  <c r="C127" i="1"/>
  <c r="G127" i="1"/>
  <c r="H127" i="1" s="1"/>
  <c r="D128" i="1" s="1"/>
  <c r="E128" i="1" s="1"/>
  <c r="N126" i="1"/>
  <c r="C128" i="1" l="1"/>
  <c r="K127" i="1"/>
  <c r="F128" i="1"/>
  <c r="G128" i="1" s="1"/>
  <c r="H128" i="1" s="1"/>
  <c r="D129" i="1" s="1"/>
  <c r="B128" i="1"/>
  <c r="J128" i="1" s="1"/>
  <c r="L127" i="1"/>
  <c r="N127" i="1" s="1"/>
  <c r="L128" i="1" l="1"/>
  <c r="I128" i="1"/>
  <c r="K128" i="1"/>
  <c r="M128" i="1"/>
  <c r="B129" i="1"/>
  <c r="I129" i="1" s="1"/>
  <c r="E129" i="1"/>
  <c r="F129" i="1"/>
  <c r="C129" i="1"/>
  <c r="J129" i="1"/>
  <c r="M129" i="1"/>
  <c r="K129" i="1"/>
  <c r="L129" i="1"/>
  <c r="N128" i="1" l="1"/>
  <c r="G129" i="1"/>
  <c r="H129" i="1" s="1"/>
  <c r="D130" i="1" s="1"/>
  <c r="F130" i="1" s="1"/>
  <c r="N129" i="1"/>
  <c r="B130" i="1" l="1"/>
  <c r="I130" i="1" s="1"/>
  <c r="C130" i="1"/>
  <c r="E130" i="1"/>
  <c r="M130" i="1"/>
  <c r="K130" i="1"/>
  <c r="J130" i="1"/>
  <c r="L130" i="1"/>
  <c r="G130" i="1"/>
  <c r="H130" i="1" s="1"/>
  <c r="D131" i="1" s="1"/>
  <c r="N130" i="1" l="1"/>
  <c r="B131" i="1"/>
  <c r="I131" i="1" s="1"/>
  <c r="E131" i="1"/>
  <c r="F131" i="1"/>
  <c r="C131" i="1"/>
  <c r="J131" i="1"/>
  <c r="L131" i="1"/>
  <c r="K131" i="1"/>
  <c r="M131" i="1"/>
  <c r="G131" i="1" l="1"/>
  <c r="H131" i="1" s="1"/>
  <c r="D132" i="1" s="1"/>
  <c r="F132" i="1" s="1"/>
  <c r="N131" i="1"/>
  <c r="C132" i="1" l="1"/>
  <c r="E132" i="1"/>
  <c r="G132" i="1" s="1"/>
  <c r="H132" i="1" s="1"/>
  <c r="D133" i="1" s="1"/>
  <c r="B132" i="1"/>
  <c r="J132" i="1" s="1"/>
  <c r="K132" i="1" l="1"/>
  <c r="I132" i="1"/>
  <c r="M132" i="1"/>
  <c r="L132" i="1"/>
  <c r="E133" i="1"/>
  <c r="B133" i="1"/>
  <c r="I133" i="1" s="1"/>
  <c r="C133" i="1"/>
  <c r="F133" i="1"/>
  <c r="G133" i="1" s="1"/>
  <c r="H133" i="1" s="1"/>
  <c r="D134" i="1" s="1"/>
  <c r="J133" i="1"/>
  <c r="M133" i="1"/>
  <c r="L133" i="1"/>
  <c r="K133" i="1" l="1"/>
  <c r="N133" i="1" s="1"/>
  <c r="N132" i="1"/>
  <c r="E134" i="1"/>
  <c r="F134" i="1"/>
  <c r="C134" i="1"/>
  <c r="B134" i="1"/>
  <c r="I134" i="1" s="1"/>
  <c r="J134" i="1" l="1"/>
  <c r="M134" i="1"/>
  <c r="G134" i="1"/>
  <c r="H134" i="1" s="1"/>
  <c r="D135" i="1" s="1"/>
  <c r="B135" i="1" s="1"/>
  <c r="L134" i="1"/>
  <c r="K134" i="1"/>
  <c r="N134" i="1" l="1"/>
  <c r="C135" i="1"/>
  <c r="F135" i="1"/>
  <c r="E135" i="1"/>
  <c r="I135" i="1"/>
  <c r="J135" i="1"/>
  <c r="L135" i="1"/>
  <c r="M135" i="1"/>
  <c r="K135" i="1"/>
  <c r="G135" i="1" l="1"/>
  <c r="H135" i="1" s="1"/>
  <c r="D136" i="1" s="1"/>
  <c r="N135" i="1"/>
  <c r="C136" i="1"/>
  <c r="F136" i="1"/>
  <c r="E136" i="1"/>
  <c r="B136" i="1"/>
  <c r="I136" i="1" s="1"/>
  <c r="G136" i="1"/>
  <c r="H136" i="1" s="1"/>
  <c r="D137" i="1" s="1"/>
  <c r="M136" i="1" l="1"/>
  <c r="K136" i="1"/>
  <c r="L136" i="1"/>
  <c r="J136" i="1"/>
  <c r="E137" i="1"/>
  <c r="B137" i="1"/>
  <c r="I137" i="1" s="1"/>
  <c r="F137" i="1"/>
  <c r="C137" i="1"/>
  <c r="K137" i="1" l="1"/>
  <c r="M137" i="1"/>
  <c r="J137" i="1"/>
  <c r="L137" i="1"/>
  <c r="N136" i="1"/>
  <c r="G137" i="1"/>
  <c r="H137" i="1" s="1"/>
  <c r="D138" i="1" s="1"/>
  <c r="B138" i="1" s="1"/>
  <c r="N137" i="1" l="1"/>
  <c r="F138" i="1"/>
  <c r="E138" i="1"/>
  <c r="C138" i="1"/>
  <c r="J138" i="1"/>
  <c r="M138" i="1"/>
  <c r="L138" i="1"/>
  <c r="I138" i="1"/>
  <c r="K138" i="1"/>
  <c r="G138" i="1"/>
  <c r="H138" i="1" s="1"/>
  <c r="D139" i="1" s="1"/>
  <c r="N138" i="1" l="1"/>
  <c r="B139" i="1"/>
  <c r="J139" i="1" s="1"/>
  <c r="C139" i="1"/>
  <c r="E139" i="1"/>
  <c r="F139" i="1"/>
  <c r="I139" i="1"/>
  <c r="K139" i="1"/>
  <c r="L139" i="1"/>
  <c r="M139" i="1"/>
  <c r="G139" i="1" l="1"/>
  <c r="H139" i="1" s="1"/>
  <c r="D140" i="1" s="1"/>
  <c r="E140" i="1" s="1"/>
  <c r="N139" i="1"/>
  <c r="B140" i="1" l="1"/>
  <c r="I140" i="1" s="1"/>
  <c r="C140" i="1"/>
  <c r="F140" i="1"/>
  <c r="G140" i="1" s="1"/>
  <c r="H140" i="1" s="1"/>
  <c r="D141" i="1" s="1"/>
  <c r="K140" i="1"/>
  <c r="L140" i="1"/>
  <c r="M140" i="1"/>
  <c r="J140" i="1" l="1"/>
  <c r="C141" i="1"/>
  <c r="F141" i="1"/>
  <c r="B141" i="1"/>
  <c r="I141" i="1" s="1"/>
  <c r="E141" i="1"/>
  <c r="N140" i="1"/>
  <c r="J141" i="1"/>
  <c r="M141" i="1"/>
  <c r="L141" i="1"/>
  <c r="K141" i="1" l="1"/>
  <c r="G141" i="1"/>
  <c r="H141" i="1" s="1"/>
  <c r="D142" i="1" s="1"/>
  <c r="N141" i="1"/>
  <c r="E142" i="1" l="1"/>
  <c r="C142" i="1"/>
  <c r="B142" i="1"/>
  <c r="M142" i="1" s="1"/>
  <c r="J142" i="1"/>
  <c r="F142" i="1"/>
  <c r="I142" i="1"/>
  <c r="K142" i="1"/>
  <c r="G142" i="1" l="1"/>
  <c r="H142" i="1" s="1"/>
  <c r="D143" i="1" s="1"/>
  <c r="L142" i="1"/>
  <c r="N142" i="1" s="1"/>
  <c r="E143" i="1" l="1"/>
  <c r="B143" i="1"/>
  <c r="I143" i="1" s="1"/>
  <c r="F143" i="1"/>
  <c r="G143" i="1" s="1"/>
  <c r="H143" i="1" s="1"/>
  <c r="D144" i="1" s="1"/>
  <c r="C143" i="1"/>
  <c r="J143" i="1"/>
  <c r="K143" i="1"/>
  <c r="L143" i="1" l="1"/>
  <c r="F144" i="1"/>
  <c r="E144" i="1"/>
  <c r="B144" i="1"/>
  <c r="J144" i="1" s="1"/>
  <c r="C144" i="1"/>
  <c r="M144" i="1"/>
  <c r="K144" i="1"/>
  <c r="L144" i="1"/>
  <c r="I144" i="1"/>
  <c r="M143" i="1"/>
  <c r="N143" i="1" s="1"/>
  <c r="N144" i="1" l="1"/>
  <c r="G144" i="1"/>
  <c r="H144" i="1" s="1"/>
  <c r="D145" i="1" s="1"/>
  <c r="C145" i="1" l="1"/>
  <c r="B145" i="1"/>
  <c r="F145" i="1"/>
  <c r="E145" i="1"/>
  <c r="G145" i="1" l="1"/>
  <c r="H145" i="1" s="1"/>
  <c r="D146" i="1" s="1"/>
  <c r="F146" i="1"/>
  <c r="C146" i="1"/>
  <c r="E146" i="1"/>
  <c r="B146" i="1"/>
  <c r="I146" i="1" s="1"/>
  <c r="G146" i="1"/>
  <c r="H146" i="1" s="1"/>
  <c r="D147" i="1" s="1"/>
  <c r="E147" i="1" s="1"/>
  <c r="J145" i="1"/>
  <c r="I145" i="1"/>
  <c r="K145" i="1"/>
  <c r="L145" i="1"/>
  <c r="M145" i="1"/>
  <c r="F147" i="1"/>
  <c r="C147" i="1"/>
  <c r="L146" i="1" l="1"/>
  <c r="K146" i="1"/>
  <c r="N145" i="1"/>
  <c r="J146" i="1"/>
  <c r="M146" i="1"/>
  <c r="G147" i="1"/>
  <c r="H147" i="1" s="1"/>
  <c r="D148" i="1" s="1"/>
  <c r="C148" i="1" s="1"/>
  <c r="B147" i="1"/>
  <c r="K147" i="1" s="1"/>
  <c r="I147" i="1"/>
  <c r="J147" i="1"/>
  <c r="N146" i="1" l="1"/>
  <c r="E148" i="1"/>
  <c r="M147" i="1"/>
  <c r="B148" i="1"/>
  <c r="F148" i="1"/>
  <c r="L147" i="1"/>
  <c r="G148" i="1" l="1"/>
  <c r="H148" i="1" s="1"/>
  <c r="D149" i="1" s="1"/>
  <c r="N147" i="1"/>
  <c r="F149" i="1"/>
  <c r="B149" i="1"/>
  <c r="E149" i="1"/>
  <c r="G149" i="1" s="1"/>
  <c r="H149" i="1" s="1"/>
  <c r="D150" i="1" s="1"/>
  <c r="C149" i="1"/>
  <c r="M148" i="1"/>
  <c r="L148" i="1"/>
  <c r="I148" i="1"/>
  <c r="K148" i="1"/>
  <c r="J148" i="1"/>
  <c r="C150" i="1"/>
  <c r="E150" i="1"/>
  <c r="B150" i="1"/>
  <c r="I150" i="1" s="1"/>
  <c r="F150" i="1"/>
  <c r="L150" i="1" l="1"/>
  <c r="M150" i="1"/>
  <c r="N148" i="1"/>
  <c r="G150" i="1"/>
  <c r="H150" i="1" s="1"/>
  <c r="D151" i="1" s="1"/>
  <c r="I149" i="1"/>
  <c r="K149" i="1"/>
  <c r="J149" i="1"/>
  <c r="M149" i="1"/>
  <c r="L149" i="1"/>
  <c r="J150" i="1"/>
  <c r="K150" i="1"/>
  <c r="E151" i="1"/>
  <c r="F151" i="1"/>
  <c r="C151" i="1"/>
  <c r="B151" i="1"/>
  <c r="I151" i="1" s="1"/>
  <c r="K151" i="1" l="1"/>
  <c r="N150" i="1"/>
  <c r="M151" i="1"/>
  <c r="G151" i="1"/>
  <c r="H151" i="1" s="1"/>
  <c r="D152" i="1" s="1"/>
  <c r="N149" i="1"/>
  <c r="L151" i="1"/>
  <c r="J151" i="1"/>
  <c r="F152" i="1"/>
  <c r="C152" i="1"/>
  <c r="E152" i="1"/>
  <c r="B152" i="1"/>
  <c r="K152" i="1" s="1"/>
  <c r="G152" i="1"/>
  <c r="H152" i="1" s="1"/>
  <c r="D153" i="1" s="1"/>
  <c r="N151" i="1"/>
  <c r="J152" i="1" l="1"/>
  <c r="M152" i="1"/>
  <c r="I152" i="1"/>
  <c r="L152" i="1"/>
  <c r="B153" i="1"/>
  <c r="I153" i="1" s="1"/>
  <c r="E153" i="1"/>
  <c r="F153" i="1"/>
  <c r="C153" i="1"/>
  <c r="M153" i="1"/>
  <c r="L153" i="1"/>
  <c r="J153" i="1"/>
  <c r="K153" i="1"/>
  <c r="G153" i="1"/>
  <c r="H153" i="1" s="1"/>
  <c r="D154" i="1" s="1"/>
  <c r="N152" i="1" l="1"/>
  <c r="C154" i="1"/>
  <c r="F154" i="1"/>
  <c r="E154" i="1"/>
  <c r="B154" i="1"/>
  <c r="J154" i="1" s="1"/>
  <c r="G154" i="1"/>
  <c r="H154" i="1" s="1"/>
  <c r="D155" i="1" s="1"/>
  <c r="N153" i="1"/>
  <c r="L154" i="1" l="1"/>
  <c r="M154" i="1"/>
  <c r="I154" i="1"/>
  <c r="K154" i="1"/>
  <c r="C155" i="1"/>
  <c r="B155" i="1"/>
  <c r="I155" i="1" s="1"/>
  <c r="E155" i="1"/>
  <c r="F155" i="1"/>
  <c r="N154" i="1"/>
  <c r="M155" i="1" l="1"/>
  <c r="J155" i="1"/>
  <c r="G155" i="1"/>
  <c r="H155" i="1" s="1"/>
  <c r="D156" i="1" s="1"/>
  <c r="E156" i="1" s="1"/>
  <c r="L155" i="1"/>
  <c r="K155" i="1"/>
  <c r="F156" i="1"/>
  <c r="B156" i="1"/>
  <c r="I156" i="1" s="1"/>
  <c r="C156" i="1"/>
  <c r="K156" i="1"/>
  <c r="L156" i="1"/>
  <c r="M156" i="1"/>
  <c r="N155" i="1" l="1"/>
  <c r="G156" i="1"/>
  <c r="H156" i="1" s="1"/>
  <c r="D157" i="1" s="1"/>
  <c r="J156" i="1"/>
  <c r="N156" i="1" s="1"/>
  <c r="E157" i="1"/>
  <c r="F157" i="1"/>
  <c r="B157" i="1"/>
  <c r="I157" i="1" s="1"/>
  <c r="C157" i="1"/>
  <c r="K157" i="1"/>
  <c r="J157" i="1" l="1"/>
  <c r="G157" i="1"/>
  <c r="H157" i="1" s="1"/>
  <c r="D158" i="1" s="1"/>
  <c r="C158" i="1" s="1"/>
  <c r="L157" i="1"/>
  <c r="M157" i="1"/>
  <c r="F158" i="1"/>
  <c r="N157" i="1" l="1"/>
  <c r="E158" i="1"/>
  <c r="B158" i="1"/>
  <c r="K158" i="1" s="1"/>
  <c r="G158" i="1"/>
  <c r="H158" i="1" s="1"/>
  <c r="D159" i="1" s="1"/>
  <c r="E159" i="1" s="1"/>
  <c r="I158" i="1" l="1"/>
  <c r="L158" i="1"/>
  <c r="J158" i="1"/>
  <c r="M158" i="1"/>
  <c r="C159" i="1"/>
  <c r="F159" i="1"/>
  <c r="G159" i="1" s="1"/>
  <c r="H159" i="1" s="1"/>
  <c r="D160" i="1" s="1"/>
  <c r="E160" i="1" s="1"/>
  <c r="B159" i="1"/>
  <c r="B160" i="1" l="1"/>
  <c r="I160" i="1" s="1"/>
  <c r="M160" i="1"/>
  <c r="F160" i="1"/>
  <c r="C160" i="1"/>
  <c r="N158" i="1"/>
  <c r="K159" i="1"/>
  <c r="L159" i="1"/>
  <c r="M159" i="1"/>
  <c r="I159" i="1"/>
  <c r="J159" i="1"/>
  <c r="G160" i="1"/>
  <c r="H160" i="1" s="1"/>
  <c r="D161" i="1" s="1"/>
  <c r="C161" i="1" s="1"/>
  <c r="B161" i="1" l="1"/>
  <c r="I161" i="1" s="1"/>
  <c r="E161" i="1"/>
  <c r="K160" i="1"/>
  <c r="L161" i="1"/>
  <c r="J160" i="1"/>
  <c r="J161" i="1"/>
  <c r="F161" i="1"/>
  <c r="L160" i="1"/>
  <c r="N159" i="1"/>
  <c r="M161" i="1"/>
  <c r="K161" i="1"/>
  <c r="G161" i="1"/>
  <c r="H161" i="1" s="1"/>
  <c r="D162" i="1" s="1"/>
  <c r="N160" i="1" l="1"/>
  <c r="N161" i="1"/>
  <c r="C162" i="1"/>
  <c r="E162" i="1"/>
  <c r="B162" i="1"/>
  <c r="I162" i="1" s="1"/>
  <c r="F162" i="1"/>
  <c r="L162" i="1"/>
  <c r="M162" i="1"/>
  <c r="K162" i="1" l="1"/>
  <c r="G162" i="1"/>
  <c r="H162" i="1" s="1"/>
  <c r="D163" i="1" s="1"/>
  <c r="B163" i="1" s="1"/>
  <c r="J162" i="1"/>
  <c r="N162" i="1" s="1"/>
  <c r="F163" i="1"/>
  <c r="C163" i="1"/>
  <c r="E163" i="1" l="1"/>
  <c r="I163" i="1"/>
  <c r="M163" i="1"/>
  <c r="J163" i="1"/>
  <c r="K163" i="1"/>
  <c r="L163" i="1"/>
  <c r="G163" i="1"/>
  <c r="H163" i="1" s="1"/>
  <c r="D164" i="1" s="1"/>
  <c r="F164" i="1" s="1"/>
  <c r="N163" i="1" l="1"/>
  <c r="E164" i="1"/>
  <c r="G164" i="1" s="1"/>
  <c r="H164" i="1" s="1"/>
  <c r="D165" i="1" s="1"/>
  <c r="C164" i="1"/>
  <c r="B164" i="1"/>
  <c r="I164" i="1" l="1"/>
  <c r="L164" i="1"/>
  <c r="M164" i="1"/>
  <c r="K164" i="1"/>
  <c r="J164" i="1"/>
  <c r="B165" i="1"/>
  <c r="I165" i="1" s="1"/>
  <c r="C165" i="1"/>
  <c r="F165" i="1"/>
  <c r="E165" i="1"/>
  <c r="K165" i="1"/>
  <c r="M165" i="1"/>
  <c r="J165" i="1"/>
  <c r="L165" i="1"/>
  <c r="N164" i="1" l="1"/>
  <c r="G165" i="1"/>
  <c r="H165" i="1" s="1"/>
  <c r="D166" i="1" s="1"/>
  <c r="F166" i="1" s="1"/>
  <c r="N165" i="1"/>
  <c r="E166" i="1" l="1"/>
  <c r="B166" i="1"/>
  <c r="C166" i="1"/>
  <c r="G166" i="1"/>
  <c r="H166" i="1" s="1"/>
  <c r="D167" i="1" s="1"/>
  <c r="M166" i="1" l="1"/>
  <c r="J166" i="1"/>
  <c r="L166" i="1"/>
  <c r="I166" i="1"/>
  <c r="K166" i="1"/>
  <c r="E167" i="1"/>
  <c r="F167" i="1"/>
  <c r="C167" i="1"/>
  <c r="B167" i="1"/>
  <c r="I167" i="1" s="1"/>
  <c r="J167" i="1" l="1"/>
  <c r="M167" i="1"/>
  <c r="G167" i="1"/>
  <c r="H167" i="1" s="1"/>
  <c r="D168" i="1" s="1"/>
  <c r="C168" i="1" s="1"/>
  <c r="L167" i="1"/>
  <c r="N166" i="1"/>
  <c r="K167" i="1"/>
  <c r="N167" i="1" s="1"/>
  <c r="B168" i="1" l="1"/>
  <c r="I168" i="1" s="1"/>
  <c r="F168" i="1"/>
  <c r="E168" i="1"/>
  <c r="K168" i="1"/>
  <c r="J168" i="1"/>
  <c r="L168" i="1"/>
  <c r="G168" i="1"/>
  <c r="H168" i="1" s="1"/>
  <c r="D169" i="1" s="1"/>
  <c r="C169" i="1" s="1"/>
  <c r="M168" i="1"/>
  <c r="N168" i="1" l="1"/>
  <c r="B169" i="1"/>
  <c r="I169" i="1" s="1"/>
  <c r="M169" i="1"/>
  <c r="E169" i="1"/>
  <c r="F169" i="1"/>
  <c r="J169" i="1"/>
  <c r="L169" i="1"/>
  <c r="K169" i="1"/>
  <c r="G169" i="1"/>
  <c r="H169" i="1" s="1"/>
  <c r="D170" i="1" s="1"/>
  <c r="N169" i="1" l="1"/>
  <c r="B170" i="1"/>
  <c r="I170" i="1" s="1"/>
  <c r="C170" i="1"/>
  <c r="F170" i="1"/>
  <c r="E170" i="1"/>
  <c r="L170" i="1"/>
  <c r="M170" i="1"/>
  <c r="K170" i="1"/>
  <c r="J170" i="1"/>
  <c r="G170" i="1" l="1"/>
  <c r="H170" i="1" s="1"/>
  <c r="D171" i="1" s="1"/>
  <c r="C171" i="1" s="1"/>
  <c r="F171" i="1"/>
  <c r="E171" i="1"/>
  <c r="B171" i="1"/>
  <c r="I171" i="1" s="1"/>
  <c r="N170" i="1"/>
  <c r="L171" i="1" l="1"/>
  <c r="K171" i="1"/>
  <c r="J171" i="1"/>
  <c r="M171" i="1"/>
  <c r="G171" i="1"/>
  <c r="H171" i="1" s="1"/>
  <c r="D172" i="1" s="1"/>
  <c r="N171" i="1" l="1"/>
  <c r="E172" i="1"/>
  <c r="C172" i="1"/>
  <c r="B172" i="1"/>
  <c r="L172" i="1" s="1"/>
  <c r="F172" i="1"/>
  <c r="G172" i="1" s="1"/>
  <c r="H172" i="1" s="1"/>
  <c r="D173" i="1" s="1"/>
  <c r="K172" i="1"/>
  <c r="I172" i="1"/>
  <c r="J172" i="1"/>
  <c r="M172" i="1" l="1"/>
  <c r="E173" i="1"/>
  <c r="B173" i="1"/>
  <c r="I173" i="1" s="1"/>
  <c r="C173" i="1"/>
  <c r="F173" i="1"/>
  <c r="G173" i="1" s="1"/>
  <c r="H173" i="1" s="1"/>
  <c r="D174" i="1" s="1"/>
  <c r="N172" i="1"/>
  <c r="L173" i="1" l="1"/>
  <c r="M173" i="1"/>
  <c r="K173" i="1"/>
  <c r="J173" i="1"/>
  <c r="B174" i="1"/>
  <c r="I174" i="1" s="1"/>
  <c r="E174" i="1"/>
  <c r="F174" i="1"/>
  <c r="C174" i="1"/>
  <c r="M174" i="1"/>
  <c r="L174" i="1"/>
  <c r="K174" i="1"/>
  <c r="N173" i="1"/>
  <c r="J174" i="1" l="1"/>
  <c r="N174" i="1" s="1"/>
  <c r="G174" i="1"/>
  <c r="H174" i="1" s="1"/>
  <c r="D175" i="1" s="1"/>
  <c r="E175" i="1"/>
  <c r="C175" i="1"/>
  <c r="F175" i="1"/>
  <c r="B175" i="1"/>
  <c r="I175" i="1" s="1"/>
  <c r="G175" i="1"/>
  <c r="H175" i="1" s="1"/>
  <c r="D176" i="1" s="1"/>
  <c r="J175" i="1" l="1"/>
  <c r="K175" i="1"/>
  <c r="L175" i="1"/>
  <c r="M175" i="1"/>
  <c r="E176" i="1"/>
  <c r="C176" i="1"/>
  <c r="B176" i="1"/>
  <c r="J176" i="1" s="1"/>
  <c r="F176" i="1"/>
  <c r="G176" i="1" s="1"/>
  <c r="H176" i="1" s="1"/>
  <c r="D177" i="1" s="1"/>
  <c r="I176" i="1"/>
  <c r="M176" i="1"/>
  <c r="K176" i="1"/>
  <c r="L176" i="1" l="1"/>
  <c r="N176" i="1" s="1"/>
  <c r="N175" i="1"/>
  <c r="E177" i="1"/>
  <c r="B177" i="1"/>
  <c r="I177" i="1" s="1"/>
  <c r="C177" i="1"/>
  <c r="F177" i="1"/>
  <c r="J177" i="1"/>
  <c r="L177" i="1"/>
  <c r="M177" i="1"/>
  <c r="K177" i="1" l="1"/>
  <c r="G177" i="1"/>
  <c r="H177" i="1" s="1"/>
  <c r="D178" i="1" s="1"/>
  <c r="F178" i="1" s="1"/>
  <c r="N177" i="1"/>
  <c r="B178" i="1" l="1"/>
  <c r="L178" i="1" s="1"/>
  <c r="I178" i="1"/>
  <c r="C178" i="1"/>
  <c r="J178" i="1"/>
  <c r="E178" i="1"/>
  <c r="M178" i="1" l="1"/>
  <c r="K178" i="1"/>
  <c r="N178" i="1" s="1"/>
  <c r="G178" i="1"/>
  <c r="H178" i="1" s="1"/>
  <c r="D179" i="1" s="1"/>
  <c r="E179" i="1" s="1"/>
  <c r="B179" i="1" l="1"/>
  <c r="I179" i="1" s="1"/>
  <c r="F179" i="1"/>
  <c r="G179" i="1" s="1"/>
  <c r="H179" i="1" s="1"/>
  <c r="D180" i="1" s="1"/>
  <c r="B180" i="1" s="1"/>
  <c r="C179" i="1"/>
  <c r="C180" i="1" s="1"/>
  <c r="M179" i="1"/>
  <c r="L179" i="1"/>
  <c r="J179" i="1"/>
  <c r="E180" i="1"/>
  <c r="F180" i="1"/>
  <c r="I180" i="1" l="1"/>
  <c r="M180" i="1"/>
  <c r="K180" i="1"/>
  <c r="J180" i="1"/>
  <c r="L180" i="1"/>
  <c r="K179" i="1"/>
  <c r="N179" i="1" s="1"/>
  <c r="G180" i="1"/>
  <c r="H180" i="1" s="1"/>
  <c r="D181" i="1" s="1"/>
  <c r="B181" i="1" s="1"/>
  <c r="I181" i="1" s="1"/>
  <c r="N180" i="1" l="1"/>
  <c r="J181" i="1"/>
  <c r="E181" i="1"/>
  <c r="L181" i="1"/>
  <c r="M181" i="1"/>
  <c r="K181" i="1"/>
  <c r="F181" i="1"/>
  <c r="G181" i="1" s="1"/>
  <c r="H181" i="1" s="1"/>
  <c r="D182" i="1" s="1"/>
  <c r="C181" i="1"/>
  <c r="N181" i="1" l="1"/>
  <c r="C182" i="1"/>
  <c r="E182" i="1"/>
  <c r="F182" i="1"/>
  <c r="G182" i="1" s="1"/>
  <c r="H182" i="1" s="1"/>
  <c r="D183" i="1" s="1"/>
  <c r="B182" i="1"/>
  <c r="I182" i="1" s="1"/>
  <c r="F183" i="1"/>
  <c r="C183" i="1"/>
  <c r="E183" i="1"/>
  <c r="J182" i="1" l="1"/>
  <c r="B183" i="1"/>
  <c r="I183" i="1" s="1"/>
  <c r="L182" i="1"/>
  <c r="K182" i="1"/>
  <c r="M182" i="1"/>
  <c r="M183" i="1"/>
  <c r="L183" i="1"/>
  <c r="K183" i="1"/>
  <c r="J183" i="1"/>
  <c r="G183" i="1"/>
  <c r="H183" i="1" s="1"/>
  <c r="D184" i="1" s="1"/>
  <c r="N182" i="1" l="1"/>
  <c r="N183" i="1"/>
  <c r="B184" i="1"/>
  <c r="I184" i="1" s="1"/>
  <c r="C184" i="1"/>
  <c r="F184" i="1"/>
  <c r="E184" i="1"/>
  <c r="L184" i="1"/>
  <c r="M184" i="1"/>
  <c r="K184" i="1"/>
  <c r="J184" i="1"/>
  <c r="N184" i="1" l="1"/>
  <c r="G184" i="1"/>
  <c r="H184" i="1" s="1"/>
  <c r="D185" i="1" s="1"/>
  <c r="C185" i="1" l="1"/>
  <c r="B185" i="1"/>
  <c r="I185" i="1" s="1"/>
  <c r="F185" i="1"/>
  <c r="E185" i="1"/>
  <c r="M185" i="1"/>
  <c r="L185" i="1"/>
  <c r="J185" i="1"/>
  <c r="K185" i="1"/>
  <c r="N185" i="1" l="1"/>
  <c r="G185" i="1"/>
  <c r="H185" i="1" s="1"/>
  <c r="D186" i="1" s="1"/>
  <c r="E186" i="1" l="1"/>
  <c r="F186" i="1"/>
  <c r="B186" i="1"/>
  <c r="M186" i="1" s="1"/>
  <c r="C186" i="1"/>
  <c r="K186" i="1"/>
  <c r="I186" i="1"/>
  <c r="G186" i="1" l="1"/>
  <c r="H186" i="1" s="1"/>
  <c r="D187" i="1" s="1"/>
  <c r="L186" i="1"/>
  <c r="B187" i="1"/>
  <c r="I187" i="1" s="1"/>
  <c r="E187" i="1"/>
  <c r="C187" i="1"/>
  <c r="F187" i="1"/>
  <c r="M187" i="1"/>
  <c r="K187" i="1"/>
  <c r="J187" i="1"/>
  <c r="L187" i="1"/>
  <c r="J186" i="1"/>
  <c r="N186" i="1" s="1"/>
  <c r="G187" i="1" l="1"/>
  <c r="H187" i="1" s="1"/>
  <c r="D188" i="1" s="1"/>
  <c r="N187" i="1"/>
  <c r="F188" i="1"/>
  <c r="C188" i="1"/>
  <c r="B188" i="1"/>
  <c r="I188" i="1" s="1"/>
  <c r="E188" i="1"/>
  <c r="K188" i="1"/>
  <c r="J188" i="1"/>
  <c r="L188" i="1" l="1"/>
  <c r="M188" i="1"/>
  <c r="N188" i="1" s="1"/>
  <c r="G188" i="1"/>
  <c r="H188" i="1" s="1"/>
  <c r="D189" i="1" s="1"/>
  <c r="F189" i="1" l="1"/>
  <c r="E189" i="1"/>
  <c r="B189" i="1"/>
  <c r="K189" i="1" s="1"/>
  <c r="C189" i="1"/>
  <c r="I189" i="1"/>
  <c r="M189" i="1"/>
  <c r="J189" i="1"/>
  <c r="L189" i="1" l="1"/>
  <c r="N189" i="1" s="1"/>
  <c r="G189" i="1"/>
  <c r="H189" i="1" s="1"/>
  <c r="D190" i="1" s="1"/>
  <c r="E190" i="1" l="1"/>
  <c r="C190" i="1"/>
  <c r="B190" i="1"/>
  <c r="I190" i="1" s="1"/>
  <c r="F190" i="1"/>
  <c r="G190" i="1" s="1"/>
  <c r="H190" i="1" s="1"/>
  <c r="D191" i="1" s="1"/>
  <c r="M190" i="1"/>
  <c r="L190" i="1"/>
  <c r="K190" i="1"/>
  <c r="J190" i="1"/>
  <c r="B191" i="1" l="1"/>
  <c r="L191" i="1" s="1"/>
  <c r="C191" i="1"/>
  <c r="F191" i="1"/>
  <c r="E191" i="1"/>
  <c r="J191" i="1"/>
  <c r="K191" i="1"/>
  <c r="M191" i="1"/>
  <c r="I191" i="1"/>
  <c r="N190" i="1"/>
  <c r="N191" i="1" l="1"/>
  <c r="G191" i="1"/>
  <c r="H191" i="1" s="1"/>
  <c r="D192" i="1" s="1"/>
  <c r="E192" i="1" l="1"/>
  <c r="B192" i="1"/>
  <c r="I192" i="1" s="1"/>
  <c r="C192" i="1"/>
  <c r="F192" i="1"/>
  <c r="J192" i="1"/>
  <c r="K192" i="1"/>
  <c r="L192" i="1"/>
  <c r="M192" i="1"/>
  <c r="N192" i="1" l="1"/>
  <c r="G192" i="1"/>
  <c r="H192" i="1" s="1"/>
  <c r="D193" i="1" s="1"/>
  <c r="E193" i="1" l="1"/>
  <c r="F193" i="1"/>
  <c r="B193" i="1"/>
  <c r="K193" i="1" s="1"/>
  <c r="C193" i="1"/>
  <c r="M193" i="1"/>
  <c r="L193" i="1"/>
  <c r="G193" i="1" l="1"/>
  <c r="H193" i="1" s="1"/>
  <c r="D194" i="1" s="1"/>
  <c r="B194" i="1" s="1"/>
  <c r="J194" i="1" s="1"/>
  <c r="J193" i="1"/>
  <c r="I193" i="1"/>
  <c r="N193" i="1" s="1"/>
  <c r="M194" i="1" l="1"/>
  <c r="L194" i="1"/>
  <c r="I194" i="1"/>
  <c r="K194" i="1"/>
  <c r="F194" i="1"/>
  <c r="C194" i="1"/>
  <c r="E194" i="1"/>
  <c r="N194" i="1" l="1"/>
  <c r="G194" i="1"/>
  <c r="H194" i="1" s="1"/>
  <c r="D195" i="1" s="1"/>
  <c r="E195" i="1" l="1"/>
  <c r="F195" i="1"/>
  <c r="G195" i="1" s="1"/>
  <c r="H195" i="1" s="1"/>
  <c r="D196" i="1" s="1"/>
  <c r="B195" i="1"/>
  <c r="L195" i="1" s="1"/>
  <c r="C195" i="1"/>
  <c r="K195" i="1" l="1"/>
  <c r="I195" i="1"/>
  <c r="J195" i="1"/>
  <c r="M195" i="1"/>
  <c r="E196" i="1"/>
  <c r="C196" i="1"/>
  <c r="B196" i="1"/>
  <c r="K196" i="1" s="1"/>
  <c r="F196" i="1"/>
  <c r="G196" i="1" s="1"/>
  <c r="H196" i="1" s="1"/>
  <c r="D197" i="1" s="1"/>
  <c r="L196" i="1"/>
  <c r="J196" i="1"/>
  <c r="I196" i="1"/>
  <c r="M196" i="1"/>
  <c r="F197" i="1" l="1"/>
  <c r="C197" i="1"/>
  <c r="B197" i="1"/>
  <c r="L197" i="1" s="1"/>
  <c r="E197" i="1"/>
  <c r="J197" i="1"/>
  <c r="N195" i="1"/>
  <c r="N196" i="1"/>
  <c r="I197" i="1" l="1"/>
  <c r="G197" i="1"/>
  <c r="H197" i="1" s="1"/>
  <c r="D198" i="1" s="1"/>
  <c r="M197" i="1"/>
  <c r="K197" i="1"/>
  <c r="N197" i="1" l="1"/>
  <c r="C198" i="1"/>
  <c r="F198" i="1"/>
  <c r="B198" i="1"/>
  <c r="K198" i="1" s="1"/>
  <c r="E198" i="1"/>
  <c r="G198" i="1" s="1"/>
  <c r="H198" i="1" s="1"/>
  <c r="D199" i="1" s="1"/>
  <c r="I198" i="1"/>
  <c r="B199" i="1" l="1"/>
  <c r="L199" i="1" s="1"/>
  <c r="C199" i="1"/>
  <c r="F199" i="1"/>
  <c r="M199" i="1"/>
  <c r="J199" i="1"/>
  <c r="E199" i="1"/>
  <c r="K199" i="1"/>
  <c r="I199" i="1"/>
  <c r="G199" i="1"/>
  <c r="H199" i="1" s="1"/>
  <c r="D200" i="1" s="1"/>
  <c r="J198" i="1"/>
  <c r="M198" i="1"/>
  <c r="L198" i="1"/>
  <c r="N198" i="1" l="1"/>
  <c r="N199" i="1"/>
  <c r="E200" i="1"/>
  <c r="C200" i="1"/>
  <c r="B200" i="1"/>
  <c r="I200" i="1" s="1"/>
  <c r="F200" i="1"/>
  <c r="K200" i="1"/>
  <c r="J200" i="1"/>
  <c r="M200" i="1" l="1"/>
  <c r="L200" i="1"/>
  <c r="N200" i="1" s="1"/>
  <c r="G200" i="1"/>
  <c r="H200" i="1" s="1"/>
  <c r="D201" i="1" s="1"/>
  <c r="F201" i="1" l="1"/>
  <c r="B201" i="1"/>
  <c r="L201" i="1" s="1"/>
  <c r="M201" i="1"/>
  <c r="J201" i="1"/>
  <c r="E201" i="1"/>
  <c r="C201" i="1"/>
  <c r="K201" i="1"/>
  <c r="I201" i="1" l="1"/>
  <c r="N201" i="1" s="1"/>
  <c r="G201" i="1"/>
  <c r="H201" i="1" s="1"/>
  <c r="D202" i="1" s="1"/>
  <c r="F202" i="1" l="1"/>
  <c r="E202" i="1"/>
  <c r="B202" i="1"/>
  <c r="K202" i="1" s="1"/>
  <c r="M202" i="1"/>
  <c r="C202" i="1"/>
  <c r="I202" i="1"/>
  <c r="J202" i="1" l="1"/>
  <c r="G202" i="1"/>
  <c r="H202" i="1" s="1"/>
  <c r="D203" i="1" s="1"/>
  <c r="F203" i="1" s="1"/>
  <c r="L202" i="1"/>
  <c r="N202" i="1" s="1"/>
  <c r="E203" i="1" l="1"/>
  <c r="G203" i="1" s="1"/>
  <c r="H203" i="1" s="1"/>
  <c r="D204" i="1" s="1"/>
  <c r="B203" i="1"/>
  <c r="C203" i="1"/>
  <c r="C204" i="1" s="1"/>
  <c r="E204" i="1"/>
  <c r="B204" i="1"/>
  <c r="I204" i="1" s="1"/>
  <c r="F204" i="1"/>
  <c r="G204" i="1" s="1"/>
  <c r="H204" i="1" s="1"/>
  <c r="D205" i="1" s="1"/>
  <c r="J204" i="1"/>
  <c r="K204" i="1" l="1"/>
  <c r="M204" i="1"/>
  <c r="K203" i="1"/>
  <c r="I203" i="1"/>
  <c r="M203" i="1"/>
  <c r="L203" i="1"/>
  <c r="J203" i="1"/>
  <c r="C205" i="1"/>
  <c r="F205" i="1"/>
  <c r="E205" i="1"/>
  <c r="B205" i="1"/>
  <c r="K205" i="1" s="1"/>
  <c r="G205" i="1"/>
  <c r="H205" i="1" s="1"/>
  <c r="D206" i="1" s="1"/>
  <c r="L204" i="1"/>
  <c r="N204" i="1" s="1"/>
  <c r="N203" i="1" l="1"/>
  <c r="J205" i="1"/>
  <c r="E206" i="1"/>
  <c r="B206" i="1"/>
  <c r="I206" i="1" s="1"/>
  <c r="F206" i="1"/>
  <c r="L206" i="1"/>
  <c r="C206" i="1"/>
  <c r="G206" i="1"/>
  <c r="H206" i="1" s="1"/>
  <c r="D207" i="1" s="1"/>
  <c r="M205" i="1"/>
  <c r="L205" i="1"/>
  <c r="I205" i="1"/>
  <c r="J206" i="1" l="1"/>
  <c r="M206" i="1"/>
  <c r="N205" i="1"/>
  <c r="K206" i="1"/>
  <c r="B207" i="1"/>
  <c r="K207" i="1" s="1"/>
  <c r="M207" i="1"/>
  <c r="E207" i="1"/>
  <c r="F207" i="1"/>
  <c r="I207" i="1"/>
  <c r="L207" i="1"/>
  <c r="J207" i="1"/>
  <c r="C207" i="1"/>
  <c r="N206" i="1"/>
  <c r="G207" i="1" l="1"/>
  <c r="H207" i="1" s="1"/>
  <c r="D208" i="1" s="1"/>
  <c r="N207" i="1"/>
  <c r="E208" i="1" l="1"/>
  <c r="C208" i="1"/>
  <c r="B208" i="1"/>
  <c r="J208" i="1" s="1"/>
  <c r="I208" i="1"/>
  <c r="M208" i="1"/>
  <c r="L208" i="1"/>
  <c r="F208" i="1"/>
  <c r="G208" i="1" s="1"/>
  <c r="H208" i="1" s="1"/>
  <c r="D209" i="1" s="1"/>
  <c r="K208" i="1"/>
  <c r="B209" i="1" l="1"/>
  <c r="L209" i="1" s="1"/>
  <c r="I209" i="1"/>
  <c r="K209" i="1"/>
  <c r="F209" i="1"/>
  <c r="C209" i="1"/>
  <c r="E209" i="1"/>
  <c r="J209" i="1"/>
  <c r="M209" i="1"/>
  <c r="G209" i="1"/>
  <c r="H209" i="1" s="1"/>
  <c r="D210" i="1" s="1"/>
  <c r="N208" i="1"/>
  <c r="N209" i="1" l="1"/>
  <c r="B210" i="1"/>
  <c r="J210" i="1" s="1"/>
  <c r="C210" i="1"/>
  <c r="E210" i="1"/>
  <c r="M210" i="1"/>
  <c r="F210" i="1"/>
  <c r="I210" i="1"/>
  <c r="L210" i="1"/>
  <c r="K210" i="1" l="1"/>
  <c r="N210" i="1" s="1"/>
  <c r="G210" i="1"/>
  <c r="H210" i="1" s="1"/>
  <c r="D211" i="1" s="1"/>
  <c r="F211" i="1" s="1"/>
  <c r="B211" i="1" l="1"/>
  <c r="L211" i="1" s="1"/>
  <c r="E211" i="1"/>
  <c r="G211" i="1" s="1"/>
  <c r="H211" i="1" s="1"/>
  <c r="D212" i="1" s="1"/>
  <c r="C211" i="1"/>
  <c r="M211" i="1"/>
  <c r="K211" i="1"/>
  <c r="B212" i="1" l="1"/>
  <c r="C212" i="1"/>
  <c r="F212" i="1"/>
  <c r="E212" i="1"/>
  <c r="G212" i="1" s="1"/>
  <c r="H212" i="1" s="1"/>
  <c r="D213" i="1" s="1"/>
  <c r="I212" i="1"/>
  <c r="L212" i="1"/>
  <c r="K212" i="1"/>
  <c r="J212" i="1"/>
  <c r="M212" i="1"/>
  <c r="J211" i="1"/>
  <c r="I211" i="1"/>
  <c r="N211" i="1" s="1"/>
  <c r="B213" i="1" l="1"/>
  <c r="K213" i="1" s="1"/>
  <c r="E213" i="1"/>
  <c r="C213" i="1"/>
  <c r="J213" i="1"/>
  <c r="I213" i="1"/>
  <c r="M213" i="1"/>
  <c r="N213" i="1" s="1"/>
  <c r="F213" i="1"/>
  <c r="L213" i="1"/>
  <c r="N212" i="1"/>
  <c r="G213" i="1"/>
  <c r="H213" i="1" s="1"/>
  <c r="D214" i="1" s="1"/>
  <c r="B214" i="1" l="1"/>
  <c r="L214" i="1" s="1"/>
  <c r="F214" i="1"/>
  <c r="E214" i="1"/>
  <c r="G214" i="1" s="1"/>
  <c r="H214" i="1" s="1"/>
  <c r="D215" i="1" s="1"/>
  <c r="E215" i="1" s="1"/>
  <c r="C214" i="1"/>
  <c r="C215" i="1" s="1"/>
  <c r="F215" i="1"/>
  <c r="B215" i="1" l="1"/>
  <c r="K215" i="1" s="1"/>
  <c r="M214" i="1"/>
  <c r="J214" i="1"/>
  <c r="G215" i="1"/>
  <c r="H215" i="1" s="1"/>
  <c r="D216" i="1" s="1"/>
  <c r="C216" i="1" s="1"/>
  <c r="I214" i="1"/>
  <c r="K214" i="1"/>
  <c r="M215" i="1"/>
  <c r="B216" i="1"/>
  <c r="I216" i="1" s="1"/>
  <c r="L215" i="1"/>
  <c r="I215" i="1"/>
  <c r="J215" i="1"/>
  <c r="E216" i="1" l="1"/>
  <c r="F216" i="1"/>
  <c r="G216" i="1" s="1"/>
  <c r="H216" i="1" s="1"/>
  <c r="D217" i="1" s="1"/>
  <c r="E217" i="1" s="1"/>
  <c r="N214" i="1"/>
  <c r="N215" i="1"/>
  <c r="K216" i="1"/>
  <c r="L216" i="1"/>
  <c r="J216" i="1"/>
  <c r="M216" i="1"/>
  <c r="F217" i="1" l="1"/>
  <c r="B217" i="1"/>
  <c r="L217" i="1" s="1"/>
  <c r="C217" i="1"/>
  <c r="G217" i="1"/>
  <c r="H217" i="1" s="1"/>
  <c r="D218" i="1" s="1"/>
  <c r="F218" i="1" s="1"/>
  <c r="N216" i="1"/>
  <c r="I217" i="1"/>
  <c r="M217" i="1"/>
  <c r="K217" i="1"/>
  <c r="B218" i="1" l="1"/>
  <c r="J218" i="1" s="1"/>
  <c r="E218" i="1"/>
  <c r="C218" i="1"/>
  <c r="L218" i="1"/>
  <c r="M218" i="1"/>
  <c r="I218" i="1"/>
  <c r="G218" i="1"/>
  <c r="H218" i="1" s="1"/>
  <c r="D219" i="1" s="1"/>
  <c r="J217" i="1"/>
  <c r="K218" i="1"/>
  <c r="N217" i="1"/>
  <c r="F219" i="1"/>
  <c r="B219" i="1"/>
  <c r="C219" i="1"/>
  <c r="E219" i="1"/>
  <c r="I219" i="1"/>
  <c r="K219" i="1"/>
  <c r="N218" i="1" l="1"/>
  <c r="G219" i="1"/>
  <c r="H219" i="1" s="1"/>
  <c r="D220" i="1" s="1"/>
  <c r="L219" i="1"/>
  <c r="J219" i="1"/>
  <c r="M219" i="1"/>
  <c r="N219" i="1" l="1"/>
  <c r="C220" i="1"/>
  <c r="B220" i="1"/>
  <c r="K220" i="1" s="1"/>
  <c r="F220" i="1"/>
  <c r="M220" i="1"/>
  <c r="I220" i="1"/>
  <c r="E220" i="1"/>
  <c r="J220" i="1" l="1"/>
  <c r="L220" i="1"/>
  <c r="N220" i="1" s="1"/>
  <c r="G220" i="1"/>
  <c r="H220" i="1" s="1"/>
  <c r="D221" i="1" s="1"/>
  <c r="E221" i="1" l="1"/>
  <c r="F221" i="1"/>
  <c r="G221" i="1" s="1"/>
  <c r="H221" i="1" s="1"/>
  <c r="D222" i="1" s="1"/>
  <c r="B221" i="1"/>
  <c r="L221" i="1" s="1"/>
  <c r="C221" i="1"/>
  <c r="M221" i="1"/>
  <c r="E222" i="1" l="1"/>
  <c r="C222" i="1"/>
  <c r="F222" i="1"/>
  <c r="B222" i="1"/>
  <c r="L222" i="1"/>
  <c r="G222" i="1"/>
  <c r="H222" i="1" s="1"/>
  <c r="D223" i="1" s="1"/>
  <c r="K222" i="1"/>
  <c r="M222" i="1"/>
  <c r="J222" i="1"/>
  <c r="I222" i="1"/>
  <c r="J221" i="1"/>
  <c r="I221" i="1"/>
  <c r="K221" i="1"/>
  <c r="N221" i="1" l="1"/>
  <c r="E223" i="1"/>
  <c r="C223" i="1"/>
  <c r="F223" i="1"/>
  <c r="B223" i="1"/>
  <c r="K223" i="1" s="1"/>
  <c r="N222" i="1"/>
  <c r="L223" i="1" l="1"/>
  <c r="G223" i="1"/>
  <c r="H223" i="1" s="1"/>
  <c r="D224" i="1" s="1"/>
  <c r="I223" i="1"/>
  <c r="M223" i="1"/>
  <c r="J223" i="1"/>
  <c r="N223" i="1" l="1"/>
  <c r="F224" i="1"/>
  <c r="B224" i="1"/>
  <c r="J224" i="1" s="1"/>
  <c r="C224" i="1"/>
  <c r="E224" i="1"/>
  <c r="L224" i="1"/>
  <c r="I224" i="1"/>
  <c r="K224" i="1"/>
  <c r="M224" i="1"/>
  <c r="G224" i="1" l="1"/>
  <c r="H224" i="1" s="1"/>
  <c r="D225" i="1" s="1"/>
  <c r="F225" i="1" s="1"/>
  <c r="N224" i="1"/>
  <c r="C225" i="1" l="1"/>
  <c r="B225" i="1"/>
  <c r="L225" i="1" s="1"/>
  <c r="E225" i="1"/>
  <c r="G225" i="1" s="1"/>
  <c r="H225" i="1" s="1"/>
  <c r="D226" i="1" s="1"/>
  <c r="E226" i="1" s="1"/>
  <c r="M225" i="1"/>
  <c r="K225" i="1"/>
  <c r="I225" i="1"/>
  <c r="J225" i="1"/>
  <c r="B226" i="1" l="1"/>
  <c r="K226" i="1" s="1"/>
  <c r="J226" i="1"/>
  <c r="M226" i="1"/>
  <c r="F226" i="1"/>
  <c r="L226" i="1"/>
  <c r="I226" i="1"/>
  <c r="C226" i="1"/>
  <c r="N225" i="1"/>
  <c r="G226" i="1"/>
  <c r="H226" i="1" s="1"/>
  <c r="D227" i="1" s="1"/>
  <c r="F227" i="1" s="1"/>
  <c r="N226" i="1"/>
  <c r="B227" i="1" l="1"/>
  <c r="E227" i="1"/>
  <c r="G227" i="1" s="1"/>
  <c r="H227" i="1" s="1"/>
  <c r="D228" i="1" s="1"/>
  <c r="C227" i="1"/>
  <c r="L227" i="1" l="1"/>
  <c r="K227" i="1"/>
  <c r="J227" i="1"/>
  <c r="I227" i="1"/>
  <c r="M227" i="1"/>
  <c r="B228" i="1"/>
  <c r="J228" i="1" s="1"/>
  <c r="E228" i="1"/>
  <c r="C228" i="1"/>
  <c r="K228" i="1"/>
  <c r="F228" i="1"/>
  <c r="I228" i="1"/>
  <c r="L228" i="1"/>
  <c r="G228" i="1" l="1"/>
  <c r="H228" i="1" s="1"/>
  <c r="D229" i="1" s="1"/>
  <c r="M228" i="1"/>
  <c r="N227" i="1"/>
  <c r="B229" i="1"/>
  <c r="L229" i="1" s="1"/>
  <c r="F229" i="1"/>
  <c r="C229" i="1"/>
  <c r="E229" i="1"/>
  <c r="I229" i="1"/>
  <c r="K229" i="1"/>
  <c r="N228" i="1"/>
  <c r="M229" i="1" l="1"/>
  <c r="G229" i="1"/>
  <c r="H229" i="1" s="1"/>
  <c r="D230" i="1" s="1"/>
  <c r="J229" i="1"/>
  <c r="N229" i="1" s="1"/>
  <c r="C230" i="1" l="1"/>
  <c r="B230" i="1"/>
  <c r="K230" i="1" s="1"/>
  <c r="E230" i="1"/>
  <c r="M230" i="1"/>
  <c r="F230" i="1"/>
  <c r="J230" i="1"/>
  <c r="I230" i="1"/>
  <c r="G230" i="1" l="1"/>
  <c r="H230" i="1" s="1"/>
  <c r="D231" i="1" s="1"/>
  <c r="E231" i="1" s="1"/>
  <c r="F231" i="1"/>
  <c r="L230" i="1"/>
  <c r="N230" i="1" s="1"/>
  <c r="B231" i="1" l="1"/>
  <c r="J231" i="1" s="1"/>
  <c r="C231" i="1"/>
  <c r="G231" i="1"/>
  <c r="H231" i="1" s="1"/>
  <c r="D232" i="1" s="1"/>
  <c r="E232" i="1" s="1"/>
  <c r="F232" i="1" l="1"/>
  <c r="B232" i="1"/>
  <c r="L231" i="1"/>
  <c r="K231" i="1"/>
  <c r="M231" i="1"/>
  <c r="I231" i="1"/>
  <c r="C232" i="1"/>
  <c r="G232" i="1"/>
  <c r="H232" i="1" s="1"/>
  <c r="D233" i="1" s="1"/>
  <c r="E233" i="1" s="1"/>
  <c r="I232" i="1"/>
  <c r="N231" i="1" l="1"/>
  <c r="J232" i="1"/>
  <c r="M232" i="1"/>
  <c r="K232" i="1"/>
  <c r="L232" i="1"/>
  <c r="F233" i="1"/>
  <c r="B233" i="1"/>
  <c r="L233" i="1" s="1"/>
  <c r="C233" i="1"/>
  <c r="G233" i="1"/>
  <c r="H233" i="1" s="1"/>
  <c r="D234" i="1" s="1"/>
  <c r="E234" i="1" s="1"/>
  <c r="N232" i="1" l="1"/>
  <c r="F234" i="1"/>
  <c r="G234" i="1" s="1"/>
  <c r="H234" i="1" s="1"/>
  <c r="D235" i="1" s="1"/>
  <c r="C234" i="1"/>
  <c r="C235" i="1" s="1"/>
  <c r="B234" i="1"/>
  <c r="J234" i="1" s="1"/>
  <c r="J233" i="1"/>
  <c r="K233" i="1"/>
  <c r="M233" i="1"/>
  <c r="I233" i="1"/>
  <c r="E235" i="1"/>
  <c r="B235" i="1"/>
  <c r="L235" i="1" s="1"/>
  <c r="F235" i="1"/>
  <c r="K235" i="1"/>
  <c r="I235" i="1"/>
  <c r="M235" i="1"/>
  <c r="M234" i="1"/>
  <c r="K234" i="1"/>
  <c r="N233" i="1" l="1"/>
  <c r="G235" i="1"/>
  <c r="H235" i="1" s="1"/>
  <c r="D236" i="1" s="1"/>
  <c r="I234" i="1"/>
  <c r="L234" i="1"/>
  <c r="J235" i="1"/>
  <c r="N235" i="1" s="1"/>
  <c r="E236" i="1"/>
  <c r="F236" i="1"/>
  <c r="G236" i="1" s="1"/>
  <c r="H236" i="1" s="1"/>
  <c r="D237" i="1" s="1"/>
  <c r="B236" i="1"/>
  <c r="J236" i="1" s="1"/>
  <c r="C236" i="1"/>
  <c r="L236" i="1"/>
  <c r="I236" i="1" l="1"/>
  <c r="M236" i="1"/>
  <c r="K236" i="1"/>
  <c r="N234" i="1"/>
  <c r="B237" i="1"/>
  <c r="L237" i="1" s="1"/>
  <c r="F237" i="1"/>
  <c r="E237" i="1"/>
  <c r="C237" i="1"/>
  <c r="J237" i="1"/>
  <c r="I237" i="1"/>
  <c r="M237" i="1"/>
  <c r="N236" i="1" l="1"/>
  <c r="G237" i="1"/>
  <c r="H237" i="1" s="1"/>
  <c r="D238" i="1" s="1"/>
  <c r="K237" i="1"/>
  <c r="N237" i="1" s="1"/>
  <c r="F238" i="1" l="1"/>
  <c r="E238" i="1"/>
  <c r="B238" i="1"/>
  <c r="J238" i="1" s="1"/>
  <c r="C238" i="1"/>
  <c r="I238" i="1"/>
  <c r="K238" i="1"/>
  <c r="G238" i="1" l="1"/>
  <c r="H238" i="1" s="1"/>
  <c r="D239" i="1" s="1"/>
  <c r="B239" i="1" s="1"/>
  <c r="M238" i="1"/>
  <c r="L238" i="1"/>
  <c r="L239" i="1" l="1"/>
  <c r="I239" i="1"/>
  <c r="M239" i="1"/>
  <c r="J239" i="1"/>
  <c r="K239" i="1"/>
  <c r="E239" i="1"/>
  <c r="C239" i="1"/>
  <c r="F239" i="1"/>
  <c r="N238" i="1"/>
  <c r="G239" i="1" l="1"/>
  <c r="H239" i="1" s="1"/>
  <c r="D240" i="1" s="1"/>
  <c r="B240" i="1" s="1"/>
  <c r="J240" i="1" s="1"/>
  <c r="L240" i="1"/>
  <c r="E240" i="1"/>
  <c r="K240" i="1"/>
  <c r="M240" i="1"/>
  <c r="N239" i="1"/>
  <c r="C240" i="1"/>
  <c r="F240" i="1"/>
  <c r="G240" i="1" s="1"/>
  <c r="H240" i="1" s="1"/>
  <c r="D241" i="1" s="1"/>
  <c r="I240" i="1"/>
  <c r="N240" i="1" s="1"/>
  <c r="E241" i="1" l="1"/>
  <c r="C241" i="1"/>
  <c r="F241" i="1"/>
  <c r="B241" i="1"/>
  <c r="K241" i="1" s="1"/>
  <c r="G241" i="1"/>
  <c r="H241" i="1" s="1"/>
  <c r="D242" i="1" s="1"/>
  <c r="F242" i="1" s="1"/>
  <c r="M241" i="1"/>
  <c r="I241" i="1"/>
  <c r="L241" i="1"/>
  <c r="J241" i="1"/>
  <c r="B242" i="1"/>
  <c r="J242" i="1" s="1"/>
  <c r="E242" i="1"/>
  <c r="C242" i="1"/>
  <c r="I242" i="1"/>
  <c r="L242" i="1"/>
  <c r="K242" i="1"/>
  <c r="G242" i="1" l="1"/>
  <c r="H242" i="1" s="1"/>
  <c r="D243" i="1" s="1"/>
  <c r="N241" i="1"/>
  <c r="M242" i="1"/>
  <c r="E243" i="1"/>
  <c r="C243" i="1"/>
  <c r="F243" i="1"/>
  <c r="B243" i="1"/>
  <c r="L243" i="1" s="1"/>
  <c r="N242" i="1"/>
  <c r="I243" i="1" l="1"/>
  <c r="K243" i="1"/>
  <c r="G243" i="1"/>
  <c r="H243" i="1" s="1"/>
  <c r="D244" i="1" s="1"/>
  <c r="M243" i="1"/>
  <c r="J243" i="1"/>
  <c r="E244" i="1" l="1"/>
  <c r="B244" i="1"/>
  <c r="M244" i="1" s="1"/>
  <c r="C244" i="1"/>
  <c r="F244" i="1"/>
  <c r="G244" i="1" s="1"/>
  <c r="H244" i="1" s="1"/>
  <c r="D245" i="1" s="1"/>
  <c r="N243" i="1"/>
  <c r="L244" i="1"/>
  <c r="K244" i="1"/>
  <c r="J244" i="1" l="1"/>
  <c r="I244" i="1"/>
  <c r="E245" i="1"/>
  <c r="B245" i="1"/>
  <c r="L245" i="1" s="1"/>
  <c r="C245" i="1"/>
  <c r="F245" i="1"/>
  <c r="G245" i="1" s="1"/>
  <c r="H245" i="1" s="1"/>
  <c r="D246" i="1" s="1"/>
  <c r="J245" i="1"/>
  <c r="M245" i="1"/>
  <c r="K245" i="1"/>
  <c r="I245" i="1"/>
  <c r="N244" i="1" l="1"/>
  <c r="C246" i="1"/>
  <c r="F246" i="1"/>
  <c r="E246" i="1"/>
  <c r="G246" i="1" s="1"/>
  <c r="H246" i="1" s="1"/>
  <c r="D247" i="1" s="1"/>
  <c r="B246" i="1"/>
  <c r="J246" i="1" s="1"/>
  <c r="N245" i="1"/>
  <c r="I246" i="1" l="1"/>
  <c r="K246" i="1"/>
  <c r="B247" i="1"/>
  <c r="L247" i="1" s="1"/>
  <c r="F247" i="1"/>
  <c r="C247" i="1"/>
  <c r="E247" i="1"/>
  <c r="G247" i="1" s="1"/>
  <c r="H247" i="1" s="1"/>
  <c r="D248" i="1" s="1"/>
  <c r="M247" i="1"/>
  <c r="J247" i="1"/>
  <c r="M246" i="1"/>
  <c r="L246" i="1"/>
  <c r="K247" i="1" l="1"/>
  <c r="N246" i="1"/>
  <c r="F248" i="1"/>
  <c r="C248" i="1"/>
  <c r="B248" i="1"/>
  <c r="J248" i="1" s="1"/>
  <c r="E248" i="1"/>
  <c r="G248" i="1" s="1"/>
  <c r="H248" i="1" s="1"/>
  <c r="D249" i="1" s="1"/>
  <c r="I247" i="1"/>
  <c r="N247" i="1" s="1"/>
  <c r="K248" i="1" l="1"/>
  <c r="L248" i="1"/>
  <c r="E249" i="1"/>
  <c r="C249" i="1"/>
  <c r="F249" i="1"/>
  <c r="G249" i="1" s="1"/>
  <c r="H249" i="1" s="1"/>
  <c r="D250" i="1" s="1"/>
  <c r="B249" i="1"/>
  <c r="M249" i="1"/>
  <c r="I248" i="1"/>
  <c r="M248" i="1"/>
  <c r="B250" i="1" l="1"/>
  <c r="J250" i="1" s="1"/>
  <c r="E250" i="1"/>
  <c r="F250" i="1"/>
  <c r="C250" i="1"/>
  <c r="N248" i="1"/>
  <c r="L250" i="1"/>
  <c r="K249" i="1"/>
  <c r="I249" i="1"/>
  <c r="L249" i="1"/>
  <c r="G250" i="1"/>
  <c r="H250" i="1" s="1"/>
  <c r="D251" i="1" s="1"/>
  <c r="F251" i="1" s="1"/>
  <c r="M250" i="1"/>
  <c r="J249" i="1"/>
  <c r="I250" i="1"/>
  <c r="K250" i="1"/>
  <c r="B251" i="1" l="1"/>
  <c r="K251" i="1" s="1"/>
  <c r="C251" i="1"/>
  <c r="E251" i="1"/>
  <c r="G251" i="1" s="1"/>
  <c r="H251" i="1" s="1"/>
  <c r="D252" i="1" s="1"/>
  <c r="N249" i="1"/>
  <c r="N250" i="1"/>
  <c r="J251" i="1"/>
  <c r="L251" i="1"/>
  <c r="I251" i="1"/>
  <c r="M251" i="1"/>
  <c r="B252" i="1" l="1"/>
  <c r="J252" i="1" s="1"/>
  <c r="F252" i="1"/>
  <c r="E252" i="1"/>
  <c r="M252" i="1"/>
  <c r="K252" i="1"/>
  <c r="C252" i="1"/>
  <c r="G252" i="1"/>
  <c r="H252" i="1" s="1"/>
  <c r="D253" i="1" s="1"/>
  <c r="B253" i="1" s="1"/>
  <c r="N251" i="1"/>
  <c r="L252" i="1"/>
  <c r="I252" i="1" l="1"/>
  <c r="N252" i="1" s="1"/>
  <c r="E253" i="1"/>
  <c r="L253" i="1"/>
  <c r="J253" i="1"/>
  <c r="M253" i="1"/>
  <c r="F253" i="1"/>
  <c r="C253" i="1"/>
  <c r="G253" i="1"/>
  <c r="H253" i="1" s="1"/>
  <c r="D254" i="1" s="1"/>
  <c r="I253" i="1"/>
  <c r="K253" i="1"/>
  <c r="C254" i="1" l="1"/>
  <c r="N253" i="1"/>
  <c r="B254" i="1"/>
  <c r="K254" i="1" s="1"/>
  <c r="E254" i="1"/>
  <c r="F254" i="1"/>
  <c r="I254" i="1" l="1"/>
  <c r="J254" i="1"/>
  <c r="M254" i="1"/>
  <c r="L254" i="1"/>
  <c r="G254" i="1"/>
  <c r="H254" i="1" s="1"/>
  <c r="D255" i="1" s="1"/>
  <c r="C255" i="1" s="1"/>
  <c r="N254" i="1" l="1"/>
  <c r="E255" i="1"/>
  <c r="F255" i="1"/>
  <c r="B255" i="1"/>
  <c r="G255" i="1" l="1"/>
  <c r="H255" i="1" s="1"/>
  <c r="D256" i="1" s="1"/>
  <c r="L255" i="1"/>
  <c r="I255" i="1"/>
  <c r="K255" i="1"/>
  <c r="J255" i="1"/>
  <c r="M255" i="1"/>
  <c r="C256" i="1"/>
  <c r="E256" i="1"/>
  <c r="F256" i="1"/>
  <c r="B256" i="1"/>
  <c r="J256" i="1" s="1"/>
  <c r="G256" i="1" l="1"/>
  <c r="H256" i="1" s="1"/>
  <c r="D257" i="1" s="1"/>
  <c r="N255" i="1"/>
  <c r="K256" i="1"/>
  <c r="C257" i="1"/>
  <c r="B257" i="1"/>
  <c r="L257" i="1" s="1"/>
  <c r="E257" i="1"/>
  <c r="F257" i="1"/>
  <c r="L256" i="1"/>
  <c r="M256" i="1"/>
  <c r="I256" i="1"/>
  <c r="I257" i="1" l="1"/>
  <c r="M257" i="1"/>
  <c r="K257" i="1"/>
  <c r="J257" i="1"/>
  <c r="N256" i="1"/>
  <c r="G257" i="1"/>
  <c r="H257" i="1" s="1"/>
  <c r="D258" i="1" s="1"/>
  <c r="N257" i="1" l="1"/>
  <c r="C258" i="1"/>
  <c r="E258" i="1"/>
  <c r="F258" i="1"/>
  <c r="B258" i="1"/>
  <c r="J258" i="1" s="1"/>
  <c r="G258" i="1"/>
  <c r="H258" i="1" s="1"/>
  <c r="D259" i="1" s="1"/>
  <c r="L258" i="1" l="1"/>
  <c r="K258" i="1"/>
  <c r="M258" i="1"/>
  <c r="E259" i="1"/>
  <c r="B259" i="1"/>
  <c r="K259" i="1" s="1"/>
  <c r="F259" i="1"/>
  <c r="C259" i="1"/>
  <c r="I258" i="1"/>
  <c r="N258" i="1" s="1"/>
  <c r="G259" i="1" l="1"/>
  <c r="H259" i="1" s="1"/>
  <c r="D260" i="1" s="1"/>
  <c r="B260" i="1"/>
  <c r="I260" i="1" s="1"/>
  <c r="C260" i="1"/>
  <c r="E260" i="1"/>
  <c r="F260" i="1"/>
  <c r="J260" i="1"/>
  <c r="L260" i="1"/>
  <c r="K260" i="1"/>
  <c r="G260" i="1"/>
  <c r="H260" i="1" s="1"/>
  <c r="D261" i="1" s="1"/>
  <c r="L259" i="1"/>
  <c r="J259" i="1"/>
  <c r="I259" i="1"/>
  <c r="M259" i="1"/>
  <c r="M260" i="1" l="1"/>
  <c r="N259" i="1"/>
  <c r="C261" i="1"/>
  <c r="B261" i="1"/>
  <c r="L261" i="1" s="1"/>
  <c r="E261" i="1"/>
  <c r="F261" i="1"/>
  <c r="N260" i="1"/>
  <c r="G261" i="1" l="1"/>
  <c r="H261" i="1" s="1"/>
  <c r="D262" i="1" s="1"/>
  <c r="M261" i="1"/>
  <c r="J261" i="1"/>
  <c r="K261" i="1"/>
  <c r="I261" i="1"/>
  <c r="N261" i="1" l="1"/>
  <c r="F262" i="1"/>
  <c r="C262" i="1"/>
  <c r="B262" i="1"/>
  <c r="M262" i="1" s="1"/>
  <c r="L262" i="1"/>
  <c r="J262" i="1"/>
  <c r="E262" i="1"/>
  <c r="I262" i="1"/>
  <c r="G262" i="1" l="1"/>
  <c r="H262" i="1" s="1"/>
  <c r="D263" i="1" s="1"/>
  <c r="K262" i="1"/>
  <c r="N262" i="1" s="1"/>
  <c r="C263" i="1" l="1"/>
  <c r="B263" i="1"/>
  <c r="L263" i="1" s="1"/>
  <c r="F263" i="1"/>
  <c r="E263" i="1"/>
  <c r="K263" i="1"/>
  <c r="J263" i="1"/>
  <c r="M263" i="1"/>
  <c r="I263" i="1"/>
  <c r="G263" i="1"/>
  <c r="H263" i="1" s="1"/>
  <c r="D264" i="1" s="1"/>
  <c r="B264" i="1" l="1"/>
  <c r="L264" i="1" s="1"/>
  <c r="K264" i="1"/>
  <c r="E264" i="1"/>
  <c r="C264" i="1"/>
  <c r="J264" i="1"/>
  <c r="I264" i="1"/>
  <c r="M264" i="1"/>
  <c r="F264" i="1"/>
  <c r="G264" i="1" s="1"/>
  <c r="H264" i="1" s="1"/>
  <c r="D265" i="1" s="1"/>
  <c r="N263" i="1"/>
  <c r="B265" i="1" l="1"/>
  <c r="K265" i="1" s="1"/>
  <c r="F265" i="1"/>
  <c r="E265" i="1"/>
  <c r="G265" i="1" s="1"/>
  <c r="H265" i="1" s="1"/>
  <c r="D266" i="1" s="1"/>
  <c r="C265" i="1"/>
  <c r="N264" i="1"/>
  <c r="L265" i="1" l="1"/>
  <c r="J265" i="1"/>
  <c r="I265" i="1"/>
  <c r="M265" i="1"/>
  <c r="E266" i="1"/>
  <c r="C266" i="1"/>
  <c r="B266" i="1"/>
  <c r="J266" i="1" s="1"/>
  <c r="F266" i="1"/>
  <c r="K266" i="1"/>
  <c r="L266" i="1"/>
  <c r="M266" i="1"/>
  <c r="I266" i="1" l="1"/>
  <c r="G266" i="1"/>
  <c r="H266" i="1" s="1"/>
  <c r="D267" i="1" s="1"/>
  <c r="B267" i="1" s="1"/>
  <c r="M267" i="1" s="1"/>
  <c r="N265" i="1"/>
  <c r="F267" i="1"/>
  <c r="N266" i="1"/>
  <c r="C267" i="1" l="1"/>
  <c r="E267" i="1"/>
  <c r="G267" i="1" s="1"/>
  <c r="H267" i="1" s="1"/>
  <c r="D268" i="1" s="1"/>
  <c r="K267" i="1"/>
  <c r="L267" i="1"/>
  <c r="I267" i="1"/>
  <c r="J267" i="1"/>
  <c r="F268" i="1" l="1"/>
  <c r="E268" i="1"/>
  <c r="C268" i="1"/>
  <c r="B268" i="1"/>
  <c r="J268" i="1" s="1"/>
  <c r="N267" i="1"/>
  <c r="G268" i="1"/>
  <c r="H268" i="1" s="1"/>
  <c r="D269" i="1" s="1"/>
  <c r="I268" i="1"/>
  <c r="M268" i="1"/>
  <c r="K268" i="1"/>
  <c r="L268" i="1"/>
  <c r="E269" i="1"/>
  <c r="F269" i="1"/>
  <c r="B269" i="1"/>
  <c r="K269" i="1" s="1"/>
  <c r="C269" i="1"/>
  <c r="M269" i="1"/>
  <c r="C13" i="2"/>
  <c r="J269" i="1" l="1"/>
  <c r="L269" i="1"/>
  <c r="N268" i="1"/>
  <c r="I269" i="1"/>
  <c r="G269" i="1"/>
  <c r="H269" i="1" s="1"/>
  <c r="D270" i="1" s="1"/>
  <c r="C20" i="2"/>
  <c r="C34" i="2" s="1"/>
  <c r="N269" i="1" l="1"/>
  <c r="E270" i="1"/>
  <c r="C270" i="1"/>
  <c r="B270" i="1"/>
  <c r="I270" i="1" s="1"/>
  <c r="F270" i="1"/>
  <c r="J270" i="1"/>
  <c r="L270" i="1"/>
  <c r="M270" i="1"/>
  <c r="K270" i="1"/>
  <c r="G270" i="1" l="1"/>
  <c r="H270" i="1" s="1"/>
  <c r="D271" i="1" s="1"/>
  <c r="N270" i="1"/>
  <c r="F271" i="1" l="1"/>
  <c r="E271" i="1"/>
  <c r="B271" i="1"/>
  <c r="K271" i="1" s="1"/>
  <c r="C271" i="1"/>
  <c r="I271" i="1"/>
  <c r="J271" i="1"/>
  <c r="L271" i="1"/>
  <c r="M271" i="1"/>
  <c r="G271" i="1" l="1"/>
  <c r="H271" i="1" s="1"/>
  <c r="D272" i="1" s="1"/>
  <c r="N271" i="1"/>
  <c r="E272" i="1" l="1"/>
  <c r="F272" i="1"/>
  <c r="C272" i="1"/>
  <c r="B272" i="1"/>
  <c r="J272" i="1" s="1"/>
  <c r="M272" i="1"/>
  <c r="I272" i="1"/>
  <c r="L272" i="1"/>
  <c r="K272" i="1"/>
  <c r="G272" i="1" l="1"/>
  <c r="H272" i="1" s="1"/>
  <c r="D273" i="1" s="1"/>
  <c r="N272" i="1"/>
  <c r="E273" i="1" l="1"/>
  <c r="B273" i="1"/>
  <c r="K273" i="1" s="1"/>
  <c r="F273" i="1"/>
  <c r="C273" i="1"/>
  <c r="L273" i="1"/>
  <c r="M273" i="1"/>
  <c r="I273" i="1"/>
  <c r="J273" i="1"/>
  <c r="G273" i="1" l="1"/>
  <c r="H273" i="1" s="1"/>
  <c r="D274" i="1" s="1"/>
  <c r="N273" i="1"/>
  <c r="E274" i="1" l="1"/>
  <c r="B274" i="1"/>
  <c r="I274" i="1" s="1"/>
  <c r="C274" i="1"/>
  <c r="F274" i="1"/>
  <c r="L274" i="1"/>
  <c r="M274" i="1"/>
  <c r="J274" i="1"/>
  <c r="K274" i="1"/>
  <c r="G274" i="1" l="1"/>
  <c r="H274" i="1" s="1"/>
  <c r="D275" i="1" s="1"/>
  <c r="N274" i="1"/>
  <c r="F275" i="1" l="1"/>
  <c r="E275" i="1"/>
  <c r="C275" i="1"/>
  <c r="B275" i="1"/>
  <c r="L275" i="1" s="1"/>
  <c r="J275" i="1"/>
  <c r="K275" i="1"/>
  <c r="M275" i="1"/>
  <c r="I275" i="1"/>
  <c r="G275" i="1" l="1"/>
  <c r="H275" i="1" s="1"/>
  <c r="D276" i="1" s="1"/>
  <c r="N275" i="1"/>
  <c r="E276" i="1" l="1"/>
  <c r="B276" i="1"/>
  <c r="M276" i="1" s="1"/>
  <c r="F276" i="1"/>
  <c r="C276" i="1"/>
  <c r="I276" i="1"/>
  <c r="J276" i="1"/>
  <c r="L276" i="1"/>
  <c r="K276" i="1" l="1"/>
  <c r="N276" i="1" s="1"/>
  <c r="G276" i="1"/>
  <c r="H276" i="1" s="1"/>
  <c r="D277" i="1" s="1"/>
  <c r="F277" i="1" l="1"/>
  <c r="C277" i="1"/>
  <c r="B277" i="1"/>
  <c r="K277" i="1" s="1"/>
  <c r="E277" i="1"/>
  <c r="G277" i="1" s="1"/>
  <c r="H277" i="1" s="1"/>
  <c r="D278" i="1" s="1"/>
  <c r="I277" i="1"/>
  <c r="J277" i="1"/>
  <c r="M277" i="1"/>
  <c r="L277" i="1"/>
  <c r="F278" i="1" l="1"/>
  <c r="E278" i="1"/>
  <c r="G278" i="1" s="1"/>
  <c r="H278" i="1" s="1"/>
  <c r="D279" i="1" s="1"/>
  <c r="C278" i="1"/>
  <c r="B278" i="1"/>
  <c r="I278" i="1" s="1"/>
  <c r="L278" i="1"/>
  <c r="N277" i="1"/>
  <c r="K278" i="1" l="1"/>
  <c r="M278" i="1"/>
  <c r="J278" i="1"/>
  <c r="F279" i="1"/>
  <c r="B279" i="1"/>
  <c r="K279" i="1" s="1"/>
  <c r="E279" i="1"/>
  <c r="C279" i="1"/>
  <c r="M279" i="1"/>
  <c r="I279" i="1"/>
  <c r="J279" i="1"/>
  <c r="L279" i="1" l="1"/>
  <c r="N279" i="1" s="1"/>
  <c r="N278" i="1"/>
  <c r="G279" i="1"/>
  <c r="H279" i="1" s="1"/>
  <c r="D280" i="1" s="1"/>
  <c r="F280" i="1" l="1"/>
  <c r="E280" i="1"/>
  <c r="B280" i="1"/>
  <c r="I280" i="1" s="1"/>
  <c r="C280" i="1"/>
  <c r="L280" i="1"/>
  <c r="K280" i="1"/>
  <c r="M280" i="1"/>
  <c r="J280" i="1"/>
  <c r="G280" i="1" l="1"/>
  <c r="H280" i="1" s="1"/>
  <c r="D281" i="1" s="1"/>
  <c r="N280" i="1"/>
  <c r="E281" i="1" l="1"/>
  <c r="F281" i="1"/>
  <c r="B281" i="1"/>
  <c r="K281" i="1" s="1"/>
  <c r="C281" i="1"/>
  <c r="J281" i="1"/>
  <c r="L281" i="1"/>
  <c r="I281" i="1"/>
  <c r="M281" i="1"/>
  <c r="G281" i="1" l="1"/>
  <c r="H281" i="1" s="1"/>
  <c r="D282" i="1" s="1"/>
  <c r="N281" i="1"/>
  <c r="F282" i="1" l="1"/>
  <c r="C282" i="1"/>
  <c r="E282" i="1"/>
  <c r="B282" i="1"/>
  <c r="J282" i="1" s="1"/>
  <c r="M282" i="1" l="1"/>
  <c r="I282" i="1"/>
  <c r="K282" i="1"/>
  <c r="L282" i="1"/>
  <c r="G282" i="1"/>
  <c r="H282" i="1" s="1"/>
  <c r="D283" i="1" s="1"/>
  <c r="N282" i="1" l="1"/>
  <c r="F283" i="1"/>
  <c r="E283" i="1"/>
  <c r="C283" i="1"/>
  <c r="B283" i="1"/>
  <c r="K283" i="1" s="1"/>
  <c r="G283" i="1"/>
  <c r="H283" i="1" s="1"/>
  <c r="D284" i="1" s="1"/>
  <c r="J283" i="1"/>
  <c r="I283" i="1"/>
  <c r="M283" i="1" l="1"/>
  <c r="L283" i="1"/>
  <c r="F284" i="1"/>
  <c r="E284" i="1"/>
  <c r="B284" i="1"/>
  <c r="K284" i="1" s="1"/>
  <c r="C284" i="1"/>
  <c r="M284" i="1"/>
  <c r="L284" i="1"/>
  <c r="J284" i="1"/>
  <c r="N283" i="1"/>
  <c r="I284" i="1" l="1"/>
  <c r="N284" i="1" s="1"/>
  <c r="G284" i="1"/>
  <c r="H284" i="1" s="1"/>
  <c r="D285" i="1" s="1"/>
  <c r="F285" i="1" l="1"/>
  <c r="E285" i="1"/>
  <c r="C285" i="1"/>
  <c r="B285" i="1"/>
  <c r="M285" i="1" s="1"/>
  <c r="I285" i="1" l="1"/>
  <c r="L285" i="1"/>
  <c r="K285" i="1"/>
  <c r="J285" i="1"/>
  <c r="G285" i="1"/>
  <c r="H285" i="1" s="1"/>
  <c r="D286" i="1" s="1"/>
  <c r="N285" i="1" l="1"/>
  <c r="F286" i="1"/>
  <c r="E286" i="1"/>
  <c r="C286" i="1"/>
  <c r="B286" i="1"/>
  <c r="M286" i="1" s="1"/>
  <c r="K286" i="1" l="1"/>
  <c r="L286" i="1"/>
  <c r="J286" i="1"/>
  <c r="I286" i="1"/>
  <c r="G286" i="1"/>
  <c r="H286" i="1" s="1"/>
  <c r="D287" i="1" s="1"/>
  <c r="N286" i="1" l="1"/>
  <c r="E287" i="1"/>
  <c r="C287" i="1"/>
  <c r="F287" i="1"/>
  <c r="B287" i="1"/>
  <c r="M287" i="1" s="1"/>
  <c r="I287" i="1" l="1"/>
  <c r="K287" i="1"/>
  <c r="L287" i="1"/>
  <c r="J287" i="1"/>
  <c r="G287" i="1"/>
  <c r="H287" i="1" s="1"/>
  <c r="D288" i="1" s="1"/>
  <c r="N287" i="1" l="1"/>
  <c r="F288" i="1"/>
  <c r="E288" i="1"/>
  <c r="B288" i="1"/>
  <c r="J288" i="1" s="1"/>
  <c r="C288" i="1"/>
  <c r="I288" i="1"/>
  <c r="L288" i="1"/>
  <c r="K288" i="1"/>
  <c r="M288" i="1"/>
  <c r="G288" i="1" l="1"/>
  <c r="H288" i="1" s="1"/>
  <c r="D289" i="1" s="1"/>
  <c r="N288" i="1"/>
  <c r="E289" i="1" l="1"/>
  <c r="B289" i="1"/>
  <c r="I289" i="1" s="1"/>
  <c r="C289" i="1"/>
  <c r="F289" i="1"/>
  <c r="G289" i="1" s="1"/>
  <c r="H289" i="1" s="1"/>
  <c r="D290" i="1" s="1"/>
  <c r="K289" i="1"/>
  <c r="L289" i="1"/>
  <c r="J289" i="1"/>
  <c r="M289" i="1" l="1"/>
  <c r="F290" i="1"/>
  <c r="B290" i="1"/>
  <c r="I290" i="1" s="1"/>
  <c r="C290" i="1"/>
  <c r="E290" i="1"/>
  <c r="J290" i="1"/>
  <c r="M290" i="1"/>
  <c r="L290" i="1"/>
  <c r="K290" i="1"/>
  <c r="N289" i="1"/>
  <c r="G290" i="1" l="1"/>
  <c r="H290" i="1" s="1"/>
  <c r="D291" i="1" s="1"/>
  <c r="N290" i="1"/>
  <c r="B291" i="1" l="1"/>
  <c r="K291" i="1" s="1"/>
  <c r="F291" i="1"/>
  <c r="E291" i="1"/>
  <c r="C291" i="1"/>
  <c r="I291" i="1"/>
  <c r="J291" i="1"/>
  <c r="M291" i="1"/>
  <c r="L291" i="1"/>
  <c r="G291" i="1" l="1"/>
  <c r="H291" i="1" s="1"/>
  <c r="D292" i="1" s="1"/>
  <c r="N291" i="1"/>
  <c r="C292" i="1" l="1"/>
  <c r="F292" i="1"/>
  <c r="B292" i="1"/>
  <c r="I292" i="1" s="1"/>
  <c r="E292" i="1"/>
  <c r="J292" i="1"/>
  <c r="L292" i="1"/>
  <c r="M292" i="1"/>
  <c r="K292" i="1" l="1"/>
  <c r="N292" i="1" s="1"/>
  <c r="G292" i="1"/>
  <c r="H292" i="1" s="1"/>
  <c r="D293" i="1" s="1"/>
  <c r="F293" i="1" l="1"/>
  <c r="E293" i="1"/>
  <c r="C293" i="1"/>
  <c r="B293" i="1"/>
  <c r="K293" i="1" s="1"/>
  <c r="L293" i="1"/>
  <c r="I293" i="1"/>
  <c r="M293" i="1"/>
  <c r="J293" i="1" l="1"/>
  <c r="N293" i="1" s="1"/>
  <c r="G293" i="1"/>
  <c r="H293" i="1" s="1"/>
  <c r="D294" i="1" s="1"/>
  <c r="E294" i="1" l="1"/>
  <c r="C294" i="1"/>
  <c r="B294" i="1"/>
  <c r="I294" i="1" s="1"/>
  <c r="F294" i="1"/>
  <c r="L294" i="1" l="1"/>
  <c r="J294" i="1"/>
  <c r="K294" i="1"/>
  <c r="M294" i="1"/>
  <c r="G294" i="1"/>
  <c r="H294" i="1" s="1"/>
  <c r="D295" i="1" s="1"/>
  <c r="N294" i="1" l="1"/>
  <c r="F295" i="1"/>
  <c r="C295" i="1"/>
  <c r="B295" i="1"/>
  <c r="K295" i="1" s="1"/>
  <c r="E295" i="1"/>
  <c r="M295" i="1"/>
  <c r="J295" i="1" l="1"/>
  <c r="L295" i="1"/>
  <c r="I295" i="1"/>
  <c r="G295" i="1"/>
  <c r="H295" i="1" s="1"/>
  <c r="D296" i="1" s="1"/>
  <c r="N295" i="1" l="1"/>
  <c r="F296" i="1"/>
  <c r="E296" i="1"/>
  <c r="C296" i="1"/>
  <c r="B296" i="1"/>
  <c r="I296" i="1" s="1"/>
  <c r="K296" i="1"/>
  <c r="M296" i="1" l="1"/>
  <c r="L296" i="1"/>
  <c r="J296" i="1"/>
  <c r="G296" i="1"/>
  <c r="H296" i="1" s="1"/>
  <c r="D297" i="1" s="1"/>
  <c r="N296" i="1" l="1"/>
  <c r="E297" i="1"/>
  <c r="C297" i="1"/>
  <c r="B297" i="1"/>
  <c r="K297" i="1" s="1"/>
  <c r="F297" i="1"/>
  <c r="G297" i="1" s="1"/>
  <c r="H297" i="1" s="1"/>
  <c r="D298" i="1" s="1"/>
  <c r="I297" i="1"/>
  <c r="L297" i="1"/>
  <c r="J297" i="1"/>
  <c r="M297" i="1" l="1"/>
  <c r="C298" i="1"/>
  <c r="B298" i="1"/>
  <c r="J298" i="1" s="1"/>
  <c r="E298" i="1"/>
  <c r="F298" i="1"/>
  <c r="N297" i="1"/>
  <c r="M298" i="1" l="1"/>
  <c r="K298" i="1"/>
  <c r="I298" i="1"/>
  <c r="G298" i="1"/>
  <c r="H298" i="1" s="1"/>
  <c r="D299" i="1" s="1"/>
  <c r="C299" i="1" s="1"/>
  <c r="L298" i="1"/>
  <c r="N298" i="1" l="1"/>
  <c r="B299" i="1"/>
  <c r="M299" i="1" s="1"/>
  <c r="F299" i="1"/>
  <c r="E299" i="1"/>
  <c r="I299" i="1"/>
  <c r="K299" i="1"/>
  <c r="J299" i="1" l="1"/>
  <c r="L299" i="1"/>
  <c r="G299" i="1"/>
  <c r="H299" i="1" s="1"/>
  <c r="D300" i="1" s="1"/>
  <c r="N299" i="1" l="1"/>
  <c r="E300" i="1"/>
  <c r="F300" i="1"/>
  <c r="C300" i="1"/>
  <c r="B300" i="1"/>
  <c r="L300" i="1" s="1"/>
  <c r="G300" i="1"/>
  <c r="H300" i="1" s="1"/>
  <c r="D301" i="1" s="1"/>
  <c r="K300" i="1" l="1"/>
  <c r="J300" i="1"/>
  <c r="C301" i="1"/>
  <c r="B301" i="1"/>
  <c r="K301" i="1" s="1"/>
  <c r="L301" i="1"/>
  <c r="M301" i="1"/>
  <c r="F301" i="1"/>
  <c r="E301" i="1"/>
  <c r="I301" i="1"/>
  <c r="J301" i="1"/>
  <c r="M300" i="1"/>
  <c r="I300" i="1"/>
  <c r="N300" i="1" l="1"/>
  <c r="G301" i="1"/>
  <c r="H301" i="1" s="1"/>
  <c r="D302" i="1" s="1"/>
  <c r="E302" i="1" s="1"/>
  <c r="N301" i="1"/>
  <c r="B302" i="1" l="1"/>
  <c r="M302" i="1" s="1"/>
  <c r="F302" i="1"/>
  <c r="G302" i="1" s="1"/>
  <c r="H302" i="1" s="1"/>
  <c r="D303" i="1" s="1"/>
  <c r="C302" i="1"/>
  <c r="I302" i="1"/>
  <c r="K302" i="1"/>
  <c r="L302" i="1"/>
  <c r="F303" i="1" l="1"/>
  <c r="E303" i="1"/>
  <c r="B303" i="1"/>
  <c r="K303" i="1" s="1"/>
  <c r="C303" i="1"/>
  <c r="I303" i="1"/>
  <c r="J302" i="1"/>
  <c r="M303" i="1"/>
  <c r="G303" i="1"/>
  <c r="H303" i="1" s="1"/>
  <c r="D304" i="1" s="1"/>
  <c r="B304" i="1" s="1"/>
  <c r="L303" i="1"/>
  <c r="J303" i="1"/>
  <c r="N302" i="1"/>
  <c r="N303" i="1" l="1"/>
  <c r="J304" i="1"/>
  <c r="K304" i="1"/>
  <c r="L304" i="1"/>
  <c r="I304" i="1"/>
  <c r="M304" i="1"/>
  <c r="E304" i="1"/>
  <c r="C304" i="1"/>
  <c r="F304" i="1"/>
  <c r="N304" i="1" l="1"/>
  <c r="G304" i="1"/>
  <c r="H304" i="1" s="1"/>
  <c r="D305" i="1" s="1"/>
  <c r="F305" i="1" l="1"/>
  <c r="E305" i="1"/>
  <c r="C305" i="1"/>
  <c r="B305" i="1"/>
  <c r="K305" i="1" s="1"/>
  <c r="J305" i="1" l="1"/>
  <c r="L305" i="1"/>
  <c r="M305" i="1"/>
  <c r="I305" i="1"/>
  <c r="G305" i="1"/>
  <c r="H305" i="1" s="1"/>
  <c r="D306" i="1" s="1"/>
  <c r="N305" i="1" l="1"/>
  <c r="F306" i="1"/>
  <c r="C306" i="1"/>
  <c r="C307" i="1" s="1"/>
  <c r="E306" i="1"/>
  <c r="G306" i="1" s="1"/>
  <c r="H306" i="1" s="1"/>
  <c r="D307" i="1" s="1"/>
  <c r="B306" i="1"/>
  <c r="F307" i="1"/>
  <c r="E307" i="1"/>
  <c r="B307" i="1"/>
  <c r="K307" i="1" s="1"/>
  <c r="L307" i="1"/>
  <c r="I307" i="1"/>
  <c r="J307" i="1" l="1"/>
  <c r="M307" i="1"/>
  <c r="I306" i="1"/>
  <c r="K306" i="1"/>
  <c r="J306" i="1"/>
  <c r="M306" i="1"/>
  <c r="L306" i="1"/>
  <c r="G307" i="1"/>
  <c r="H307" i="1" s="1"/>
  <c r="D308" i="1" s="1"/>
  <c r="C308" i="1" s="1"/>
  <c r="N307" i="1"/>
  <c r="F308" i="1" l="1"/>
  <c r="B308" i="1"/>
  <c r="I308" i="1" s="1"/>
  <c r="E308" i="1"/>
  <c r="N306" i="1"/>
  <c r="M308" i="1"/>
  <c r="L308" i="1"/>
  <c r="J308" i="1"/>
  <c r="G308" i="1"/>
  <c r="H308" i="1" s="1"/>
  <c r="D309" i="1" s="1"/>
  <c r="K308" i="1" l="1"/>
  <c r="N308" i="1"/>
  <c r="F309" i="1"/>
  <c r="E309" i="1"/>
  <c r="B309" i="1"/>
  <c r="K309" i="1" s="1"/>
  <c r="C309" i="1"/>
  <c r="G309" i="1"/>
  <c r="H309" i="1" s="1"/>
  <c r="D310" i="1" s="1"/>
  <c r="L309" i="1"/>
  <c r="J309" i="1"/>
  <c r="I309" i="1"/>
  <c r="M309" i="1" l="1"/>
  <c r="B310" i="1"/>
  <c r="K310" i="1" s="1"/>
  <c r="C310" i="1"/>
  <c r="F310" i="1"/>
  <c r="E310" i="1"/>
  <c r="M310" i="1"/>
  <c r="J310" i="1"/>
  <c r="I310" i="1"/>
  <c r="L310" i="1"/>
  <c r="N309" i="1"/>
  <c r="G310" i="1" l="1"/>
  <c r="H310" i="1" s="1"/>
  <c r="D311" i="1" s="1"/>
  <c r="F311" i="1"/>
  <c r="C311" i="1"/>
  <c r="B311" i="1"/>
  <c r="K311" i="1" s="1"/>
  <c r="E311" i="1"/>
  <c r="G311" i="1" s="1"/>
  <c r="H311" i="1" s="1"/>
  <c r="D312" i="1" s="1"/>
  <c r="I311" i="1"/>
  <c r="J311" i="1"/>
  <c r="L311" i="1"/>
  <c r="M311" i="1"/>
  <c r="N310" i="1"/>
  <c r="F312" i="1" l="1"/>
  <c r="E312" i="1"/>
  <c r="B312" i="1"/>
  <c r="K312" i="1" s="1"/>
  <c r="C312" i="1"/>
  <c r="L312" i="1"/>
  <c r="J312" i="1"/>
  <c r="M312" i="1"/>
  <c r="I312" i="1"/>
  <c r="N311" i="1"/>
  <c r="G312" i="1" l="1"/>
  <c r="H312" i="1" s="1"/>
  <c r="D313" i="1" s="1"/>
  <c r="N312" i="1"/>
  <c r="F313" i="1" l="1"/>
  <c r="E313" i="1"/>
  <c r="B313" i="1"/>
  <c r="K313" i="1" s="1"/>
  <c r="C313" i="1"/>
  <c r="M313" i="1"/>
  <c r="L313" i="1"/>
  <c r="J313" i="1"/>
  <c r="I313" i="1" l="1"/>
  <c r="N313" i="1" s="1"/>
  <c r="G313" i="1"/>
  <c r="H313" i="1" s="1"/>
  <c r="D314" i="1" s="1"/>
  <c r="E314" i="1" l="1"/>
  <c r="C314" i="1"/>
  <c r="F314" i="1"/>
  <c r="B314" i="1"/>
  <c r="L314" i="1" s="1"/>
  <c r="J314" i="1"/>
  <c r="I314" i="1"/>
  <c r="M314" i="1"/>
  <c r="G314" i="1"/>
  <c r="H314" i="1" s="1"/>
  <c r="D315" i="1" s="1"/>
  <c r="K314" i="1"/>
  <c r="C315" i="1" l="1"/>
  <c r="F315" i="1"/>
  <c r="E315" i="1"/>
  <c r="B315" i="1"/>
  <c r="J315" i="1" s="1"/>
  <c r="N314" i="1"/>
  <c r="K315" i="1" l="1"/>
  <c r="M315" i="1"/>
  <c r="L315" i="1"/>
  <c r="I315" i="1"/>
  <c r="G315" i="1"/>
  <c r="H315" i="1" s="1"/>
  <c r="D316" i="1" s="1"/>
  <c r="N315" i="1" l="1"/>
  <c r="F316" i="1"/>
  <c r="E316" i="1"/>
  <c r="B316" i="1"/>
  <c r="L316" i="1" s="1"/>
  <c r="C316" i="1"/>
  <c r="J316" i="1"/>
  <c r="I316" i="1"/>
  <c r="M316" i="1"/>
  <c r="K316" i="1"/>
  <c r="G316" i="1" l="1"/>
  <c r="H316" i="1" s="1"/>
  <c r="D317" i="1" s="1"/>
  <c r="E317" i="1" s="1"/>
  <c r="N316" i="1"/>
  <c r="C317" i="1" l="1"/>
  <c r="B317" i="1"/>
  <c r="J317" i="1" s="1"/>
  <c r="F317" i="1"/>
  <c r="G317" i="1" s="1"/>
  <c r="H317" i="1" s="1"/>
  <c r="D318" i="1" s="1"/>
  <c r="I317" i="1"/>
  <c r="M317" i="1"/>
  <c r="K317" i="1" l="1"/>
  <c r="L317" i="1"/>
  <c r="F318" i="1"/>
  <c r="C318" i="1"/>
  <c r="B318" i="1"/>
  <c r="L318" i="1" s="1"/>
  <c r="E318" i="1"/>
  <c r="M318" i="1"/>
  <c r="I318" i="1"/>
  <c r="J318" i="1" l="1"/>
  <c r="K318" i="1"/>
  <c r="N318" i="1" s="1"/>
  <c r="N317" i="1"/>
  <c r="G318" i="1"/>
  <c r="H318" i="1" s="1"/>
  <c r="D319" i="1" s="1"/>
  <c r="B319" i="1" l="1"/>
  <c r="J319" i="1" s="1"/>
  <c r="F319" i="1"/>
  <c r="E319" i="1"/>
  <c r="C319" i="1"/>
  <c r="I319" i="1"/>
  <c r="K319" i="1"/>
  <c r="L319" i="1"/>
  <c r="M319" i="1" l="1"/>
  <c r="N319" i="1" s="1"/>
  <c r="G319" i="1"/>
  <c r="H319" i="1" s="1"/>
  <c r="D320" i="1" s="1"/>
  <c r="C320" i="1" s="1"/>
  <c r="B320" i="1" l="1"/>
  <c r="E320" i="1"/>
  <c r="F320" i="1"/>
  <c r="I320" i="1"/>
  <c r="G320" i="1" l="1"/>
  <c r="H320" i="1" s="1"/>
  <c r="D321" i="1" s="1"/>
  <c r="L320" i="1"/>
  <c r="K320" i="1"/>
  <c r="J320" i="1"/>
  <c r="M320" i="1"/>
  <c r="B321" i="1"/>
  <c r="I321" i="1" s="1"/>
  <c r="C321" i="1"/>
  <c r="F321" i="1"/>
  <c r="E321" i="1"/>
  <c r="L321" i="1"/>
  <c r="J321" i="1"/>
  <c r="M321" i="1"/>
  <c r="K321" i="1"/>
  <c r="N320" i="1" l="1"/>
  <c r="G321" i="1"/>
  <c r="H321" i="1" s="1"/>
  <c r="D322" i="1" s="1"/>
  <c r="N321" i="1"/>
  <c r="C322" i="1" l="1"/>
  <c r="F322" i="1"/>
  <c r="B322" i="1"/>
  <c r="L322" i="1" s="1"/>
  <c r="E322" i="1"/>
  <c r="G322" i="1" s="1"/>
  <c r="H322" i="1" s="1"/>
  <c r="D323" i="1" s="1"/>
  <c r="I322" i="1" l="1"/>
  <c r="K322" i="1"/>
  <c r="J322" i="1"/>
  <c r="M322" i="1"/>
  <c r="E323" i="1"/>
  <c r="G323" i="1" s="1"/>
  <c r="H323" i="1" s="1"/>
  <c r="D324" i="1" s="1"/>
  <c r="F323" i="1"/>
  <c r="C323" i="1"/>
  <c r="B323" i="1"/>
  <c r="K323" i="1" s="1"/>
  <c r="J323" i="1"/>
  <c r="L323" i="1" l="1"/>
  <c r="N322" i="1"/>
  <c r="M323" i="1"/>
  <c r="I323" i="1"/>
  <c r="N323" i="1" s="1"/>
  <c r="C324" i="1"/>
  <c r="E324" i="1"/>
  <c r="B324" i="1"/>
  <c r="M324" i="1" s="1"/>
  <c r="F324" i="1"/>
  <c r="K324" i="1"/>
  <c r="J324" i="1"/>
  <c r="I324" i="1"/>
  <c r="L324" i="1" l="1"/>
  <c r="G324" i="1"/>
  <c r="H324" i="1" s="1"/>
  <c r="D325" i="1" s="1"/>
  <c r="N324" i="1"/>
  <c r="C325" i="1" l="1"/>
  <c r="E325" i="1"/>
  <c r="B325" i="1"/>
  <c r="J325" i="1" s="1"/>
  <c r="F325" i="1"/>
  <c r="G325" i="1" s="1"/>
  <c r="H325" i="1" s="1"/>
  <c r="D326" i="1" s="1"/>
  <c r="M325" i="1"/>
  <c r="L325" i="1"/>
  <c r="K325" i="1"/>
  <c r="I325" i="1" l="1"/>
  <c r="N325" i="1" s="1"/>
  <c r="F326" i="1"/>
  <c r="C326" i="1"/>
  <c r="B326" i="1"/>
  <c r="L326" i="1" s="1"/>
  <c r="E326" i="1"/>
  <c r="I326" i="1"/>
  <c r="M326" i="1" l="1"/>
  <c r="K326" i="1"/>
  <c r="J326" i="1"/>
  <c r="G326" i="1"/>
  <c r="H326" i="1" s="1"/>
  <c r="D327" i="1" s="1"/>
  <c r="N326" i="1" l="1"/>
  <c r="E327" i="1"/>
  <c r="C327" i="1"/>
  <c r="F327" i="1"/>
  <c r="B327" i="1"/>
  <c r="I327" i="1" s="1"/>
  <c r="L327" i="1" l="1"/>
  <c r="K327" i="1"/>
  <c r="J327" i="1"/>
  <c r="M327" i="1"/>
  <c r="G327" i="1"/>
  <c r="H327" i="1" s="1"/>
  <c r="D328" i="1" s="1"/>
  <c r="N327" i="1" l="1"/>
  <c r="B328" i="1"/>
  <c r="L328" i="1" s="1"/>
  <c r="F328" i="1"/>
  <c r="E328" i="1"/>
  <c r="C328" i="1"/>
  <c r="K328" i="1"/>
  <c r="J328" i="1"/>
  <c r="M328" i="1"/>
  <c r="I328" i="1"/>
  <c r="G328" i="1" l="1"/>
  <c r="H328" i="1" s="1"/>
  <c r="D329" i="1" s="1"/>
  <c r="N328" i="1"/>
  <c r="F329" i="1" l="1"/>
  <c r="E329" i="1"/>
  <c r="C329" i="1"/>
  <c r="B329" i="1"/>
  <c r="J329" i="1" s="1"/>
  <c r="M329" i="1"/>
  <c r="K329" i="1"/>
  <c r="L329" i="1"/>
  <c r="I329" i="1" l="1"/>
  <c r="G329" i="1"/>
  <c r="H329" i="1" s="1"/>
  <c r="D330" i="1" s="1"/>
  <c r="N329" i="1"/>
  <c r="F330" i="1" l="1"/>
  <c r="E330" i="1"/>
  <c r="C330" i="1"/>
  <c r="B330" i="1"/>
  <c r="L330" i="1" s="1"/>
  <c r="M330" i="1"/>
  <c r="I330" i="1" l="1"/>
  <c r="K330" i="1"/>
  <c r="J330" i="1"/>
  <c r="G330" i="1"/>
  <c r="H330" i="1" s="1"/>
  <c r="D331" i="1" s="1"/>
  <c r="N330" i="1" l="1"/>
  <c r="C331" i="1"/>
  <c r="B331" i="1"/>
  <c r="K331" i="1" s="1"/>
  <c r="F331" i="1"/>
  <c r="E331" i="1"/>
  <c r="I331" i="1"/>
  <c r="J331" i="1" l="1"/>
  <c r="M331" i="1"/>
  <c r="L331" i="1"/>
  <c r="G331" i="1"/>
  <c r="H331" i="1" s="1"/>
  <c r="D332" i="1" s="1"/>
  <c r="N331" i="1" l="1"/>
  <c r="B332" i="1"/>
  <c r="M332" i="1" s="1"/>
  <c r="E332" i="1"/>
  <c r="C332" i="1"/>
  <c r="F332" i="1"/>
  <c r="J332" i="1"/>
  <c r="L332" i="1"/>
  <c r="I332" i="1"/>
  <c r="K332" i="1"/>
  <c r="G332" i="1" l="1"/>
  <c r="H332" i="1" s="1"/>
  <c r="D333" i="1" s="1"/>
  <c r="N332" i="1"/>
  <c r="B333" i="1" l="1"/>
  <c r="J333" i="1" s="1"/>
  <c r="F333" i="1"/>
  <c r="C333" i="1"/>
  <c r="E333" i="1"/>
  <c r="I333" i="1"/>
  <c r="L333" i="1"/>
  <c r="K333" i="1" l="1"/>
  <c r="M333" i="1"/>
  <c r="N333" i="1" s="1"/>
  <c r="G333" i="1"/>
  <c r="H333" i="1" s="1"/>
  <c r="D334" i="1" s="1"/>
  <c r="C334" i="1" l="1"/>
  <c r="B334" i="1"/>
  <c r="L334" i="1" s="1"/>
  <c r="F334" i="1"/>
  <c r="E334" i="1"/>
  <c r="I334" i="1"/>
  <c r="G334" i="1" l="1"/>
  <c r="H334" i="1" s="1"/>
  <c r="D335" i="1" s="1"/>
  <c r="J334" i="1"/>
  <c r="K334" i="1"/>
  <c r="M334" i="1"/>
  <c r="E335" i="1"/>
  <c r="B335" i="1"/>
  <c r="J335" i="1" s="1"/>
  <c r="C335" i="1"/>
  <c r="F335" i="1"/>
  <c r="M335" i="1"/>
  <c r="I335" i="1"/>
  <c r="K335" i="1"/>
  <c r="L335" i="1"/>
  <c r="N334" i="1"/>
  <c r="N335" i="1" l="1"/>
  <c r="G335" i="1"/>
  <c r="H335" i="1" s="1"/>
  <c r="D336" i="1" s="1"/>
  <c r="B336" i="1" l="1"/>
  <c r="L336" i="1" s="1"/>
  <c r="E336" i="1"/>
  <c r="C336" i="1"/>
  <c r="F336" i="1"/>
  <c r="G336" i="1" s="1"/>
  <c r="H336" i="1" s="1"/>
  <c r="D337" i="1" s="1"/>
  <c r="K336" i="1"/>
  <c r="I336" i="1"/>
  <c r="M336" i="1"/>
  <c r="J336" i="1"/>
  <c r="E337" i="1" l="1"/>
  <c r="B337" i="1"/>
  <c r="K337" i="1" s="1"/>
  <c r="C337" i="1"/>
  <c r="F337" i="1"/>
  <c r="I337" i="1"/>
  <c r="N336" i="1"/>
  <c r="M337" i="1" l="1"/>
  <c r="J337" i="1"/>
  <c r="L337" i="1"/>
  <c r="G337" i="1"/>
  <c r="H337" i="1" s="1"/>
  <c r="D338" i="1" s="1"/>
  <c r="N337" i="1" l="1"/>
  <c r="B338" i="1"/>
  <c r="L338" i="1" s="1"/>
  <c r="C338" i="1"/>
  <c r="F338" i="1"/>
  <c r="E338" i="1"/>
  <c r="J338" i="1"/>
  <c r="I338" i="1"/>
  <c r="M338" i="1"/>
  <c r="K338" i="1"/>
  <c r="G338" i="1" l="1"/>
  <c r="H338" i="1" s="1"/>
  <c r="D339" i="1" s="1"/>
  <c r="E339" i="1"/>
  <c r="C339" i="1"/>
  <c r="B339" i="1"/>
  <c r="J339" i="1" s="1"/>
  <c r="F339" i="1"/>
  <c r="I339" i="1"/>
  <c r="M339" i="1"/>
  <c r="L339" i="1"/>
  <c r="K339" i="1"/>
  <c r="N338" i="1"/>
  <c r="G339" i="1" l="1"/>
  <c r="H339" i="1" s="1"/>
  <c r="D340" i="1" s="1"/>
  <c r="N339" i="1"/>
  <c r="C340" i="1" l="1"/>
  <c r="F340" i="1"/>
  <c r="B340" i="1"/>
  <c r="L340" i="1" s="1"/>
  <c r="E340" i="1"/>
  <c r="J340" i="1" l="1"/>
  <c r="M340" i="1"/>
  <c r="I340" i="1"/>
  <c r="G340" i="1"/>
  <c r="H340" i="1" s="1"/>
  <c r="D341" i="1" s="1"/>
  <c r="F341" i="1" s="1"/>
  <c r="K340" i="1"/>
  <c r="C341" i="1" l="1"/>
  <c r="N340" i="1"/>
  <c r="B341" i="1"/>
  <c r="E341" i="1"/>
  <c r="G341" i="1" s="1"/>
  <c r="H341" i="1" s="1"/>
  <c r="D342" i="1" s="1"/>
  <c r="K341" i="1" l="1"/>
  <c r="M341" i="1"/>
  <c r="L341" i="1"/>
  <c r="I341" i="1"/>
  <c r="J341" i="1"/>
  <c r="E342" i="1"/>
  <c r="C342" i="1"/>
  <c r="F342" i="1"/>
  <c r="B342" i="1"/>
  <c r="L342" i="1" s="1"/>
  <c r="M342" i="1"/>
  <c r="J342" i="1"/>
  <c r="I342" i="1" l="1"/>
  <c r="N341" i="1"/>
  <c r="K342" i="1"/>
  <c r="N342" i="1" s="1"/>
  <c r="G342" i="1"/>
  <c r="H342" i="1" s="1"/>
  <c r="D343" i="1" s="1"/>
  <c r="F343" i="1" l="1"/>
  <c r="E343" i="1"/>
  <c r="C343" i="1"/>
  <c r="B343" i="1"/>
  <c r="K343" i="1" s="1"/>
  <c r="M343" i="1"/>
  <c r="J343" i="1" l="1"/>
  <c r="G343" i="1"/>
  <c r="H343" i="1" s="1"/>
  <c r="D344" i="1" s="1"/>
  <c r="F344" i="1" s="1"/>
  <c r="L343" i="1"/>
  <c r="I343" i="1"/>
  <c r="E344" i="1"/>
  <c r="C344" i="1"/>
  <c r="B344" i="1"/>
  <c r="L344" i="1" s="1"/>
  <c r="K344" i="1"/>
  <c r="J344" i="1"/>
  <c r="I344" i="1" l="1"/>
  <c r="M344" i="1"/>
  <c r="N343" i="1"/>
  <c r="G344" i="1"/>
  <c r="H344" i="1" s="1"/>
  <c r="D345" i="1" s="1"/>
  <c r="N344" i="1" l="1"/>
  <c r="F345" i="1"/>
  <c r="E345" i="1"/>
  <c r="B345" i="1"/>
  <c r="I345" i="1" s="1"/>
  <c r="C345" i="1"/>
  <c r="K345" i="1"/>
  <c r="J345" i="1"/>
  <c r="L345" i="1" l="1"/>
  <c r="M345" i="1"/>
  <c r="N345" i="1" s="1"/>
  <c r="G345" i="1"/>
  <c r="H345" i="1" s="1"/>
  <c r="D346" i="1" s="1"/>
  <c r="C346" i="1" l="1"/>
  <c r="E346" i="1"/>
  <c r="B346" i="1"/>
  <c r="L346" i="1" s="1"/>
  <c r="F346" i="1"/>
  <c r="G346" i="1" s="1"/>
  <c r="H346" i="1" s="1"/>
  <c r="D347" i="1" s="1"/>
  <c r="K346" i="1" l="1"/>
  <c r="I346" i="1"/>
  <c r="J346" i="1"/>
  <c r="M346" i="1"/>
  <c r="E347" i="1"/>
  <c r="B347" i="1"/>
  <c r="J347" i="1" s="1"/>
  <c r="C347" i="1"/>
  <c r="F347" i="1"/>
  <c r="G347" i="1" s="1"/>
  <c r="H347" i="1" s="1"/>
  <c r="D348" i="1" s="1"/>
  <c r="I347" i="1"/>
  <c r="L347" i="1"/>
  <c r="M347" i="1"/>
  <c r="K347" i="1"/>
  <c r="N346" i="1"/>
  <c r="C348" i="1" l="1"/>
  <c r="B348" i="1"/>
  <c r="L348" i="1" s="1"/>
  <c r="F348" i="1"/>
  <c r="E348" i="1"/>
  <c r="J348" i="1"/>
  <c r="K348" i="1"/>
  <c r="M348" i="1"/>
  <c r="I348" i="1"/>
  <c r="N347" i="1"/>
  <c r="G348" i="1" l="1"/>
  <c r="H348" i="1" s="1"/>
  <c r="D349" i="1" s="1"/>
  <c r="N348" i="1"/>
  <c r="B349" i="1" l="1"/>
  <c r="K349" i="1" s="1"/>
  <c r="E349" i="1"/>
  <c r="C349" i="1"/>
  <c r="F349" i="1"/>
  <c r="M349" i="1"/>
  <c r="L349" i="1"/>
  <c r="I349" i="1"/>
  <c r="J349" i="1"/>
  <c r="G349" i="1" l="1"/>
  <c r="H349" i="1" s="1"/>
  <c r="D350" i="1" s="1"/>
  <c r="N349" i="1"/>
  <c r="E350" i="1" l="1"/>
  <c r="B350" i="1"/>
  <c r="C350" i="1"/>
  <c r="L350" i="1"/>
  <c r="M350" i="1"/>
  <c r="F350" i="1"/>
  <c r="G350" i="1" s="1"/>
  <c r="H350" i="1" s="1"/>
  <c r="D351" i="1" s="1"/>
  <c r="I350" i="1"/>
  <c r="J350" i="1"/>
  <c r="K350" i="1"/>
  <c r="E351" i="1" l="1"/>
  <c r="C351" i="1"/>
  <c r="B351" i="1"/>
  <c r="F351" i="1"/>
  <c r="K351" i="1"/>
  <c r="L351" i="1"/>
  <c r="I351" i="1"/>
  <c r="M351" i="1"/>
  <c r="J351" i="1"/>
  <c r="N350" i="1"/>
  <c r="N351" i="1" l="1"/>
  <c r="G351" i="1"/>
  <c r="H351" i="1" s="1"/>
  <c r="D352" i="1" s="1"/>
  <c r="E352" i="1" l="1"/>
  <c r="F352" i="1"/>
  <c r="B352" i="1"/>
  <c r="J352" i="1" s="1"/>
  <c r="C352" i="1"/>
  <c r="M352" i="1"/>
  <c r="I352" i="1"/>
  <c r="K352" i="1"/>
  <c r="G352" i="1" l="1"/>
  <c r="H352" i="1" s="1"/>
  <c r="D353" i="1" s="1"/>
  <c r="B353" i="1" s="1"/>
  <c r="L352" i="1"/>
  <c r="N352" i="1" s="1"/>
  <c r="I353" i="1" l="1"/>
  <c r="J353" i="1"/>
  <c r="L353" i="1"/>
  <c r="K353" i="1"/>
  <c r="M353" i="1"/>
  <c r="F353" i="1"/>
  <c r="E353" i="1"/>
  <c r="C353" i="1"/>
  <c r="G353" i="1"/>
  <c r="H353" i="1" s="1"/>
  <c r="D354" i="1" s="1"/>
  <c r="N353" i="1" l="1"/>
  <c r="B354" i="1"/>
  <c r="L354" i="1" s="1"/>
  <c r="E354" i="1"/>
  <c r="C354" i="1"/>
  <c r="F354" i="1"/>
  <c r="K354" i="1"/>
  <c r="M354" i="1"/>
  <c r="I354" i="1"/>
  <c r="J354" i="1"/>
  <c r="G354" i="1" l="1"/>
  <c r="H354" i="1" s="1"/>
  <c r="D355" i="1" s="1"/>
  <c r="N354" i="1"/>
  <c r="F355" i="1" l="1"/>
  <c r="B355" i="1"/>
  <c r="J355" i="1" s="1"/>
  <c r="E355" i="1"/>
  <c r="C355" i="1"/>
  <c r="M355" i="1"/>
  <c r="K355" i="1"/>
  <c r="L355" i="1"/>
  <c r="I355" i="1"/>
  <c r="G355" i="1" l="1"/>
  <c r="H355" i="1" s="1"/>
  <c r="D356" i="1" s="1"/>
  <c r="N355" i="1"/>
  <c r="B356" i="1" l="1"/>
  <c r="M356" i="1" s="1"/>
  <c r="F356" i="1"/>
  <c r="C356" i="1"/>
  <c r="E356" i="1"/>
  <c r="J356" i="1"/>
  <c r="I356" i="1"/>
  <c r="L356" i="1"/>
  <c r="K356" i="1"/>
  <c r="G356" i="1" l="1"/>
  <c r="H356" i="1" s="1"/>
  <c r="D357" i="1" s="1"/>
  <c r="F357" i="1" s="1"/>
  <c r="N356" i="1"/>
  <c r="C357" i="1" l="1"/>
  <c r="B357" i="1"/>
  <c r="J357" i="1" s="1"/>
  <c r="E357" i="1"/>
  <c r="G357" i="1" s="1"/>
  <c r="H357" i="1" s="1"/>
  <c r="D358" i="1" s="1"/>
  <c r="K357" i="1"/>
  <c r="I357" i="1" l="1"/>
  <c r="L357" i="1"/>
  <c r="M357" i="1"/>
  <c r="F358" i="1"/>
  <c r="C358" i="1"/>
  <c r="E358" i="1"/>
  <c r="B358" i="1"/>
  <c r="L358" i="1" s="1"/>
  <c r="K358" i="1"/>
  <c r="I358" i="1"/>
  <c r="M358" i="1"/>
  <c r="J358" i="1"/>
  <c r="N357" i="1" l="1"/>
  <c r="G358" i="1"/>
  <c r="H358" i="1" s="1"/>
  <c r="D359" i="1" s="1"/>
  <c r="N358" i="1"/>
  <c r="F359" i="1" l="1"/>
  <c r="E359" i="1"/>
  <c r="C359" i="1"/>
  <c r="B359" i="1"/>
  <c r="K359" i="1" s="1"/>
  <c r="I359" i="1" l="1"/>
  <c r="L359" i="1"/>
  <c r="J359" i="1"/>
  <c r="M359" i="1"/>
  <c r="G359" i="1"/>
  <c r="H359" i="1" s="1"/>
  <c r="D360" i="1" s="1"/>
  <c r="N359" i="1" l="1"/>
  <c r="B360" i="1"/>
  <c r="I360" i="1" s="1"/>
  <c r="F360" i="1"/>
  <c r="E360" i="1"/>
  <c r="C360" i="1"/>
  <c r="M360" i="1"/>
  <c r="J360" i="1"/>
  <c r="K360" i="1"/>
  <c r="L360" i="1"/>
  <c r="G360" i="1" l="1"/>
  <c r="H360" i="1" s="1"/>
  <c r="D361" i="1" s="1"/>
  <c r="N360" i="1"/>
  <c r="E361" i="1"/>
  <c r="C361" i="1"/>
  <c r="F361" i="1"/>
  <c r="B361" i="1"/>
  <c r="K361" i="1" s="1"/>
  <c r="J361" i="1" l="1"/>
  <c r="M361" i="1"/>
  <c r="L361" i="1"/>
  <c r="I361" i="1"/>
  <c r="G361" i="1"/>
  <c r="H361" i="1" s="1"/>
  <c r="D362" i="1" s="1"/>
  <c r="N361" i="1" l="1"/>
  <c r="F362" i="1"/>
  <c r="B362" i="1"/>
  <c r="K362" i="1" s="1"/>
  <c r="E362" i="1"/>
  <c r="C362" i="1"/>
  <c r="I362" i="1"/>
  <c r="M362" i="1"/>
  <c r="L362" i="1"/>
  <c r="J362" i="1" l="1"/>
  <c r="N362" i="1" s="1"/>
  <c r="G362" i="1"/>
  <c r="H362" i="1" s="1"/>
  <c r="D363" i="1" s="1"/>
  <c r="E363" i="1" l="1"/>
  <c r="F363" i="1"/>
  <c r="C363" i="1"/>
  <c r="B363" i="1"/>
  <c r="L363" i="1" s="1"/>
  <c r="M363" i="1"/>
  <c r="I363" i="1"/>
  <c r="J363" i="1" l="1"/>
  <c r="K363" i="1"/>
  <c r="N363" i="1" s="1"/>
  <c r="G363" i="1"/>
  <c r="H363" i="1" s="1"/>
  <c r="D364" i="1" s="1"/>
  <c r="E364" i="1" l="1"/>
  <c r="C364" i="1"/>
  <c r="B364" i="1"/>
  <c r="L364" i="1" s="1"/>
  <c r="F364" i="1"/>
  <c r="M364" i="1"/>
  <c r="I364" i="1"/>
  <c r="J364" i="1"/>
  <c r="K364" i="1" l="1"/>
  <c r="N364" i="1" s="1"/>
  <c r="G364" i="1"/>
  <c r="H364" i="1" s="1"/>
  <c r="D365" i="1" s="1"/>
  <c r="B365" i="1" l="1"/>
  <c r="J365" i="1" s="1"/>
  <c r="E365" i="1"/>
  <c r="F365" i="1"/>
  <c r="C365" i="1"/>
  <c r="I365" i="1"/>
  <c r="K365" i="1"/>
  <c r="L365" i="1"/>
  <c r="M365" i="1"/>
  <c r="G365" i="1" l="1"/>
  <c r="H365" i="1" s="1"/>
  <c r="D366" i="1" s="1"/>
  <c r="N365" i="1"/>
  <c r="F366" i="1" l="1"/>
  <c r="C366" i="1"/>
  <c r="B366" i="1"/>
  <c r="L366" i="1" s="1"/>
  <c r="E366" i="1"/>
  <c r="I366" i="1"/>
  <c r="K366" i="1"/>
  <c r="M366" i="1"/>
  <c r="J366" i="1" l="1"/>
  <c r="N366" i="1" s="1"/>
  <c r="G366" i="1"/>
  <c r="H366" i="1" s="1"/>
  <c r="D367" i="1" s="1"/>
  <c r="C367" i="1" l="1"/>
  <c r="B367" i="1"/>
  <c r="J367" i="1" s="1"/>
  <c r="E367" i="1"/>
  <c r="F367" i="1"/>
  <c r="M367" i="1"/>
  <c r="K367" i="1"/>
  <c r="I367" i="1"/>
  <c r="L367" i="1" l="1"/>
  <c r="N367" i="1" s="1"/>
  <c r="G367" i="1"/>
  <c r="H367" i="1" s="1"/>
  <c r="D368" i="1" s="1"/>
  <c r="F368" i="1" l="1"/>
  <c r="C368" i="1"/>
  <c r="E368" i="1"/>
  <c r="B368" i="1"/>
  <c r="L368" i="1" s="1"/>
  <c r="G368" i="1" l="1"/>
  <c r="H368" i="1" s="1"/>
  <c r="D369" i="1" s="1"/>
  <c r="M368" i="1"/>
  <c r="I368" i="1"/>
  <c r="J368" i="1"/>
  <c r="K368" i="1"/>
  <c r="B369" i="1"/>
  <c r="I369" i="1" s="1"/>
  <c r="F369" i="1"/>
  <c r="E369" i="1"/>
  <c r="C369" i="1"/>
  <c r="M369" i="1"/>
  <c r="L369" i="1" l="1"/>
  <c r="K369" i="1"/>
  <c r="J369" i="1"/>
  <c r="N368" i="1"/>
  <c r="G369" i="1"/>
  <c r="H369" i="1" s="1"/>
  <c r="D370" i="1" s="1"/>
  <c r="N369" i="1" l="1"/>
  <c r="F370" i="1"/>
  <c r="B370" i="1"/>
  <c r="L370" i="1" s="1"/>
  <c r="C370" i="1"/>
  <c r="E370" i="1"/>
  <c r="J370" i="1"/>
  <c r="K370" i="1"/>
  <c r="I370" i="1" l="1"/>
  <c r="M370" i="1"/>
  <c r="G370" i="1"/>
  <c r="H370" i="1" s="1"/>
  <c r="D371" i="1" s="1"/>
  <c r="N370" i="1" l="1"/>
  <c r="F371" i="1"/>
  <c r="E371" i="1"/>
  <c r="B371" i="1"/>
  <c r="K371" i="1" s="1"/>
  <c r="C371" i="1"/>
  <c r="J371" i="1"/>
  <c r="G371" i="1"/>
  <c r="H371" i="1" s="1"/>
  <c r="D372" i="1" s="1"/>
  <c r="I371" i="1"/>
  <c r="M371" i="1"/>
  <c r="L371" i="1"/>
  <c r="N371" i="1" l="1"/>
  <c r="F372" i="1"/>
  <c r="C372" i="1"/>
  <c r="E372" i="1"/>
  <c r="B372" i="1"/>
  <c r="L372" i="1" s="1"/>
  <c r="G372" i="1"/>
  <c r="H372" i="1" s="1"/>
  <c r="D373" i="1" s="1"/>
  <c r="M372" i="1" l="1"/>
  <c r="K372" i="1"/>
  <c r="J372" i="1"/>
  <c r="I372" i="1"/>
  <c r="E373" i="1"/>
  <c r="F373" i="1"/>
  <c r="B373" i="1"/>
  <c r="I373" i="1" s="1"/>
  <c r="C373" i="1"/>
  <c r="K373" i="1"/>
  <c r="J373" i="1"/>
  <c r="L373" i="1"/>
  <c r="M373" i="1" l="1"/>
  <c r="G373" i="1"/>
  <c r="H373" i="1" s="1"/>
  <c r="D374" i="1" s="1"/>
  <c r="B374" i="1" s="1"/>
  <c r="L374" i="1" s="1"/>
  <c r="N372" i="1"/>
  <c r="N373" i="1"/>
  <c r="I374" i="1" l="1"/>
  <c r="K374" i="1"/>
  <c r="J374" i="1"/>
  <c r="M374" i="1"/>
  <c r="C374" i="1"/>
  <c r="E374" i="1"/>
  <c r="F374" i="1"/>
  <c r="G374" i="1" l="1"/>
  <c r="H374" i="1" s="1"/>
  <c r="D375" i="1" s="1"/>
  <c r="N374" i="1"/>
  <c r="E375" i="1"/>
  <c r="C375" i="1"/>
  <c r="F375" i="1"/>
  <c r="B375" i="1"/>
  <c r="K375" i="1" s="1"/>
  <c r="G375" i="1"/>
  <c r="H375" i="1" s="1"/>
  <c r="D376" i="1" s="1"/>
  <c r="L375" i="1" l="1"/>
  <c r="J375" i="1"/>
  <c r="M375" i="1"/>
  <c r="I375" i="1"/>
  <c r="C376" i="1"/>
  <c r="E376" i="1"/>
  <c r="B376" i="1"/>
  <c r="M376" i="1" s="1"/>
  <c r="F376" i="1"/>
  <c r="N375" i="1" l="1"/>
  <c r="J376" i="1"/>
  <c r="K376" i="1"/>
  <c r="I376" i="1"/>
  <c r="L376" i="1"/>
  <c r="G376" i="1"/>
  <c r="H376" i="1" s="1"/>
  <c r="D377" i="1" s="1"/>
  <c r="N376" i="1" l="1"/>
  <c r="E377" i="1"/>
  <c r="F377" i="1"/>
  <c r="C377" i="1"/>
  <c r="B377" i="1"/>
  <c r="G377" i="1"/>
  <c r="H377" i="1" l="1"/>
  <c r="K377" i="1"/>
  <c r="J377" i="1"/>
  <c r="I377" i="1"/>
  <c r="L377" i="1"/>
  <c r="M377" i="1"/>
  <c r="N377" i="1" l="1"/>
  <c r="C13" i="1" s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tc={1F0C9199-FE71-4587-9C44-1E0278637051}</author>
  </authors>
  <commentList>
    <comment ref="C26" authorId="0" shapeId="0" xr:uid="{1F0C9199-FE71-4587-9C44-1E027863705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5 days / week * 4 weeks/month @ $5/day</t>
      </text>
    </comment>
  </commentList>
</comments>
</file>

<file path=xl/sharedStrings.xml><?xml version="1.0" encoding="utf-8"?>
<sst xmlns="http://schemas.openxmlformats.org/spreadsheetml/2006/main" count="82" uniqueCount="79">
  <si>
    <t>Principal</t>
  </si>
  <si>
    <t>Term</t>
  </si>
  <si>
    <t>Annual Rate</t>
  </si>
  <si>
    <t>Initial Date</t>
  </si>
  <si>
    <t>Number of Payments</t>
  </si>
  <si>
    <t>Monthly Rate</t>
  </si>
  <si>
    <t>Months</t>
  </si>
  <si>
    <t>Date</t>
  </si>
  <si>
    <t>Payment</t>
  </si>
  <si>
    <t>Interest</t>
  </si>
  <si>
    <t>Initial Mortgage Payment</t>
  </si>
  <si>
    <t>HOA</t>
  </si>
  <si>
    <t>Insurance</t>
  </si>
  <si>
    <t>Taxes</t>
  </si>
  <si>
    <t>Total Money Out</t>
  </si>
  <si>
    <t>HOA Fees</t>
  </si>
  <si>
    <t>HOA Annual Escalation</t>
  </si>
  <si>
    <t>Insurance Annual Escalation</t>
  </si>
  <si>
    <t>Taxes Annual Escalation</t>
  </si>
  <si>
    <t>Home Value</t>
  </si>
  <si>
    <t>Tax Rate</t>
  </si>
  <si>
    <t>Insurance Rate</t>
  </si>
  <si>
    <t>Insurance Amount (Month)</t>
  </si>
  <si>
    <t>Taxes (Month)</t>
  </si>
  <si>
    <t>Ending Principal Bal</t>
  </si>
  <si>
    <t>Beginning Principal Bal</t>
  </si>
  <si>
    <t>Total Take Home</t>
  </si>
  <si>
    <t>Income Tax Rate</t>
  </si>
  <si>
    <t>After Tax</t>
  </si>
  <si>
    <t>Income Allocated for Housing</t>
  </si>
  <si>
    <t>Utilities (Month)</t>
  </si>
  <si>
    <t>Utilities Escalation</t>
  </si>
  <si>
    <t>Utilities</t>
  </si>
  <si>
    <t>Income Allocated for Housing (%)</t>
  </si>
  <si>
    <t>Home Improvement Fund</t>
  </si>
  <si>
    <t>Home Improvement Fund Escalation</t>
  </si>
  <si>
    <t>Home Improvement (Monthly)</t>
  </si>
  <si>
    <t>Home Improvements</t>
  </si>
  <si>
    <t>Home Details</t>
  </si>
  <si>
    <t>Expenses</t>
  </si>
  <si>
    <t>Top-Down Income</t>
  </si>
  <si>
    <t>Gross (Annual)</t>
  </si>
  <si>
    <t>Geoff Roth 401K Funding</t>
  </si>
  <si>
    <t>Morgan Roth 401K Funding</t>
  </si>
  <si>
    <t>Monthly Gross</t>
  </si>
  <si>
    <t>Public Transportation</t>
  </si>
  <si>
    <t>Car Insurance</t>
  </si>
  <si>
    <t>Medicare</t>
  </si>
  <si>
    <t>Medical Pretax Deductions</t>
  </si>
  <si>
    <t>OASDI</t>
  </si>
  <si>
    <t>Federal Withholding</t>
  </si>
  <si>
    <t>State Withholding</t>
  </si>
  <si>
    <t>Taxable Gross</t>
  </si>
  <si>
    <t>Monthly Income After Taxes</t>
  </si>
  <si>
    <t>Income - Expenses</t>
  </si>
  <si>
    <t>Geoff Roth IRA Funding</t>
  </si>
  <si>
    <t>Monthly Roth IRA Contribution</t>
  </si>
  <si>
    <t>Monthly Roth 401K Contribution</t>
  </si>
  <si>
    <t>Monthly Car Expenses (Gas, Maintenance, Tolls)</t>
  </si>
  <si>
    <t>Dog Expenses</t>
  </si>
  <si>
    <t>Internet</t>
  </si>
  <si>
    <t>Groceries</t>
  </si>
  <si>
    <t>Eating Out</t>
  </si>
  <si>
    <t>Travel</t>
  </si>
  <si>
    <t>Fitness</t>
  </si>
  <si>
    <t>Down Payment</t>
  </si>
  <si>
    <t xml:space="preserve">Down Payment % </t>
  </si>
  <si>
    <t>Child Care</t>
  </si>
  <si>
    <t>10-Yr Upper Payment Range</t>
  </si>
  <si>
    <t>10-Yr Lower Payment Range</t>
  </si>
  <si>
    <t>Going Out Activities</t>
  </si>
  <si>
    <t>Monthly Expenses (Minus Housing)</t>
  </si>
  <si>
    <t>% of Monthly Paycheck</t>
  </si>
  <si>
    <t>Gross (Monthly)</t>
  </si>
  <si>
    <t>Spouse #1 Annual Take Home</t>
  </si>
  <si>
    <t>Spouse #2 Annual Take Home</t>
  </si>
  <si>
    <t>Anticipated Monthly Allocated for Housing</t>
  </si>
  <si>
    <t>Spouse #1 Take Home (Annual)</t>
  </si>
  <si>
    <t>Spouse #2 Take Home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</si>
</sst>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.00_);_(&quot;$&quot;* \(#,##0.00\);_(&quot;$&quot;* &quot;-&quot;???_);_(@_)"/>
    <numFmt numFmtId="167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8" applyNumberFormat="0" applyAlignment="0" applyProtection="0"/>
    <xf numFmtId="0" fontId="5" fillId="4" borderId="9" applyNumberFormat="0" applyAlignment="0" applyProtection="0"/>
  </cellStyleXfs>
  <cellXfs count="45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44" fontId="0" fillId="0" borderId="3" xfId="0" applyNumberFormat="1" applyBorder="1"/>
    <xf numFmtId="0" fontId="2" fillId="0" borderId="4" xfId="0" applyFont="1" applyBorder="1"/>
    <xf numFmtId="44" fontId="0" fillId="0" borderId="3" xfId="1" applyFont="1" applyBorder="1"/>
    <xf numFmtId="44" fontId="0" fillId="0" borderId="5" xfId="0" applyNumberFormat="1" applyBorder="1"/>
    <xf numFmtId="10" fontId="0" fillId="0" borderId="0" xfId="2" applyNumberFormat="1" applyFont="1"/>
    <xf numFmtId="167" fontId="5" fillId="4" borderId="10" xfId="4" applyNumberFormat="1" applyBorder="1"/>
    <xf numFmtId="167" fontId="5" fillId="4" borderId="11" xfId="4" applyNumberFormat="1" applyBorder="1"/>
    <xf numFmtId="167" fontId="5" fillId="4" borderId="12" xfId="4" applyNumberFormat="1" applyBorder="1"/>
    <xf numFmtId="44" fontId="4" fillId="3" borderId="13" xfId="3" applyNumberFormat="1" applyBorder="1"/>
    <xf numFmtId="10" fontId="4" fillId="3" borderId="13" xfId="3" applyNumberFormat="1" applyBorder="1"/>
    <xf numFmtId="10" fontId="4" fillId="3" borderId="14" xfId="3" applyNumberFormat="1" applyBorder="1"/>
    <xf numFmtId="44" fontId="4" fillId="3" borderId="14" xfId="3" applyNumberFormat="1" applyBorder="1"/>
    <xf numFmtId="167" fontId="4" fillId="3" borderId="13" xfId="3" applyNumberFormat="1" applyBorder="1"/>
    <xf numFmtId="164" fontId="4" fillId="3" borderId="14" xfId="3" applyNumberFormat="1" applyBorder="1"/>
    <xf numFmtId="0" fontId="4" fillId="3" borderId="14" xfId="3" applyBorder="1"/>
    <xf numFmtId="165" fontId="4" fillId="3" borderId="14" xfId="3" applyNumberFormat="1" applyBorder="1"/>
    <xf numFmtId="14" fontId="4" fillId="3" borderId="14" xfId="3" applyNumberFormat="1" applyBorder="1"/>
    <xf numFmtId="0" fontId="5" fillId="4" borderId="11" xfId="4" applyBorder="1"/>
    <xf numFmtId="165" fontId="5" fillId="4" borderId="11" xfId="4" applyNumberFormat="1" applyBorder="1"/>
    <xf numFmtId="44" fontId="5" fillId="4" borderId="11" xfId="4" applyNumberFormat="1" applyBorder="1"/>
    <xf numFmtId="9" fontId="5" fillId="4" borderId="12" xfId="4" applyNumberFormat="1" applyBorder="1"/>
    <xf numFmtId="9" fontId="5" fillId="4" borderId="11" xfId="4" applyNumberFormat="1" applyBorder="1"/>
    <xf numFmtId="0" fontId="0" fillId="0" borderId="1" xfId="0" applyBorder="1"/>
    <xf numFmtId="0" fontId="0" fillId="0" borderId="2" xfId="0" applyBorder="1"/>
    <xf numFmtId="10" fontId="0" fillId="0" borderId="3" xfId="2" applyNumberFormat="1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 indent="2"/>
    </xf>
    <xf numFmtId="0" fontId="2" fillId="0" borderId="15" xfId="0" applyFont="1" applyBorder="1" applyAlignment="1">
      <alignment wrapText="1"/>
    </xf>
    <xf numFmtId="44" fontId="0" fillId="0" borderId="16" xfId="1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ff Lawhorn" id="{76ECFEBC-0527-4AA7-BE61-1D4A1949BC6D}" userId="S::glawhorn@sei.com::c0ece19f-bae0-45e0-bd52-25f5f0e1f8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4-04-08T13:37:07.60" personId="{76ECFEBC-0527-4AA7-BE61-1D4A1949BC6D}" id="{1F0C9199-FE71-4587-9C44-1E0278637051}">
    <text>Combined 5 days / week * 4 weeks/month @ $5/day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EB86-83EC-4DC8-99C0-64DA93C675C9}">
  <dimension ref="B1:N377"/>
  <sheetViews>
    <sheetView tabSelected="1" workbookViewId="0">
      <selection activeCell="J12" sqref="J12"/>
    </sheetView>
  </sheetViews>
  <sheetFormatPr defaultRowHeight="14.4" x14ac:dyDescent="0.3"/>
  <cols>
    <col min="1" max="1" width="4.77734375" customWidth="1"/>
    <col min="2" max="2" width="25.5546875" bestFit="1" customWidth="1"/>
    <col min="3" max="3" width="11.44140625" bestFit="1" customWidth="1"/>
    <col min="4" max="4" width="20.6640625" bestFit="1" customWidth="1"/>
    <col min="5" max="5" width="33.44140625" bestFit="1" customWidth="1"/>
    <col min="6" max="6" width="12.21875" bestFit="1" customWidth="1"/>
    <col min="7" max="7" width="10.21875" bestFit="1" customWidth="1"/>
    <col min="8" max="8" width="30.6640625" bestFit="1" customWidth="1"/>
    <col min="9" max="9" width="12.6640625" customWidth="1"/>
    <col min="10" max="10" width="13.21875" customWidth="1"/>
    <col min="11" max="11" width="15.109375" customWidth="1"/>
    <col min="12" max="12" width="16.5546875" customWidth="1"/>
    <col min="13" max="13" width="19.6640625" bestFit="1" customWidth="1"/>
    <col min="14" max="14" width="15.21875" bestFit="1" customWidth="1"/>
    <col min="15" max="15" width="20.33203125" bestFit="1" customWidth="1"/>
    <col min="16" max="16" width="11.21875" bestFit="1" customWidth="1"/>
  </cols>
  <sheetData>
    <row r="1" spans="2:10" ht="10.199999999999999" customHeight="1" thickBot="1" x14ac:dyDescent="0.35"/>
    <row r="2" spans="2:10" ht="18.600000000000001" customHeight="1" thickBot="1" x14ac:dyDescent="0.5">
      <c r="B2" s="42" t="s">
        <v>38</v>
      </c>
      <c r="C2" s="43"/>
      <c r="E2" s="42" t="s">
        <v>39</v>
      </c>
      <c r="F2" s="43"/>
      <c r="H2" s="42" t="s">
        <v>40</v>
      </c>
      <c r="I2" s="43"/>
    </row>
    <row r="3" spans="2:10" ht="15.6" customHeight="1" x14ac:dyDescent="0.3">
      <c r="B3" s="8" t="s">
        <v>19</v>
      </c>
      <c r="C3" s="22">
        <v>1395000</v>
      </c>
      <c r="E3" s="8" t="s">
        <v>21</v>
      </c>
      <c r="F3" s="19">
        <v>3.2000000000000002E-3</v>
      </c>
      <c r="H3" s="8" t="s">
        <v>74</v>
      </c>
      <c r="I3" s="15">
        <f>'Income Breakdown'!$C$2</f>
        <v>200000</v>
      </c>
    </row>
    <row r="4" spans="2:10" x14ac:dyDescent="0.3">
      <c r="B4" s="9" t="s">
        <v>66</v>
      </c>
      <c r="C4" s="23">
        <v>0.2</v>
      </c>
      <c r="E4" s="9" t="s">
        <v>22</v>
      </c>
      <c r="F4" s="29">
        <f>(F3*C3)/12</f>
        <v>372</v>
      </c>
      <c r="H4" s="9" t="s">
        <v>75</v>
      </c>
      <c r="I4" s="16">
        <f>'Income Breakdown'!$C$3</f>
        <v>200000</v>
      </c>
    </row>
    <row r="5" spans="2:10" ht="15" thickBot="1" x14ac:dyDescent="0.35">
      <c r="B5" s="9" t="s">
        <v>65</v>
      </c>
      <c r="C5" s="16">
        <f>C3*C4</f>
        <v>279000</v>
      </c>
      <c r="E5" s="11" t="s">
        <v>17</v>
      </c>
      <c r="F5" s="31">
        <v>7.0000000000000007E-2</v>
      </c>
      <c r="H5" s="9" t="s">
        <v>26</v>
      </c>
      <c r="I5" s="16">
        <f>SUM($I$3:$I$4)</f>
        <v>400000</v>
      </c>
      <c r="J5" s="4"/>
    </row>
    <row r="6" spans="2:10" x14ac:dyDescent="0.3">
      <c r="B6" s="9" t="s">
        <v>0</v>
      </c>
      <c r="C6" s="16">
        <f>C3-C5</f>
        <v>1116000</v>
      </c>
      <c r="E6" s="8" t="s">
        <v>20</v>
      </c>
      <c r="F6" s="20">
        <v>0.01</v>
      </c>
      <c r="H6" s="9" t="s">
        <v>27</v>
      </c>
      <c r="I6" s="16">
        <f>'Income Breakdown'!$C$4</f>
        <v>0.34200000000000003</v>
      </c>
    </row>
    <row r="7" spans="2:10" x14ac:dyDescent="0.3">
      <c r="B7" s="9" t="s">
        <v>1</v>
      </c>
      <c r="C7" s="24">
        <v>30</v>
      </c>
      <c r="E7" s="9" t="s">
        <v>23</v>
      </c>
      <c r="F7" s="16">
        <f>(F6*C3)/12</f>
        <v>1162.5</v>
      </c>
      <c r="H7" s="9" t="s">
        <v>28</v>
      </c>
      <c r="I7" s="16">
        <f>(1-$I$6)*$I$5</f>
        <v>263199.99999999994</v>
      </c>
    </row>
    <row r="8" spans="2:10" ht="15" thickBot="1" x14ac:dyDescent="0.35">
      <c r="B8" s="9" t="s">
        <v>2</v>
      </c>
      <c r="C8" s="25">
        <v>7.3749999999999996E-2</v>
      </c>
      <c r="E8" s="11" t="s">
        <v>18</v>
      </c>
      <c r="F8" s="31">
        <v>0.03</v>
      </c>
      <c r="H8" s="9" t="s">
        <v>33</v>
      </c>
      <c r="I8" s="16">
        <v>0.3</v>
      </c>
    </row>
    <row r="9" spans="2:10" x14ac:dyDescent="0.3">
      <c r="B9" s="9" t="s">
        <v>3</v>
      </c>
      <c r="C9" s="26">
        <v>45474</v>
      </c>
      <c r="E9" s="8" t="s">
        <v>30</v>
      </c>
      <c r="F9" s="21">
        <v>350</v>
      </c>
      <c r="H9" s="9" t="s">
        <v>29</v>
      </c>
      <c r="I9" s="16">
        <f>I5*$I$8</f>
        <v>120000</v>
      </c>
    </row>
    <row r="10" spans="2:10" ht="29.4" thickBot="1" x14ac:dyDescent="0.35">
      <c r="B10" s="9" t="s">
        <v>4</v>
      </c>
      <c r="C10" s="27">
        <f>C7*12</f>
        <v>360</v>
      </c>
      <c r="E10" s="11" t="s">
        <v>31</v>
      </c>
      <c r="F10" s="31">
        <v>0.05</v>
      </c>
      <c r="H10" s="44" t="s">
        <v>76</v>
      </c>
      <c r="I10" s="17">
        <f>I9/12</f>
        <v>10000</v>
      </c>
    </row>
    <row r="11" spans="2:10" x14ac:dyDescent="0.3">
      <c r="B11" s="9" t="s">
        <v>5</v>
      </c>
      <c r="C11" s="28">
        <f>C8/12</f>
        <v>6.145833333333333E-3</v>
      </c>
      <c r="E11" s="8" t="s">
        <v>34</v>
      </c>
      <c r="F11" s="21">
        <v>10000</v>
      </c>
    </row>
    <row r="12" spans="2:10" x14ac:dyDescent="0.3">
      <c r="B12" s="9" t="s">
        <v>10</v>
      </c>
      <c r="C12" s="29">
        <f>PMT(C11,C10,-C6,0)</f>
        <v>7707.9346471862937</v>
      </c>
      <c r="E12" s="9" t="s">
        <v>36</v>
      </c>
      <c r="F12" s="29">
        <f>F11/12</f>
        <v>833.33333333333337</v>
      </c>
    </row>
    <row r="13" spans="2:10" ht="15" thickBot="1" x14ac:dyDescent="0.35">
      <c r="B13" s="9" t="s">
        <v>68</v>
      </c>
      <c r="C13" s="29">
        <f>_xlfn.MAXIFS($N$18:$N$377,$B$18:$B$377, "&lt;=120")</f>
        <v>12133.602980519627</v>
      </c>
      <c r="E13" s="11" t="s">
        <v>35</v>
      </c>
      <c r="F13" s="31">
        <v>0.01</v>
      </c>
    </row>
    <row r="14" spans="2:10" x14ac:dyDescent="0.3">
      <c r="B14" s="9" t="s">
        <v>69</v>
      </c>
      <c r="C14" s="29">
        <f>_xlfn.MINIFS($N$18:$N$377,$B$18:$B$377, "&lt;=120")</f>
        <v>11155.767980519628</v>
      </c>
      <c r="E14" s="8" t="s">
        <v>15</v>
      </c>
      <c r="F14" s="18">
        <v>730</v>
      </c>
    </row>
    <row r="15" spans="2:10" ht="15" thickBot="1" x14ac:dyDescent="0.35">
      <c r="B15" s="11" t="s">
        <v>72</v>
      </c>
      <c r="C15" s="30">
        <f>(N18*12)/SUM(I3:I4)</f>
        <v>0.33467303941558885</v>
      </c>
      <c r="E15" s="11" t="s">
        <v>16</v>
      </c>
      <c r="F15" s="30">
        <v>0.03</v>
      </c>
    </row>
    <row r="17" spans="2:14" x14ac:dyDescent="0.3">
      <c r="B17" s="6" t="s">
        <v>6</v>
      </c>
      <c r="C17" s="6" t="s">
        <v>7</v>
      </c>
      <c r="D17" s="6" t="s">
        <v>25</v>
      </c>
      <c r="E17" s="6" t="s">
        <v>8</v>
      </c>
      <c r="F17" s="6" t="s">
        <v>9</v>
      </c>
      <c r="G17" s="6" t="s">
        <v>0</v>
      </c>
      <c r="H17" s="6" t="s">
        <v>24</v>
      </c>
      <c r="I17" s="6" t="s">
        <v>11</v>
      </c>
      <c r="J17" s="6" t="s">
        <v>12</v>
      </c>
      <c r="K17" s="6" t="s">
        <v>13</v>
      </c>
      <c r="L17" s="6" t="s">
        <v>32</v>
      </c>
      <c r="M17" s="6" t="s">
        <v>37</v>
      </c>
      <c r="N17" s="6" t="s">
        <v>14</v>
      </c>
    </row>
    <row r="18" spans="2:14" x14ac:dyDescent="0.3">
      <c r="B18">
        <v>1</v>
      </c>
      <c r="C18" s="1">
        <f>C9</f>
        <v>45474</v>
      </c>
      <c r="D18" s="4">
        <f>C6</f>
        <v>1116000</v>
      </c>
      <c r="E18" s="2">
        <f>IF(D18&lt;=0,0, $C$12)</f>
        <v>7707.9346471862937</v>
      </c>
      <c r="F18" s="5">
        <f>IF(D18&lt;=0, 0, D18*$C$11)</f>
        <v>6858.75</v>
      </c>
      <c r="G18" s="2">
        <f>IF(D18&lt;=0, 0, E18-F18)</f>
        <v>849.18464718629366</v>
      </c>
      <c r="H18" s="4">
        <f>IF(D18&lt;=0, 0, D18-G18)</f>
        <v>1115150.8153528138</v>
      </c>
      <c r="I18" s="4">
        <f t="shared" ref="I18:I81" si="0">IF(D18&lt;=0, 0, ($F$15*(_xlfn.FLOOR.MATH((B18-1)/12))*$F$14)+$F$14)</f>
        <v>730</v>
      </c>
      <c r="J18" s="2">
        <f>IF(D18&lt;=0, 0, ($F$5*(_xlfn.FLOOR.MATH((B18-1)/12))*$F$4)+$F$4)</f>
        <v>372</v>
      </c>
      <c r="K18" s="4">
        <f>IF(D18&lt;=0, 0, ($F$8*(_xlfn.FLOOR.MATH((B18-1)/12))*$F$7)+$F$7)</f>
        <v>1162.5</v>
      </c>
      <c r="L18" s="4">
        <f>IF(D18&lt;=0, 0, ($F$10*(_xlfn.FLOOR.MATH((B18-1)/12))*$F$9)+$F$9)</f>
        <v>350</v>
      </c>
      <c r="M18" s="4">
        <f>IF(D18&lt;=0, 0, ($F$13*(_xlfn.FLOOR.MATH((B18-1)/12))*$F$12)+$F$12)</f>
        <v>833.33333333333337</v>
      </c>
      <c r="N18" s="2">
        <f>E18+SUM(I18:M18)</f>
        <v>11155.767980519628</v>
      </c>
    </row>
    <row r="19" spans="2:14" x14ac:dyDescent="0.3">
      <c r="B19">
        <f>IF(D19&lt;=0, "", B18+1)</f>
        <v>2</v>
      </c>
      <c r="C19" s="1">
        <f>IF(D19&lt;=0, "", EDATE(C18,1))</f>
        <v>45505</v>
      </c>
      <c r="D19" s="4">
        <f>H18</f>
        <v>1115150.8153528138</v>
      </c>
      <c r="E19" s="2">
        <f t="shared" ref="E19:E82" si="1">IF(D19&lt;=0,0, $C$12)</f>
        <v>7707.9346471862937</v>
      </c>
      <c r="F19" s="5">
        <f t="shared" ref="F19:F82" si="2">IF(D19&lt;=0, 0, D19*$C$11)</f>
        <v>6853.5310526891681</v>
      </c>
      <c r="G19" s="2">
        <f t="shared" ref="G19:G82" si="3">IF(D19&lt;=0, 0, E19-F19)</f>
        <v>854.4035944971256</v>
      </c>
      <c r="H19" s="4">
        <f t="shared" ref="H19:H82" si="4">IF(D19&lt;=0, 0, D19-G19)</f>
        <v>1114296.4117583167</v>
      </c>
      <c r="I19" s="4">
        <f t="shared" si="0"/>
        <v>730</v>
      </c>
      <c r="J19" s="2">
        <f t="shared" ref="J19:J82" si="5">IF(D19&lt;=0, 0, ($F$5*(_xlfn.FLOOR.MATH((B19-1)/12))*$F$4)+$F$4)</f>
        <v>372</v>
      </c>
      <c r="K19" s="4">
        <f t="shared" ref="K19:K82" si="6">IF(D19&lt;=0, 0, ($F$8*(_xlfn.FLOOR.MATH((B19-1)/12))*$F$7)+$F$7)</f>
        <v>1162.5</v>
      </c>
      <c r="L19" s="4">
        <f t="shared" ref="L19:L82" si="7">IF(D19&lt;=0, 0, ($F$10*(_xlfn.FLOOR.MATH((B19-1)/12))*$F$9)+$F$9)</f>
        <v>350</v>
      </c>
      <c r="M19" s="4">
        <f t="shared" ref="M19:M82" si="8">IF(D19&lt;=0, 0, ($F$13*(_xlfn.FLOOR.MATH((B19-1)/12))*$F$12)+$F$12)</f>
        <v>833.33333333333337</v>
      </c>
      <c r="N19" s="2">
        <f t="shared" ref="N19:N82" si="9">E19+SUM(I19:M19)</f>
        <v>11155.767980519628</v>
      </c>
    </row>
    <row r="20" spans="2:14" x14ac:dyDescent="0.3">
      <c r="B20">
        <f t="shared" ref="B20:B83" si="10">IF(D20&lt;=0, "", B19+1)</f>
        <v>3</v>
      </c>
      <c r="C20" s="1">
        <f t="shared" ref="C20:C83" si="11">IF(D20&lt;=0, "", EDATE(C19,1))</f>
        <v>45536</v>
      </c>
      <c r="D20" s="4">
        <f t="shared" ref="D20:D30" si="12">H19</f>
        <v>1114296.4117583167</v>
      </c>
      <c r="E20" s="2">
        <f t="shared" si="1"/>
        <v>7707.9346471862937</v>
      </c>
      <c r="F20" s="5">
        <f t="shared" si="2"/>
        <v>6848.2800305979872</v>
      </c>
      <c r="G20" s="2">
        <f t="shared" si="3"/>
        <v>859.65461658830645</v>
      </c>
      <c r="H20" s="4">
        <f t="shared" si="4"/>
        <v>1113436.7571417284</v>
      </c>
      <c r="I20" s="4">
        <f t="shared" si="0"/>
        <v>730</v>
      </c>
      <c r="J20" s="2">
        <f t="shared" si="5"/>
        <v>372</v>
      </c>
      <c r="K20" s="4">
        <f t="shared" si="6"/>
        <v>1162.5</v>
      </c>
      <c r="L20" s="4">
        <f t="shared" si="7"/>
        <v>350</v>
      </c>
      <c r="M20" s="4">
        <f t="shared" si="8"/>
        <v>833.33333333333337</v>
      </c>
      <c r="N20" s="2">
        <f t="shared" si="9"/>
        <v>11155.767980519628</v>
      </c>
    </row>
    <row r="21" spans="2:14" x14ac:dyDescent="0.3">
      <c r="B21">
        <f t="shared" si="10"/>
        <v>4</v>
      </c>
      <c r="C21" s="1">
        <f t="shared" si="11"/>
        <v>45566</v>
      </c>
      <c r="D21" s="4">
        <f t="shared" si="12"/>
        <v>1113436.7571417284</v>
      </c>
      <c r="E21" s="2">
        <f t="shared" si="1"/>
        <v>7707.9346471862937</v>
      </c>
      <c r="F21" s="5">
        <f t="shared" si="2"/>
        <v>6842.9967366002056</v>
      </c>
      <c r="G21" s="2">
        <f t="shared" si="3"/>
        <v>864.93791058608804</v>
      </c>
      <c r="H21" s="4">
        <f t="shared" si="4"/>
        <v>1112571.8192311423</v>
      </c>
      <c r="I21" s="4">
        <f t="shared" si="0"/>
        <v>730</v>
      </c>
      <c r="J21" s="2">
        <f t="shared" si="5"/>
        <v>372</v>
      </c>
      <c r="K21" s="4">
        <f t="shared" si="6"/>
        <v>1162.5</v>
      </c>
      <c r="L21" s="4">
        <f t="shared" si="7"/>
        <v>350</v>
      </c>
      <c r="M21" s="4">
        <f t="shared" si="8"/>
        <v>833.33333333333337</v>
      </c>
      <c r="N21" s="2">
        <f t="shared" si="9"/>
        <v>11155.767980519628</v>
      </c>
    </row>
    <row r="22" spans="2:14" x14ac:dyDescent="0.3">
      <c r="B22">
        <f t="shared" si="10"/>
        <v>5</v>
      </c>
      <c r="C22" s="1">
        <f t="shared" si="11"/>
        <v>45597</v>
      </c>
      <c r="D22" s="4">
        <f t="shared" si="12"/>
        <v>1112571.8192311423</v>
      </c>
      <c r="E22" s="2">
        <f t="shared" si="1"/>
        <v>7707.9346471862937</v>
      </c>
      <c r="F22" s="5">
        <f t="shared" si="2"/>
        <v>6837.6809723580618</v>
      </c>
      <c r="G22" s="2">
        <f t="shared" si="3"/>
        <v>870.25367482823185</v>
      </c>
      <c r="H22" s="4">
        <f t="shared" si="4"/>
        <v>1111701.5655563141</v>
      </c>
      <c r="I22" s="4">
        <f t="shared" si="0"/>
        <v>730</v>
      </c>
      <c r="J22" s="2">
        <f t="shared" si="5"/>
        <v>372</v>
      </c>
      <c r="K22" s="4">
        <f t="shared" si="6"/>
        <v>1162.5</v>
      </c>
      <c r="L22" s="4">
        <f t="shared" si="7"/>
        <v>350</v>
      </c>
      <c r="M22" s="4">
        <f t="shared" si="8"/>
        <v>833.33333333333337</v>
      </c>
      <c r="N22" s="2">
        <f t="shared" si="9"/>
        <v>11155.767980519628</v>
      </c>
    </row>
    <row r="23" spans="2:14" x14ac:dyDescent="0.3">
      <c r="B23">
        <f t="shared" si="10"/>
        <v>6</v>
      </c>
      <c r="C23" s="1">
        <f t="shared" si="11"/>
        <v>45627</v>
      </c>
      <c r="D23" s="4">
        <f t="shared" si="12"/>
        <v>1111701.5655563141</v>
      </c>
      <c r="E23" s="2">
        <f t="shared" si="1"/>
        <v>7707.9346471862937</v>
      </c>
      <c r="F23" s="5">
        <f t="shared" si="2"/>
        <v>6832.3325383148467</v>
      </c>
      <c r="G23" s="2">
        <f t="shared" si="3"/>
        <v>875.60210887144694</v>
      </c>
      <c r="H23" s="4">
        <f t="shared" si="4"/>
        <v>1110825.9634474427</v>
      </c>
      <c r="I23" s="4">
        <f t="shared" si="0"/>
        <v>730</v>
      </c>
      <c r="J23" s="2">
        <f t="shared" si="5"/>
        <v>372</v>
      </c>
      <c r="K23" s="4">
        <f t="shared" si="6"/>
        <v>1162.5</v>
      </c>
      <c r="L23" s="4">
        <f t="shared" si="7"/>
        <v>350</v>
      </c>
      <c r="M23" s="4">
        <f t="shared" si="8"/>
        <v>833.33333333333337</v>
      </c>
      <c r="N23" s="2">
        <f t="shared" si="9"/>
        <v>11155.767980519628</v>
      </c>
    </row>
    <row r="24" spans="2:14" x14ac:dyDescent="0.3">
      <c r="B24">
        <f t="shared" si="10"/>
        <v>7</v>
      </c>
      <c r="C24" s="1">
        <f t="shared" si="11"/>
        <v>45658</v>
      </c>
      <c r="D24" s="4">
        <f t="shared" si="12"/>
        <v>1110825.9634474427</v>
      </c>
      <c r="E24" s="2">
        <f t="shared" si="1"/>
        <v>7707.9346471862937</v>
      </c>
      <c r="F24" s="5">
        <f t="shared" si="2"/>
        <v>6826.9512336874086</v>
      </c>
      <c r="G24" s="2">
        <f t="shared" si="3"/>
        <v>880.98341349888506</v>
      </c>
      <c r="H24" s="4">
        <f t="shared" si="4"/>
        <v>1109944.9800339439</v>
      </c>
      <c r="I24" s="4">
        <f t="shared" si="0"/>
        <v>730</v>
      </c>
      <c r="J24" s="2">
        <f t="shared" si="5"/>
        <v>372</v>
      </c>
      <c r="K24" s="4">
        <f t="shared" si="6"/>
        <v>1162.5</v>
      </c>
      <c r="L24" s="4">
        <f t="shared" si="7"/>
        <v>350</v>
      </c>
      <c r="M24" s="4">
        <f t="shared" si="8"/>
        <v>833.33333333333337</v>
      </c>
      <c r="N24" s="2">
        <f t="shared" si="9"/>
        <v>11155.767980519628</v>
      </c>
    </row>
    <row r="25" spans="2:14" x14ac:dyDescent="0.3">
      <c r="B25">
        <f t="shared" si="10"/>
        <v>8</v>
      </c>
      <c r="C25" s="1">
        <f t="shared" si="11"/>
        <v>45689</v>
      </c>
      <c r="D25" s="4">
        <f t="shared" si="12"/>
        <v>1109944.9800339439</v>
      </c>
      <c r="E25" s="2">
        <f t="shared" si="1"/>
        <v>7707.9346471862937</v>
      </c>
      <c r="F25" s="5">
        <f t="shared" si="2"/>
        <v>6821.5368564586133</v>
      </c>
      <c r="G25" s="2">
        <f t="shared" si="3"/>
        <v>886.39779072768033</v>
      </c>
      <c r="H25" s="4">
        <f t="shared" si="4"/>
        <v>1109058.5822432162</v>
      </c>
      <c r="I25" s="4">
        <f t="shared" si="0"/>
        <v>730</v>
      </c>
      <c r="J25" s="2">
        <f t="shared" si="5"/>
        <v>372</v>
      </c>
      <c r="K25" s="4">
        <f t="shared" si="6"/>
        <v>1162.5</v>
      </c>
      <c r="L25" s="4">
        <f t="shared" si="7"/>
        <v>350</v>
      </c>
      <c r="M25" s="4">
        <f t="shared" si="8"/>
        <v>833.33333333333337</v>
      </c>
      <c r="N25" s="2">
        <f t="shared" si="9"/>
        <v>11155.767980519628</v>
      </c>
    </row>
    <row r="26" spans="2:14" x14ac:dyDescent="0.3">
      <c r="B26">
        <f t="shared" si="10"/>
        <v>9</v>
      </c>
      <c r="C26" s="1">
        <f t="shared" si="11"/>
        <v>45717</v>
      </c>
      <c r="D26" s="4">
        <f t="shared" si="12"/>
        <v>1109058.5822432162</v>
      </c>
      <c r="E26" s="2">
        <f t="shared" si="1"/>
        <v>7707.9346471862937</v>
      </c>
      <c r="F26" s="5">
        <f t="shared" si="2"/>
        <v>6816.0892033697664</v>
      </c>
      <c r="G26" s="2">
        <f t="shared" si="3"/>
        <v>891.84544381652722</v>
      </c>
      <c r="H26" s="4">
        <f t="shared" si="4"/>
        <v>1108166.7367993996</v>
      </c>
      <c r="I26" s="4">
        <f t="shared" si="0"/>
        <v>730</v>
      </c>
      <c r="J26" s="2">
        <f t="shared" si="5"/>
        <v>372</v>
      </c>
      <c r="K26" s="4">
        <f t="shared" si="6"/>
        <v>1162.5</v>
      </c>
      <c r="L26" s="4">
        <f t="shared" si="7"/>
        <v>350</v>
      </c>
      <c r="M26" s="4">
        <f t="shared" si="8"/>
        <v>833.33333333333337</v>
      </c>
      <c r="N26" s="2">
        <f t="shared" si="9"/>
        <v>11155.767980519628</v>
      </c>
    </row>
    <row r="27" spans="2:14" x14ac:dyDescent="0.3">
      <c r="B27">
        <f t="shared" si="10"/>
        <v>10</v>
      </c>
      <c r="C27" s="1">
        <f t="shared" si="11"/>
        <v>45748</v>
      </c>
      <c r="D27" s="4">
        <f t="shared" si="12"/>
        <v>1108166.7367993996</v>
      </c>
      <c r="E27" s="2">
        <f t="shared" si="1"/>
        <v>7707.9346471862937</v>
      </c>
      <c r="F27" s="5">
        <f t="shared" si="2"/>
        <v>6810.6080699129761</v>
      </c>
      <c r="G27" s="2">
        <f t="shared" si="3"/>
        <v>897.32657727331753</v>
      </c>
      <c r="H27" s="4">
        <f t="shared" si="4"/>
        <v>1107269.4102221262</v>
      </c>
      <c r="I27" s="4">
        <f t="shared" si="0"/>
        <v>730</v>
      </c>
      <c r="J27" s="2">
        <f t="shared" si="5"/>
        <v>372</v>
      </c>
      <c r="K27" s="4">
        <f t="shared" si="6"/>
        <v>1162.5</v>
      </c>
      <c r="L27" s="4">
        <f t="shared" si="7"/>
        <v>350</v>
      </c>
      <c r="M27" s="4">
        <f t="shared" si="8"/>
        <v>833.33333333333337</v>
      </c>
      <c r="N27" s="2">
        <f t="shared" si="9"/>
        <v>11155.767980519628</v>
      </c>
    </row>
    <row r="28" spans="2:14" x14ac:dyDescent="0.3">
      <c r="B28">
        <f t="shared" si="10"/>
        <v>11</v>
      </c>
      <c r="C28" s="1">
        <f t="shared" si="11"/>
        <v>45778</v>
      </c>
      <c r="D28" s="4">
        <f t="shared" si="12"/>
        <v>1107269.4102221262</v>
      </c>
      <c r="E28" s="2">
        <f t="shared" si="1"/>
        <v>7707.9346471862937</v>
      </c>
      <c r="F28" s="5">
        <f t="shared" si="2"/>
        <v>6805.0932503234835</v>
      </c>
      <c r="G28" s="2">
        <f t="shared" si="3"/>
        <v>902.84139686281014</v>
      </c>
      <c r="H28" s="4">
        <f t="shared" si="4"/>
        <v>1106366.5688252633</v>
      </c>
      <c r="I28" s="4">
        <f t="shared" si="0"/>
        <v>730</v>
      </c>
      <c r="J28" s="2">
        <f t="shared" si="5"/>
        <v>372</v>
      </c>
      <c r="K28" s="4">
        <f t="shared" si="6"/>
        <v>1162.5</v>
      </c>
      <c r="L28" s="4">
        <f t="shared" si="7"/>
        <v>350</v>
      </c>
      <c r="M28" s="4">
        <f t="shared" si="8"/>
        <v>833.33333333333337</v>
      </c>
      <c r="N28" s="2">
        <f t="shared" si="9"/>
        <v>11155.767980519628</v>
      </c>
    </row>
    <row r="29" spans="2:14" x14ac:dyDescent="0.3">
      <c r="B29">
        <f t="shared" si="10"/>
        <v>12</v>
      </c>
      <c r="C29" s="1">
        <f t="shared" si="11"/>
        <v>45809</v>
      </c>
      <c r="D29" s="4">
        <f t="shared" si="12"/>
        <v>1106366.5688252633</v>
      </c>
      <c r="E29" s="2">
        <f t="shared" si="1"/>
        <v>7707.9346471862937</v>
      </c>
      <c r="F29" s="5">
        <f t="shared" si="2"/>
        <v>6799.5445375719301</v>
      </c>
      <c r="G29" s="2">
        <f t="shared" si="3"/>
        <v>908.39010961436361</v>
      </c>
      <c r="H29" s="4">
        <f t="shared" si="4"/>
        <v>1105458.1787156488</v>
      </c>
      <c r="I29" s="4">
        <f t="shared" si="0"/>
        <v>730</v>
      </c>
      <c r="J29" s="2">
        <f t="shared" si="5"/>
        <v>372</v>
      </c>
      <c r="K29" s="4">
        <f t="shared" si="6"/>
        <v>1162.5</v>
      </c>
      <c r="L29" s="4">
        <f t="shared" si="7"/>
        <v>350</v>
      </c>
      <c r="M29" s="4">
        <f t="shared" si="8"/>
        <v>833.33333333333337</v>
      </c>
      <c r="N29" s="2">
        <f t="shared" si="9"/>
        <v>11155.767980519628</v>
      </c>
    </row>
    <row r="30" spans="2:14" x14ac:dyDescent="0.3">
      <c r="B30">
        <f t="shared" si="10"/>
        <v>13</v>
      </c>
      <c r="C30" s="1">
        <f t="shared" si="11"/>
        <v>45839</v>
      </c>
      <c r="D30" s="4">
        <f t="shared" si="12"/>
        <v>1105458.1787156488</v>
      </c>
      <c r="E30" s="2">
        <f t="shared" si="1"/>
        <v>7707.9346471862937</v>
      </c>
      <c r="F30" s="5">
        <f t="shared" si="2"/>
        <v>6793.9617233565914</v>
      </c>
      <c r="G30" s="2">
        <f t="shared" si="3"/>
        <v>913.97292382970227</v>
      </c>
      <c r="H30" s="4">
        <f t="shared" si="4"/>
        <v>1104544.2057918191</v>
      </c>
      <c r="I30" s="4">
        <f t="shared" si="0"/>
        <v>751.9</v>
      </c>
      <c r="J30" s="2">
        <f t="shared" si="5"/>
        <v>398.04</v>
      </c>
      <c r="K30" s="4">
        <f t="shared" si="6"/>
        <v>1197.375</v>
      </c>
      <c r="L30" s="4">
        <f t="shared" si="7"/>
        <v>367.5</v>
      </c>
      <c r="M30" s="4">
        <f t="shared" si="8"/>
        <v>841.66666666666674</v>
      </c>
      <c r="N30" s="2">
        <f t="shared" si="9"/>
        <v>11264.41631385296</v>
      </c>
    </row>
    <row r="31" spans="2:14" x14ac:dyDescent="0.3">
      <c r="B31">
        <f t="shared" si="10"/>
        <v>14</v>
      </c>
      <c r="C31" s="1">
        <f t="shared" si="11"/>
        <v>45870</v>
      </c>
      <c r="D31" s="4">
        <f t="shared" ref="D31:D94" si="13">H30</f>
        <v>1104544.2057918191</v>
      </c>
      <c r="E31" s="2">
        <f t="shared" si="1"/>
        <v>7707.9346471862937</v>
      </c>
      <c r="F31" s="5">
        <f t="shared" si="2"/>
        <v>6788.3445980955548</v>
      </c>
      <c r="G31" s="2">
        <f t="shared" si="3"/>
        <v>919.59004909073883</v>
      </c>
      <c r="H31" s="4">
        <f t="shared" si="4"/>
        <v>1103624.6157427283</v>
      </c>
      <c r="I31" s="4">
        <f t="shared" si="0"/>
        <v>751.9</v>
      </c>
      <c r="J31" s="2">
        <f t="shared" si="5"/>
        <v>398.04</v>
      </c>
      <c r="K31" s="4">
        <f t="shared" si="6"/>
        <v>1197.375</v>
      </c>
      <c r="L31" s="4">
        <f t="shared" si="7"/>
        <v>367.5</v>
      </c>
      <c r="M31" s="4">
        <f t="shared" si="8"/>
        <v>841.66666666666674</v>
      </c>
      <c r="N31" s="2">
        <f t="shared" si="9"/>
        <v>11264.41631385296</v>
      </c>
    </row>
    <row r="32" spans="2:14" x14ac:dyDescent="0.3">
      <c r="B32">
        <f t="shared" si="10"/>
        <v>15</v>
      </c>
      <c r="C32" s="1">
        <f t="shared" si="11"/>
        <v>45901</v>
      </c>
      <c r="D32" s="4">
        <f t="shared" si="13"/>
        <v>1103624.6157427283</v>
      </c>
      <c r="E32" s="2">
        <f t="shared" si="1"/>
        <v>7707.9346471862937</v>
      </c>
      <c r="F32" s="5">
        <f t="shared" si="2"/>
        <v>6782.6929509188512</v>
      </c>
      <c r="G32" s="2">
        <f t="shared" si="3"/>
        <v>925.24169626744242</v>
      </c>
      <c r="H32" s="4">
        <f t="shared" si="4"/>
        <v>1102699.374046461</v>
      </c>
      <c r="I32" s="4">
        <f t="shared" si="0"/>
        <v>751.9</v>
      </c>
      <c r="J32" s="2">
        <f t="shared" si="5"/>
        <v>398.04</v>
      </c>
      <c r="K32" s="4">
        <f t="shared" si="6"/>
        <v>1197.375</v>
      </c>
      <c r="L32" s="4">
        <f t="shared" si="7"/>
        <v>367.5</v>
      </c>
      <c r="M32" s="4">
        <f t="shared" si="8"/>
        <v>841.66666666666674</v>
      </c>
      <c r="N32" s="2">
        <f t="shared" si="9"/>
        <v>11264.41631385296</v>
      </c>
    </row>
    <row r="33" spans="2:14" x14ac:dyDescent="0.3">
      <c r="B33">
        <f t="shared" si="10"/>
        <v>16</v>
      </c>
      <c r="C33" s="1">
        <f t="shared" si="11"/>
        <v>45931</v>
      </c>
      <c r="D33" s="4">
        <f t="shared" si="13"/>
        <v>1102699.374046461</v>
      </c>
      <c r="E33" s="2">
        <f t="shared" si="1"/>
        <v>7707.9346471862937</v>
      </c>
      <c r="F33" s="5">
        <f t="shared" si="2"/>
        <v>6777.0065696605407</v>
      </c>
      <c r="G33" s="2">
        <f t="shared" si="3"/>
        <v>930.928077525753</v>
      </c>
      <c r="H33" s="4">
        <f t="shared" si="4"/>
        <v>1101768.4459689353</v>
      </c>
      <c r="I33" s="4">
        <f t="shared" si="0"/>
        <v>751.9</v>
      </c>
      <c r="J33" s="2">
        <f t="shared" si="5"/>
        <v>398.04</v>
      </c>
      <c r="K33" s="4">
        <f t="shared" si="6"/>
        <v>1197.375</v>
      </c>
      <c r="L33" s="4">
        <f t="shared" si="7"/>
        <v>367.5</v>
      </c>
      <c r="M33" s="4">
        <f t="shared" si="8"/>
        <v>841.66666666666674</v>
      </c>
      <c r="N33" s="2">
        <f t="shared" si="9"/>
        <v>11264.41631385296</v>
      </c>
    </row>
    <row r="34" spans="2:14" x14ac:dyDescent="0.3">
      <c r="B34">
        <f t="shared" si="10"/>
        <v>17</v>
      </c>
      <c r="C34" s="1">
        <f t="shared" si="11"/>
        <v>45962</v>
      </c>
      <c r="D34" s="4">
        <f t="shared" si="13"/>
        <v>1101768.4459689353</v>
      </c>
      <c r="E34" s="2">
        <f t="shared" si="1"/>
        <v>7707.9346471862937</v>
      </c>
      <c r="F34" s="5">
        <f t="shared" si="2"/>
        <v>6771.2852408507479</v>
      </c>
      <c r="G34" s="2">
        <f t="shared" si="3"/>
        <v>936.64940633554579</v>
      </c>
      <c r="H34" s="4">
        <f t="shared" si="4"/>
        <v>1100831.7965625997</v>
      </c>
      <c r="I34" s="4">
        <f t="shared" si="0"/>
        <v>751.9</v>
      </c>
      <c r="J34" s="2">
        <f t="shared" si="5"/>
        <v>398.04</v>
      </c>
      <c r="K34" s="4">
        <f t="shared" si="6"/>
        <v>1197.375</v>
      </c>
      <c r="L34" s="4">
        <f t="shared" si="7"/>
        <v>367.5</v>
      </c>
      <c r="M34" s="4">
        <f t="shared" si="8"/>
        <v>841.66666666666674</v>
      </c>
      <c r="N34" s="2">
        <f t="shared" si="9"/>
        <v>11264.41631385296</v>
      </c>
    </row>
    <row r="35" spans="2:14" x14ac:dyDescent="0.3">
      <c r="B35">
        <f t="shared" si="10"/>
        <v>18</v>
      </c>
      <c r="C35" s="1">
        <f t="shared" si="11"/>
        <v>45992</v>
      </c>
      <c r="D35" s="4">
        <f t="shared" si="13"/>
        <v>1100831.7965625997</v>
      </c>
      <c r="E35" s="2">
        <f t="shared" si="1"/>
        <v>7707.9346471862937</v>
      </c>
      <c r="F35" s="5">
        <f t="shared" si="2"/>
        <v>6765.5287497076433</v>
      </c>
      <c r="G35" s="2">
        <f t="shared" si="3"/>
        <v>942.40589747865033</v>
      </c>
      <c r="H35" s="4">
        <f t="shared" si="4"/>
        <v>1099889.3906651211</v>
      </c>
      <c r="I35" s="4">
        <f t="shared" si="0"/>
        <v>751.9</v>
      </c>
      <c r="J35" s="2">
        <f t="shared" si="5"/>
        <v>398.04</v>
      </c>
      <c r="K35" s="4">
        <f t="shared" si="6"/>
        <v>1197.375</v>
      </c>
      <c r="L35" s="4">
        <f t="shared" si="7"/>
        <v>367.5</v>
      </c>
      <c r="M35" s="4">
        <f t="shared" si="8"/>
        <v>841.66666666666674</v>
      </c>
      <c r="N35" s="2">
        <f t="shared" si="9"/>
        <v>11264.41631385296</v>
      </c>
    </row>
    <row r="36" spans="2:14" x14ac:dyDescent="0.3">
      <c r="B36">
        <f t="shared" si="10"/>
        <v>19</v>
      </c>
      <c r="C36" s="1">
        <f t="shared" si="11"/>
        <v>46023</v>
      </c>
      <c r="D36" s="4">
        <f t="shared" si="13"/>
        <v>1099889.3906651211</v>
      </c>
      <c r="E36" s="2">
        <f t="shared" si="1"/>
        <v>7707.9346471862937</v>
      </c>
      <c r="F36" s="5">
        <f t="shared" si="2"/>
        <v>6759.7368801293896</v>
      </c>
      <c r="G36" s="2">
        <f t="shared" si="3"/>
        <v>948.19776705690401</v>
      </c>
      <c r="H36" s="4">
        <f t="shared" si="4"/>
        <v>1098941.1928980642</v>
      </c>
      <c r="I36" s="4">
        <f t="shared" si="0"/>
        <v>751.9</v>
      </c>
      <c r="J36" s="2">
        <f t="shared" si="5"/>
        <v>398.04</v>
      </c>
      <c r="K36" s="4">
        <f t="shared" si="6"/>
        <v>1197.375</v>
      </c>
      <c r="L36" s="4">
        <f t="shared" si="7"/>
        <v>367.5</v>
      </c>
      <c r="M36" s="4">
        <f t="shared" si="8"/>
        <v>841.66666666666674</v>
      </c>
      <c r="N36" s="2">
        <f t="shared" si="9"/>
        <v>11264.41631385296</v>
      </c>
    </row>
    <row r="37" spans="2:14" x14ac:dyDescent="0.3">
      <c r="B37">
        <f t="shared" si="10"/>
        <v>20</v>
      </c>
      <c r="C37" s="1">
        <f t="shared" si="11"/>
        <v>46054</v>
      </c>
      <c r="D37" s="4">
        <f t="shared" si="13"/>
        <v>1098941.1928980642</v>
      </c>
      <c r="E37" s="2">
        <f t="shared" si="1"/>
        <v>7707.9346471862937</v>
      </c>
      <c r="F37" s="5">
        <f t="shared" si="2"/>
        <v>6753.9094146860189</v>
      </c>
      <c r="G37" s="2">
        <f t="shared" si="3"/>
        <v>954.0252325002748</v>
      </c>
      <c r="H37" s="4">
        <f t="shared" si="4"/>
        <v>1097987.167665564</v>
      </c>
      <c r="I37" s="4">
        <f t="shared" si="0"/>
        <v>751.9</v>
      </c>
      <c r="J37" s="2">
        <f t="shared" si="5"/>
        <v>398.04</v>
      </c>
      <c r="K37" s="4">
        <f t="shared" si="6"/>
        <v>1197.375</v>
      </c>
      <c r="L37" s="4">
        <f t="shared" si="7"/>
        <v>367.5</v>
      </c>
      <c r="M37" s="4">
        <f t="shared" si="8"/>
        <v>841.66666666666674</v>
      </c>
      <c r="N37" s="2">
        <f t="shared" si="9"/>
        <v>11264.41631385296</v>
      </c>
    </row>
    <row r="38" spans="2:14" x14ac:dyDescent="0.3">
      <c r="B38">
        <f t="shared" si="10"/>
        <v>21</v>
      </c>
      <c r="C38" s="1">
        <f t="shared" si="11"/>
        <v>46082</v>
      </c>
      <c r="D38" s="4">
        <f t="shared" si="13"/>
        <v>1097987.167665564</v>
      </c>
      <c r="E38" s="2">
        <f t="shared" si="1"/>
        <v>7707.9346471862937</v>
      </c>
      <c r="F38" s="5">
        <f t="shared" si="2"/>
        <v>6748.0461346112779</v>
      </c>
      <c r="G38" s="2">
        <f t="shared" si="3"/>
        <v>959.88851257501574</v>
      </c>
      <c r="H38" s="4">
        <f t="shared" si="4"/>
        <v>1097027.2791529889</v>
      </c>
      <c r="I38" s="4">
        <f t="shared" si="0"/>
        <v>751.9</v>
      </c>
      <c r="J38" s="2">
        <f t="shared" si="5"/>
        <v>398.04</v>
      </c>
      <c r="K38" s="4">
        <f t="shared" si="6"/>
        <v>1197.375</v>
      </c>
      <c r="L38" s="4">
        <f t="shared" si="7"/>
        <v>367.5</v>
      </c>
      <c r="M38" s="4">
        <f t="shared" si="8"/>
        <v>841.66666666666674</v>
      </c>
      <c r="N38" s="2">
        <f t="shared" si="9"/>
        <v>11264.41631385296</v>
      </c>
    </row>
    <row r="39" spans="2:14" x14ac:dyDescent="0.3">
      <c r="B39">
        <f t="shared" si="10"/>
        <v>22</v>
      </c>
      <c r="C39" s="1">
        <f t="shared" si="11"/>
        <v>46113</v>
      </c>
      <c r="D39" s="4">
        <f t="shared" si="13"/>
        <v>1097027.2791529889</v>
      </c>
      <c r="E39" s="2">
        <f t="shared" si="1"/>
        <v>7707.9346471862937</v>
      </c>
      <c r="F39" s="5">
        <f t="shared" si="2"/>
        <v>6742.1468197944105</v>
      </c>
      <c r="G39" s="2">
        <f t="shared" si="3"/>
        <v>965.78782739188318</v>
      </c>
      <c r="H39" s="4">
        <f t="shared" si="4"/>
        <v>1096061.491325597</v>
      </c>
      <c r="I39" s="4">
        <f t="shared" si="0"/>
        <v>751.9</v>
      </c>
      <c r="J39" s="2">
        <f t="shared" si="5"/>
        <v>398.04</v>
      </c>
      <c r="K39" s="4">
        <f t="shared" si="6"/>
        <v>1197.375</v>
      </c>
      <c r="L39" s="4">
        <f t="shared" si="7"/>
        <v>367.5</v>
      </c>
      <c r="M39" s="4">
        <f t="shared" si="8"/>
        <v>841.66666666666674</v>
      </c>
      <c r="N39" s="2">
        <f t="shared" si="9"/>
        <v>11264.41631385296</v>
      </c>
    </row>
    <row r="40" spans="2:14" x14ac:dyDescent="0.3">
      <c r="B40">
        <f t="shared" si="10"/>
        <v>23</v>
      </c>
      <c r="C40" s="1">
        <f t="shared" si="11"/>
        <v>46143</v>
      </c>
      <c r="D40" s="4">
        <f t="shared" si="13"/>
        <v>1096061.491325597</v>
      </c>
      <c r="E40" s="2">
        <f t="shared" si="1"/>
        <v>7707.9346471862937</v>
      </c>
      <c r="F40" s="5">
        <f t="shared" si="2"/>
        <v>6736.2112487718978</v>
      </c>
      <c r="G40" s="2">
        <f t="shared" si="3"/>
        <v>971.72339841439589</v>
      </c>
      <c r="H40" s="4">
        <f t="shared" si="4"/>
        <v>1095089.7679271826</v>
      </c>
      <c r="I40" s="4">
        <f t="shared" si="0"/>
        <v>751.9</v>
      </c>
      <c r="J40" s="2">
        <f t="shared" si="5"/>
        <v>398.04</v>
      </c>
      <c r="K40" s="4">
        <f t="shared" si="6"/>
        <v>1197.375</v>
      </c>
      <c r="L40" s="4">
        <f t="shared" si="7"/>
        <v>367.5</v>
      </c>
      <c r="M40" s="4">
        <f t="shared" si="8"/>
        <v>841.66666666666674</v>
      </c>
      <c r="N40" s="2">
        <f t="shared" si="9"/>
        <v>11264.41631385296</v>
      </c>
    </row>
    <row r="41" spans="2:14" x14ac:dyDescent="0.3">
      <c r="B41">
        <f t="shared" si="10"/>
        <v>24</v>
      </c>
      <c r="C41" s="1">
        <f t="shared" si="11"/>
        <v>46174</v>
      </c>
      <c r="D41" s="4">
        <f t="shared" si="13"/>
        <v>1095089.7679271826</v>
      </c>
      <c r="E41" s="2">
        <f t="shared" si="1"/>
        <v>7707.9346471862937</v>
      </c>
      <c r="F41" s="5">
        <f t="shared" si="2"/>
        <v>6730.2391987191431</v>
      </c>
      <c r="G41" s="2">
        <f t="shared" si="3"/>
        <v>977.69544846715053</v>
      </c>
      <c r="H41" s="4">
        <f t="shared" si="4"/>
        <v>1094112.0724787156</v>
      </c>
      <c r="I41" s="4">
        <f t="shared" si="0"/>
        <v>751.9</v>
      </c>
      <c r="J41" s="2">
        <f t="shared" si="5"/>
        <v>398.04</v>
      </c>
      <c r="K41" s="4">
        <f t="shared" si="6"/>
        <v>1197.375</v>
      </c>
      <c r="L41" s="4">
        <f t="shared" si="7"/>
        <v>367.5</v>
      </c>
      <c r="M41" s="4">
        <f t="shared" si="8"/>
        <v>841.66666666666674</v>
      </c>
      <c r="N41" s="2">
        <f t="shared" si="9"/>
        <v>11264.41631385296</v>
      </c>
    </row>
    <row r="42" spans="2:14" x14ac:dyDescent="0.3">
      <c r="B42">
        <f t="shared" si="10"/>
        <v>25</v>
      </c>
      <c r="C42" s="1">
        <f t="shared" si="11"/>
        <v>46204</v>
      </c>
      <c r="D42" s="4">
        <f t="shared" si="13"/>
        <v>1094112.0724787156</v>
      </c>
      <c r="E42" s="2">
        <f t="shared" si="1"/>
        <v>7707.9346471862937</v>
      </c>
      <c r="F42" s="5">
        <f t="shared" si="2"/>
        <v>6724.2304454421055</v>
      </c>
      <c r="G42" s="2">
        <f t="shared" si="3"/>
        <v>983.70420174418814</v>
      </c>
      <c r="H42" s="4">
        <f t="shared" si="4"/>
        <v>1093128.3682769714</v>
      </c>
      <c r="I42" s="4">
        <f t="shared" si="0"/>
        <v>773.8</v>
      </c>
      <c r="J42" s="2">
        <f t="shared" si="5"/>
        <v>424.08</v>
      </c>
      <c r="K42" s="4">
        <f t="shared" si="6"/>
        <v>1232.25</v>
      </c>
      <c r="L42" s="4">
        <f t="shared" si="7"/>
        <v>385</v>
      </c>
      <c r="M42" s="4">
        <f t="shared" si="8"/>
        <v>850</v>
      </c>
      <c r="N42" s="2">
        <f t="shared" si="9"/>
        <v>11373.064647186293</v>
      </c>
    </row>
    <row r="43" spans="2:14" x14ac:dyDescent="0.3">
      <c r="B43">
        <f t="shared" si="10"/>
        <v>26</v>
      </c>
      <c r="C43" s="1">
        <f t="shared" si="11"/>
        <v>46235</v>
      </c>
      <c r="D43" s="4">
        <f t="shared" si="13"/>
        <v>1093128.3682769714</v>
      </c>
      <c r="E43" s="2">
        <f t="shared" si="1"/>
        <v>7707.9346471862937</v>
      </c>
      <c r="F43" s="5">
        <f t="shared" si="2"/>
        <v>6718.1847633688867</v>
      </c>
      <c r="G43" s="2">
        <f t="shared" si="3"/>
        <v>989.74988381740695</v>
      </c>
      <c r="H43" s="4">
        <f t="shared" si="4"/>
        <v>1092138.6183931539</v>
      </c>
      <c r="I43" s="4">
        <f t="shared" si="0"/>
        <v>773.8</v>
      </c>
      <c r="J43" s="2">
        <f t="shared" si="5"/>
        <v>424.08</v>
      </c>
      <c r="K43" s="4">
        <f t="shared" si="6"/>
        <v>1232.25</v>
      </c>
      <c r="L43" s="4">
        <f t="shared" si="7"/>
        <v>385</v>
      </c>
      <c r="M43" s="4">
        <f t="shared" si="8"/>
        <v>850</v>
      </c>
      <c r="N43" s="2">
        <f t="shared" si="9"/>
        <v>11373.064647186293</v>
      </c>
    </row>
    <row r="44" spans="2:14" x14ac:dyDescent="0.3">
      <c r="B44">
        <f t="shared" si="10"/>
        <v>27</v>
      </c>
      <c r="C44" s="1">
        <f t="shared" si="11"/>
        <v>46266</v>
      </c>
      <c r="D44" s="4">
        <f t="shared" si="13"/>
        <v>1092138.6183931539</v>
      </c>
      <c r="E44" s="2">
        <f t="shared" si="1"/>
        <v>7707.9346471862937</v>
      </c>
      <c r="F44" s="5">
        <f t="shared" si="2"/>
        <v>6712.1019255412575</v>
      </c>
      <c r="G44" s="2">
        <f t="shared" si="3"/>
        <v>995.83272164503614</v>
      </c>
      <c r="H44" s="4">
        <f t="shared" si="4"/>
        <v>1091142.7856715089</v>
      </c>
      <c r="I44" s="4">
        <f t="shared" si="0"/>
        <v>773.8</v>
      </c>
      <c r="J44" s="2">
        <f t="shared" si="5"/>
        <v>424.08</v>
      </c>
      <c r="K44" s="4">
        <f t="shared" si="6"/>
        <v>1232.25</v>
      </c>
      <c r="L44" s="4">
        <f t="shared" si="7"/>
        <v>385</v>
      </c>
      <c r="M44" s="4">
        <f t="shared" si="8"/>
        <v>850</v>
      </c>
      <c r="N44" s="2">
        <f t="shared" si="9"/>
        <v>11373.064647186293</v>
      </c>
    </row>
    <row r="45" spans="2:14" x14ac:dyDescent="0.3">
      <c r="B45">
        <f t="shared" si="10"/>
        <v>28</v>
      </c>
      <c r="C45" s="1">
        <f t="shared" si="11"/>
        <v>46296</v>
      </c>
      <c r="D45" s="4">
        <f t="shared" si="13"/>
        <v>1091142.7856715089</v>
      </c>
      <c r="E45" s="2">
        <f t="shared" si="1"/>
        <v>7707.9346471862937</v>
      </c>
      <c r="F45" s="5">
        <f t="shared" si="2"/>
        <v>6705.9817036061477</v>
      </c>
      <c r="G45" s="2">
        <f t="shared" si="3"/>
        <v>1001.952943580146</v>
      </c>
      <c r="H45" s="4">
        <f t="shared" si="4"/>
        <v>1090140.8327279286</v>
      </c>
      <c r="I45" s="4">
        <f t="shared" si="0"/>
        <v>773.8</v>
      </c>
      <c r="J45" s="2">
        <f t="shared" si="5"/>
        <v>424.08</v>
      </c>
      <c r="K45" s="4">
        <f t="shared" si="6"/>
        <v>1232.25</v>
      </c>
      <c r="L45" s="4">
        <f t="shared" si="7"/>
        <v>385</v>
      </c>
      <c r="M45" s="4">
        <f t="shared" si="8"/>
        <v>850</v>
      </c>
      <c r="N45" s="2">
        <f t="shared" si="9"/>
        <v>11373.064647186293</v>
      </c>
    </row>
    <row r="46" spans="2:14" x14ac:dyDescent="0.3">
      <c r="B46">
        <f t="shared" si="10"/>
        <v>29</v>
      </c>
      <c r="C46" s="1">
        <f t="shared" si="11"/>
        <v>46327</v>
      </c>
      <c r="D46" s="4">
        <f t="shared" si="13"/>
        <v>1090140.8327279286</v>
      </c>
      <c r="E46" s="2">
        <f t="shared" si="1"/>
        <v>7707.9346471862937</v>
      </c>
      <c r="F46" s="5">
        <f t="shared" si="2"/>
        <v>6699.8238678070611</v>
      </c>
      <c r="G46" s="2">
        <f t="shared" si="3"/>
        <v>1008.1107793792326</v>
      </c>
      <c r="H46" s="4">
        <f t="shared" si="4"/>
        <v>1089132.7219485494</v>
      </c>
      <c r="I46" s="4">
        <f t="shared" si="0"/>
        <v>773.8</v>
      </c>
      <c r="J46" s="2">
        <f t="shared" si="5"/>
        <v>424.08</v>
      </c>
      <c r="K46" s="4">
        <f t="shared" si="6"/>
        <v>1232.25</v>
      </c>
      <c r="L46" s="4">
        <f t="shared" si="7"/>
        <v>385</v>
      </c>
      <c r="M46" s="4">
        <f t="shared" si="8"/>
        <v>850</v>
      </c>
      <c r="N46" s="2">
        <f t="shared" si="9"/>
        <v>11373.064647186293</v>
      </c>
    </row>
    <row r="47" spans="2:14" x14ac:dyDescent="0.3">
      <c r="B47">
        <f t="shared" si="10"/>
        <v>30</v>
      </c>
      <c r="C47" s="1">
        <f t="shared" si="11"/>
        <v>46357</v>
      </c>
      <c r="D47" s="4">
        <f t="shared" si="13"/>
        <v>1089132.7219485494</v>
      </c>
      <c r="E47" s="2">
        <f t="shared" si="1"/>
        <v>7707.9346471862937</v>
      </c>
      <c r="F47" s="5">
        <f t="shared" si="2"/>
        <v>6693.6281869754594</v>
      </c>
      <c r="G47" s="2">
        <f t="shared" si="3"/>
        <v>1014.3064602108343</v>
      </c>
      <c r="H47" s="4">
        <f t="shared" si="4"/>
        <v>1088118.4154883386</v>
      </c>
      <c r="I47" s="4">
        <f t="shared" si="0"/>
        <v>773.8</v>
      </c>
      <c r="J47" s="2">
        <f t="shared" si="5"/>
        <v>424.08</v>
      </c>
      <c r="K47" s="4">
        <f t="shared" si="6"/>
        <v>1232.25</v>
      </c>
      <c r="L47" s="4">
        <f t="shared" si="7"/>
        <v>385</v>
      </c>
      <c r="M47" s="4">
        <f t="shared" si="8"/>
        <v>850</v>
      </c>
      <c r="N47" s="2">
        <f t="shared" si="9"/>
        <v>11373.064647186293</v>
      </c>
    </row>
    <row r="48" spans="2:14" x14ac:dyDescent="0.3">
      <c r="B48">
        <f t="shared" si="10"/>
        <v>31</v>
      </c>
      <c r="C48" s="1">
        <f t="shared" si="11"/>
        <v>46388</v>
      </c>
      <c r="D48" s="4">
        <f t="shared" si="13"/>
        <v>1088118.4154883386</v>
      </c>
      <c r="E48" s="2">
        <f t="shared" si="1"/>
        <v>7707.9346471862937</v>
      </c>
      <c r="F48" s="5">
        <f t="shared" si="2"/>
        <v>6687.3944285220805</v>
      </c>
      <c r="G48" s="2">
        <f t="shared" si="3"/>
        <v>1020.5402186642132</v>
      </c>
      <c r="H48" s="4">
        <f t="shared" si="4"/>
        <v>1087097.8752696745</v>
      </c>
      <c r="I48" s="4">
        <f t="shared" si="0"/>
        <v>773.8</v>
      </c>
      <c r="J48" s="2">
        <f t="shared" si="5"/>
        <v>424.08</v>
      </c>
      <c r="K48" s="4">
        <f t="shared" si="6"/>
        <v>1232.25</v>
      </c>
      <c r="L48" s="4">
        <f t="shared" si="7"/>
        <v>385</v>
      </c>
      <c r="M48" s="4">
        <f t="shared" si="8"/>
        <v>850</v>
      </c>
      <c r="N48" s="2">
        <f t="shared" si="9"/>
        <v>11373.064647186293</v>
      </c>
    </row>
    <row r="49" spans="2:14" x14ac:dyDescent="0.3">
      <c r="B49">
        <f t="shared" si="10"/>
        <v>32</v>
      </c>
      <c r="C49" s="1">
        <f t="shared" si="11"/>
        <v>46419</v>
      </c>
      <c r="D49" s="4">
        <f t="shared" si="13"/>
        <v>1087097.8752696745</v>
      </c>
      <c r="E49" s="2">
        <f t="shared" si="1"/>
        <v>7707.9346471862937</v>
      </c>
      <c r="F49" s="5">
        <f t="shared" si="2"/>
        <v>6681.122358428207</v>
      </c>
      <c r="G49" s="2">
        <f t="shared" si="3"/>
        <v>1026.8122887580867</v>
      </c>
      <c r="H49" s="4">
        <f t="shared" si="4"/>
        <v>1086071.0629809164</v>
      </c>
      <c r="I49" s="4">
        <f t="shared" si="0"/>
        <v>773.8</v>
      </c>
      <c r="J49" s="2">
        <f t="shared" si="5"/>
        <v>424.08</v>
      </c>
      <c r="K49" s="4">
        <f t="shared" si="6"/>
        <v>1232.25</v>
      </c>
      <c r="L49" s="4">
        <f t="shared" si="7"/>
        <v>385</v>
      </c>
      <c r="M49" s="4">
        <f t="shared" si="8"/>
        <v>850</v>
      </c>
      <c r="N49" s="2">
        <f t="shared" si="9"/>
        <v>11373.064647186293</v>
      </c>
    </row>
    <row r="50" spans="2:14" x14ac:dyDescent="0.3">
      <c r="B50">
        <f t="shared" si="10"/>
        <v>33</v>
      </c>
      <c r="C50" s="1">
        <f t="shared" si="11"/>
        <v>46447</v>
      </c>
      <c r="D50" s="4">
        <f t="shared" si="13"/>
        <v>1086071.0629809164</v>
      </c>
      <c r="E50" s="2">
        <f t="shared" si="1"/>
        <v>7707.9346471862937</v>
      </c>
      <c r="F50" s="5">
        <f t="shared" si="2"/>
        <v>6674.8117412368811</v>
      </c>
      <c r="G50" s="2">
        <f t="shared" si="3"/>
        <v>1033.1229059494126</v>
      </c>
      <c r="H50" s="4">
        <f t="shared" si="4"/>
        <v>1085037.940074967</v>
      </c>
      <c r="I50" s="4">
        <f t="shared" si="0"/>
        <v>773.8</v>
      </c>
      <c r="J50" s="2">
        <f t="shared" si="5"/>
        <v>424.08</v>
      </c>
      <c r="K50" s="4">
        <f t="shared" si="6"/>
        <v>1232.25</v>
      </c>
      <c r="L50" s="4">
        <f t="shared" si="7"/>
        <v>385</v>
      </c>
      <c r="M50" s="4">
        <f t="shared" si="8"/>
        <v>850</v>
      </c>
      <c r="N50" s="2">
        <f t="shared" si="9"/>
        <v>11373.064647186293</v>
      </c>
    </row>
    <row r="51" spans="2:14" x14ac:dyDescent="0.3">
      <c r="B51">
        <f t="shared" si="10"/>
        <v>34</v>
      </c>
      <c r="C51" s="1">
        <f t="shared" si="11"/>
        <v>46478</v>
      </c>
      <c r="D51" s="4">
        <f t="shared" si="13"/>
        <v>1085037.940074967</v>
      </c>
      <c r="E51" s="2">
        <f t="shared" si="1"/>
        <v>7707.9346471862937</v>
      </c>
      <c r="F51" s="5">
        <f t="shared" si="2"/>
        <v>6668.4623400440678</v>
      </c>
      <c r="G51" s="2">
        <f t="shared" si="3"/>
        <v>1039.4723071422259</v>
      </c>
      <c r="H51" s="4">
        <f t="shared" si="4"/>
        <v>1083998.4677678247</v>
      </c>
      <c r="I51" s="4">
        <f t="shared" si="0"/>
        <v>773.8</v>
      </c>
      <c r="J51" s="2">
        <f t="shared" si="5"/>
        <v>424.08</v>
      </c>
      <c r="K51" s="4">
        <f t="shared" si="6"/>
        <v>1232.25</v>
      </c>
      <c r="L51" s="4">
        <f t="shared" si="7"/>
        <v>385</v>
      </c>
      <c r="M51" s="4">
        <f t="shared" si="8"/>
        <v>850</v>
      </c>
      <c r="N51" s="2">
        <f t="shared" si="9"/>
        <v>11373.064647186293</v>
      </c>
    </row>
    <row r="52" spans="2:14" x14ac:dyDescent="0.3">
      <c r="B52">
        <f t="shared" si="10"/>
        <v>35</v>
      </c>
      <c r="C52" s="1">
        <f t="shared" si="11"/>
        <v>46508</v>
      </c>
      <c r="D52" s="4">
        <f t="shared" si="13"/>
        <v>1083998.4677678247</v>
      </c>
      <c r="E52" s="2">
        <f t="shared" si="1"/>
        <v>7707.9346471862937</v>
      </c>
      <c r="F52" s="5">
        <f t="shared" si="2"/>
        <v>6662.073916489755</v>
      </c>
      <c r="G52" s="2">
        <f t="shared" si="3"/>
        <v>1045.8607306965387</v>
      </c>
      <c r="H52" s="4">
        <f t="shared" si="4"/>
        <v>1082952.6070371282</v>
      </c>
      <c r="I52" s="4">
        <f t="shared" si="0"/>
        <v>773.8</v>
      </c>
      <c r="J52" s="2">
        <f t="shared" si="5"/>
        <v>424.08</v>
      </c>
      <c r="K52" s="4">
        <f t="shared" si="6"/>
        <v>1232.25</v>
      </c>
      <c r="L52" s="4">
        <f t="shared" si="7"/>
        <v>385</v>
      </c>
      <c r="M52" s="4">
        <f t="shared" si="8"/>
        <v>850</v>
      </c>
      <c r="N52" s="2">
        <f t="shared" si="9"/>
        <v>11373.064647186293</v>
      </c>
    </row>
    <row r="53" spans="2:14" x14ac:dyDescent="0.3">
      <c r="B53">
        <f t="shared" si="10"/>
        <v>36</v>
      </c>
      <c r="C53" s="1">
        <f t="shared" si="11"/>
        <v>46539</v>
      </c>
      <c r="D53" s="4">
        <f t="shared" si="13"/>
        <v>1082952.6070371282</v>
      </c>
      <c r="E53" s="2">
        <f t="shared" si="1"/>
        <v>7707.9346471862937</v>
      </c>
      <c r="F53" s="5">
        <f t="shared" si="2"/>
        <v>6655.6462307490165</v>
      </c>
      <c r="G53" s="2">
        <f t="shared" si="3"/>
        <v>1052.2884164372772</v>
      </c>
      <c r="H53" s="4">
        <f t="shared" si="4"/>
        <v>1081900.3186206908</v>
      </c>
      <c r="I53" s="4">
        <f t="shared" si="0"/>
        <v>773.8</v>
      </c>
      <c r="J53" s="2">
        <f t="shared" si="5"/>
        <v>424.08</v>
      </c>
      <c r="K53" s="4">
        <f t="shared" si="6"/>
        <v>1232.25</v>
      </c>
      <c r="L53" s="4">
        <f t="shared" si="7"/>
        <v>385</v>
      </c>
      <c r="M53" s="4">
        <f t="shared" si="8"/>
        <v>850</v>
      </c>
      <c r="N53" s="2">
        <f t="shared" si="9"/>
        <v>11373.064647186293</v>
      </c>
    </row>
    <row r="54" spans="2:14" x14ac:dyDescent="0.3">
      <c r="B54">
        <f t="shared" si="10"/>
        <v>37</v>
      </c>
      <c r="C54" s="1">
        <f t="shared" si="11"/>
        <v>46569</v>
      </c>
      <c r="D54" s="4">
        <f t="shared" si="13"/>
        <v>1081900.3186206908</v>
      </c>
      <c r="E54" s="2">
        <f t="shared" si="1"/>
        <v>7707.9346471862937</v>
      </c>
      <c r="F54" s="5">
        <f t="shared" si="2"/>
        <v>6649.1790415229952</v>
      </c>
      <c r="G54" s="2">
        <f t="shared" si="3"/>
        <v>1058.7556056632984</v>
      </c>
      <c r="H54" s="4">
        <f t="shared" si="4"/>
        <v>1080841.5630150274</v>
      </c>
      <c r="I54" s="4">
        <f t="shared" si="0"/>
        <v>795.7</v>
      </c>
      <c r="J54" s="2">
        <f t="shared" si="5"/>
        <v>450.12</v>
      </c>
      <c r="K54" s="4">
        <f t="shared" si="6"/>
        <v>1267.125</v>
      </c>
      <c r="L54" s="4">
        <f t="shared" si="7"/>
        <v>402.5</v>
      </c>
      <c r="M54" s="4">
        <f t="shared" si="8"/>
        <v>858.33333333333337</v>
      </c>
      <c r="N54" s="2">
        <f t="shared" si="9"/>
        <v>11481.712980519627</v>
      </c>
    </row>
    <row r="55" spans="2:14" x14ac:dyDescent="0.3">
      <c r="B55">
        <f t="shared" si="10"/>
        <v>38</v>
      </c>
      <c r="C55" s="1">
        <f t="shared" si="11"/>
        <v>46600</v>
      </c>
      <c r="D55" s="4">
        <f t="shared" si="13"/>
        <v>1080841.5630150274</v>
      </c>
      <c r="E55" s="2">
        <f t="shared" si="1"/>
        <v>7707.9346471862937</v>
      </c>
      <c r="F55" s="5">
        <f t="shared" si="2"/>
        <v>6642.672106029856</v>
      </c>
      <c r="G55" s="2">
        <f t="shared" si="3"/>
        <v>1065.2625411564377</v>
      </c>
      <c r="H55" s="4">
        <f t="shared" si="4"/>
        <v>1079776.3004738709</v>
      </c>
      <c r="I55" s="4">
        <f t="shared" si="0"/>
        <v>795.7</v>
      </c>
      <c r="J55" s="2">
        <f t="shared" si="5"/>
        <v>450.12</v>
      </c>
      <c r="K55" s="4">
        <f t="shared" si="6"/>
        <v>1267.125</v>
      </c>
      <c r="L55" s="4">
        <f t="shared" si="7"/>
        <v>402.5</v>
      </c>
      <c r="M55" s="4">
        <f t="shared" si="8"/>
        <v>858.33333333333337</v>
      </c>
      <c r="N55" s="2">
        <f t="shared" si="9"/>
        <v>11481.712980519627</v>
      </c>
    </row>
    <row r="56" spans="2:14" x14ac:dyDescent="0.3">
      <c r="B56">
        <f t="shared" si="10"/>
        <v>39</v>
      </c>
      <c r="C56" s="1">
        <f t="shared" si="11"/>
        <v>46631</v>
      </c>
      <c r="D56" s="4">
        <f t="shared" si="13"/>
        <v>1079776.3004738709</v>
      </c>
      <c r="E56" s="2">
        <f t="shared" si="1"/>
        <v>7707.9346471862937</v>
      </c>
      <c r="F56" s="5">
        <f t="shared" si="2"/>
        <v>6636.1251799956644</v>
      </c>
      <c r="G56" s="2">
        <f t="shared" si="3"/>
        <v>1071.8094671906292</v>
      </c>
      <c r="H56" s="4">
        <f t="shared" si="4"/>
        <v>1078704.4910066803</v>
      </c>
      <c r="I56" s="4">
        <f t="shared" si="0"/>
        <v>795.7</v>
      </c>
      <c r="J56" s="2">
        <f t="shared" si="5"/>
        <v>450.12</v>
      </c>
      <c r="K56" s="4">
        <f t="shared" si="6"/>
        <v>1267.125</v>
      </c>
      <c r="L56" s="4">
        <f t="shared" si="7"/>
        <v>402.5</v>
      </c>
      <c r="M56" s="4">
        <f t="shared" si="8"/>
        <v>858.33333333333337</v>
      </c>
      <c r="N56" s="2">
        <f t="shared" si="9"/>
        <v>11481.712980519627</v>
      </c>
    </row>
    <row r="57" spans="2:14" x14ac:dyDescent="0.3">
      <c r="B57">
        <f t="shared" si="10"/>
        <v>40</v>
      </c>
      <c r="C57" s="1">
        <f t="shared" si="11"/>
        <v>46661</v>
      </c>
      <c r="D57" s="4">
        <f t="shared" si="13"/>
        <v>1078704.4910066803</v>
      </c>
      <c r="E57" s="2">
        <f t="shared" si="1"/>
        <v>7707.9346471862937</v>
      </c>
      <c r="F57" s="5">
        <f t="shared" si="2"/>
        <v>6629.5380176452227</v>
      </c>
      <c r="G57" s="2">
        <f t="shared" si="3"/>
        <v>1078.396629541071</v>
      </c>
      <c r="H57" s="4">
        <f t="shared" si="4"/>
        <v>1077626.0943771391</v>
      </c>
      <c r="I57" s="4">
        <f t="shared" si="0"/>
        <v>795.7</v>
      </c>
      <c r="J57" s="2">
        <f t="shared" si="5"/>
        <v>450.12</v>
      </c>
      <c r="K57" s="4">
        <f t="shared" si="6"/>
        <v>1267.125</v>
      </c>
      <c r="L57" s="4">
        <f t="shared" si="7"/>
        <v>402.5</v>
      </c>
      <c r="M57" s="4">
        <f t="shared" si="8"/>
        <v>858.33333333333337</v>
      </c>
      <c r="N57" s="2">
        <f t="shared" si="9"/>
        <v>11481.712980519627</v>
      </c>
    </row>
    <row r="58" spans="2:14" x14ac:dyDescent="0.3">
      <c r="B58">
        <f t="shared" si="10"/>
        <v>41</v>
      </c>
      <c r="C58" s="1">
        <f t="shared" si="11"/>
        <v>46692</v>
      </c>
      <c r="D58" s="4">
        <f t="shared" si="13"/>
        <v>1077626.0943771391</v>
      </c>
      <c r="E58" s="2">
        <f t="shared" si="1"/>
        <v>7707.9346471862937</v>
      </c>
      <c r="F58" s="5">
        <f t="shared" si="2"/>
        <v>6622.9103716928339</v>
      </c>
      <c r="G58" s="2">
        <f t="shared" si="3"/>
        <v>1085.0242754934598</v>
      </c>
      <c r="H58" s="4">
        <f t="shared" si="4"/>
        <v>1076541.0701016455</v>
      </c>
      <c r="I58" s="4">
        <f t="shared" si="0"/>
        <v>795.7</v>
      </c>
      <c r="J58" s="2">
        <f t="shared" si="5"/>
        <v>450.12</v>
      </c>
      <c r="K58" s="4">
        <f t="shared" si="6"/>
        <v>1267.125</v>
      </c>
      <c r="L58" s="4">
        <f t="shared" si="7"/>
        <v>402.5</v>
      </c>
      <c r="M58" s="4">
        <f t="shared" si="8"/>
        <v>858.33333333333337</v>
      </c>
      <c r="N58" s="2">
        <f t="shared" si="9"/>
        <v>11481.712980519627</v>
      </c>
    </row>
    <row r="59" spans="2:14" x14ac:dyDescent="0.3">
      <c r="B59">
        <f t="shared" si="10"/>
        <v>42</v>
      </c>
      <c r="C59" s="1">
        <f t="shared" si="11"/>
        <v>46722</v>
      </c>
      <c r="D59" s="4">
        <f t="shared" si="13"/>
        <v>1076541.0701016455</v>
      </c>
      <c r="E59" s="2">
        <f t="shared" si="1"/>
        <v>7707.9346471862937</v>
      </c>
      <c r="F59" s="5">
        <f t="shared" si="2"/>
        <v>6616.2419933330293</v>
      </c>
      <c r="G59" s="2">
        <f t="shared" si="3"/>
        <v>1091.6926538532643</v>
      </c>
      <c r="H59" s="4">
        <f t="shared" si="4"/>
        <v>1075449.3774477923</v>
      </c>
      <c r="I59" s="4">
        <f t="shared" si="0"/>
        <v>795.7</v>
      </c>
      <c r="J59" s="2">
        <f t="shared" si="5"/>
        <v>450.12</v>
      </c>
      <c r="K59" s="4">
        <f t="shared" si="6"/>
        <v>1267.125</v>
      </c>
      <c r="L59" s="4">
        <f t="shared" si="7"/>
        <v>402.5</v>
      </c>
      <c r="M59" s="4">
        <f t="shared" si="8"/>
        <v>858.33333333333337</v>
      </c>
      <c r="N59" s="2">
        <f t="shared" si="9"/>
        <v>11481.712980519627</v>
      </c>
    </row>
    <row r="60" spans="2:14" x14ac:dyDescent="0.3">
      <c r="B60">
        <f t="shared" si="10"/>
        <v>43</v>
      </c>
      <c r="C60" s="1">
        <f t="shared" si="11"/>
        <v>46753</v>
      </c>
      <c r="D60" s="4">
        <f t="shared" si="13"/>
        <v>1075449.3774477923</v>
      </c>
      <c r="E60" s="2">
        <f t="shared" si="1"/>
        <v>7707.9346471862937</v>
      </c>
      <c r="F60" s="5">
        <f t="shared" si="2"/>
        <v>6609.532632231223</v>
      </c>
      <c r="G60" s="2">
        <f t="shared" si="3"/>
        <v>1098.4020149550706</v>
      </c>
      <c r="H60" s="4">
        <f t="shared" si="4"/>
        <v>1074350.9754328371</v>
      </c>
      <c r="I60" s="4">
        <f t="shared" si="0"/>
        <v>795.7</v>
      </c>
      <c r="J60" s="2">
        <f t="shared" si="5"/>
        <v>450.12</v>
      </c>
      <c r="K60" s="4">
        <f t="shared" si="6"/>
        <v>1267.125</v>
      </c>
      <c r="L60" s="4">
        <f t="shared" si="7"/>
        <v>402.5</v>
      </c>
      <c r="M60" s="4">
        <f t="shared" si="8"/>
        <v>858.33333333333337</v>
      </c>
      <c r="N60" s="2">
        <f t="shared" si="9"/>
        <v>11481.712980519627</v>
      </c>
    </row>
    <row r="61" spans="2:14" x14ac:dyDescent="0.3">
      <c r="B61">
        <f t="shared" si="10"/>
        <v>44</v>
      </c>
      <c r="C61" s="1">
        <f t="shared" si="11"/>
        <v>46784</v>
      </c>
      <c r="D61" s="4">
        <f t="shared" si="13"/>
        <v>1074350.9754328371</v>
      </c>
      <c r="E61" s="2">
        <f t="shared" si="1"/>
        <v>7707.9346471862937</v>
      </c>
      <c r="F61" s="5">
        <f t="shared" si="2"/>
        <v>6602.7820365143116</v>
      </c>
      <c r="G61" s="2">
        <f t="shared" si="3"/>
        <v>1105.1526106719821</v>
      </c>
      <c r="H61" s="4">
        <f t="shared" si="4"/>
        <v>1073245.8228221652</v>
      </c>
      <c r="I61" s="4">
        <f t="shared" si="0"/>
        <v>795.7</v>
      </c>
      <c r="J61" s="2">
        <f t="shared" si="5"/>
        <v>450.12</v>
      </c>
      <c r="K61" s="4">
        <f t="shared" si="6"/>
        <v>1267.125</v>
      </c>
      <c r="L61" s="4">
        <f t="shared" si="7"/>
        <v>402.5</v>
      </c>
      <c r="M61" s="4">
        <f t="shared" si="8"/>
        <v>858.33333333333337</v>
      </c>
      <c r="N61" s="2">
        <f t="shared" si="9"/>
        <v>11481.712980519627</v>
      </c>
    </row>
    <row r="62" spans="2:14" x14ac:dyDescent="0.3">
      <c r="B62">
        <f t="shared" si="10"/>
        <v>45</v>
      </c>
      <c r="C62" s="1">
        <f t="shared" si="11"/>
        <v>46813</v>
      </c>
      <c r="D62" s="4">
        <f t="shared" si="13"/>
        <v>1073245.8228221652</v>
      </c>
      <c r="E62" s="2">
        <f t="shared" si="1"/>
        <v>7707.9346471862937</v>
      </c>
      <c r="F62" s="5">
        <f t="shared" si="2"/>
        <v>6595.9899527612233</v>
      </c>
      <c r="G62" s="2">
        <f t="shared" si="3"/>
        <v>1111.9446944250703</v>
      </c>
      <c r="H62" s="4">
        <f t="shared" si="4"/>
        <v>1072133.8781277402</v>
      </c>
      <c r="I62" s="4">
        <f t="shared" si="0"/>
        <v>795.7</v>
      </c>
      <c r="J62" s="2">
        <f t="shared" si="5"/>
        <v>450.12</v>
      </c>
      <c r="K62" s="4">
        <f t="shared" si="6"/>
        <v>1267.125</v>
      </c>
      <c r="L62" s="4">
        <f t="shared" si="7"/>
        <v>402.5</v>
      </c>
      <c r="M62" s="4">
        <f t="shared" si="8"/>
        <v>858.33333333333337</v>
      </c>
      <c r="N62" s="2">
        <f t="shared" si="9"/>
        <v>11481.712980519627</v>
      </c>
    </row>
    <row r="63" spans="2:14" x14ac:dyDescent="0.3">
      <c r="B63">
        <f t="shared" si="10"/>
        <v>46</v>
      </c>
      <c r="C63" s="1">
        <f t="shared" si="11"/>
        <v>46844</v>
      </c>
      <c r="D63" s="4">
        <f t="shared" si="13"/>
        <v>1072133.8781277402</v>
      </c>
      <c r="E63" s="2">
        <f t="shared" si="1"/>
        <v>7707.9346471862937</v>
      </c>
      <c r="F63" s="5">
        <f t="shared" si="2"/>
        <v>6589.1561259934033</v>
      </c>
      <c r="G63" s="2">
        <f t="shared" si="3"/>
        <v>1118.7785211928904</v>
      </c>
      <c r="H63" s="4">
        <f t="shared" si="4"/>
        <v>1071015.0996065473</v>
      </c>
      <c r="I63" s="4">
        <f t="shared" si="0"/>
        <v>795.7</v>
      </c>
      <c r="J63" s="2">
        <f t="shared" si="5"/>
        <v>450.12</v>
      </c>
      <c r="K63" s="4">
        <f t="shared" si="6"/>
        <v>1267.125</v>
      </c>
      <c r="L63" s="4">
        <f t="shared" si="7"/>
        <v>402.5</v>
      </c>
      <c r="M63" s="4">
        <f t="shared" si="8"/>
        <v>858.33333333333337</v>
      </c>
      <c r="N63" s="2">
        <f t="shared" si="9"/>
        <v>11481.712980519627</v>
      </c>
    </row>
    <row r="64" spans="2:14" x14ac:dyDescent="0.3">
      <c r="B64">
        <f t="shared" si="10"/>
        <v>47</v>
      </c>
      <c r="C64" s="1">
        <f t="shared" si="11"/>
        <v>46874</v>
      </c>
      <c r="D64" s="4">
        <f t="shared" si="13"/>
        <v>1071015.0996065473</v>
      </c>
      <c r="E64" s="2">
        <f t="shared" si="1"/>
        <v>7707.9346471862937</v>
      </c>
      <c r="F64" s="5">
        <f t="shared" si="2"/>
        <v>6582.2802996652381</v>
      </c>
      <c r="G64" s="2">
        <f t="shared" si="3"/>
        <v>1125.6543475210556</v>
      </c>
      <c r="H64" s="4">
        <f t="shared" si="4"/>
        <v>1069889.4452590263</v>
      </c>
      <c r="I64" s="4">
        <f t="shared" si="0"/>
        <v>795.7</v>
      </c>
      <c r="J64" s="2">
        <f t="shared" si="5"/>
        <v>450.12</v>
      </c>
      <c r="K64" s="4">
        <f t="shared" si="6"/>
        <v>1267.125</v>
      </c>
      <c r="L64" s="4">
        <f t="shared" si="7"/>
        <v>402.5</v>
      </c>
      <c r="M64" s="4">
        <f t="shared" si="8"/>
        <v>858.33333333333337</v>
      </c>
      <c r="N64" s="2">
        <f t="shared" si="9"/>
        <v>11481.712980519627</v>
      </c>
    </row>
    <row r="65" spans="2:14" x14ac:dyDescent="0.3">
      <c r="B65">
        <f t="shared" si="10"/>
        <v>48</v>
      </c>
      <c r="C65" s="1">
        <f t="shared" si="11"/>
        <v>46905</v>
      </c>
      <c r="D65" s="4">
        <f t="shared" si="13"/>
        <v>1069889.4452590263</v>
      </c>
      <c r="E65" s="2">
        <f t="shared" si="1"/>
        <v>7707.9346471862937</v>
      </c>
      <c r="F65" s="5">
        <f t="shared" si="2"/>
        <v>6575.3622156544316</v>
      </c>
      <c r="G65" s="2">
        <f t="shared" si="3"/>
        <v>1132.5724315318621</v>
      </c>
      <c r="H65" s="4">
        <f t="shared" si="4"/>
        <v>1068756.8728274943</v>
      </c>
      <c r="I65" s="4">
        <f t="shared" si="0"/>
        <v>795.7</v>
      </c>
      <c r="J65" s="2">
        <f t="shared" si="5"/>
        <v>450.12</v>
      </c>
      <c r="K65" s="4">
        <f t="shared" si="6"/>
        <v>1267.125</v>
      </c>
      <c r="L65" s="4">
        <f t="shared" si="7"/>
        <v>402.5</v>
      </c>
      <c r="M65" s="4">
        <f t="shared" si="8"/>
        <v>858.33333333333337</v>
      </c>
      <c r="N65" s="2">
        <f t="shared" si="9"/>
        <v>11481.712980519627</v>
      </c>
    </row>
    <row r="66" spans="2:14" x14ac:dyDescent="0.3">
      <c r="B66">
        <f t="shared" si="10"/>
        <v>49</v>
      </c>
      <c r="C66" s="1">
        <f t="shared" si="11"/>
        <v>46935</v>
      </c>
      <c r="D66" s="4">
        <f t="shared" si="13"/>
        <v>1068756.8728274943</v>
      </c>
      <c r="E66" s="2">
        <f t="shared" si="1"/>
        <v>7707.9346471862937</v>
      </c>
      <c r="F66" s="5">
        <f t="shared" si="2"/>
        <v>6568.4016142523087</v>
      </c>
      <c r="G66" s="2">
        <f t="shared" si="3"/>
        <v>1139.5330329339849</v>
      </c>
      <c r="H66" s="4">
        <f t="shared" si="4"/>
        <v>1067617.3397945603</v>
      </c>
      <c r="I66" s="4">
        <f t="shared" si="0"/>
        <v>817.6</v>
      </c>
      <c r="J66" s="2">
        <f t="shared" si="5"/>
        <v>476.16</v>
      </c>
      <c r="K66" s="4">
        <f t="shared" si="6"/>
        <v>1302</v>
      </c>
      <c r="L66" s="4">
        <f t="shared" si="7"/>
        <v>420</v>
      </c>
      <c r="M66" s="4">
        <f t="shared" si="8"/>
        <v>866.66666666666674</v>
      </c>
      <c r="N66" s="2">
        <f t="shared" si="9"/>
        <v>11590.361313852962</v>
      </c>
    </row>
    <row r="67" spans="2:14" x14ac:dyDescent="0.3">
      <c r="B67">
        <f t="shared" si="10"/>
        <v>50</v>
      </c>
      <c r="C67" s="1">
        <f t="shared" si="11"/>
        <v>46966</v>
      </c>
      <c r="D67" s="4">
        <f t="shared" si="13"/>
        <v>1067617.3397945603</v>
      </c>
      <c r="E67" s="2">
        <f t="shared" si="1"/>
        <v>7707.9346471862937</v>
      </c>
      <c r="F67" s="5">
        <f t="shared" si="2"/>
        <v>6561.3982341540686</v>
      </c>
      <c r="G67" s="2">
        <f t="shared" si="3"/>
        <v>1146.536413032225</v>
      </c>
      <c r="H67" s="4">
        <f t="shared" si="4"/>
        <v>1066470.803381528</v>
      </c>
      <c r="I67" s="4">
        <f t="shared" si="0"/>
        <v>817.6</v>
      </c>
      <c r="J67" s="2">
        <f t="shared" si="5"/>
        <v>476.16</v>
      </c>
      <c r="K67" s="4">
        <f t="shared" si="6"/>
        <v>1302</v>
      </c>
      <c r="L67" s="4">
        <f t="shared" si="7"/>
        <v>420</v>
      </c>
      <c r="M67" s="4">
        <f t="shared" si="8"/>
        <v>866.66666666666674</v>
      </c>
      <c r="N67" s="2">
        <f t="shared" si="9"/>
        <v>11590.361313852962</v>
      </c>
    </row>
    <row r="68" spans="2:14" x14ac:dyDescent="0.3">
      <c r="B68">
        <f t="shared" si="10"/>
        <v>51</v>
      </c>
      <c r="C68" s="1">
        <f t="shared" si="11"/>
        <v>46997</v>
      </c>
      <c r="D68" s="4">
        <f t="shared" si="13"/>
        <v>1066470.803381528</v>
      </c>
      <c r="E68" s="2">
        <f t="shared" si="1"/>
        <v>7707.9346471862937</v>
      </c>
      <c r="F68" s="5">
        <f t="shared" si="2"/>
        <v>6554.3518124489738</v>
      </c>
      <c r="G68" s="2">
        <f t="shared" si="3"/>
        <v>1153.5828347373199</v>
      </c>
      <c r="H68" s="4">
        <f t="shared" si="4"/>
        <v>1065317.2205467906</v>
      </c>
      <c r="I68" s="4">
        <f t="shared" si="0"/>
        <v>817.6</v>
      </c>
      <c r="J68" s="2">
        <f t="shared" si="5"/>
        <v>476.16</v>
      </c>
      <c r="K68" s="4">
        <f t="shared" si="6"/>
        <v>1302</v>
      </c>
      <c r="L68" s="4">
        <f t="shared" si="7"/>
        <v>420</v>
      </c>
      <c r="M68" s="4">
        <f t="shared" si="8"/>
        <v>866.66666666666674</v>
      </c>
      <c r="N68" s="2">
        <f t="shared" si="9"/>
        <v>11590.361313852962</v>
      </c>
    </row>
    <row r="69" spans="2:14" x14ac:dyDescent="0.3">
      <c r="B69">
        <f t="shared" si="10"/>
        <v>52</v>
      </c>
      <c r="C69" s="1">
        <f t="shared" si="11"/>
        <v>47027</v>
      </c>
      <c r="D69" s="4">
        <f t="shared" si="13"/>
        <v>1065317.2205467906</v>
      </c>
      <c r="E69" s="2">
        <f t="shared" si="1"/>
        <v>7707.9346471862937</v>
      </c>
      <c r="F69" s="5">
        <f t="shared" si="2"/>
        <v>6547.2620846104837</v>
      </c>
      <c r="G69" s="2">
        <f t="shared" si="3"/>
        <v>1160.6725625758099</v>
      </c>
      <c r="H69" s="4">
        <f t="shared" si="4"/>
        <v>1064156.5479842147</v>
      </c>
      <c r="I69" s="4">
        <f t="shared" si="0"/>
        <v>817.6</v>
      </c>
      <c r="J69" s="2">
        <f t="shared" si="5"/>
        <v>476.16</v>
      </c>
      <c r="K69" s="4">
        <f t="shared" si="6"/>
        <v>1302</v>
      </c>
      <c r="L69" s="4">
        <f t="shared" si="7"/>
        <v>420</v>
      </c>
      <c r="M69" s="4">
        <f t="shared" si="8"/>
        <v>866.66666666666674</v>
      </c>
      <c r="N69" s="2">
        <f t="shared" si="9"/>
        <v>11590.361313852962</v>
      </c>
    </row>
    <row r="70" spans="2:14" x14ac:dyDescent="0.3">
      <c r="B70">
        <f t="shared" si="10"/>
        <v>53</v>
      </c>
      <c r="C70" s="1">
        <f t="shared" si="11"/>
        <v>47058</v>
      </c>
      <c r="D70" s="4">
        <f t="shared" si="13"/>
        <v>1064156.5479842147</v>
      </c>
      <c r="E70" s="2">
        <f t="shared" si="1"/>
        <v>7707.9346471862937</v>
      </c>
      <c r="F70" s="5">
        <f t="shared" si="2"/>
        <v>6540.1287844863191</v>
      </c>
      <c r="G70" s="2">
        <f t="shared" si="3"/>
        <v>1167.8058626999746</v>
      </c>
      <c r="H70" s="4">
        <f t="shared" si="4"/>
        <v>1062988.7421215149</v>
      </c>
      <c r="I70" s="4">
        <f t="shared" si="0"/>
        <v>817.6</v>
      </c>
      <c r="J70" s="2">
        <f t="shared" si="5"/>
        <v>476.16</v>
      </c>
      <c r="K70" s="4">
        <f t="shared" si="6"/>
        <v>1302</v>
      </c>
      <c r="L70" s="4">
        <f t="shared" si="7"/>
        <v>420</v>
      </c>
      <c r="M70" s="4">
        <f t="shared" si="8"/>
        <v>866.66666666666674</v>
      </c>
      <c r="N70" s="2">
        <f t="shared" si="9"/>
        <v>11590.361313852962</v>
      </c>
    </row>
    <row r="71" spans="2:14" x14ac:dyDescent="0.3">
      <c r="B71">
        <f t="shared" si="10"/>
        <v>54</v>
      </c>
      <c r="C71" s="1">
        <f t="shared" si="11"/>
        <v>47088</v>
      </c>
      <c r="D71" s="4">
        <f t="shared" si="13"/>
        <v>1062988.7421215149</v>
      </c>
      <c r="E71" s="2">
        <f t="shared" si="1"/>
        <v>7707.9346471862937</v>
      </c>
      <c r="F71" s="5">
        <f t="shared" si="2"/>
        <v>6532.951644288476</v>
      </c>
      <c r="G71" s="2">
        <f t="shared" si="3"/>
        <v>1174.9830028978176</v>
      </c>
      <c r="H71" s="4">
        <f t="shared" si="4"/>
        <v>1061813.759118617</v>
      </c>
      <c r="I71" s="4">
        <f t="shared" si="0"/>
        <v>817.6</v>
      </c>
      <c r="J71" s="2">
        <f t="shared" si="5"/>
        <v>476.16</v>
      </c>
      <c r="K71" s="4">
        <f t="shared" si="6"/>
        <v>1302</v>
      </c>
      <c r="L71" s="4">
        <f t="shared" si="7"/>
        <v>420</v>
      </c>
      <c r="M71" s="4">
        <f t="shared" si="8"/>
        <v>866.66666666666674</v>
      </c>
      <c r="N71" s="2">
        <f t="shared" si="9"/>
        <v>11590.361313852962</v>
      </c>
    </row>
    <row r="72" spans="2:14" x14ac:dyDescent="0.3">
      <c r="B72">
        <f t="shared" si="10"/>
        <v>55</v>
      </c>
      <c r="C72" s="1">
        <f t="shared" si="11"/>
        <v>47119</v>
      </c>
      <c r="D72" s="4">
        <f t="shared" si="13"/>
        <v>1061813.759118617</v>
      </c>
      <c r="E72" s="2">
        <f t="shared" si="1"/>
        <v>7707.9346471862937</v>
      </c>
      <c r="F72" s="5">
        <f t="shared" si="2"/>
        <v>6525.7303945831673</v>
      </c>
      <c r="G72" s="2">
        <f t="shared" si="3"/>
        <v>1182.2042526031264</v>
      </c>
      <c r="H72" s="4">
        <f t="shared" si="4"/>
        <v>1060631.5548660138</v>
      </c>
      <c r="I72" s="4">
        <f t="shared" si="0"/>
        <v>817.6</v>
      </c>
      <c r="J72" s="2">
        <f t="shared" si="5"/>
        <v>476.16</v>
      </c>
      <c r="K72" s="4">
        <f t="shared" si="6"/>
        <v>1302</v>
      </c>
      <c r="L72" s="4">
        <f t="shared" si="7"/>
        <v>420</v>
      </c>
      <c r="M72" s="4">
        <f t="shared" si="8"/>
        <v>866.66666666666674</v>
      </c>
      <c r="N72" s="2">
        <f t="shared" si="9"/>
        <v>11590.361313852962</v>
      </c>
    </row>
    <row r="73" spans="2:14" x14ac:dyDescent="0.3">
      <c r="B73">
        <f t="shared" si="10"/>
        <v>56</v>
      </c>
      <c r="C73" s="1">
        <f t="shared" si="11"/>
        <v>47150</v>
      </c>
      <c r="D73" s="4">
        <f t="shared" si="13"/>
        <v>1060631.5548660138</v>
      </c>
      <c r="E73" s="2">
        <f t="shared" si="1"/>
        <v>7707.9346471862937</v>
      </c>
      <c r="F73" s="5">
        <f t="shared" si="2"/>
        <v>6518.4647642807095</v>
      </c>
      <c r="G73" s="2">
        <f t="shared" si="3"/>
        <v>1189.4698829055842</v>
      </c>
      <c r="H73" s="4">
        <f t="shared" si="4"/>
        <v>1059442.0849831083</v>
      </c>
      <c r="I73" s="4">
        <f t="shared" si="0"/>
        <v>817.6</v>
      </c>
      <c r="J73" s="2">
        <f t="shared" si="5"/>
        <v>476.16</v>
      </c>
      <c r="K73" s="4">
        <f t="shared" si="6"/>
        <v>1302</v>
      </c>
      <c r="L73" s="4">
        <f t="shared" si="7"/>
        <v>420</v>
      </c>
      <c r="M73" s="4">
        <f t="shared" si="8"/>
        <v>866.66666666666674</v>
      </c>
      <c r="N73" s="2">
        <f t="shared" si="9"/>
        <v>11590.361313852962</v>
      </c>
    </row>
    <row r="74" spans="2:14" x14ac:dyDescent="0.3">
      <c r="B74">
        <f t="shared" si="10"/>
        <v>57</v>
      </c>
      <c r="C74" s="1">
        <f t="shared" si="11"/>
        <v>47178</v>
      </c>
      <c r="D74" s="4">
        <f t="shared" si="13"/>
        <v>1059442.0849831083</v>
      </c>
      <c r="E74" s="2">
        <f t="shared" si="1"/>
        <v>7707.9346471862937</v>
      </c>
      <c r="F74" s="5">
        <f t="shared" si="2"/>
        <v>6511.1544806253532</v>
      </c>
      <c r="G74" s="2">
        <f t="shared" si="3"/>
        <v>1196.7801665609404</v>
      </c>
      <c r="H74" s="4">
        <f t="shared" si="4"/>
        <v>1058245.3048165473</v>
      </c>
      <c r="I74" s="4">
        <f t="shared" si="0"/>
        <v>817.6</v>
      </c>
      <c r="J74" s="2">
        <f t="shared" si="5"/>
        <v>476.16</v>
      </c>
      <c r="K74" s="4">
        <f t="shared" si="6"/>
        <v>1302</v>
      </c>
      <c r="L74" s="4">
        <f t="shared" si="7"/>
        <v>420</v>
      </c>
      <c r="M74" s="4">
        <f t="shared" si="8"/>
        <v>866.66666666666674</v>
      </c>
      <c r="N74" s="2">
        <f t="shared" si="9"/>
        <v>11590.361313852962</v>
      </c>
    </row>
    <row r="75" spans="2:14" x14ac:dyDescent="0.3">
      <c r="B75">
        <f t="shared" si="10"/>
        <v>58</v>
      </c>
      <c r="C75" s="1">
        <f t="shared" si="11"/>
        <v>47209</v>
      </c>
      <c r="D75" s="4">
        <f t="shared" si="13"/>
        <v>1058245.3048165473</v>
      </c>
      <c r="E75" s="2">
        <f t="shared" si="1"/>
        <v>7707.9346471862937</v>
      </c>
      <c r="F75" s="5">
        <f t="shared" si="2"/>
        <v>6503.7992691850304</v>
      </c>
      <c r="G75" s="2">
        <f t="shared" si="3"/>
        <v>1204.1353780012632</v>
      </c>
      <c r="H75" s="4">
        <f t="shared" si="4"/>
        <v>1057041.1694385461</v>
      </c>
      <c r="I75" s="4">
        <f t="shared" si="0"/>
        <v>817.6</v>
      </c>
      <c r="J75" s="2">
        <f t="shared" si="5"/>
        <v>476.16</v>
      </c>
      <c r="K75" s="4">
        <f t="shared" si="6"/>
        <v>1302</v>
      </c>
      <c r="L75" s="4">
        <f t="shared" si="7"/>
        <v>420</v>
      </c>
      <c r="M75" s="4">
        <f t="shared" si="8"/>
        <v>866.66666666666674</v>
      </c>
      <c r="N75" s="2">
        <f t="shared" si="9"/>
        <v>11590.361313852962</v>
      </c>
    </row>
    <row r="76" spans="2:14" x14ac:dyDescent="0.3">
      <c r="B76">
        <f t="shared" si="10"/>
        <v>59</v>
      </c>
      <c r="C76" s="1">
        <f t="shared" si="11"/>
        <v>47239</v>
      </c>
      <c r="D76" s="4">
        <f t="shared" si="13"/>
        <v>1057041.1694385461</v>
      </c>
      <c r="E76" s="2">
        <f t="shared" si="1"/>
        <v>7707.9346471862937</v>
      </c>
      <c r="F76" s="5">
        <f t="shared" si="2"/>
        <v>6496.398853841064</v>
      </c>
      <c r="G76" s="2">
        <f t="shared" si="3"/>
        <v>1211.5357933452296</v>
      </c>
      <c r="H76" s="4">
        <f t="shared" si="4"/>
        <v>1055829.6336452009</v>
      </c>
      <c r="I76" s="4">
        <f t="shared" si="0"/>
        <v>817.6</v>
      </c>
      <c r="J76" s="2">
        <f t="shared" si="5"/>
        <v>476.16</v>
      </c>
      <c r="K76" s="4">
        <f t="shared" si="6"/>
        <v>1302</v>
      </c>
      <c r="L76" s="4">
        <f t="shared" si="7"/>
        <v>420</v>
      </c>
      <c r="M76" s="4">
        <f t="shared" si="8"/>
        <v>866.66666666666674</v>
      </c>
      <c r="N76" s="2">
        <f t="shared" si="9"/>
        <v>11590.361313852962</v>
      </c>
    </row>
    <row r="77" spans="2:14" x14ac:dyDescent="0.3">
      <c r="B77">
        <f t="shared" si="10"/>
        <v>60</v>
      </c>
      <c r="C77" s="1">
        <f t="shared" si="11"/>
        <v>47270</v>
      </c>
      <c r="D77" s="4">
        <f t="shared" si="13"/>
        <v>1055829.6336452009</v>
      </c>
      <c r="E77" s="2">
        <f t="shared" si="1"/>
        <v>7707.9346471862937</v>
      </c>
      <c r="F77" s="5">
        <f t="shared" si="2"/>
        <v>6488.9529567777963</v>
      </c>
      <c r="G77" s="2">
        <f t="shared" si="3"/>
        <v>1218.9816904084973</v>
      </c>
      <c r="H77" s="4">
        <f t="shared" si="4"/>
        <v>1054610.6519547924</v>
      </c>
      <c r="I77" s="4">
        <f t="shared" si="0"/>
        <v>817.6</v>
      </c>
      <c r="J77" s="2">
        <f t="shared" si="5"/>
        <v>476.16</v>
      </c>
      <c r="K77" s="4">
        <f t="shared" si="6"/>
        <v>1302</v>
      </c>
      <c r="L77" s="4">
        <f t="shared" si="7"/>
        <v>420</v>
      </c>
      <c r="M77" s="4">
        <f t="shared" si="8"/>
        <v>866.66666666666674</v>
      </c>
      <c r="N77" s="2">
        <f t="shared" si="9"/>
        <v>11590.361313852962</v>
      </c>
    </row>
    <row r="78" spans="2:14" x14ac:dyDescent="0.3">
      <c r="B78">
        <f t="shared" si="10"/>
        <v>61</v>
      </c>
      <c r="C78" s="1">
        <f t="shared" si="11"/>
        <v>47300</v>
      </c>
      <c r="D78" s="4">
        <f t="shared" si="13"/>
        <v>1054610.6519547924</v>
      </c>
      <c r="E78" s="2">
        <f t="shared" si="1"/>
        <v>7707.9346471862937</v>
      </c>
      <c r="F78" s="5">
        <f t="shared" si="2"/>
        <v>6481.4612984721616</v>
      </c>
      <c r="G78" s="2">
        <f t="shared" si="3"/>
        <v>1226.473348714132</v>
      </c>
      <c r="H78" s="4">
        <f t="shared" si="4"/>
        <v>1053384.1786060783</v>
      </c>
      <c r="I78" s="4">
        <f t="shared" si="0"/>
        <v>839.5</v>
      </c>
      <c r="J78" s="2">
        <f t="shared" si="5"/>
        <v>502.20000000000005</v>
      </c>
      <c r="K78" s="4">
        <f t="shared" si="6"/>
        <v>1336.875</v>
      </c>
      <c r="L78" s="4">
        <f t="shared" si="7"/>
        <v>437.5</v>
      </c>
      <c r="M78" s="4">
        <f t="shared" si="8"/>
        <v>875</v>
      </c>
      <c r="N78" s="2">
        <f t="shared" si="9"/>
        <v>11699.009647186293</v>
      </c>
    </row>
    <row r="79" spans="2:14" x14ac:dyDescent="0.3">
      <c r="B79">
        <f t="shared" si="10"/>
        <v>62</v>
      </c>
      <c r="C79" s="1">
        <f t="shared" si="11"/>
        <v>47331</v>
      </c>
      <c r="D79" s="4">
        <f t="shared" si="13"/>
        <v>1053384.1786060783</v>
      </c>
      <c r="E79" s="2">
        <f t="shared" si="1"/>
        <v>7707.9346471862937</v>
      </c>
      <c r="F79" s="5">
        <f t="shared" si="2"/>
        <v>6473.9235976831887</v>
      </c>
      <c r="G79" s="2">
        <f t="shared" si="3"/>
        <v>1234.0110495031049</v>
      </c>
      <c r="H79" s="4">
        <f t="shared" si="4"/>
        <v>1052150.1675565753</v>
      </c>
      <c r="I79" s="4">
        <f t="shared" si="0"/>
        <v>839.5</v>
      </c>
      <c r="J79" s="2">
        <f t="shared" si="5"/>
        <v>502.20000000000005</v>
      </c>
      <c r="K79" s="4">
        <f t="shared" si="6"/>
        <v>1336.875</v>
      </c>
      <c r="L79" s="4">
        <f t="shared" si="7"/>
        <v>437.5</v>
      </c>
      <c r="M79" s="4">
        <f t="shared" si="8"/>
        <v>875</v>
      </c>
      <c r="N79" s="2">
        <f t="shared" si="9"/>
        <v>11699.009647186293</v>
      </c>
    </row>
    <row r="80" spans="2:14" x14ac:dyDescent="0.3">
      <c r="B80">
        <f t="shared" si="10"/>
        <v>63</v>
      </c>
      <c r="C80" s="1">
        <f t="shared" si="11"/>
        <v>47362</v>
      </c>
      <c r="D80" s="4">
        <f t="shared" si="13"/>
        <v>1052150.1675565753</v>
      </c>
      <c r="E80" s="2">
        <f t="shared" si="1"/>
        <v>7707.9346471862937</v>
      </c>
      <c r="F80" s="5">
        <f t="shared" si="2"/>
        <v>6466.3395714414519</v>
      </c>
      <c r="G80" s="2">
        <f t="shared" si="3"/>
        <v>1241.5950757448418</v>
      </c>
      <c r="H80" s="4">
        <f t="shared" si="4"/>
        <v>1050908.5724808304</v>
      </c>
      <c r="I80" s="4">
        <f t="shared" si="0"/>
        <v>839.5</v>
      </c>
      <c r="J80" s="2">
        <f t="shared" si="5"/>
        <v>502.20000000000005</v>
      </c>
      <c r="K80" s="4">
        <f t="shared" si="6"/>
        <v>1336.875</v>
      </c>
      <c r="L80" s="4">
        <f t="shared" si="7"/>
        <v>437.5</v>
      </c>
      <c r="M80" s="4">
        <f t="shared" si="8"/>
        <v>875</v>
      </c>
      <c r="N80" s="2">
        <f t="shared" si="9"/>
        <v>11699.009647186293</v>
      </c>
    </row>
    <row r="81" spans="2:14" x14ac:dyDescent="0.3">
      <c r="B81">
        <f t="shared" si="10"/>
        <v>64</v>
      </c>
      <c r="C81" s="1">
        <f t="shared" si="11"/>
        <v>47392</v>
      </c>
      <c r="D81" s="4">
        <f t="shared" si="13"/>
        <v>1050908.5724808304</v>
      </c>
      <c r="E81" s="2">
        <f t="shared" si="1"/>
        <v>7707.9346471862937</v>
      </c>
      <c r="F81" s="5">
        <f t="shared" si="2"/>
        <v>6458.7089350384367</v>
      </c>
      <c r="G81" s="2">
        <f t="shared" si="3"/>
        <v>1249.2257121478569</v>
      </c>
      <c r="H81" s="4">
        <f t="shared" si="4"/>
        <v>1049659.3467686826</v>
      </c>
      <c r="I81" s="4">
        <f t="shared" si="0"/>
        <v>839.5</v>
      </c>
      <c r="J81" s="2">
        <f t="shared" si="5"/>
        <v>502.20000000000005</v>
      </c>
      <c r="K81" s="4">
        <f t="shared" si="6"/>
        <v>1336.875</v>
      </c>
      <c r="L81" s="4">
        <f t="shared" si="7"/>
        <v>437.5</v>
      </c>
      <c r="M81" s="4">
        <f t="shared" si="8"/>
        <v>875</v>
      </c>
      <c r="N81" s="2">
        <f t="shared" si="9"/>
        <v>11699.009647186293</v>
      </c>
    </row>
    <row r="82" spans="2:14" x14ac:dyDescent="0.3">
      <c r="B82">
        <f t="shared" si="10"/>
        <v>65</v>
      </c>
      <c r="C82" s="1">
        <f t="shared" si="11"/>
        <v>47423</v>
      </c>
      <c r="D82" s="4">
        <f t="shared" si="13"/>
        <v>1049659.3467686826</v>
      </c>
      <c r="E82" s="2">
        <f t="shared" si="1"/>
        <v>7707.9346471862937</v>
      </c>
      <c r="F82" s="5">
        <f t="shared" si="2"/>
        <v>6451.0314020158612</v>
      </c>
      <c r="G82" s="2">
        <f t="shared" si="3"/>
        <v>1256.9032451704325</v>
      </c>
      <c r="H82" s="4">
        <f t="shared" si="4"/>
        <v>1048402.4435235121</v>
      </c>
      <c r="I82" s="4">
        <f t="shared" ref="I82:I145" si="14">IF(D82&lt;=0, 0, ($F$15*(_xlfn.FLOOR.MATH((B82-1)/12))*$F$14)+$F$14)</f>
        <v>839.5</v>
      </c>
      <c r="J82" s="2">
        <f t="shared" si="5"/>
        <v>502.20000000000005</v>
      </c>
      <c r="K82" s="4">
        <f t="shared" si="6"/>
        <v>1336.875</v>
      </c>
      <c r="L82" s="4">
        <f t="shared" si="7"/>
        <v>437.5</v>
      </c>
      <c r="M82" s="4">
        <f t="shared" si="8"/>
        <v>875</v>
      </c>
      <c r="N82" s="2">
        <f t="shared" si="9"/>
        <v>11699.009647186293</v>
      </c>
    </row>
    <row r="83" spans="2:14" x14ac:dyDescent="0.3">
      <c r="B83">
        <f t="shared" si="10"/>
        <v>66</v>
      </c>
      <c r="C83" s="1">
        <f t="shared" si="11"/>
        <v>47453</v>
      </c>
      <c r="D83" s="4">
        <f t="shared" si="13"/>
        <v>1048402.4435235121</v>
      </c>
      <c r="E83" s="2">
        <f t="shared" ref="E83:E146" si="15">IF(D83&lt;=0,0, $C$12)</f>
        <v>7707.9346471862937</v>
      </c>
      <c r="F83" s="5">
        <f t="shared" ref="F83:F146" si="16">IF(D83&lt;=0, 0, D83*$C$11)</f>
        <v>6443.306684154918</v>
      </c>
      <c r="G83" s="2">
        <f t="shared" ref="G83:G146" si="17">IF(D83&lt;=0, 0, E83-F83)</f>
        <v>1264.6279630313757</v>
      </c>
      <c r="H83" s="4">
        <f t="shared" ref="H83:H146" si="18">IF(D83&lt;=0, 0, D83-G83)</f>
        <v>1047137.8155604807</v>
      </c>
      <c r="I83" s="4">
        <f t="shared" si="14"/>
        <v>839.5</v>
      </c>
      <c r="J83" s="2">
        <f t="shared" ref="J83:J146" si="19">IF(D83&lt;=0, 0, ($F$5*(_xlfn.FLOOR.MATH((B83-1)/12))*$F$4)+$F$4)</f>
        <v>502.20000000000005</v>
      </c>
      <c r="K83" s="4">
        <f t="shared" ref="K83:K146" si="20">IF(D83&lt;=0, 0, ($F$8*(_xlfn.FLOOR.MATH((B83-1)/12))*$F$7)+$F$7)</f>
        <v>1336.875</v>
      </c>
      <c r="L83" s="4">
        <f t="shared" ref="L83:L146" si="21">IF(D83&lt;=0, 0, ($F$10*(_xlfn.FLOOR.MATH((B83-1)/12))*$F$9)+$F$9)</f>
        <v>437.5</v>
      </c>
      <c r="M83" s="4">
        <f t="shared" ref="M83:M146" si="22">IF(D83&lt;=0, 0, ($F$13*(_xlfn.FLOOR.MATH((B83-1)/12))*$F$12)+$F$12)</f>
        <v>875</v>
      </c>
      <c r="N83" s="2">
        <f t="shared" ref="N83:N146" si="23">E83+SUM(I83:M83)</f>
        <v>11699.009647186293</v>
      </c>
    </row>
    <row r="84" spans="2:14" x14ac:dyDescent="0.3">
      <c r="B84">
        <f t="shared" ref="B84:B147" si="24">IF(D84&lt;=0, "", B83+1)</f>
        <v>67</v>
      </c>
      <c r="C84" s="1">
        <f t="shared" ref="C84:C147" si="25">IF(D84&lt;=0, "", EDATE(C83,1))</f>
        <v>47484</v>
      </c>
      <c r="D84" s="4">
        <f t="shared" si="13"/>
        <v>1047137.8155604807</v>
      </c>
      <c r="E84" s="2">
        <f t="shared" si="15"/>
        <v>7707.9346471862937</v>
      </c>
      <c r="F84" s="5">
        <f t="shared" si="16"/>
        <v>6435.5344914654543</v>
      </c>
      <c r="G84" s="2">
        <f t="shared" si="17"/>
        <v>1272.4001557208394</v>
      </c>
      <c r="H84" s="4">
        <f t="shared" si="18"/>
        <v>1045865.4154047598</v>
      </c>
      <c r="I84" s="4">
        <f t="shared" si="14"/>
        <v>839.5</v>
      </c>
      <c r="J84" s="2">
        <f t="shared" si="19"/>
        <v>502.20000000000005</v>
      </c>
      <c r="K84" s="4">
        <f t="shared" si="20"/>
        <v>1336.875</v>
      </c>
      <c r="L84" s="4">
        <f t="shared" si="21"/>
        <v>437.5</v>
      </c>
      <c r="M84" s="4">
        <f t="shared" si="22"/>
        <v>875</v>
      </c>
      <c r="N84" s="2">
        <f t="shared" si="23"/>
        <v>11699.009647186293</v>
      </c>
    </row>
    <row r="85" spans="2:14" x14ac:dyDescent="0.3">
      <c r="B85">
        <f t="shared" si="24"/>
        <v>68</v>
      </c>
      <c r="C85" s="1">
        <f t="shared" si="25"/>
        <v>47515</v>
      </c>
      <c r="D85" s="4">
        <f t="shared" si="13"/>
        <v>1045865.4154047598</v>
      </c>
      <c r="E85" s="2">
        <f t="shared" si="15"/>
        <v>7707.9346471862937</v>
      </c>
      <c r="F85" s="5">
        <f t="shared" si="16"/>
        <v>6427.7145321750859</v>
      </c>
      <c r="G85" s="2">
        <f t="shared" si="17"/>
        <v>1280.2201150112078</v>
      </c>
      <c r="H85" s="4">
        <f t="shared" si="18"/>
        <v>1044585.1952897486</v>
      </c>
      <c r="I85" s="4">
        <f t="shared" si="14"/>
        <v>839.5</v>
      </c>
      <c r="J85" s="2">
        <f t="shared" si="19"/>
        <v>502.20000000000005</v>
      </c>
      <c r="K85" s="4">
        <f t="shared" si="20"/>
        <v>1336.875</v>
      </c>
      <c r="L85" s="4">
        <f t="shared" si="21"/>
        <v>437.5</v>
      </c>
      <c r="M85" s="4">
        <f t="shared" si="22"/>
        <v>875</v>
      </c>
      <c r="N85" s="2">
        <f t="shared" si="23"/>
        <v>11699.009647186293</v>
      </c>
    </row>
    <row r="86" spans="2:14" x14ac:dyDescent="0.3">
      <c r="B86">
        <f t="shared" si="24"/>
        <v>69</v>
      </c>
      <c r="C86" s="1">
        <f t="shared" si="25"/>
        <v>47543</v>
      </c>
      <c r="D86" s="4">
        <f t="shared" si="13"/>
        <v>1044585.1952897486</v>
      </c>
      <c r="E86" s="2">
        <f t="shared" si="15"/>
        <v>7707.9346471862937</v>
      </c>
      <c r="F86" s="5">
        <f t="shared" si="16"/>
        <v>6419.8465127182462</v>
      </c>
      <c r="G86" s="2">
        <f t="shared" si="17"/>
        <v>1288.0881344680474</v>
      </c>
      <c r="H86" s="4">
        <f t="shared" si="18"/>
        <v>1043297.1071552805</v>
      </c>
      <c r="I86" s="4">
        <f t="shared" si="14"/>
        <v>839.5</v>
      </c>
      <c r="J86" s="2">
        <f t="shared" si="19"/>
        <v>502.20000000000005</v>
      </c>
      <c r="K86" s="4">
        <f t="shared" si="20"/>
        <v>1336.875</v>
      </c>
      <c r="L86" s="4">
        <f t="shared" si="21"/>
        <v>437.5</v>
      </c>
      <c r="M86" s="4">
        <f t="shared" si="22"/>
        <v>875</v>
      </c>
      <c r="N86" s="2">
        <f t="shared" si="23"/>
        <v>11699.009647186293</v>
      </c>
    </row>
    <row r="87" spans="2:14" x14ac:dyDescent="0.3">
      <c r="B87">
        <f t="shared" si="24"/>
        <v>70</v>
      </c>
      <c r="C87" s="1">
        <f t="shared" si="25"/>
        <v>47574</v>
      </c>
      <c r="D87" s="4">
        <f t="shared" si="13"/>
        <v>1043297.1071552805</v>
      </c>
      <c r="E87" s="2">
        <f t="shared" si="15"/>
        <v>7707.9346471862937</v>
      </c>
      <c r="F87" s="5">
        <f t="shared" si="16"/>
        <v>6411.9301377251613</v>
      </c>
      <c r="G87" s="2">
        <f t="shared" si="17"/>
        <v>1296.0045094611323</v>
      </c>
      <c r="H87" s="4">
        <f t="shared" si="18"/>
        <v>1042001.1026458194</v>
      </c>
      <c r="I87" s="4">
        <f t="shared" si="14"/>
        <v>839.5</v>
      </c>
      <c r="J87" s="2">
        <f t="shared" si="19"/>
        <v>502.20000000000005</v>
      </c>
      <c r="K87" s="4">
        <f t="shared" si="20"/>
        <v>1336.875</v>
      </c>
      <c r="L87" s="4">
        <f t="shared" si="21"/>
        <v>437.5</v>
      </c>
      <c r="M87" s="4">
        <f t="shared" si="22"/>
        <v>875</v>
      </c>
      <c r="N87" s="2">
        <f t="shared" si="23"/>
        <v>11699.009647186293</v>
      </c>
    </row>
    <row r="88" spans="2:14" x14ac:dyDescent="0.3">
      <c r="B88">
        <f t="shared" si="24"/>
        <v>71</v>
      </c>
      <c r="C88" s="1">
        <f t="shared" si="25"/>
        <v>47604</v>
      </c>
      <c r="D88" s="4">
        <f t="shared" si="13"/>
        <v>1042001.1026458194</v>
      </c>
      <c r="E88" s="2">
        <f t="shared" si="15"/>
        <v>7707.9346471862937</v>
      </c>
      <c r="F88" s="5">
        <f t="shared" si="16"/>
        <v>6403.9651100107649</v>
      </c>
      <c r="G88" s="2">
        <f t="shared" si="17"/>
        <v>1303.9695371755288</v>
      </c>
      <c r="H88" s="4">
        <f t="shared" si="18"/>
        <v>1040697.1331086439</v>
      </c>
      <c r="I88" s="4">
        <f t="shared" si="14"/>
        <v>839.5</v>
      </c>
      <c r="J88" s="2">
        <f t="shared" si="19"/>
        <v>502.20000000000005</v>
      </c>
      <c r="K88" s="4">
        <f t="shared" si="20"/>
        <v>1336.875</v>
      </c>
      <c r="L88" s="4">
        <f t="shared" si="21"/>
        <v>437.5</v>
      </c>
      <c r="M88" s="4">
        <f t="shared" si="22"/>
        <v>875</v>
      </c>
      <c r="N88" s="2">
        <f t="shared" si="23"/>
        <v>11699.009647186293</v>
      </c>
    </row>
    <row r="89" spans="2:14" x14ac:dyDescent="0.3">
      <c r="B89">
        <f t="shared" si="24"/>
        <v>72</v>
      </c>
      <c r="C89" s="1">
        <f t="shared" si="25"/>
        <v>47635</v>
      </c>
      <c r="D89" s="4">
        <f t="shared" si="13"/>
        <v>1040697.1331086439</v>
      </c>
      <c r="E89" s="2">
        <f t="shared" si="15"/>
        <v>7707.9346471862937</v>
      </c>
      <c r="F89" s="5">
        <f t="shared" si="16"/>
        <v>6395.9511305635406</v>
      </c>
      <c r="G89" s="2">
        <f t="shared" si="17"/>
        <v>1311.9835166227531</v>
      </c>
      <c r="H89" s="4">
        <f t="shared" si="18"/>
        <v>1039385.1495920211</v>
      </c>
      <c r="I89" s="4">
        <f t="shared" si="14"/>
        <v>839.5</v>
      </c>
      <c r="J89" s="2">
        <f t="shared" si="19"/>
        <v>502.20000000000005</v>
      </c>
      <c r="K89" s="4">
        <f t="shared" si="20"/>
        <v>1336.875</v>
      </c>
      <c r="L89" s="4">
        <f t="shared" si="21"/>
        <v>437.5</v>
      </c>
      <c r="M89" s="4">
        <f t="shared" si="22"/>
        <v>875</v>
      </c>
      <c r="N89" s="2">
        <f t="shared" si="23"/>
        <v>11699.009647186293</v>
      </c>
    </row>
    <row r="90" spans="2:14" x14ac:dyDescent="0.3">
      <c r="B90">
        <f t="shared" si="24"/>
        <v>73</v>
      </c>
      <c r="C90" s="1">
        <f t="shared" si="25"/>
        <v>47665</v>
      </c>
      <c r="D90" s="4">
        <f t="shared" si="13"/>
        <v>1039385.1495920211</v>
      </c>
      <c r="E90" s="2">
        <f t="shared" si="15"/>
        <v>7707.9346471862937</v>
      </c>
      <c r="F90" s="5">
        <f t="shared" si="16"/>
        <v>6387.8878985342963</v>
      </c>
      <c r="G90" s="2">
        <f t="shared" si="17"/>
        <v>1320.0467486519974</v>
      </c>
      <c r="H90" s="4">
        <f t="shared" si="18"/>
        <v>1038065.1028433691</v>
      </c>
      <c r="I90" s="4">
        <f t="shared" si="14"/>
        <v>861.4</v>
      </c>
      <c r="J90" s="2">
        <f t="shared" si="19"/>
        <v>528.24</v>
      </c>
      <c r="K90" s="4">
        <f t="shared" si="20"/>
        <v>1371.75</v>
      </c>
      <c r="L90" s="4">
        <f t="shared" si="21"/>
        <v>455</v>
      </c>
      <c r="M90" s="4">
        <f t="shared" si="22"/>
        <v>883.33333333333337</v>
      </c>
      <c r="N90" s="2">
        <f t="shared" si="23"/>
        <v>11807.657980519627</v>
      </c>
    </row>
    <row r="91" spans="2:14" x14ac:dyDescent="0.3">
      <c r="B91">
        <f t="shared" si="24"/>
        <v>74</v>
      </c>
      <c r="C91" s="1">
        <f t="shared" si="25"/>
        <v>47696</v>
      </c>
      <c r="D91" s="4">
        <f t="shared" si="13"/>
        <v>1038065.1028433691</v>
      </c>
      <c r="E91" s="2">
        <f t="shared" si="15"/>
        <v>7707.9346471862937</v>
      </c>
      <c r="F91" s="5">
        <f t="shared" si="16"/>
        <v>6379.7751112248725</v>
      </c>
      <c r="G91" s="2">
        <f t="shared" si="17"/>
        <v>1328.1595359614212</v>
      </c>
      <c r="H91" s="4">
        <f t="shared" si="18"/>
        <v>1036736.9433074077</v>
      </c>
      <c r="I91" s="4">
        <f t="shared" si="14"/>
        <v>861.4</v>
      </c>
      <c r="J91" s="2">
        <f t="shared" si="19"/>
        <v>528.24</v>
      </c>
      <c r="K91" s="4">
        <f t="shared" si="20"/>
        <v>1371.75</v>
      </c>
      <c r="L91" s="4">
        <f t="shared" si="21"/>
        <v>455</v>
      </c>
      <c r="M91" s="4">
        <f t="shared" si="22"/>
        <v>883.33333333333337</v>
      </c>
      <c r="N91" s="2">
        <f t="shared" si="23"/>
        <v>11807.657980519627</v>
      </c>
    </row>
    <row r="92" spans="2:14" x14ac:dyDescent="0.3">
      <c r="B92">
        <f t="shared" si="24"/>
        <v>75</v>
      </c>
      <c r="C92" s="1">
        <f t="shared" si="25"/>
        <v>47727</v>
      </c>
      <c r="D92" s="4">
        <f t="shared" si="13"/>
        <v>1036736.9433074077</v>
      </c>
      <c r="E92" s="2">
        <f t="shared" si="15"/>
        <v>7707.9346471862937</v>
      </c>
      <c r="F92" s="5">
        <f t="shared" si="16"/>
        <v>6371.6124640767757</v>
      </c>
      <c r="G92" s="2">
        <f t="shared" si="17"/>
        <v>1336.3221831095179</v>
      </c>
      <c r="H92" s="4">
        <f t="shared" si="18"/>
        <v>1035400.6211242982</v>
      </c>
      <c r="I92" s="4">
        <f t="shared" si="14"/>
        <v>861.4</v>
      </c>
      <c r="J92" s="2">
        <f t="shared" si="19"/>
        <v>528.24</v>
      </c>
      <c r="K92" s="4">
        <f t="shared" si="20"/>
        <v>1371.75</v>
      </c>
      <c r="L92" s="4">
        <f t="shared" si="21"/>
        <v>455</v>
      </c>
      <c r="M92" s="4">
        <f t="shared" si="22"/>
        <v>883.33333333333337</v>
      </c>
      <c r="N92" s="2">
        <f t="shared" si="23"/>
        <v>11807.657980519627</v>
      </c>
    </row>
    <row r="93" spans="2:14" x14ac:dyDescent="0.3">
      <c r="B93">
        <f t="shared" si="24"/>
        <v>76</v>
      </c>
      <c r="C93" s="1">
        <f t="shared" si="25"/>
        <v>47757</v>
      </c>
      <c r="D93" s="4">
        <f t="shared" si="13"/>
        <v>1035400.6211242982</v>
      </c>
      <c r="E93" s="2">
        <f t="shared" si="15"/>
        <v>7707.9346471862937</v>
      </c>
      <c r="F93" s="5">
        <f t="shared" si="16"/>
        <v>6363.3996506597487</v>
      </c>
      <c r="G93" s="2">
        <f t="shared" si="17"/>
        <v>1344.534996526545</v>
      </c>
      <c r="H93" s="4">
        <f t="shared" si="18"/>
        <v>1034056.0861277716</v>
      </c>
      <c r="I93" s="4">
        <f t="shared" si="14"/>
        <v>861.4</v>
      </c>
      <c r="J93" s="2">
        <f t="shared" si="19"/>
        <v>528.24</v>
      </c>
      <c r="K93" s="4">
        <f t="shared" si="20"/>
        <v>1371.75</v>
      </c>
      <c r="L93" s="4">
        <f t="shared" si="21"/>
        <v>455</v>
      </c>
      <c r="M93" s="4">
        <f t="shared" si="22"/>
        <v>883.33333333333337</v>
      </c>
      <c r="N93" s="2">
        <f t="shared" si="23"/>
        <v>11807.657980519627</v>
      </c>
    </row>
    <row r="94" spans="2:14" x14ac:dyDescent="0.3">
      <c r="B94">
        <f t="shared" si="24"/>
        <v>77</v>
      </c>
      <c r="C94" s="1">
        <f t="shared" si="25"/>
        <v>47788</v>
      </c>
      <c r="D94" s="4">
        <f t="shared" si="13"/>
        <v>1034056.0861277716</v>
      </c>
      <c r="E94" s="2">
        <f t="shared" si="15"/>
        <v>7707.9346471862937</v>
      </c>
      <c r="F94" s="5">
        <f t="shared" si="16"/>
        <v>6355.1363626602633</v>
      </c>
      <c r="G94" s="2">
        <f t="shared" si="17"/>
        <v>1352.7982845260303</v>
      </c>
      <c r="H94" s="4">
        <f t="shared" si="18"/>
        <v>1032703.2878432457</v>
      </c>
      <c r="I94" s="4">
        <f t="shared" si="14"/>
        <v>861.4</v>
      </c>
      <c r="J94" s="2">
        <f t="shared" si="19"/>
        <v>528.24</v>
      </c>
      <c r="K94" s="4">
        <f t="shared" si="20"/>
        <v>1371.75</v>
      </c>
      <c r="L94" s="4">
        <f t="shared" si="21"/>
        <v>455</v>
      </c>
      <c r="M94" s="4">
        <f t="shared" si="22"/>
        <v>883.33333333333337</v>
      </c>
      <c r="N94" s="2">
        <f t="shared" si="23"/>
        <v>11807.657980519627</v>
      </c>
    </row>
    <row r="95" spans="2:14" x14ac:dyDescent="0.3">
      <c r="B95">
        <f t="shared" si="24"/>
        <v>78</v>
      </c>
      <c r="C95" s="1">
        <f t="shared" si="25"/>
        <v>47818</v>
      </c>
      <c r="D95" s="4">
        <f t="shared" ref="D95:D158" si="26">H94</f>
        <v>1032703.2878432457</v>
      </c>
      <c r="E95" s="2">
        <f t="shared" si="15"/>
        <v>7707.9346471862937</v>
      </c>
      <c r="F95" s="5">
        <f t="shared" si="16"/>
        <v>6346.8222898699469</v>
      </c>
      <c r="G95" s="2">
        <f t="shared" si="17"/>
        <v>1361.1123573163468</v>
      </c>
      <c r="H95" s="4">
        <f t="shared" si="18"/>
        <v>1031342.1754859294</v>
      </c>
      <c r="I95" s="4">
        <f t="shared" si="14"/>
        <v>861.4</v>
      </c>
      <c r="J95" s="2">
        <f t="shared" si="19"/>
        <v>528.24</v>
      </c>
      <c r="K95" s="4">
        <f t="shared" si="20"/>
        <v>1371.75</v>
      </c>
      <c r="L95" s="4">
        <f t="shared" si="21"/>
        <v>455</v>
      </c>
      <c r="M95" s="4">
        <f t="shared" si="22"/>
        <v>883.33333333333337</v>
      </c>
      <c r="N95" s="2">
        <f t="shared" si="23"/>
        <v>11807.657980519627</v>
      </c>
    </row>
    <row r="96" spans="2:14" x14ac:dyDescent="0.3">
      <c r="B96">
        <f t="shared" si="24"/>
        <v>79</v>
      </c>
      <c r="C96" s="1">
        <f t="shared" si="25"/>
        <v>47849</v>
      </c>
      <c r="D96" s="4">
        <f t="shared" si="26"/>
        <v>1031342.1754859294</v>
      </c>
      <c r="E96" s="2">
        <f t="shared" si="15"/>
        <v>7707.9346471862937</v>
      </c>
      <c r="F96" s="5">
        <f t="shared" si="16"/>
        <v>6338.4571201739409</v>
      </c>
      <c r="G96" s="2">
        <f t="shared" si="17"/>
        <v>1369.4775270123528</v>
      </c>
      <c r="H96" s="4">
        <f t="shared" si="18"/>
        <v>1029972.697958917</v>
      </c>
      <c r="I96" s="4">
        <f t="shared" si="14"/>
        <v>861.4</v>
      </c>
      <c r="J96" s="2">
        <f t="shared" si="19"/>
        <v>528.24</v>
      </c>
      <c r="K96" s="4">
        <f t="shared" si="20"/>
        <v>1371.75</v>
      </c>
      <c r="L96" s="4">
        <f t="shared" si="21"/>
        <v>455</v>
      </c>
      <c r="M96" s="4">
        <f t="shared" si="22"/>
        <v>883.33333333333337</v>
      </c>
      <c r="N96" s="2">
        <f t="shared" si="23"/>
        <v>11807.657980519627</v>
      </c>
    </row>
    <row r="97" spans="2:14" x14ac:dyDescent="0.3">
      <c r="B97">
        <f t="shared" si="24"/>
        <v>80</v>
      </c>
      <c r="C97" s="1">
        <f t="shared" si="25"/>
        <v>47880</v>
      </c>
      <c r="D97" s="4">
        <f t="shared" si="26"/>
        <v>1029972.697958917</v>
      </c>
      <c r="E97" s="2">
        <f t="shared" si="15"/>
        <v>7707.9346471862937</v>
      </c>
      <c r="F97" s="5">
        <f t="shared" si="16"/>
        <v>6330.0405395391772</v>
      </c>
      <c r="G97" s="2">
        <f t="shared" si="17"/>
        <v>1377.8941076471165</v>
      </c>
      <c r="H97" s="4">
        <f t="shared" si="18"/>
        <v>1028594.8038512699</v>
      </c>
      <c r="I97" s="4">
        <f t="shared" si="14"/>
        <v>861.4</v>
      </c>
      <c r="J97" s="2">
        <f t="shared" si="19"/>
        <v>528.24</v>
      </c>
      <c r="K97" s="4">
        <f t="shared" si="20"/>
        <v>1371.75</v>
      </c>
      <c r="L97" s="4">
        <f t="shared" si="21"/>
        <v>455</v>
      </c>
      <c r="M97" s="4">
        <f t="shared" si="22"/>
        <v>883.33333333333337</v>
      </c>
      <c r="N97" s="2">
        <f t="shared" si="23"/>
        <v>11807.657980519627</v>
      </c>
    </row>
    <row r="98" spans="2:14" x14ac:dyDescent="0.3">
      <c r="B98">
        <f t="shared" si="24"/>
        <v>81</v>
      </c>
      <c r="C98" s="1">
        <f t="shared" si="25"/>
        <v>47908</v>
      </c>
      <c r="D98" s="4">
        <f t="shared" si="26"/>
        <v>1028594.8038512699</v>
      </c>
      <c r="E98" s="2">
        <f t="shared" si="15"/>
        <v>7707.9346471862937</v>
      </c>
      <c r="F98" s="5">
        <f t="shared" si="16"/>
        <v>6321.5722320025961</v>
      </c>
      <c r="G98" s="2">
        <f t="shared" si="17"/>
        <v>1386.3624151836975</v>
      </c>
      <c r="H98" s="4">
        <f t="shared" si="18"/>
        <v>1027208.4414360862</v>
      </c>
      <c r="I98" s="4">
        <f t="shared" si="14"/>
        <v>861.4</v>
      </c>
      <c r="J98" s="2">
        <f t="shared" si="19"/>
        <v>528.24</v>
      </c>
      <c r="K98" s="4">
        <f t="shared" si="20"/>
        <v>1371.75</v>
      </c>
      <c r="L98" s="4">
        <f t="shared" si="21"/>
        <v>455</v>
      </c>
      <c r="M98" s="4">
        <f t="shared" si="22"/>
        <v>883.33333333333337</v>
      </c>
      <c r="N98" s="2">
        <f t="shared" si="23"/>
        <v>11807.657980519627</v>
      </c>
    </row>
    <row r="99" spans="2:14" x14ac:dyDescent="0.3">
      <c r="B99">
        <f t="shared" si="24"/>
        <v>82</v>
      </c>
      <c r="C99" s="1">
        <f t="shared" si="25"/>
        <v>47939</v>
      </c>
      <c r="D99" s="4">
        <f t="shared" si="26"/>
        <v>1027208.4414360862</v>
      </c>
      <c r="E99" s="2">
        <f t="shared" si="15"/>
        <v>7707.9346471862937</v>
      </c>
      <c r="F99" s="5">
        <f t="shared" si="16"/>
        <v>6313.0518796592796</v>
      </c>
      <c r="G99" s="2">
        <f t="shared" si="17"/>
        <v>1394.882767527014</v>
      </c>
      <c r="H99" s="4">
        <f t="shared" si="18"/>
        <v>1025813.5586685592</v>
      </c>
      <c r="I99" s="4">
        <f t="shared" si="14"/>
        <v>861.4</v>
      </c>
      <c r="J99" s="2">
        <f t="shared" si="19"/>
        <v>528.24</v>
      </c>
      <c r="K99" s="4">
        <f t="shared" si="20"/>
        <v>1371.75</v>
      </c>
      <c r="L99" s="4">
        <f t="shared" si="21"/>
        <v>455</v>
      </c>
      <c r="M99" s="4">
        <f t="shared" si="22"/>
        <v>883.33333333333337</v>
      </c>
      <c r="N99" s="2">
        <f t="shared" si="23"/>
        <v>11807.657980519627</v>
      </c>
    </row>
    <row r="100" spans="2:14" x14ac:dyDescent="0.3">
      <c r="B100">
        <f t="shared" si="24"/>
        <v>83</v>
      </c>
      <c r="C100" s="1">
        <f t="shared" si="25"/>
        <v>47969</v>
      </c>
      <c r="D100" s="4">
        <f t="shared" si="26"/>
        <v>1025813.5586685592</v>
      </c>
      <c r="E100" s="2">
        <f t="shared" si="15"/>
        <v>7707.9346471862937</v>
      </c>
      <c r="F100" s="5">
        <f t="shared" si="16"/>
        <v>6304.4791626505194</v>
      </c>
      <c r="G100" s="2">
        <f t="shared" si="17"/>
        <v>1403.4554845357743</v>
      </c>
      <c r="H100" s="4">
        <f t="shared" si="18"/>
        <v>1024410.1031840234</v>
      </c>
      <c r="I100" s="4">
        <f t="shared" si="14"/>
        <v>861.4</v>
      </c>
      <c r="J100" s="2">
        <f t="shared" si="19"/>
        <v>528.24</v>
      </c>
      <c r="K100" s="4">
        <f t="shared" si="20"/>
        <v>1371.75</v>
      </c>
      <c r="L100" s="4">
        <f t="shared" si="21"/>
        <v>455</v>
      </c>
      <c r="M100" s="4">
        <f t="shared" si="22"/>
        <v>883.33333333333337</v>
      </c>
      <c r="N100" s="2">
        <f t="shared" si="23"/>
        <v>11807.657980519627</v>
      </c>
    </row>
    <row r="101" spans="2:14" x14ac:dyDescent="0.3">
      <c r="B101">
        <f t="shared" si="24"/>
        <v>84</v>
      </c>
      <c r="C101" s="1">
        <f t="shared" si="25"/>
        <v>48000</v>
      </c>
      <c r="D101" s="4">
        <f t="shared" si="26"/>
        <v>1024410.1031840234</v>
      </c>
      <c r="E101" s="2">
        <f t="shared" si="15"/>
        <v>7707.9346471862937</v>
      </c>
      <c r="F101" s="5">
        <f t="shared" si="16"/>
        <v>6295.8537591518098</v>
      </c>
      <c r="G101" s="2">
        <f t="shared" si="17"/>
        <v>1412.0808880344839</v>
      </c>
      <c r="H101" s="4">
        <f t="shared" si="18"/>
        <v>1022998.022295989</v>
      </c>
      <c r="I101" s="4">
        <f t="shared" si="14"/>
        <v>861.4</v>
      </c>
      <c r="J101" s="2">
        <f t="shared" si="19"/>
        <v>528.24</v>
      </c>
      <c r="K101" s="4">
        <f t="shared" si="20"/>
        <v>1371.75</v>
      </c>
      <c r="L101" s="4">
        <f t="shared" si="21"/>
        <v>455</v>
      </c>
      <c r="M101" s="4">
        <f t="shared" si="22"/>
        <v>883.33333333333337</v>
      </c>
      <c r="N101" s="2">
        <f t="shared" si="23"/>
        <v>11807.657980519627</v>
      </c>
    </row>
    <row r="102" spans="2:14" x14ac:dyDescent="0.3">
      <c r="B102">
        <f t="shared" si="24"/>
        <v>85</v>
      </c>
      <c r="C102" s="1">
        <f t="shared" si="25"/>
        <v>48030</v>
      </c>
      <c r="D102" s="4">
        <f t="shared" si="26"/>
        <v>1022998.022295989</v>
      </c>
      <c r="E102" s="2">
        <f t="shared" si="15"/>
        <v>7707.9346471862937</v>
      </c>
      <c r="F102" s="5">
        <f t="shared" si="16"/>
        <v>6287.1753453607653</v>
      </c>
      <c r="G102" s="2">
        <f t="shared" si="17"/>
        <v>1420.7593018255284</v>
      </c>
      <c r="H102" s="4">
        <f t="shared" si="18"/>
        <v>1021577.2629941634</v>
      </c>
      <c r="I102" s="4">
        <f t="shared" si="14"/>
        <v>883.3</v>
      </c>
      <c r="J102" s="2">
        <f t="shared" si="19"/>
        <v>554.28</v>
      </c>
      <c r="K102" s="4">
        <f t="shared" si="20"/>
        <v>1406.625</v>
      </c>
      <c r="L102" s="4">
        <f t="shared" si="21"/>
        <v>472.5</v>
      </c>
      <c r="M102" s="4">
        <f t="shared" si="22"/>
        <v>891.66666666666674</v>
      </c>
      <c r="N102" s="2">
        <f t="shared" si="23"/>
        <v>11916.306313852961</v>
      </c>
    </row>
    <row r="103" spans="2:14" x14ac:dyDescent="0.3">
      <c r="B103">
        <f t="shared" si="24"/>
        <v>86</v>
      </c>
      <c r="C103" s="1">
        <f t="shared" si="25"/>
        <v>48061</v>
      </c>
      <c r="D103" s="4">
        <f t="shared" si="26"/>
        <v>1021577.2629941634</v>
      </c>
      <c r="E103" s="2">
        <f t="shared" si="15"/>
        <v>7707.9346471862937</v>
      </c>
      <c r="F103" s="5">
        <f t="shared" si="16"/>
        <v>6278.4435954849623</v>
      </c>
      <c r="G103" s="2">
        <f t="shared" si="17"/>
        <v>1429.4910517013313</v>
      </c>
      <c r="H103" s="4">
        <f t="shared" si="18"/>
        <v>1020147.7719424621</v>
      </c>
      <c r="I103" s="4">
        <f t="shared" si="14"/>
        <v>883.3</v>
      </c>
      <c r="J103" s="2">
        <f t="shared" si="19"/>
        <v>554.28</v>
      </c>
      <c r="K103" s="4">
        <f t="shared" si="20"/>
        <v>1406.625</v>
      </c>
      <c r="L103" s="4">
        <f t="shared" si="21"/>
        <v>472.5</v>
      </c>
      <c r="M103" s="4">
        <f t="shared" si="22"/>
        <v>891.66666666666674</v>
      </c>
      <c r="N103" s="2">
        <f t="shared" si="23"/>
        <v>11916.306313852961</v>
      </c>
    </row>
    <row r="104" spans="2:14" x14ac:dyDescent="0.3">
      <c r="B104">
        <f t="shared" si="24"/>
        <v>87</v>
      </c>
      <c r="C104" s="1">
        <f t="shared" si="25"/>
        <v>48092</v>
      </c>
      <c r="D104" s="4">
        <f t="shared" si="26"/>
        <v>1020147.7719424621</v>
      </c>
      <c r="E104" s="2">
        <f t="shared" si="15"/>
        <v>7707.9346471862937</v>
      </c>
      <c r="F104" s="5">
        <f t="shared" si="16"/>
        <v>6269.6581817297147</v>
      </c>
      <c r="G104" s="2">
        <f t="shared" si="17"/>
        <v>1438.276465456579</v>
      </c>
      <c r="H104" s="4">
        <f t="shared" si="18"/>
        <v>1018709.4954770055</v>
      </c>
      <c r="I104" s="4">
        <f t="shared" si="14"/>
        <v>883.3</v>
      </c>
      <c r="J104" s="2">
        <f t="shared" si="19"/>
        <v>554.28</v>
      </c>
      <c r="K104" s="4">
        <f t="shared" si="20"/>
        <v>1406.625</v>
      </c>
      <c r="L104" s="4">
        <f t="shared" si="21"/>
        <v>472.5</v>
      </c>
      <c r="M104" s="4">
        <f t="shared" si="22"/>
        <v>891.66666666666674</v>
      </c>
      <c r="N104" s="2">
        <f t="shared" si="23"/>
        <v>11916.306313852961</v>
      </c>
    </row>
    <row r="105" spans="2:14" x14ac:dyDescent="0.3">
      <c r="B105">
        <f t="shared" si="24"/>
        <v>88</v>
      </c>
      <c r="C105" s="1">
        <f t="shared" si="25"/>
        <v>48122</v>
      </c>
      <c r="D105" s="4">
        <f t="shared" si="26"/>
        <v>1018709.4954770055</v>
      </c>
      <c r="E105" s="2">
        <f t="shared" si="15"/>
        <v>7707.9346471862937</v>
      </c>
      <c r="F105" s="5">
        <f t="shared" si="16"/>
        <v>6260.8187742857626</v>
      </c>
      <c r="G105" s="2">
        <f t="shared" si="17"/>
        <v>1447.115872900531</v>
      </c>
      <c r="H105" s="4">
        <f t="shared" si="18"/>
        <v>1017262.3796041049</v>
      </c>
      <c r="I105" s="4">
        <f t="shared" si="14"/>
        <v>883.3</v>
      </c>
      <c r="J105" s="2">
        <f t="shared" si="19"/>
        <v>554.28</v>
      </c>
      <c r="K105" s="4">
        <f t="shared" si="20"/>
        <v>1406.625</v>
      </c>
      <c r="L105" s="4">
        <f t="shared" si="21"/>
        <v>472.5</v>
      </c>
      <c r="M105" s="4">
        <f t="shared" si="22"/>
        <v>891.66666666666674</v>
      </c>
      <c r="N105" s="2">
        <f t="shared" si="23"/>
        <v>11916.306313852961</v>
      </c>
    </row>
    <row r="106" spans="2:14" x14ac:dyDescent="0.3">
      <c r="B106">
        <f t="shared" si="24"/>
        <v>89</v>
      </c>
      <c r="C106" s="1">
        <f t="shared" si="25"/>
        <v>48153</v>
      </c>
      <c r="D106" s="4">
        <f t="shared" si="26"/>
        <v>1017262.3796041049</v>
      </c>
      <c r="E106" s="2">
        <f t="shared" si="15"/>
        <v>7707.9346471862937</v>
      </c>
      <c r="F106" s="5">
        <f t="shared" si="16"/>
        <v>6251.9250413168947</v>
      </c>
      <c r="G106" s="2">
        <f t="shared" si="17"/>
        <v>1456.0096058693989</v>
      </c>
      <c r="H106" s="4">
        <f t="shared" si="18"/>
        <v>1015806.3699982355</v>
      </c>
      <c r="I106" s="4">
        <f t="shared" si="14"/>
        <v>883.3</v>
      </c>
      <c r="J106" s="2">
        <f t="shared" si="19"/>
        <v>554.28</v>
      </c>
      <c r="K106" s="4">
        <f t="shared" si="20"/>
        <v>1406.625</v>
      </c>
      <c r="L106" s="4">
        <f t="shared" si="21"/>
        <v>472.5</v>
      </c>
      <c r="M106" s="4">
        <f t="shared" si="22"/>
        <v>891.66666666666674</v>
      </c>
      <c r="N106" s="2">
        <f t="shared" si="23"/>
        <v>11916.306313852961</v>
      </c>
    </row>
    <row r="107" spans="2:14" x14ac:dyDescent="0.3">
      <c r="B107">
        <f t="shared" si="24"/>
        <v>90</v>
      </c>
      <c r="C107" s="1">
        <f t="shared" si="25"/>
        <v>48183</v>
      </c>
      <c r="D107" s="4">
        <f t="shared" si="26"/>
        <v>1015806.3699982355</v>
      </c>
      <c r="E107" s="2">
        <f t="shared" si="15"/>
        <v>7707.9346471862937</v>
      </c>
      <c r="F107" s="5">
        <f t="shared" si="16"/>
        <v>6242.9766489474887</v>
      </c>
      <c r="G107" s="2">
        <f t="shared" si="17"/>
        <v>1464.957998238805</v>
      </c>
      <c r="H107" s="4">
        <f t="shared" si="18"/>
        <v>1014341.4119999966</v>
      </c>
      <c r="I107" s="4">
        <f t="shared" si="14"/>
        <v>883.3</v>
      </c>
      <c r="J107" s="2">
        <f t="shared" si="19"/>
        <v>554.28</v>
      </c>
      <c r="K107" s="4">
        <f t="shared" si="20"/>
        <v>1406.625</v>
      </c>
      <c r="L107" s="4">
        <f t="shared" si="21"/>
        <v>472.5</v>
      </c>
      <c r="M107" s="4">
        <f t="shared" si="22"/>
        <v>891.66666666666674</v>
      </c>
      <c r="N107" s="2">
        <f t="shared" si="23"/>
        <v>11916.306313852961</v>
      </c>
    </row>
    <row r="108" spans="2:14" x14ac:dyDescent="0.3">
      <c r="B108">
        <f t="shared" si="24"/>
        <v>91</v>
      </c>
      <c r="C108" s="1">
        <f t="shared" si="25"/>
        <v>48214</v>
      </c>
      <c r="D108" s="4">
        <f t="shared" si="26"/>
        <v>1014341.4119999966</v>
      </c>
      <c r="E108" s="2">
        <f t="shared" si="15"/>
        <v>7707.9346471862937</v>
      </c>
      <c r="F108" s="5">
        <f t="shared" si="16"/>
        <v>6233.9732612499793</v>
      </c>
      <c r="G108" s="2">
        <f t="shared" si="17"/>
        <v>1473.9613859363144</v>
      </c>
      <c r="H108" s="4">
        <f t="shared" si="18"/>
        <v>1012867.4506140603</v>
      </c>
      <c r="I108" s="4">
        <f t="shared" si="14"/>
        <v>883.3</v>
      </c>
      <c r="J108" s="2">
        <f t="shared" si="19"/>
        <v>554.28</v>
      </c>
      <c r="K108" s="4">
        <f t="shared" si="20"/>
        <v>1406.625</v>
      </c>
      <c r="L108" s="4">
        <f t="shared" si="21"/>
        <v>472.5</v>
      </c>
      <c r="M108" s="4">
        <f t="shared" si="22"/>
        <v>891.66666666666674</v>
      </c>
      <c r="N108" s="2">
        <f t="shared" si="23"/>
        <v>11916.306313852961</v>
      </c>
    </row>
    <row r="109" spans="2:14" x14ac:dyDescent="0.3">
      <c r="B109">
        <f t="shared" si="24"/>
        <v>92</v>
      </c>
      <c r="C109" s="1">
        <f t="shared" si="25"/>
        <v>48245</v>
      </c>
      <c r="D109" s="4">
        <f t="shared" si="26"/>
        <v>1012867.4506140603</v>
      </c>
      <c r="E109" s="2">
        <f t="shared" si="15"/>
        <v>7707.9346471862937</v>
      </c>
      <c r="F109" s="5">
        <f t="shared" si="16"/>
        <v>6224.9145402322447</v>
      </c>
      <c r="G109" s="2">
        <f t="shared" si="17"/>
        <v>1483.020106954049</v>
      </c>
      <c r="H109" s="4">
        <f t="shared" si="18"/>
        <v>1011384.4305071062</v>
      </c>
      <c r="I109" s="4">
        <f t="shared" si="14"/>
        <v>883.3</v>
      </c>
      <c r="J109" s="2">
        <f t="shared" si="19"/>
        <v>554.28</v>
      </c>
      <c r="K109" s="4">
        <f t="shared" si="20"/>
        <v>1406.625</v>
      </c>
      <c r="L109" s="4">
        <f t="shared" si="21"/>
        <v>472.5</v>
      </c>
      <c r="M109" s="4">
        <f t="shared" si="22"/>
        <v>891.66666666666674</v>
      </c>
      <c r="N109" s="2">
        <f t="shared" si="23"/>
        <v>11916.306313852961</v>
      </c>
    </row>
    <row r="110" spans="2:14" x14ac:dyDescent="0.3">
      <c r="B110">
        <f t="shared" si="24"/>
        <v>93</v>
      </c>
      <c r="C110" s="1">
        <f t="shared" si="25"/>
        <v>48274</v>
      </c>
      <c r="D110" s="4">
        <f t="shared" si="26"/>
        <v>1011384.4305071062</v>
      </c>
      <c r="E110" s="2">
        <f t="shared" si="15"/>
        <v>7707.9346471862937</v>
      </c>
      <c r="F110" s="5">
        <f t="shared" si="16"/>
        <v>6215.8001458249237</v>
      </c>
      <c r="G110" s="2">
        <f t="shared" si="17"/>
        <v>1492.13450136137</v>
      </c>
      <c r="H110" s="4">
        <f t="shared" si="18"/>
        <v>1009892.2960057448</v>
      </c>
      <c r="I110" s="4">
        <f t="shared" si="14"/>
        <v>883.3</v>
      </c>
      <c r="J110" s="2">
        <f t="shared" si="19"/>
        <v>554.28</v>
      </c>
      <c r="K110" s="4">
        <f t="shared" si="20"/>
        <v>1406.625</v>
      </c>
      <c r="L110" s="4">
        <f t="shared" si="21"/>
        <v>472.5</v>
      </c>
      <c r="M110" s="4">
        <f t="shared" si="22"/>
        <v>891.66666666666674</v>
      </c>
      <c r="N110" s="2">
        <f t="shared" si="23"/>
        <v>11916.306313852961</v>
      </c>
    </row>
    <row r="111" spans="2:14" x14ac:dyDescent="0.3">
      <c r="B111">
        <f t="shared" si="24"/>
        <v>94</v>
      </c>
      <c r="C111" s="1">
        <f t="shared" si="25"/>
        <v>48305</v>
      </c>
      <c r="D111" s="4">
        <f t="shared" si="26"/>
        <v>1009892.2960057448</v>
      </c>
      <c r="E111" s="2">
        <f t="shared" si="15"/>
        <v>7707.9346471862937</v>
      </c>
      <c r="F111" s="5">
        <f t="shared" si="16"/>
        <v>6206.6297358686397</v>
      </c>
      <c r="G111" s="2">
        <f t="shared" si="17"/>
        <v>1501.3049113176539</v>
      </c>
      <c r="H111" s="4">
        <f t="shared" si="18"/>
        <v>1008390.9910944272</v>
      </c>
      <c r="I111" s="4">
        <f t="shared" si="14"/>
        <v>883.3</v>
      </c>
      <c r="J111" s="2">
        <f t="shared" si="19"/>
        <v>554.28</v>
      </c>
      <c r="K111" s="4">
        <f t="shared" si="20"/>
        <v>1406.625</v>
      </c>
      <c r="L111" s="4">
        <f t="shared" si="21"/>
        <v>472.5</v>
      </c>
      <c r="M111" s="4">
        <f t="shared" si="22"/>
        <v>891.66666666666674</v>
      </c>
      <c r="N111" s="2">
        <f t="shared" si="23"/>
        <v>11916.306313852961</v>
      </c>
    </row>
    <row r="112" spans="2:14" x14ac:dyDescent="0.3">
      <c r="B112">
        <f t="shared" si="24"/>
        <v>95</v>
      </c>
      <c r="C112" s="1">
        <f t="shared" si="25"/>
        <v>48335</v>
      </c>
      <c r="D112" s="4">
        <f t="shared" si="26"/>
        <v>1008390.9910944272</v>
      </c>
      <c r="E112" s="2">
        <f t="shared" si="15"/>
        <v>7707.9346471862937</v>
      </c>
      <c r="F112" s="5">
        <f t="shared" si="16"/>
        <v>6197.4029661011664</v>
      </c>
      <c r="G112" s="2">
        <f t="shared" si="17"/>
        <v>1510.5316810851273</v>
      </c>
      <c r="H112" s="4">
        <f t="shared" si="18"/>
        <v>1006880.4594133421</v>
      </c>
      <c r="I112" s="4">
        <f t="shared" si="14"/>
        <v>883.3</v>
      </c>
      <c r="J112" s="2">
        <f t="shared" si="19"/>
        <v>554.28</v>
      </c>
      <c r="K112" s="4">
        <f t="shared" si="20"/>
        <v>1406.625</v>
      </c>
      <c r="L112" s="4">
        <f t="shared" si="21"/>
        <v>472.5</v>
      </c>
      <c r="M112" s="4">
        <f t="shared" si="22"/>
        <v>891.66666666666674</v>
      </c>
      <c r="N112" s="2">
        <f t="shared" si="23"/>
        <v>11916.306313852961</v>
      </c>
    </row>
    <row r="113" spans="2:14" x14ac:dyDescent="0.3">
      <c r="B113">
        <f t="shared" si="24"/>
        <v>96</v>
      </c>
      <c r="C113" s="1">
        <f t="shared" si="25"/>
        <v>48366</v>
      </c>
      <c r="D113" s="4">
        <f t="shared" si="26"/>
        <v>1006880.4594133421</v>
      </c>
      <c r="E113" s="2">
        <f t="shared" si="15"/>
        <v>7707.9346471862937</v>
      </c>
      <c r="F113" s="5">
        <f t="shared" si="16"/>
        <v>6188.1194901444978</v>
      </c>
      <c r="G113" s="2">
        <f t="shared" si="17"/>
        <v>1519.8151570417958</v>
      </c>
      <c r="H113" s="4">
        <f t="shared" si="18"/>
        <v>1005360.6442563003</v>
      </c>
      <c r="I113" s="4">
        <f t="shared" si="14"/>
        <v>883.3</v>
      </c>
      <c r="J113" s="2">
        <f t="shared" si="19"/>
        <v>554.28</v>
      </c>
      <c r="K113" s="4">
        <f t="shared" si="20"/>
        <v>1406.625</v>
      </c>
      <c r="L113" s="4">
        <f t="shared" si="21"/>
        <v>472.5</v>
      </c>
      <c r="M113" s="4">
        <f t="shared" si="22"/>
        <v>891.66666666666674</v>
      </c>
      <c r="N113" s="2">
        <f t="shared" si="23"/>
        <v>11916.306313852961</v>
      </c>
    </row>
    <row r="114" spans="2:14" x14ac:dyDescent="0.3">
      <c r="B114">
        <f t="shared" si="24"/>
        <v>97</v>
      </c>
      <c r="C114" s="1">
        <f t="shared" si="25"/>
        <v>48396</v>
      </c>
      <c r="D114" s="4">
        <f t="shared" si="26"/>
        <v>1005360.6442563003</v>
      </c>
      <c r="E114" s="2">
        <f t="shared" si="15"/>
        <v>7707.9346471862937</v>
      </c>
      <c r="F114" s="5">
        <f t="shared" si="16"/>
        <v>6178.7789594918449</v>
      </c>
      <c r="G114" s="2">
        <f t="shared" si="17"/>
        <v>1529.1556876944487</v>
      </c>
      <c r="H114" s="4">
        <f t="shared" si="18"/>
        <v>1003831.4885686059</v>
      </c>
      <c r="I114" s="4">
        <f t="shared" si="14"/>
        <v>905.2</v>
      </c>
      <c r="J114" s="2">
        <f t="shared" si="19"/>
        <v>580.32000000000005</v>
      </c>
      <c r="K114" s="4">
        <f t="shared" si="20"/>
        <v>1441.5</v>
      </c>
      <c r="L114" s="4">
        <f t="shared" si="21"/>
        <v>490</v>
      </c>
      <c r="M114" s="4">
        <f t="shared" si="22"/>
        <v>900</v>
      </c>
      <c r="N114" s="2">
        <f t="shared" si="23"/>
        <v>12024.954647186294</v>
      </c>
    </row>
    <row r="115" spans="2:14" x14ac:dyDescent="0.3">
      <c r="B115">
        <f t="shared" si="24"/>
        <v>98</v>
      </c>
      <c r="C115" s="1">
        <f t="shared" si="25"/>
        <v>48427</v>
      </c>
      <c r="D115" s="4">
        <f t="shared" si="26"/>
        <v>1003831.4885686059</v>
      </c>
      <c r="E115" s="2">
        <f t="shared" si="15"/>
        <v>7707.9346471862937</v>
      </c>
      <c r="F115" s="5">
        <f t="shared" si="16"/>
        <v>6169.3810234945568</v>
      </c>
      <c r="G115" s="2">
        <f t="shared" si="17"/>
        <v>1538.5536236917369</v>
      </c>
      <c r="H115" s="4">
        <f t="shared" si="18"/>
        <v>1002292.9349449141</v>
      </c>
      <c r="I115" s="4">
        <f t="shared" si="14"/>
        <v>905.2</v>
      </c>
      <c r="J115" s="2">
        <f t="shared" si="19"/>
        <v>580.32000000000005</v>
      </c>
      <c r="K115" s="4">
        <f t="shared" si="20"/>
        <v>1441.5</v>
      </c>
      <c r="L115" s="4">
        <f t="shared" si="21"/>
        <v>490</v>
      </c>
      <c r="M115" s="4">
        <f t="shared" si="22"/>
        <v>900</v>
      </c>
      <c r="N115" s="2">
        <f t="shared" si="23"/>
        <v>12024.954647186294</v>
      </c>
    </row>
    <row r="116" spans="2:14" x14ac:dyDescent="0.3">
      <c r="B116">
        <f t="shared" si="24"/>
        <v>99</v>
      </c>
      <c r="C116" s="1">
        <f t="shared" si="25"/>
        <v>48458</v>
      </c>
      <c r="D116" s="4">
        <f t="shared" si="26"/>
        <v>1002292.9349449141</v>
      </c>
      <c r="E116" s="2">
        <f t="shared" si="15"/>
        <v>7707.9346471862937</v>
      </c>
      <c r="F116" s="5">
        <f t="shared" si="16"/>
        <v>6159.925329348951</v>
      </c>
      <c r="G116" s="2">
        <f t="shared" si="17"/>
        <v>1548.0093178373427</v>
      </c>
      <c r="H116" s="4">
        <f t="shared" si="18"/>
        <v>1000744.9256270768</v>
      </c>
      <c r="I116" s="4">
        <f t="shared" si="14"/>
        <v>905.2</v>
      </c>
      <c r="J116" s="2">
        <f t="shared" si="19"/>
        <v>580.32000000000005</v>
      </c>
      <c r="K116" s="4">
        <f t="shared" si="20"/>
        <v>1441.5</v>
      </c>
      <c r="L116" s="4">
        <f t="shared" si="21"/>
        <v>490</v>
      </c>
      <c r="M116" s="4">
        <f t="shared" si="22"/>
        <v>900</v>
      </c>
      <c r="N116" s="2">
        <f t="shared" si="23"/>
        <v>12024.954647186294</v>
      </c>
    </row>
    <row r="117" spans="2:14" x14ac:dyDescent="0.3">
      <c r="B117">
        <f t="shared" si="24"/>
        <v>100</v>
      </c>
      <c r="C117" s="1">
        <f t="shared" si="25"/>
        <v>48488</v>
      </c>
      <c r="D117" s="4">
        <f t="shared" si="26"/>
        <v>1000744.9256270768</v>
      </c>
      <c r="E117" s="2">
        <f t="shared" si="15"/>
        <v>7707.9346471862937</v>
      </c>
      <c r="F117" s="5">
        <f t="shared" si="16"/>
        <v>6150.4115220830754</v>
      </c>
      <c r="G117" s="2">
        <f t="shared" si="17"/>
        <v>1557.5231251032183</v>
      </c>
      <c r="H117" s="4">
        <f t="shared" si="18"/>
        <v>999187.40250197356</v>
      </c>
      <c r="I117" s="4">
        <f t="shared" si="14"/>
        <v>905.2</v>
      </c>
      <c r="J117" s="2">
        <f t="shared" si="19"/>
        <v>580.32000000000005</v>
      </c>
      <c r="K117" s="4">
        <f t="shared" si="20"/>
        <v>1441.5</v>
      </c>
      <c r="L117" s="4">
        <f t="shared" si="21"/>
        <v>490</v>
      </c>
      <c r="M117" s="4">
        <f t="shared" si="22"/>
        <v>900</v>
      </c>
      <c r="N117" s="2">
        <f t="shared" si="23"/>
        <v>12024.954647186294</v>
      </c>
    </row>
    <row r="118" spans="2:14" x14ac:dyDescent="0.3">
      <c r="B118">
        <f t="shared" si="24"/>
        <v>101</v>
      </c>
      <c r="C118" s="1">
        <f t="shared" si="25"/>
        <v>48519</v>
      </c>
      <c r="D118" s="4">
        <f t="shared" si="26"/>
        <v>999187.40250197356</v>
      </c>
      <c r="E118" s="2">
        <f t="shared" si="15"/>
        <v>7707.9346471862937</v>
      </c>
      <c r="F118" s="5">
        <f t="shared" si="16"/>
        <v>6140.8392445433792</v>
      </c>
      <c r="G118" s="2">
        <f t="shared" si="17"/>
        <v>1567.0954026429145</v>
      </c>
      <c r="H118" s="4">
        <f t="shared" si="18"/>
        <v>997620.30709933059</v>
      </c>
      <c r="I118" s="4">
        <f t="shared" si="14"/>
        <v>905.2</v>
      </c>
      <c r="J118" s="2">
        <f t="shared" si="19"/>
        <v>580.32000000000005</v>
      </c>
      <c r="K118" s="4">
        <f t="shared" si="20"/>
        <v>1441.5</v>
      </c>
      <c r="L118" s="4">
        <f t="shared" si="21"/>
        <v>490</v>
      </c>
      <c r="M118" s="4">
        <f t="shared" si="22"/>
        <v>900</v>
      </c>
      <c r="N118" s="2">
        <f t="shared" si="23"/>
        <v>12024.954647186294</v>
      </c>
    </row>
    <row r="119" spans="2:14" x14ac:dyDescent="0.3">
      <c r="B119">
        <f t="shared" si="24"/>
        <v>102</v>
      </c>
      <c r="C119" s="1">
        <f t="shared" si="25"/>
        <v>48549</v>
      </c>
      <c r="D119" s="4">
        <f t="shared" si="26"/>
        <v>997620.30709933059</v>
      </c>
      <c r="E119" s="2">
        <f t="shared" si="15"/>
        <v>7707.9346471862937</v>
      </c>
      <c r="F119" s="5">
        <f t="shared" si="16"/>
        <v>6131.2081373813025</v>
      </c>
      <c r="G119" s="2">
        <f t="shared" si="17"/>
        <v>1576.7265098049911</v>
      </c>
      <c r="H119" s="4">
        <f t="shared" si="18"/>
        <v>996043.58058952563</v>
      </c>
      <c r="I119" s="4">
        <f t="shared" si="14"/>
        <v>905.2</v>
      </c>
      <c r="J119" s="2">
        <f t="shared" si="19"/>
        <v>580.32000000000005</v>
      </c>
      <c r="K119" s="4">
        <f t="shared" si="20"/>
        <v>1441.5</v>
      </c>
      <c r="L119" s="4">
        <f t="shared" si="21"/>
        <v>490</v>
      </c>
      <c r="M119" s="4">
        <f t="shared" si="22"/>
        <v>900</v>
      </c>
      <c r="N119" s="2">
        <f t="shared" si="23"/>
        <v>12024.954647186294</v>
      </c>
    </row>
    <row r="120" spans="2:14" x14ac:dyDescent="0.3">
      <c r="B120">
        <f t="shared" si="24"/>
        <v>103</v>
      </c>
      <c r="C120" s="1">
        <f t="shared" si="25"/>
        <v>48580</v>
      </c>
      <c r="D120" s="4">
        <f t="shared" si="26"/>
        <v>996043.58058952563</v>
      </c>
      <c r="E120" s="2">
        <f t="shared" si="15"/>
        <v>7707.9346471862937</v>
      </c>
      <c r="F120" s="5">
        <f t="shared" si="16"/>
        <v>6121.5178390397923</v>
      </c>
      <c r="G120" s="2">
        <f t="shared" si="17"/>
        <v>1586.4168081465014</v>
      </c>
      <c r="H120" s="4">
        <f t="shared" si="18"/>
        <v>994457.16378137912</v>
      </c>
      <c r="I120" s="4">
        <f t="shared" si="14"/>
        <v>905.2</v>
      </c>
      <c r="J120" s="2">
        <f t="shared" si="19"/>
        <v>580.32000000000005</v>
      </c>
      <c r="K120" s="4">
        <f t="shared" si="20"/>
        <v>1441.5</v>
      </c>
      <c r="L120" s="4">
        <f t="shared" si="21"/>
        <v>490</v>
      </c>
      <c r="M120" s="4">
        <f t="shared" si="22"/>
        <v>900</v>
      </c>
      <c r="N120" s="2">
        <f t="shared" si="23"/>
        <v>12024.954647186294</v>
      </c>
    </row>
    <row r="121" spans="2:14" x14ac:dyDescent="0.3">
      <c r="B121">
        <f t="shared" si="24"/>
        <v>104</v>
      </c>
      <c r="C121" s="1">
        <f t="shared" si="25"/>
        <v>48611</v>
      </c>
      <c r="D121" s="4">
        <f t="shared" si="26"/>
        <v>994457.16378137912</v>
      </c>
      <c r="E121" s="2">
        <f t="shared" si="15"/>
        <v>7707.9346471862937</v>
      </c>
      <c r="F121" s="5">
        <f t="shared" si="16"/>
        <v>6111.7679857397252</v>
      </c>
      <c r="G121" s="2">
        <f t="shared" si="17"/>
        <v>1596.1666614465685</v>
      </c>
      <c r="H121" s="4">
        <f t="shared" si="18"/>
        <v>992860.99711993255</v>
      </c>
      <c r="I121" s="4">
        <f t="shared" si="14"/>
        <v>905.2</v>
      </c>
      <c r="J121" s="2">
        <f t="shared" si="19"/>
        <v>580.32000000000005</v>
      </c>
      <c r="K121" s="4">
        <f t="shared" si="20"/>
        <v>1441.5</v>
      </c>
      <c r="L121" s="4">
        <f t="shared" si="21"/>
        <v>490</v>
      </c>
      <c r="M121" s="4">
        <f t="shared" si="22"/>
        <v>900</v>
      </c>
      <c r="N121" s="2">
        <f t="shared" si="23"/>
        <v>12024.954647186294</v>
      </c>
    </row>
    <row r="122" spans="2:14" x14ac:dyDescent="0.3">
      <c r="B122">
        <f t="shared" si="24"/>
        <v>105</v>
      </c>
      <c r="C122" s="1">
        <f t="shared" si="25"/>
        <v>48639</v>
      </c>
      <c r="D122" s="4">
        <f t="shared" si="26"/>
        <v>992860.99711993255</v>
      </c>
      <c r="E122" s="2">
        <f t="shared" si="15"/>
        <v>7707.9346471862937</v>
      </c>
      <c r="F122" s="5">
        <f t="shared" si="16"/>
        <v>6101.9582114662517</v>
      </c>
      <c r="G122" s="2">
        <f t="shared" si="17"/>
        <v>1605.976435720042</v>
      </c>
      <c r="H122" s="4">
        <f t="shared" si="18"/>
        <v>991255.02068421256</v>
      </c>
      <c r="I122" s="4">
        <f t="shared" si="14"/>
        <v>905.2</v>
      </c>
      <c r="J122" s="2">
        <f t="shared" si="19"/>
        <v>580.32000000000005</v>
      </c>
      <c r="K122" s="4">
        <f t="shared" si="20"/>
        <v>1441.5</v>
      </c>
      <c r="L122" s="4">
        <f t="shared" si="21"/>
        <v>490</v>
      </c>
      <c r="M122" s="4">
        <f t="shared" si="22"/>
        <v>900</v>
      </c>
      <c r="N122" s="2">
        <f t="shared" si="23"/>
        <v>12024.954647186294</v>
      </c>
    </row>
    <row r="123" spans="2:14" x14ac:dyDescent="0.3">
      <c r="B123">
        <f t="shared" si="24"/>
        <v>106</v>
      </c>
      <c r="C123" s="1">
        <f t="shared" si="25"/>
        <v>48670</v>
      </c>
      <c r="D123" s="4">
        <f t="shared" si="26"/>
        <v>991255.02068421256</v>
      </c>
      <c r="E123" s="2">
        <f t="shared" si="15"/>
        <v>7707.9346471862937</v>
      </c>
      <c r="F123" s="5">
        <f t="shared" si="16"/>
        <v>6092.0881479550562</v>
      </c>
      <c r="G123" s="2">
        <f t="shared" si="17"/>
        <v>1615.8464992312374</v>
      </c>
      <c r="H123" s="4">
        <f t="shared" si="18"/>
        <v>989639.17418498127</v>
      </c>
      <c r="I123" s="4">
        <f t="shared" si="14"/>
        <v>905.2</v>
      </c>
      <c r="J123" s="2">
        <f t="shared" si="19"/>
        <v>580.32000000000005</v>
      </c>
      <c r="K123" s="4">
        <f t="shared" si="20"/>
        <v>1441.5</v>
      </c>
      <c r="L123" s="4">
        <f t="shared" si="21"/>
        <v>490</v>
      </c>
      <c r="M123" s="4">
        <f t="shared" si="22"/>
        <v>900</v>
      </c>
      <c r="N123" s="2">
        <f t="shared" si="23"/>
        <v>12024.954647186294</v>
      </c>
    </row>
    <row r="124" spans="2:14" x14ac:dyDescent="0.3">
      <c r="B124">
        <f t="shared" si="24"/>
        <v>107</v>
      </c>
      <c r="C124" s="1">
        <f t="shared" si="25"/>
        <v>48700</v>
      </c>
      <c r="D124" s="4">
        <f t="shared" si="26"/>
        <v>989639.17418498127</v>
      </c>
      <c r="E124" s="2">
        <f t="shared" si="15"/>
        <v>7707.9346471862937</v>
      </c>
      <c r="F124" s="5">
        <f t="shared" si="16"/>
        <v>6082.1574246785303</v>
      </c>
      <c r="G124" s="2">
        <f t="shared" si="17"/>
        <v>1625.7772225077633</v>
      </c>
      <c r="H124" s="4">
        <f t="shared" si="18"/>
        <v>988013.39696247352</v>
      </c>
      <c r="I124" s="4">
        <f t="shared" si="14"/>
        <v>905.2</v>
      </c>
      <c r="J124" s="2">
        <f t="shared" si="19"/>
        <v>580.32000000000005</v>
      </c>
      <c r="K124" s="4">
        <f t="shared" si="20"/>
        <v>1441.5</v>
      </c>
      <c r="L124" s="4">
        <f t="shared" si="21"/>
        <v>490</v>
      </c>
      <c r="M124" s="4">
        <f t="shared" si="22"/>
        <v>900</v>
      </c>
      <c r="N124" s="2">
        <f t="shared" si="23"/>
        <v>12024.954647186294</v>
      </c>
    </row>
    <row r="125" spans="2:14" x14ac:dyDescent="0.3">
      <c r="B125">
        <f t="shared" si="24"/>
        <v>108</v>
      </c>
      <c r="C125" s="1">
        <f t="shared" si="25"/>
        <v>48731</v>
      </c>
      <c r="D125" s="4">
        <f t="shared" si="26"/>
        <v>988013.39696247352</v>
      </c>
      <c r="E125" s="2">
        <f t="shared" si="15"/>
        <v>7707.9346471862937</v>
      </c>
      <c r="F125" s="5">
        <f t="shared" si="16"/>
        <v>6072.1656688318681</v>
      </c>
      <c r="G125" s="2">
        <f t="shared" si="17"/>
        <v>1635.7689783544256</v>
      </c>
      <c r="H125" s="4">
        <f t="shared" si="18"/>
        <v>986377.62798411911</v>
      </c>
      <c r="I125" s="4">
        <f t="shared" si="14"/>
        <v>905.2</v>
      </c>
      <c r="J125" s="2">
        <f t="shared" si="19"/>
        <v>580.32000000000005</v>
      </c>
      <c r="K125" s="4">
        <f t="shared" si="20"/>
        <v>1441.5</v>
      </c>
      <c r="L125" s="4">
        <f t="shared" si="21"/>
        <v>490</v>
      </c>
      <c r="M125" s="4">
        <f t="shared" si="22"/>
        <v>900</v>
      </c>
      <c r="N125" s="2">
        <f t="shared" si="23"/>
        <v>12024.954647186294</v>
      </c>
    </row>
    <row r="126" spans="2:14" x14ac:dyDescent="0.3">
      <c r="B126">
        <f t="shared" si="24"/>
        <v>109</v>
      </c>
      <c r="C126" s="1">
        <f t="shared" si="25"/>
        <v>48761</v>
      </c>
      <c r="D126" s="4">
        <f t="shared" si="26"/>
        <v>986377.62798411911</v>
      </c>
      <c r="E126" s="2">
        <f t="shared" si="15"/>
        <v>7707.9346471862937</v>
      </c>
      <c r="F126" s="5">
        <f t="shared" si="16"/>
        <v>6062.1125053190653</v>
      </c>
      <c r="G126" s="2">
        <f t="shared" si="17"/>
        <v>1645.8221418672283</v>
      </c>
      <c r="H126" s="4">
        <f t="shared" si="18"/>
        <v>984731.80584225187</v>
      </c>
      <c r="I126" s="4">
        <f t="shared" si="14"/>
        <v>927.1</v>
      </c>
      <c r="J126" s="2">
        <f t="shared" si="19"/>
        <v>606.36</v>
      </c>
      <c r="K126" s="4">
        <f t="shared" si="20"/>
        <v>1476.375</v>
      </c>
      <c r="L126" s="4">
        <f t="shared" si="21"/>
        <v>507.5</v>
      </c>
      <c r="M126" s="4">
        <f t="shared" si="22"/>
        <v>908.33333333333337</v>
      </c>
      <c r="N126" s="2">
        <f t="shared" si="23"/>
        <v>12133.602980519627</v>
      </c>
    </row>
    <row r="127" spans="2:14" x14ac:dyDescent="0.3">
      <c r="B127">
        <f t="shared" si="24"/>
        <v>110</v>
      </c>
      <c r="C127" s="1">
        <f t="shared" si="25"/>
        <v>48792</v>
      </c>
      <c r="D127" s="4">
        <f t="shared" si="26"/>
        <v>984731.80584225187</v>
      </c>
      <c r="E127" s="2">
        <f t="shared" si="15"/>
        <v>7707.9346471862937</v>
      </c>
      <c r="F127" s="5">
        <f t="shared" si="16"/>
        <v>6051.9975567388392</v>
      </c>
      <c r="G127" s="2">
        <f t="shared" si="17"/>
        <v>1655.9370904474545</v>
      </c>
      <c r="H127" s="4">
        <f t="shared" si="18"/>
        <v>983075.86875180446</v>
      </c>
      <c r="I127" s="4">
        <f t="shared" si="14"/>
        <v>927.1</v>
      </c>
      <c r="J127" s="2">
        <f t="shared" si="19"/>
        <v>606.36</v>
      </c>
      <c r="K127" s="4">
        <f t="shared" si="20"/>
        <v>1476.375</v>
      </c>
      <c r="L127" s="4">
        <f t="shared" si="21"/>
        <v>507.5</v>
      </c>
      <c r="M127" s="4">
        <f t="shared" si="22"/>
        <v>908.33333333333337</v>
      </c>
      <c r="N127" s="2">
        <f t="shared" si="23"/>
        <v>12133.602980519627</v>
      </c>
    </row>
    <row r="128" spans="2:14" x14ac:dyDescent="0.3">
      <c r="B128">
        <f t="shared" si="24"/>
        <v>111</v>
      </c>
      <c r="C128" s="1">
        <f t="shared" si="25"/>
        <v>48823</v>
      </c>
      <c r="D128" s="4">
        <f t="shared" si="26"/>
        <v>983075.86875180446</v>
      </c>
      <c r="E128" s="2">
        <f t="shared" si="15"/>
        <v>7707.9346471862937</v>
      </c>
      <c r="F128" s="5">
        <f t="shared" si="16"/>
        <v>6041.820443370465</v>
      </c>
      <c r="G128" s="2">
        <f t="shared" si="17"/>
        <v>1666.1142038158287</v>
      </c>
      <c r="H128" s="4">
        <f t="shared" si="18"/>
        <v>981409.75454798865</v>
      </c>
      <c r="I128" s="4">
        <f t="shared" si="14"/>
        <v>927.1</v>
      </c>
      <c r="J128" s="2">
        <f t="shared" si="19"/>
        <v>606.36</v>
      </c>
      <c r="K128" s="4">
        <f t="shared" si="20"/>
        <v>1476.375</v>
      </c>
      <c r="L128" s="4">
        <f t="shared" si="21"/>
        <v>507.5</v>
      </c>
      <c r="M128" s="4">
        <f t="shared" si="22"/>
        <v>908.33333333333337</v>
      </c>
      <c r="N128" s="2">
        <f t="shared" si="23"/>
        <v>12133.602980519627</v>
      </c>
    </row>
    <row r="129" spans="2:14" x14ac:dyDescent="0.3">
      <c r="B129">
        <f t="shared" si="24"/>
        <v>112</v>
      </c>
      <c r="C129" s="1">
        <f t="shared" si="25"/>
        <v>48853</v>
      </c>
      <c r="D129" s="4">
        <f t="shared" si="26"/>
        <v>981409.75454798865</v>
      </c>
      <c r="E129" s="2">
        <f t="shared" si="15"/>
        <v>7707.9346471862937</v>
      </c>
      <c r="F129" s="5">
        <f t="shared" si="16"/>
        <v>6031.580783159513</v>
      </c>
      <c r="G129" s="2">
        <f t="shared" si="17"/>
        <v>1676.3538640267807</v>
      </c>
      <c r="H129" s="4">
        <f t="shared" si="18"/>
        <v>979733.40068396181</v>
      </c>
      <c r="I129" s="4">
        <f t="shared" si="14"/>
        <v>927.1</v>
      </c>
      <c r="J129" s="2">
        <f t="shared" si="19"/>
        <v>606.36</v>
      </c>
      <c r="K129" s="4">
        <f t="shared" si="20"/>
        <v>1476.375</v>
      </c>
      <c r="L129" s="4">
        <f t="shared" si="21"/>
        <v>507.5</v>
      </c>
      <c r="M129" s="4">
        <f t="shared" si="22"/>
        <v>908.33333333333337</v>
      </c>
      <c r="N129" s="2">
        <f t="shared" si="23"/>
        <v>12133.602980519627</v>
      </c>
    </row>
    <row r="130" spans="2:14" x14ac:dyDescent="0.3">
      <c r="B130">
        <f t="shared" si="24"/>
        <v>113</v>
      </c>
      <c r="C130" s="1">
        <f t="shared" si="25"/>
        <v>48884</v>
      </c>
      <c r="D130" s="4">
        <f t="shared" si="26"/>
        <v>979733.40068396181</v>
      </c>
      <c r="E130" s="2">
        <f t="shared" si="15"/>
        <v>7707.9346471862937</v>
      </c>
      <c r="F130" s="5">
        <f t="shared" si="16"/>
        <v>6021.2781917035154</v>
      </c>
      <c r="G130" s="2">
        <f t="shared" si="17"/>
        <v>1686.6564554827783</v>
      </c>
      <c r="H130" s="4">
        <f t="shared" si="18"/>
        <v>978046.74422847899</v>
      </c>
      <c r="I130" s="4">
        <f t="shared" si="14"/>
        <v>927.1</v>
      </c>
      <c r="J130" s="2">
        <f t="shared" si="19"/>
        <v>606.36</v>
      </c>
      <c r="K130" s="4">
        <f t="shared" si="20"/>
        <v>1476.375</v>
      </c>
      <c r="L130" s="4">
        <f t="shared" si="21"/>
        <v>507.5</v>
      </c>
      <c r="M130" s="4">
        <f t="shared" si="22"/>
        <v>908.33333333333337</v>
      </c>
      <c r="N130" s="2">
        <f t="shared" si="23"/>
        <v>12133.602980519627</v>
      </c>
    </row>
    <row r="131" spans="2:14" x14ac:dyDescent="0.3">
      <c r="B131">
        <f t="shared" si="24"/>
        <v>114</v>
      </c>
      <c r="C131" s="1">
        <f t="shared" si="25"/>
        <v>48914</v>
      </c>
      <c r="D131" s="4">
        <f t="shared" si="26"/>
        <v>978046.74422847899</v>
      </c>
      <c r="E131" s="2">
        <f t="shared" si="15"/>
        <v>7707.9346471862937</v>
      </c>
      <c r="F131" s="5">
        <f t="shared" si="16"/>
        <v>6010.9122822375266</v>
      </c>
      <c r="G131" s="2">
        <f t="shared" si="17"/>
        <v>1697.0223649487671</v>
      </c>
      <c r="H131" s="4">
        <f t="shared" si="18"/>
        <v>976349.72186353023</v>
      </c>
      <c r="I131" s="4">
        <f t="shared" si="14"/>
        <v>927.1</v>
      </c>
      <c r="J131" s="2">
        <f t="shared" si="19"/>
        <v>606.36</v>
      </c>
      <c r="K131" s="4">
        <f t="shared" si="20"/>
        <v>1476.375</v>
      </c>
      <c r="L131" s="4">
        <f t="shared" si="21"/>
        <v>507.5</v>
      </c>
      <c r="M131" s="4">
        <f t="shared" si="22"/>
        <v>908.33333333333337</v>
      </c>
      <c r="N131" s="2">
        <f t="shared" si="23"/>
        <v>12133.602980519627</v>
      </c>
    </row>
    <row r="132" spans="2:14" x14ac:dyDescent="0.3">
      <c r="B132">
        <f t="shared" si="24"/>
        <v>115</v>
      </c>
      <c r="C132" s="1">
        <f t="shared" si="25"/>
        <v>48945</v>
      </c>
      <c r="D132" s="4">
        <f t="shared" si="26"/>
        <v>976349.72186353023</v>
      </c>
      <c r="E132" s="2">
        <f t="shared" si="15"/>
        <v>7707.9346471862937</v>
      </c>
      <c r="F132" s="5">
        <f t="shared" si="16"/>
        <v>6000.4826656196128</v>
      </c>
      <c r="G132" s="2">
        <f t="shared" si="17"/>
        <v>1707.4519815666808</v>
      </c>
      <c r="H132" s="4">
        <f t="shared" si="18"/>
        <v>974642.2698819635</v>
      </c>
      <c r="I132" s="4">
        <f t="shared" si="14"/>
        <v>927.1</v>
      </c>
      <c r="J132" s="2">
        <f t="shared" si="19"/>
        <v>606.36</v>
      </c>
      <c r="K132" s="4">
        <f t="shared" si="20"/>
        <v>1476.375</v>
      </c>
      <c r="L132" s="4">
        <f t="shared" si="21"/>
        <v>507.5</v>
      </c>
      <c r="M132" s="4">
        <f t="shared" si="22"/>
        <v>908.33333333333337</v>
      </c>
      <c r="N132" s="2">
        <f t="shared" si="23"/>
        <v>12133.602980519627</v>
      </c>
    </row>
    <row r="133" spans="2:14" x14ac:dyDescent="0.3">
      <c r="B133">
        <f t="shared" si="24"/>
        <v>116</v>
      </c>
      <c r="C133" s="1">
        <f t="shared" si="25"/>
        <v>48976</v>
      </c>
      <c r="D133" s="4">
        <f t="shared" si="26"/>
        <v>974642.2698819635</v>
      </c>
      <c r="E133" s="2">
        <f t="shared" si="15"/>
        <v>7707.9346471862937</v>
      </c>
      <c r="F133" s="5">
        <f t="shared" si="16"/>
        <v>5989.988950316234</v>
      </c>
      <c r="G133" s="2">
        <f t="shared" si="17"/>
        <v>1717.9456968700597</v>
      </c>
      <c r="H133" s="4">
        <f t="shared" si="18"/>
        <v>972924.3241850934</v>
      </c>
      <c r="I133" s="4">
        <f t="shared" si="14"/>
        <v>927.1</v>
      </c>
      <c r="J133" s="2">
        <f t="shared" si="19"/>
        <v>606.36</v>
      </c>
      <c r="K133" s="4">
        <f t="shared" si="20"/>
        <v>1476.375</v>
      </c>
      <c r="L133" s="4">
        <f t="shared" si="21"/>
        <v>507.5</v>
      </c>
      <c r="M133" s="4">
        <f t="shared" si="22"/>
        <v>908.33333333333337</v>
      </c>
      <c r="N133" s="2">
        <f t="shared" si="23"/>
        <v>12133.602980519627</v>
      </c>
    </row>
    <row r="134" spans="2:14" x14ac:dyDescent="0.3">
      <c r="B134">
        <f t="shared" si="24"/>
        <v>117</v>
      </c>
      <c r="C134" s="1">
        <f t="shared" si="25"/>
        <v>49004</v>
      </c>
      <c r="D134" s="4">
        <f t="shared" si="26"/>
        <v>972924.3241850934</v>
      </c>
      <c r="E134" s="2">
        <f t="shared" si="15"/>
        <v>7707.9346471862937</v>
      </c>
      <c r="F134" s="5">
        <f t="shared" si="16"/>
        <v>5979.4307423875525</v>
      </c>
      <c r="G134" s="2">
        <f t="shared" si="17"/>
        <v>1728.5039047987411</v>
      </c>
      <c r="H134" s="4">
        <f t="shared" si="18"/>
        <v>971195.82028029463</v>
      </c>
      <c r="I134" s="4">
        <f t="shared" si="14"/>
        <v>927.1</v>
      </c>
      <c r="J134" s="2">
        <f t="shared" si="19"/>
        <v>606.36</v>
      </c>
      <c r="K134" s="4">
        <f t="shared" si="20"/>
        <v>1476.375</v>
      </c>
      <c r="L134" s="4">
        <f t="shared" si="21"/>
        <v>507.5</v>
      </c>
      <c r="M134" s="4">
        <f t="shared" si="22"/>
        <v>908.33333333333337</v>
      </c>
      <c r="N134" s="2">
        <f t="shared" si="23"/>
        <v>12133.602980519627</v>
      </c>
    </row>
    <row r="135" spans="2:14" x14ac:dyDescent="0.3">
      <c r="B135">
        <f t="shared" si="24"/>
        <v>118</v>
      </c>
      <c r="C135" s="1">
        <f t="shared" si="25"/>
        <v>49035</v>
      </c>
      <c r="D135" s="4">
        <f t="shared" si="26"/>
        <v>971195.82028029463</v>
      </c>
      <c r="E135" s="2">
        <f t="shared" si="15"/>
        <v>7707.9346471862937</v>
      </c>
      <c r="F135" s="5">
        <f t="shared" si="16"/>
        <v>5968.8076454726433</v>
      </c>
      <c r="G135" s="2">
        <f t="shared" si="17"/>
        <v>1739.1270017136503</v>
      </c>
      <c r="H135" s="4">
        <f t="shared" si="18"/>
        <v>969456.69327858102</v>
      </c>
      <c r="I135" s="4">
        <f t="shared" si="14"/>
        <v>927.1</v>
      </c>
      <c r="J135" s="2">
        <f t="shared" si="19"/>
        <v>606.36</v>
      </c>
      <c r="K135" s="4">
        <f t="shared" si="20"/>
        <v>1476.375</v>
      </c>
      <c r="L135" s="4">
        <f t="shared" si="21"/>
        <v>507.5</v>
      </c>
      <c r="M135" s="4">
        <f t="shared" si="22"/>
        <v>908.33333333333337</v>
      </c>
      <c r="N135" s="2">
        <f t="shared" si="23"/>
        <v>12133.602980519627</v>
      </c>
    </row>
    <row r="136" spans="2:14" x14ac:dyDescent="0.3">
      <c r="B136">
        <f t="shared" si="24"/>
        <v>119</v>
      </c>
      <c r="C136" s="1">
        <f t="shared" si="25"/>
        <v>49065</v>
      </c>
      <c r="D136" s="4">
        <f t="shared" si="26"/>
        <v>969456.69327858102</v>
      </c>
      <c r="E136" s="2">
        <f t="shared" si="15"/>
        <v>7707.9346471862937</v>
      </c>
      <c r="F136" s="5">
        <f t="shared" si="16"/>
        <v>5958.1192607746125</v>
      </c>
      <c r="G136" s="2">
        <f t="shared" si="17"/>
        <v>1749.8153864116812</v>
      </c>
      <c r="H136" s="4">
        <f t="shared" si="18"/>
        <v>967706.87789216929</v>
      </c>
      <c r="I136" s="4">
        <f t="shared" si="14"/>
        <v>927.1</v>
      </c>
      <c r="J136" s="2">
        <f t="shared" si="19"/>
        <v>606.36</v>
      </c>
      <c r="K136" s="4">
        <f t="shared" si="20"/>
        <v>1476.375</v>
      </c>
      <c r="L136" s="4">
        <f t="shared" si="21"/>
        <v>507.5</v>
      </c>
      <c r="M136" s="4">
        <f t="shared" si="22"/>
        <v>908.33333333333337</v>
      </c>
      <c r="N136" s="2">
        <f t="shared" si="23"/>
        <v>12133.602980519627</v>
      </c>
    </row>
    <row r="137" spans="2:14" x14ac:dyDescent="0.3">
      <c r="B137">
        <f t="shared" si="24"/>
        <v>120</v>
      </c>
      <c r="C137" s="1">
        <f t="shared" si="25"/>
        <v>49096</v>
      </c>
      <c r="D137" s="4">
        <f t="shared" si="26"/>
        <v>967706.87789216929</v>
      </c>
      <c r="E137" s="2">
        <f t="shared" si="15"/>
        <v>7707.9346471862937</v>
      </c>
      <c r="F137" s="5">
        <f t="shared" si="16"/>
        <v>5947.3651870456233</v>
      </c>
      <c r="G137" s="2">
        <f t="shared" si="17"/>
        <v>1760.5694601406703</v>
      </c>
      <c r="H137" s="4">
        <f t="shared" si="18"/>
        <v>965946.30843202863</v>
      </c>
      <c r="I137" s="4">
        <f t="shared" si="14"/>
        <v>927.1</v>
      </c>
      <c r="J137" s="2">
        <f t="shared" si="19"/>
        <v>606.36</v>
      </c>
      <c r="K137" s="4">
        <f t="shared" si="20"/>
        <v>1476.375</v>
      </c>
      <c r="L137" s="4">
        <f t="shared" si="21"/>
        <v>507.5</v>
      </c>
      <c r="M137" s="4">
        <f t="shared" si="22"/>
        <v>908.33333333333337</v>
      </c>
      <c r="N137" s="2">
        <f t="shared" si="23"/>
        <v>12133.602980519627</v>
      </c>
    </row>
    <row r="138" spans="2:14" x14ac:dyDescent="0.3">
      <c r="B138">
        <f t="shared" si="24"/>
        <v>121</v>
      </c>
      <c r="C138" s="1">
        <f t="shared" si="25"/>
        <v>49126</v>
      </c>
      <c r="D138" s="4">
        <f t="shared" si="26"/>
        <v>965946.30843202863</v>
      </c>
      <c r="E138" s="2">
        <f t="shared" si="15"/>
        <v>7707.9346471862937</v>
      </c>
      <c r="F138" s="5">
        <f t="shared" si="16"/>
        <v>5936.5450205718425</v>
      </c>
      <c r="G138" s="2">
        <f t="shared" si="17"/>
        <v>1771.3896266144511</v>
      </c>
      <c r="H138" s="4">
        <f t="shared" si="18"/>
        <v>964174.91880541423</v>
      </c>
      <c r="I138" s="4">
        <f t="shared" si="14"/>
        <v>949</v>
      </c>
      <c r="J138" s="2">
        <f t="shared" si="19"/>
        <v>632.40000000000009</v>
      </c>
      <c r="K138" s="4">
        <f t="shared" si="20"/>
        <v>1511.25</v>
      </c>
      <c r="L138" s="4">
        <f t="shared" si="21"/>
        <v>525</v>
      </c>
      <c r="M138" s="4">
        <f t="shared" si="22"/>
        <v>916.66666666666674</v>
      </c>
      <c r="N138" s="2">
        <f t="shared" si="23"/>
        <v>12242.251313852961</v>
      </c>
    </row>
    <row r="139" spans="2:14" x14ac:dyDescent="0.3">
      <c r="B139">
        <f t="shared" si="24"/>
        <v>122</v>
      </c>
      <c r="C139" s="1">
        <f t="shared" si="25"/>
        <v>49157</v>
      </c>
      <c r="D139" s="4">
        <f t="shared" si="26"/>
        <v>964174.91880541423</v>
      </c>
      <c r="E139" s="2">
        <f t="shared" si="15"/>
        <v>7707.9346471862937</v>
      </c>
      <c r="F139" s="5">
        <f t="shared" si="16"/>
        <v>5925.6583551582744</v>
      </c>
      <c r="G139" s="2">
        <f t="shared" si="17"/>
        <v>1782.2762920280193</v>
      </c>
      <c r="H139" s="4">
        <f t="shared" si="18"/>
        <v>962392.64251338621</v>
      </c>
      <c r="I139" s="4">
        <f t="shared" si="14"/>
        <v>949</v>
      </c>
      <c r="J139" s="2">
        <f t="shared" si="19"/>
        <v>632.40000000000009</v>
      </c>
      <c r="K139" s="4">
        <f t="shared" si="20"/>
        <v>1511.25</v>
      </c>
      <c r="L139" s="4">
        <f t="shared" si="21"/>
        <v>525</v>
      </c>
      <c r="M139" s="4">
        <f t="shared" si="22"/>
        <v>916.66666666666674</v>
      </c>
      <c r="N139" s="2">
        <f t="shared" si="23"/>
        <v>12242.251313852961</v>
      </c>
    </row>
    <row r="140" spans="2:14" x14ac:dyDescent="0.3">
      <c r="B140">
        <f t="shared" si="24"/>
        <v>123</v>
      </c>
      <c r="C140" s="1">
        <f t="shared" si="25"/>
        <v>49188</v>
      </c>
      <c r="D140" s="4">
        <f t="shared" si="26"/>
        <v>962392.64251338621</v>
      </c>
      <c r="E140" s="2">
        <f t="shared" si="15"/>
        <v>7707.9346471862937</v>
      </c>
      <c r="F140" s="5">
        <f t="shared" si="16"/>
        <v>5914.7047821135193</v>
      </c>
      <c r="G140" s="2">
        <f t="shared" si="17"/>
        <v>1793.2298650727744</v>
      </c>
      <c r="H140" s="4">
        <f t="shared" si="18"/>
        <v>960599.41264831345</v>
      </c>
      <c r="I140" s="4">
        <f t="shared" si="14"/>
        <v>949</v>
      </c>
      <c r="J140" s="2">
        <f t="shared" si="19"/>
        <v>632.40000000000009</v>
      </c>
      <c r="K140" s="4">
        <f t="shared" si="20"/>
        <v>1511.25</v>
      </c>
      <c r="L140" s="4">
        <f t="shared" si="21"/>
        <v>525</v>
      </c>
      <c r="M140" s="4">
        <f t="shared" si="22"/>
        <v>916.66666666666674</v>
      </c>
      <c r="N140" s="2">
        <f t="shared" si="23"/>
        <v>12242.251313852961</v>
      </c>
    </row>
    <row r="141" spans="2:14" x14ac:dyDescent="0.3">
      <c r="B141">
        <f t="shared" si="24"/>
        <v>124</v>
      </c>
      <c r="C141" s="1">
        <f t="shared" si="25"/>
        <v>49218</v>
      </c>
      <c r="D141" s="4">
        <f t="shared" si="26"/>
        <v>960599.41264831345</v>
      </c>
      <c r="E141" s="2">
        <f t="shared" si="15"/>
        <v>7707.9346471862937</v>
      </c>
      <c r="F141" s="5">
        <f t="shared" si="16"/>
        <v>5903.6838902344261</v>
      </c>
      <c r="G141" s="2">
        <f t="shared" si="17"/>
        <v>1804.2507569518675</v>
      </c>
      <c r="H141" s="4">
        <f t="shared" si="18"/>
        <v>958795.16189136158</v>
      </c>
      <c r="I141" s="4">
        <f t="shared" si="14"/>
        <v>949</v>
      </c>
      <c r="J141" s="2">
        <f t="shared" si="19"/>
        <v>632.40000000000009</v>
      </c>
      <c r="K141" s="4">
        <f t="shared" si="20"/>
        <v>1511.25</v>
      </c>
      <c r="L141" s="4">
        <f t="shared" si="21"/>
        <v>525</v>
      </c>
      <c r="M141" s="4">
        <f t="shared" si="22"/>
        <v>916.66666666666674</v>
      </c>
      <c r="N141" s="2">
        <f t="shared" si="23"/>
        <v>12242.251313852961</v>
      </c>
    </row>
    <row r="142" spans="2:14" x14ac:dyDescent="0.3">
      <c r="B142">
        <f t="shared" si="24"/>
        <v>125</v>
      </c>
      <c r="C142" s="1">
        <f t="shared" si="25"/>
        <v>49249</v>
      </c>
      <c r="D142" s="4">
        <f t="shared" si="26"/>
        <v>958795.16189136158</v>
      </c>
      <c r="E142" s="2">
        <f t="shared" si="15"/>
        <v>7707.9346471862937</v>
      </c>
      <c r="F142" s="5">
        <f t="shared" si="16"/>
        <v>5892.5952657906591</v>
      </c>
      <c r="G142" s="2">
        <f t="shared" si="17"/>
        <v>1815.3393813956345</v>
      </c>
      <c r="H142" s="4">
        <f t="shared" si="18"/>
        <v>956979.82250996598</v>
      </c>
      <c r="I142" s="4">
        <f t="shared" si="14"/>
        <v>949</v>
      </c>
      <c r="J142" s="2">
        <f t="shared" si="19"/>
        <v>632.40000000000009</v>
      </c>
      <c r="K142" s="4">
        <f t="shared" si="20"/>
        <v>1511.25</v>
      </c>
      <c r="L142" s="4">
        <f t="shared" si="21"/>
        <v>525</v>
      </c>
      <c r="M142" s="4">
        <f t="shared" si="22"/>
        <v>916.66666666666674</v>
      </c>
      <c r="N142" s="2">
        <f t="shared" si="23"/>
        <v>12242.251313852961</v>
      </c>
    </row>
    <row r="143" spans="2:14" x14ac:dyDescent="0.3">
      <c r="B143">
        <f t="shared" si="24"/>
        <v>126</v>
      </c>
      <c r="C143" s="1">
        <f t="shared" si="25"/>
        <v>49279</v>
      </c>
      <c r="D143" s="4">
        <f t="shared" si="26"/>
        <v>956979.82250996598</v>
      </c>
      <c r="E143" s="2">
        <f t="shared" si="15"/>
        <v>7707.9346471862937</v>
      </c>
      <c r="F143" s="5">
        <f t="shared" si="16"/>
        <v>5881.4384925091654</v>
      </c>
      <c r="G143" s="2">
        <f t="shared" si="17"/>
        <v>1826.4961546771283</v>
      </c>
      <c r="H143" s="4">
        <f t="shared" si="18"/>
        <v>955153.32635528885</v>
      </c>
      <c r="I143" s="4">
        <f t="shared" si="14"/>
        <v>949</v>
      </c>
      <c r="J143" s="2">
        <f t="shared" si="19"/>
        <v>632.40000000000009</v>
      </c>
      <c r="K143" s="4">
        <f t="shared" si="20"/>
        <v>1511.25</v>
      </c>
      <c r="L143" s="4">
        <f t="shared" si="21"/>
        <v>525</v>
      </c>
      <c r="M143" s="4">
        <f t="shared" si="22"/>
        <v>916.66666666666674</v>
      </c>
      <c r="N143" s="2">
        <f t="shared" si="23"/>
        <v>12242.251313852961</v>
      </c>
    </row>
    <row r="144" spans="2:14" x14ac:dyDescent="0.3">
      <c r="B144">
        <f t="shared" si="24"/>
        <v>127</v>
      </c>
      <c r="C144" s="1">
        <f t="shared" si="25"/>
        <v>49310</v>
      </c>
      <c r="D144" s="4">
        <f t="shared" si="26"/>
        <v>955153.32635528885</v>
      </c>
      <c r="E144" s="2">
        <f t="shared" si="15"/>
        <v>7707.9346471862937</v>
      </c>
      <c r="F144" s="5">
        <f t="shared" si="16"/>
        <v>5870.2131515585461</v>
      </c>
      <c r="G144" s="2">
        <f t="shared" si="17"/>
        <v>1837.7214956277476</v>
      </c>
      <c r="H144" s="4">
        <f t="shared" si="18"/>
        <v>953315.60485966108</v>
      </c>
      <c r="I144" s="4">
        <f t="shared" si="14"/>
        <v>949</v>
      </c>
      <c r="J144" s="2">
        <f t="shared" si="19"/>
        <v>632.40000000000009</v>
      </c>
      <c r="K144" s="4">
        <f t="shared" si="20"/>
        <v>1511.25</v>
      </c>
      <c r="L144" s="4">
        <f t="shared" si="21"/>
        <v>525</v>
      </c>
      <c r="M144" s="4">
        <f t="shared" si="22"/>
        <v>916.66666666666674</v>
      </c>
      <c r="N144" s="2">
        <f t="shared" si="23"/>
        <v>12242.251313852961</v>
      </c>
    </row>
    <row r="145" spans="2:14" x14ac:dyDescent="0.3">
      <c r="B145">
        <f t="shared" si="24"/>
        <v>128</v>
      </c>
      <c r="C145" s="1">
        <f t="shared" si="25"/>
        <v>49341</v>
      </c>
      <c r="D145" s="4">
        <f t="shared" si="26"/>
        <v>953315.60485966108</v>
      </c>
      <c r="E145" s="2">
        <f t="shared" si="15"/>
        <v>7707.9346471862937</v>
      </c>
      <c r="F145" s="5">
        <f t="shared" si="16"/>
        <v>5858.9188215333334</v>
      </c>
      <c r="G145" s="2">
        <f t="shared" si="17"/>
        <v>1849.0158256529603</v>
      </c>
      <c r="H145" s="4">
        <f t="shared" si="18"/>
        <v>951466.5890340081</v>
      </c>
      <c r="I145" s="4">
        <f t="shared" si="14"/>
        <v>949</v>
      </c>
      <c r="J145" s="2">
        <f t="shared" si="19"/>
        <v>632.40000000000009</v>
      </c>
      <c r="K145" s="4">
        <f t="shared" si="20"/>
        <v>1511.25</v>
      </c>
      <c r="L145" s="4">
        <f t="shared" si="21"/>
        <v>525</v>
      </c>
      <c r="M145" s="4">
        <f t="shared" si="22"/>
        <v>916.66666666666674</v>
      </c>
      <c r="N145" s="2">
        <f t="shared" si="23"/>
        <v>12242.251313852961</v>
      </c>
    </row>
    <row r="146" spans="2:14" x14ac:dyDescent="0.3">
      <c r="B146">
        <f t="shared" si="24"/>
        <v>129</v>
      </c>
      <c r="C146" s="1">
        <f t="shared" si="25"/>
        <v>49369</v>
      </c>
      <c r="D146" s="4">
        <f t="shared" si="26"/>
        <v>951466.5890340081</v>
      </c>
      <c r="E146" s="2">
        <f t="shared" si="15"/>
        <v>7707.9346471862937</v>
      </c>
      <c r="F146" s="5">
        <f t="shared" si="16"/>
        <v>5847.5550784381749</v>
      </c>
      <c r="G146" s="2">
        <f t="shared" si="17"/>
        <v>1860.3795687481188</v>
      </c>
      <c r="H146" s="4">
        <f t="shared" si="18"/>
        <v>949606.20946525992</v>
      </c>
      <c r="I146" s="4">
        <f t="shared" ref="I146:I209" si="27">IF(D146&lt;=0, 0, ($F$15*(_xlfn.FLOOR.MATH((B146-1)/12))*$F$14)+$F$14)</f>
        <v>949</v>
      </c>
      <c r="J146" s="2">
        <f t="shared" si="19"/>
        <v>632.40000000000009</v>
      </c>
      <c r="K146" s="4">
        <f t="shared" si="20"/>
        <v>1511.25</v>
      </c>
      <c r="L146" s="4">
        <f t="shared" si="21"/>
        <v>525</v>
      </c>
      <c r="M146" s="4">
        <f t="shared" si="22"/>
        <v>916.66666666666674</v>
      </c>
      <c r="N146" s="2">
        <f t="shared" si="23"/>
        <v>12242.251313852961</v>
      </c>
    </row>
    <row r="147" spans="2:14" x14ac:dyDescent="0.3">
      <c r="B147">
        <f t="shared" si="24"/>
        <v>130</v>
      </c>
      <c r="C147" s="1">
        <f t="shared" si="25"/>
        <v>49400</v>
      </c>
      <c r="D147" s="4">
        <f t="shared" si="26"/>
        <v>949606.20946525992</v>
      </c>
      <c r="E147" s="2">
        <f t="shared" ref="E147:E210" si="28">IF(D147&lt;=0,0, $C$12)</f>
        <v>7707.9346471862937</v>
      </c>
      <c r="F147" s="5">
        <f t="shared" ref="F147:F210" si="29">IF(D147&lt;=0, 0, D147*$C$11)</f>
        <v>5836.1214956719095</v>
      </c>
      <c r="G147" s="2">
        <f t="shared" ref="G147:G210" si="30">IF(D147&lt;=0, 0, E147-F147)</f>
        <v>1871.8131515143841</v>
      </c>
      <c r="H147" s="4">
        <f t="shared" ref="H147:H210" si="31">IF(D147&lt;=0, 0, D147-G147)</f>
        <v>947734.39631374553</v>
      </c>
      <c r="I147" s="4">
        <f t="shared" si="27"/>
        <v>949</v>
      </c>
      <c r="J147" s="2">
        <f t="shared" ref="J147:J210" si="32">IF(D147&lt;=0, 0, ($F$5*(_xlfn.FLOOR.MATH((B147-1)/12))*$F$4)+$F$4)</f>
        <v>632.40000000000009</v>
      </c>
      <c r="K147" s="4">
        <f t="shared" ref="K147:K210" si="33">IF(D147&lt;=0, 0, ($F$8*(_xlfn.FLOOR.MATH((B147-1)/12))*$F$7)+$F$7)</f>
        <v>1511.25</v>
      </c>
      <c r="L147" s="4">
        <f t="shared" ref="L147:L210" si="34">IF(D147&lt;=0, 0, ($F$10*(_xlfn.FLOOR.MATH((B147-1)/12))*$F$9)+$F$9)</f>
        <v>525</v>
      </c>
      <c r="M147" s="4">
        <f t="shared" ref="M147:M210" si="35">IF(D147&lt;=0, 0, ($F$13*(_xlfn.FLOOR.MATH((B147-1)/12))*$F$12)+$F$12)</f>
        <v>916.66666666666674</v>
      </c>
      <c r="N147" s="2">
        <f t="shared" ref="N147:N210" si="36">E147+SUM(I147:M147)</f>
        <v>12242.251313852961</v>
      </c>
    </row>
    <row r="148" spans="2:14" x14ac:dyDescent="0.3">
      <c r="B148">
        <f t="shared" ref="B148:B211" si="37">IF(D148&lt;=0, "", B147+1)</f>
        <v>131</v>
      </c>
      <c r="C148" s="1">
        <f t="shared" ref="C148:C211" si="38">IF(D148&lt;=0, "", EDATE(C147,1))</f>
        <v>49430</v>
      </c>
      <c r="D148" s="4">
        <f t="shared" si="26"/>
        <v>947734.39631374553</v>
      </c>
      <c r="E148" s="2">
        <f t="shared" si="28"/>
        <v>7707.9346471862937</v>
      </c>
      <c r="F148" s="5">
        <f t="shared" si="29"/>
        <v>5824.6176440115605</v>
      </c>
      <c r="G148" s="2">
        <f t="shared" si="30"/>
        <v>1883.3170031747331</v>
      </c>
      <c r="H148" s="4">
        <f t="shared" si="31"/>
        <v>945851.07931057084</v>
      </c>
      <c r="I148" s="4">
        <f t="shared" si="27"/>
        <v>949</v>
      </c>
      <c r="J148" s="2">
        <f t="shared" si="32"/>
        <v>632.40000000000009</v>
      </c>
      <c r="K148" s="4">
        <f t="shared" si="33"/>
        <v>1511.25</v>
      </c>
      <c r="L148" s="4">
        <f t="shared" si="34"/>
        <v>525</v>
      </c>
      <c r="M148" s="4">
        <f t="shared" si="35"/>
        <v>916.66666666666674</v>
      </c>
      <c r="N148" s="2">
        <f t="shared" si="36"/>
        <v>12242.251313852961</v>
      </c>
    </row>
    <row r="149" spans="2:14" x14ac:dyDescent="0.3">
      <c r="B149">
        <f t="shared" si="37"/>
        <v>132</v>
      </c>
      <c r="C149" s="1">
        <f t="shared" si="38"/>
        <v>49461</v>
      </c>
      <c r="D149" s="4">
        <f t="shared" si="26"/>
        <v>945851.07931057084</v>
      </c>
      <c r="E149" s="2">
        <f t="shared" si="28"/>
        <v>7707.9346471862937</v>
      </c>
      <c r="F149" s="5">
        <f t="shared" si="29"/>
        <v>5813.0430915962161</v>
      </c>
      <c r="G149" s="2">
        <f t="shared" si="30"/>
        <v>1894.8915555900776</v>
      </c>
      <c r="H149" s="4">
        <f t="shared" si="31"/>
        <v>943956.18775498075</v>
      </c>
      <c r="I149" s="4">
        <f t="shared" si="27"/>
        <v>949</v>
      </c>
      <c r="J149" s="2">
        <f t="shared" si="32"/>
        <v>632.40000000000009</v>
      </c>
      <c r="K149" s="4">
        <f t="shared" si="33"/>
        <v>1511.25</v>
      </c>
      <c r="L149" s="4">
        <f t="shared" si="34"/>
        <v>525</v>
      </c>
      <c r="M149" s="4">
        <f t="shared" si="35"/>
        <v>916.66666666666674</v>
      </c>
      <c r="N149" s="2">
        <f t="shared" si="36"/>
        <v>12242.251313852961</v>
      </c>
    </row>
    <row r="150" spans="2:14" x14ac:dyDescent="0.3">
      <c r="B150">
        <f t="shared" si="37"/>
        <v>133</v>
      </c>
      <c r="C150" s="1">
        <f t="shared" si="38"/>
        <v>49491</v>
      </c>
      <c r="D150" s="4">
        <f t="shared" si="26"/>
        <v>943956.18775498075</v>
      </c>
      <c r="E150" s="2">
        <f t="shared" si="28"/>
        <v>7707.9346471862937</v>
      </c>
      <c r="F150" s="5">
        <f t="shared" si="29"/>
        <v>5801.3974039108189</v>
      </c>
      <c r="G150" s="2">
        <f t="shared" si="30"/>
        <v>1906.5372432754748</v>
      </c>
      <c r="H150" s="4">
        <f t="shared" si="31"/>
        <v>942049.65051170532</v>
      </c>
      <c r="I150" s="4">
        <f t="shared" si="27"/>
        <v>970.9</v>
      </c>
      <c r="J150" s="2">
        <f t="shared" si="32"/>
        <v>658.44</v>
      </c>
      <c r="K150" s="4">
        <f t="shared" si="33"/>
        <v>1546.125</v>
      </c>
      <c r="L150" s="4">
        <f t="shared" si="34"/>
        <v>542.5</v>
      </c>
      <c r="M150" s="4">
        <f t="shared" si="35"/>
        <v>925</v>
      </c>
      <c r="N150" s="2">
        <f t="shared" si="36"/>
        <v>12350.899647186294</v>
      </c>
    </row>
    <row r="151" spans="2:14" x14ac:dyDescent="0.3">
      <c r="B151">
        <f t="shared" si="37"/>
        <v>134</v>
      </c>
      <c r="C151" s="1">
        <f t="shared" si="38"/>
        <v>49522</v>
      </c>
      <c r="D151" s="4">
        <f t="shared" si="26"/>
        <v>942049.65051170532</v>
      </c>
      <c r="E151" s="2">
        <f t="shared" si="28"/>
        <v>7707.9346471862937</v>
      </c>
      <c r="F151" s="5">
        <f t="shared" si="29"/>
        <v>5789.680143769855</v>
      </c>
      <c r="G151" s="2">
        <f t="shared" si="30"/>
        <v>1918.2545034164386</v>
      </c>
      <c r="H151" s="4">
        <f t="shared" si="31"/>
        <v>940131.39600828884</v>
      </c>
      <c r="I151" s="4">
        <f t="shared" si="27"/>
        <v>970.9</v>
      </c>
      <c r="J151" s="2">
        <f t="shared" si="32"/>
        <v>658.44</v>
      </c>
      <c r="K151" s="4">
        <f t="shared" si="33"/>
        <v>1546.125</v>
      </c>
      <c r="L151" s="4">
        <f t="shared" si="34"/>
        <v>542.5</v>
      </c>
      <c r="M151" s="4">
        <f t="shared" si="35"/>
        <v>925</v>
      </c>
      <c r="N151" s="2">
        <f t="shared" si="36"/>
        <v>12350.899647186294</v>
      </c>
    </row>
    <row r="152" spans="2:14" x14ac:dyDescent="0.3">
      <c r="B152">
        <f t="shared" si="37"/>
        <v>135</v>
      </c>
      <c r="C152" s="1">
        <f t="shared" si="38"/>
        <v>49553</v>
      </c>
      <c r="D152" s="4">
        <f t="shared" si="26"/>
        <v>940131.39600828884</v>
      </c>
      <c r="E152" s="2">
        <f t="shared" si="28"/>
        <v>7707.9346471862937</v>
      </c>
      <c r="F152" s="5">
        <f t="shared" si="29"/>
        <v>5777.8908713009414</v>
      </c>
      <c r="G152" s="2">
        <f t="shared" si="30"/>
        <v>1930.0437758853523</v>
      </c>
      <c r="H152" s="4">
        <f t="shared" si="31"/>
        <v>938201.35223240347</v>
      </c>
      <c r="I152" s="4">
        <f t="shared" si="27"/>
        <v>970.9</v>
      </c>
      <c r="J152" s="2">
        <f t="shared" si="32"/>
        <v>658.44</v>
      </c>
      <c r="K152" s="4">
        <f t="shared" si="33"/>
        <v>1546.125</v>
      </c>
      <c r="L152" s="4">
        <f t="shared" si="34"/>
        <v>542.5</v>
      </c>
      <c r="M152" s="4">
        <f t="shared" si="35"/>
        <v>925</v>
      </c>
      <c r="N152" s="2">
        <f t="shared" si="36"/>
        <v>12350.899647186294</v>
      </c>
    </row>
    <row r="153" spans="2:14" x14ac:dyDescent="0.3">
      <c r="B153">
        <f t="shared" si="37"/>
        <v>136</v>
      </c>
      <c r="C153" s="1">
        <f t="shared" si="38"/>
        <v>49583</v>
      </c>
      <c r="D153" s="4">
        <f t="shared" si="26"/>
        <v>938201.35223240347</v>
      </c>
      <c r="E153" s="2">
        <f t="shared" si="28"/>
        <v>7707.9346471862937</v>
      </c>
      <c r="F153" s="5">
        <f t="shared" si="29"/>
        <v>5766.0291439283128</v>
      </c>
      <c r="G153" s="2">
        <f t="shared" si="30"/>
        <v>1941.9055032579809</v>
      </c>
      <c r="H153" s="4">
        <f t="shared" si="31"/>
        <v>936259.44672914548</v>
      </c>
      <c r="I153" s="4">
        <f t="shared" si="27"/>
        <v>970.9</v>
      </c>
      <c r="J153" s="2">
        <f t="shared" si="32"/>
        <v>658.44</v>
      </c>
      <c r="K153" s="4">
        <f t="shared" si="33"/>
        <v>1546.125</v>
      </c>
      <c r="L153" s="4">
        <f t="shared" si="34"/>
        <v>542.5</v>
      </c>
      <c r="M153" s="4">
        <f t="shared" si="35"/>
        <v>925</v>
      </c>
      <c r="N153" s="2">
        <f t="shared" si="36"/>
        <v>12350.899647186294</v>
      </c>
    </row>
    <row r="154" spans="2:14" x14ac:dyDescent="0.3">
      <c r="B154">
        <f t="shared" si="37"/>
        <v>137</v>
      </c>
      <c r="C154" s="1">
        <f t="shared" si="38"/>
        <v>49614</v>
      </c>
      <c r="D154" s="4">
        <f t="shared" si="26"/>
        <v>936259.44672914548</v>
      </c>
      <c r="E154" s="2">
        <f t="shared" si="28"/>
        <v>7707.9346471862937</v>
      </c>
      <c r="F154" s="5">
        <f t="shared" si="29"/>
        <v>5754.0945163562064</v>
      </c>
      <c r="G154" s="2">
        <f t="shared" si="30"/>
        <v>1953.8401308300872</v>
      </c>
      <c r="H154" s="4">
        <f t="shared" si="31"/>
        <v>934305.60659831541</v>
      </c>
      <c r="I154" s="4">
        <f t="shared" si="27"/>
        <v>970.9</v>
      </c>
      <c r="J154" s="2">
        <f t="shared" si="32"/>
        <v>658.44</v>
      </c>
      <c r="K154" s="4">
        <f t="shared" si="33"/>
        <v>1546.125</v>
      </c>
      <c r="L154" s="4">
        <f t="shared" si="34"/>
        <v>542.5</v>
      </c>
      <c r="M154" s="4">
        <f t="shared" si="35"/>
        <v>925</v>
      </c>
      <c r="N154" s="2">
        <f t="shared" si="36"/>
        <v>12350.899647186294</v>
      </c>
    </row>
    <row r="155" spans="2:14" x14ac:dyDescent="0.3">
      <c r="B155">
        <f t="shared" si="37"/>
        <v>138</v>
      </c>
      <c r="C155" s="1">
        <f t="shared" si="38"/>
        <v>49644</v>
      </c>
      <c r="D155" s="4">
        <f t="shared" si="26"/>
        <v>934305.60659831541</v>
      </c>
      <c r="E155" s="2">
        <f t="shared" si="28"/>
        <v>7707.9346471862937</v>
      </c>
      <c r="F155" s="5">
        <f t="shared" si="29"/>
        <v>5742.0865405521463</v>
      </c>
      <c r="G155" s="2">
        <f t="shared" si="30"/>
        <v>1965.8481066341474</v>
      </c>
      <c r="H155" s="4">
        <f t="shared" si="31"/>
        <v>932339.75849168131</v>
      </c>
      <c r="I155" s="4">
        <f t="shared" si="27"/>
        <v>970.9</v>
      </c>
      <c r="J155" s="2">
        <f t="shared" si="32"/>
        <v>658.44</v>
      </c>
      <c r="K155" s="4">
        <f t="shared" si="33"/>
        <v>1546.125</v>
      </c>
      <c r="L155" s="4">
        <f t="shared" si="34"/>
        <v>542.5</v>
      </c>
      <c r="M155" s="4">
        <f t="shared" si="35"/>
        <v>925</v>
      </c>
      <c r="N155" s="2">
        <f t="shared" si="36"/>
        <v>12350.899647186294</v>
      </c>
    </row>
    <row r="156" spans="2:14" x14ac:dyDescent="0.3">
      <c r="B156">
        <f t="shared" si="37"/>
        <v>139</v>
      </c>
      <c r="C156" s="1">
        <f t="shared" si="38"/>
        <v>49675</v>
      </c>
      <c r="D156" s="4">
        <f t="shared" si="26"/>
        <v>932339.75849168131</v>
      </c>
      <c r="E156" s="2">
        <f t="shared" si="28"/>
        <v>7707.9346471862937</v>
      </c>
      <c r="F156" s="5">
        <f t="shared" si="29"/>
        <v>5730.0047657301247</v>
      </c>
      <c r="G156" s="2">
        <f t="shared" si="30"/>
        <v>1977.9298814561689</v>
      </c>
      <c r="H156" s="4">
        <f t="shared" si="31"/>
        <v>930361.82861022511</v>
      </c>
      <c r="I156" s="4">
        <f t="shared" si="27"/>
        <v>970.9</v>
      </c>
      <c r="J156" s="2">
        <f t="shared" si="32"/>
        <v>658.44</v>
      </c>
      <c r="K156" s="4">
        <f t="shared" si="33"/>
        <v>1546.125</v>
      </c>
      <c r="L156" s="4">
        <f t="shared" si="34"/>
        <v>542.5</v>
      </c>
      <c r="M156" s="4">
        <f t="shared" si="35"/>
        <v>925</v>
      </c>
      <c r="N156" s="2">
        <f t="shared" si="36"/>
        <v>12350.899647186294</v>
      </c>
    </row>
    <row r="157" spans="2:14" x14ac:dyDescent="0.3">
      <c r="B157">
        <f t="shared" si="37"/>
        <v>140</v>
      </c>
      <c r="C157" s="1">
        <f t="shared" si="38"/>
        <v>49706</v>
      </c>
      <c r="D157" s="4">
        <f t="shared" si="26"/>
        <v>930361.82861022511</v>
      </c>
      <c r="E157" s="2">
        <f t="shared" si="28"/>
        <v>7707.9346471862937</v>
      </c>
      <c r="F157" s="5">
        <f t="shared" si="29"/>
        <v>5717.8487383336751</v>
      </c>
      <c r="G157" s="2">
        <f t="shared" si="30"/>
        <v>1990.0859088526186</v>
      </c>
      <c r="H157" s="4">
        <f t="shared" si="31"/>
        <v>928371.74270137248</v>
      </c>
      <c r="I157" s="4">
        <f t="shared" si="27"/>
        <v>970.9</v>
      </c>
      <c r="J157" s="2">
        <f t="shared" si="32"/>
        <v>658.44</v>
      </c>
      <c r="K157" s="4">
        <f t="shared" si="33"/>
        <v>1546.125</v>
      </c>
      <c r="L157" s="4">
        <f t="shared" si="34"/>
        <v>542.5</v>
      </c>
      <c r="M157" s="4">
        <f t="shared" si="35"/>
        <v>925</v>
      </c>
      <c r="N157" s="2">
        <f t="shared" si="36"/>
        <v>12350.899647186294</v>
      </c>
    </row>
    <row r="158" spans="2:14" x14ac:dyDescent="0.3">
      <c r="B158">
        <f t="shared" si="37"/>
        <v>141</v>
      </c>
      <c r="C158" s="1">
        <f t="shared" si="38"/>
        <v>49735</v>
      </c>
      <c r="D158" s="4">
        <f t="shared" si="26"/>
        <v>928371.74270137248</v>
      </c>
      <c r="E158" s="2">
        <f t="shared" si="28"/>
        <v>7707.9346471862937</v>
      </c>
      <c r="F158" s="5">
        <f t="shared" si="29"/>
        <v>5705.6180020188513</v>
      </c>
      <c r="G158" s="2">
        <f t="shared" si="30"/>
        <v>2002.3166451674424</v>
      </c>
      <c r="H158" s="4">
        <f t="shared" si="31"/>
        <v>926369.42605620506</v>
      </c>
      <c r="I158" s="4">
        <f t="shared" si="27"/>
        <v>970.9</v>
      </c>
      <c r="J158" s="2">
        <f t="shared" si="32"/>
        <v>658.44</v>
      </c>
      <c r="K158" s="4">
        <f t="shared" si="33"/>
        <v>1546.125</v>
      </c>
      <c r="L158" s="4">
        <f t="shared" si="34"/>
        <v>542.5</v>
      </c>
      <c r="M158" s="4">
        <f t="shared" si="35"/>
        <v>925</v>
      </c>
      <c r="N158" s="2">
        <f t="shared" si="36"/>
        <v>12350.899647186294</v>
      </c>
    </row>
    <row r="159" spans="2:14" x14ac:dyDescent="0.3">
      <c r="B159">
        <f t="shared" si="37"/>
        <v>142</v>
      </c>
      <c r="C159" s="1">
        <f t="shared" si="38"/>
        <v>49766</v>
      </c>
      <c r="D159" s="4">
        <f t="shared" ref="D159:D222" si="39">H158</f>
        <v>926369.42605620506</v>
      </c>
      <c r="E159" s="2">
        <f t="shared" si="28"/>
        <v>7707.9346471862937</v>
      </c>
      <c r="F159" s="5">
        <f t="shared" si="29"/>
        <v>5693.3120976370938</v>
      </c>
      <c r="G159" s="2">
        <f t="shared" si="30"/>
        <v>2014.6225495491999</v>
      </c>
      <c r="H159" s="4">
        <f t="shared" si="31"/>
        <v>924354.80350665585</v>
      </c>
      <c r="I159" s="4">
        <f t="shared" si="27"/>
        <v>970.9</v>
      </c>
      <c r="J159" s="2">
        <f t="shared" si="32"/>
        <v>658.44</v>
      </c>
      <c r="K159" s="4">
        <f t="shared" si="33"/>
        <v>1546.125</v>
      </c>
      <c r="L159" s="4">
        <f t="shared" si="34"/>
        <v>542.5</v>
      </c>
      <c r="M159" s="4">
        <f t="shared" si="35"/>
        <v>925</v>
      </c>
      <c r="N159" s="2">
        <f t="shared" si="36"/>
        <v>12350.899647186294</v>
      </c>
    </row>
    <row r="160" spans="2:14" x14ac:dyDescent="0.3">
      <c r="B160">
        <f t="shared" si="37"/>
        <v>143</v>
      </c>
      <c r="C160" s="1">
        <f t="shared" si="38"/>
        <v>49796</v>
      </c>
      <c r="D160" s="4">
        <f t="shared" si="39"/>
        <v>924354.80350665585</v>
      </c>
      <c r="E160" s="2">
        <f t="shared" si="28"/>
        <v>7707.9346471862937</v>
      </c>
      <c r="F160" s="5">
        <f t="shared" si="29"/>
        <v>5680.9305632179885</v>
      </c>
      <c r="G160" s="2">
        <f t="shared" si="30"/>
        <v>2027.0040839683052</v>
      </c>
      <c r="H160" s="4">
        <f t="shared" si="31"/>
        <v>922327.7994226875</v>
      </c>
      <c r="I160" s="4">
        <f t="shared" si="27"/>
        <v>970.9</v>
      </c>
      <c r="J160" s="2">
        <f t="shared" si="32"/>
        <v>658.44</v>
      </c>
      <c r="K160" s="4">
        <f t="shared" si="33"/>
        <v>1546.125</v>
      </c>
      <c r="L160" s="4">
        <f t="shared" si="34"/>
        <v>542.5</v>
      </c>
      <c r="M160" s="4">
        <f t="shared" si="35"/>
        <v>925</v>
      </c>
      <c r="N160" s="2">
        <f t="shared" si="36"/>
        <v>12350.899647186294</v>
      </c>
    </row>
    <row r="161" spans="2:14" x14ac:dyDescent="0.3">
      <c r="B161">
        <f t="shared" si="37"/>
        <v>144</v>
      </c>
      <c r="C161" s="1">
        <f t="shared" si="38"/>
        <v>49827</v>
      </c>
      <c r="D161" s="4">
        <f t="shared" si="39"/>
        <v>922327.7994226875</v>
      </c>
      <c r="E161" s="2">
        <f t="shared" si="28"/>
        <v>7707.9346471862937</v>
      </c>
      <c r="F161" s="5">
        <f t="shared" si="29"/>
        <v>5668.4729339519336</v>
      </c>
      <c r="G161" s="2">
        <f t="shared" si="30"/>
        <v>2039.4617132343601</v>
      </c>
      <c r="H161" s="4">
        <f t="shared" si="31"/>
        <v>920288.33770945319</v>
      </c>
      <c r="I161" s="4">
        <f t="shared" si="27"/>
        <v>970.9</v>
      </c>
      <c r="J161" s="2">
        <f t="shared" si="32"/>
        <v>658.44</v>
      </c>
      <c r="K161" s="4">
        <f t="shared" si="33"/>
        <v>1546.125</v>
      </c>
      <c r="L161" s="4">
        <f t="shared" si="34"/>
        <v>542.5</v>
      </c>
      <c r="M161" s="4">
        <f t="shared" si="35"/>
        <v>925</v>
      </c>
      <c r="N161" s="2">
        <f t="shared" si="36"/>
        <v>12350.899647186294</v>
      </c>
    </row>
    <row r="162" spans="2:14" x14ac:dyDescent="0.3">
      <c r="B162">
        <f t="shared" si="37"/>
        <v>145</v>
      </c>
      <c r="C162" s="1">
        <f t="shared" si="38"/>
        <v>49857</v>
      </c>
      <c r="D162" s="4">
        <f t="shared" si="39"/>
        <v>920288.33770945319</v>
      </c>
      <c r="E162" s="2">
        <f t="shared" si="28"/>
        <v>7707.9346471862937</v>
      </c>
      <c r="F162" s="5">
        <f t="shared" si="29"/>
        <v>5655.9387421726806</v>
      </c>
      <c r="G162" s="2">
        <f t="shared" si="30"/>
        <v>2051.9959050136131</v>
      </c>
      <c r="H162" s="4">
        <f t="shared" si="31"/>
        <v>918236.34180443955</v>
      </c>
      <c r="I162" s="4">
        <f t="shared" si="27"/>
        <v>992.8</v>
      </c>
      <c r="J162" s="2">
        <f t="shared" si="32"/>
        <v>684.48</v>
      </c>
      <c r="K162" s="4">
        <f t="shared" si="33"/>
        <v>1581</v>
      </c>
      <c r="L162" s="4">
        <f t="shared" si="34"/>
        <v>560</v>
      </c>
      <c r="M162" s="4">
        <f t="shared" si="35"/>
        <v>933.33333333333337</v>
      </c>
      <c r="N162" s="2">
        <f t="shared" si="36"/>
        <v>12459.547980519626</v>
      </c>
    </row>
    <row r="163" spans="2:14" x14ac:dyDescent="0.3">
      <c r="B163">
        <f t="shared" si="37"/>
        <v>146</v>
      </c>
      <c r="C163" s="1">
        <f t="shared" si="38"/>
        <v>49888</v>
      </c>
      <c r="D163" s="4">
        <f t="shared" si="39"/>
        <v>918236.34180443955</v>
      </c>
      <c r="E163" s="2">
        <f t="shared" si="28"/>
        <v>7707.9346471862937</v>
      </c>
      <c r="F163" s="5">
        <f t="shared" si="29"/>
        <v>5643.3275173397842</v>
      </c>
      <c r="G163" s="2">
        <f t="shared" si="30"/>
        <v>2064.6071298465095</v>
      </c>
      <c r="H163" s="4">
        <f t="shared" si="31"/>
        <v>916171.73467459308</v>
      </c>
      <c r="I163" s="4">
        <f t="shared" si="27"/>
        <v>992.8</v>
      </c>
      <c r="J163" s="2">
        <f t="shared" si="32"/>
        <v>684.48</v>
      </c>
      <c r="K163" s="4">
        <f t="shared" si="33"/>
        <v>1581</v>
      </c>
      <c r="L163" s="4">
        <f t="shared" si="34"/>
        <v>560</v>
      </c>
      <c r="M163" s="4">
        <f t="shared" si="35"/>
        <v>933.33333333333337</v>
      </c>
      <c r="N163" s="2">
        <f t="shared" si="36"/>
        <v>12459.547980519626</v>
      </c>
    </row>
    <row r="164" spans="2:14" x14ac:dyDescent="0.3">
      <c r="B164">
        <f t="shared" si="37"/>
        <v>147</v>
      </c>
      <c r="C164" s="1">
        <f t="shared" si="38"/>
        <v>49919</v>
      </c>
      <c r="D164" s="4">
        <f t="shared" si="39"/>
        <v>916171.73467459308</v>
      </c>
      <c r="E164" s="2">
        <f t="shared" si="28"/>
        <v>7707.9346471862937</v>
      </c>
      <c r="F164" s="5">
        <f t="shared" si="29"/>
        <v>5630.6387860209361</v>
      </c>
      <c r="G164" s="2">
        <f t="shared" si="30"/>
        <v>2077.2958611653576</v>
      </c>
      <c r="H164" s="4">
        <f t="shared" si="31"/>
        <v>914094.4388134277</v>
      </c>
      <c r="I164" s="4">
        <f t="shared" si="27"/>
        <v>992.8</v>
      </c>
      <c r="J164" s="2">
        <f t="shared" si="32"/>
        <v>684.48</v>
      </c>
      <c r="K164" s="4">
        <f t="shared" si="33"/>
        <v>1581</v>
      </c>
      <c r="L164" s="4">
        <f t="shared" si="34"/>
        <v>560</v>
      </c>
      <c r="M164" s="4">
        <f t="shared" si="35"/>
        <v>933.33333333333337</v>
      </c>
      <c r="N164" s="2">
        <f t="shared" si="36"/>
        <v>12459.547980519626</v>
      </c>
    </row>
    <row r="165" spans="2:14" x14ac:dyDescent="0.3">
      <c r="B165">
        <f t="shared" si="37"/>
        <v>148</v>
      </c>
      <c r="C165" s="1">
        <f t="shared" si="38"/>
        <v>49949</v>
      </c>
      <c r="D165" s="4">
        <f t="shared" si="39"/>
        <v>914094.4388134277</v>
      </c>
      <c r="E165" s="2">
        <f t="shared" si="28"/>
        <v>7707.9346471862937</v>
      </c>
      <c r="F165" s="5">
        <f t="shared" si="29"/>
        <v>5617.8720718741906</v>
      </c>
      <c r="G165" s="2">
        <f t="shared" si="30"/>
        <v>2090.062575312103</v>
      </c>
      <c r="H165" s="4">
        <f t="shared" si="31"/>
        <v>912004.3762381156</v>
      </c>
      <c r="I165" s="4">
        <f t="shared" si="27"/>
        <v>992.8</v>
      </c>
      <c r="J165" s="2">
        <f t="shared" si="32"/>
        <v>684.48</v>
      </c>
      <c r="K165" s="4">
        <f t="shared" si="33"/>
        <v>1581</v>
      </c>
      <c r="L165" s="4">
        <f t="shared" si="34"/>
        <v>560</v>
      </c>
      <c r="M165" s="4">
        <f t="shared" si="35"/>
        <v>933.33333333333337</v>
      </c>
      <c r="N165" s="2">
        <f t="shared" si="36"/>
        <v>12459.547980519626</v>
      </c>
    </row>
    <row r="166" spans="2:14" x14ac:dyDescent="0.3">
      <c r="B166">
        <f t="shared" si="37"/>
        <v>149</v>
      </c>
      <c r="C166" s="1">
        <f t="shared" si="38"/>
        <v>49980</v>
      </c>
      <c r="D166" s="4">
        <f t="shared" si="39"/>
        <v>912004.3762381156</v>
      </c>
      <c r="E166" s="2">
        <f t="shared" si="28"/>
        <v>7707.9346471862937</v>
      </c>
      <c r="F166" s="5">
        <f t="shared" si="29"/>
        <v>5605.0268956300852</v>
      </c>
      <c r="G166" s="2">
        <f t="shared" si="30"/>
        <v>2102.9077515562085</v>
      </c>
      <c r="H166" s="4">
        <f t="shared" si="31"/>
        <v>909901.46848655934</v>
      </c>
      <c r="I166" s="4">
        <f t="shared" si="27"/>
        <v>992.8</v>
      </c>
      <c r="J166" s="2">
        <f t="shared" si="32"/>
        <v>684.48</v>
      </c>
      <c r="K166" s="4">
        <f t="shared" si="33"/>
        <v>1581</v>
      </c>
      <c r="L166" s="4">
        <f t="shared" si="34"/>
        <v>560</v>
      </c>
      <c r="M166" s="4">
        <f t="shared" si="35"/>
        <v>933.33333333333337</v>
      </c>
      <c r="N166" s="2">
        <f t="shared" si="36"/>
        <v>12459.547980519626</v>
      </c>
    </row>
    <row r="167" spans="2:14" x14ac:dyDescent="0.3">
      <c r="B167">
        <f t="shared" si="37"/>
        <v>150</v>
      </c>
      <c r="C167" s="1">
        <f t="shared" si="38"/>
        <v>50010</v>
      </c>
      <c r="D167" s="4">
        <f t="shared" si="39"/>
        <v>909901.46848655934</v>
      </c>
      <c r="E167" s="2">
        <f t="shared" si="28"/>
        <v>7707.9346471862937</v>
      </c>
      <c r="F167" s="5">
        <f t="shared" si="29"/>
        <v>5592.1027750736457</v>
      </c>
      <c r="G167" s="2">
        <f t="shared" si="30"/>
        <v>2115.8318721126479</v>
      </c>
      <c r="H167" s="4">
        <f t="shared" si="31"/>
        <v>907785.63661444664</v>
      </c>
      <c r="I167" s="4">
        <f t="shared" si="27"/>
        <v>992.8</v>
      </c>
      <c r="J167" s="2">
        <f t="shared" si="32"/>
        <v>684.48</v>
      </c>
      <c r="K167" s="4">
        <f t="shared" si="33"/>
        <v>1581</v>
      </c>
      <c r="L167" s="4">
        <f t="shared" si="34"/>
        <v>560</v>
      </c>
      <c r="M167" s="4">
        <f t="shared" si="35"/>
        <v>933.33333333333337</v>
      </c>
      <c r="N167" s="2">
        <f t="shared" si="36"/>
        <v>12459.547980519626</v>
      </c>
    </row>
    <row r="168" spans="2:14" x14ac:dyDescent="0.3">
      <c r="B168">
        <f t="shared" si="37"/>
        <v>151</v>
      </c>
      <c r="C168" s="1">
        <f t="shared" si="38"/>
        <v>50041</v>
      </c>
      <c r="D168" s="4">
        <f t="shared" si="39"/>
        <v>907785.63661444664</v>
      </c>
      <c r="E168" s="2">
        <f t="shared" si="28"/>
        <v>7707.9346471862937</v>
      </c>
      <c r="F168" s="5">
        <f t="shared" si="29"/>
        <v>5579.0992250262861</v>
      </c>
      <c r="G168" s="2">
        <f t="shared" si="30"/>
        <v>2128.8354221600075</v>
      </c>
      <c r="H168" s="4">
        <f t="shared" si="31"/>
        <v>905656.80119228666</v>
      </c>
      <c r="I168" s="4">
        <f t="shared" si="27"/>
        <v>992.8</v>
      </c>
      <c r="J168" s="2">
        <f t="shared" si="32"/>
        <v>684.48</v>
      </c>
      <c r="K168" s="4">
        <f t="shared" si="33"/>
        <v>1581</v>
      </c>
      <c r="L168" s="4">
        <f t="shared" si="34"/>
        <v>560</v>
      </c>
      <c r="M168" s="4">
        <f t="shared" si="35"/>
        <v>933.33333333333337</v>
      </c>
      <c r="N168" s="2">
        <f t="shared" si="36"/>
        <v>12459.547980519626</v>
      </c>
    </row>
    <row r="169" spans="2:14" x14ac:dyDescent="0.3">
      <c r="B169">
        <f t="shared" si="37"/>
        <v>152</v>
      </c>
      <c r="C169" s="1">
        <f t="shared" si="38"/>
        <v>50072</v>
      </c>
      <c r="D169" s="4">
        <f t="shared" si="39"/>
        <v>905656.80119228666</v>
      </c>
      <c r="E169" s="2">
        <f t="shared" si="28"/>
        <v>7707.9346471862937</v>
      </c>
      <c r="F169" s="5">
        <f t="shared" si="29"/>
        <v>5566.0157573275947</v>
      </c>
      <c r="G169" s="2">
        <f t="shared" si="30"/>
        <v>2141.918889858699</v>
      </c>
      <c r="H169" s="4">
        <f t="shared" si="31"/>
        <v>903514.88230242801</v>
      </c>
      <c r="I169" s="4">
        <f t="shared" si="27"/>
        <v>992.8</v>
      </c>
      <c r="J169" s="2">
        <f t="shared" si="32"/>
        <v>684.48</v>
      </c>
      <c r="K169" s="4">
        <f t="shared" si="33"/>
        <v>1581</v>
      </c>
      <c r="L169" s="4">
        <f t="shared" si="34"/>
        <v>560</v>
      </c>
      <c r="M169" s="4">
        <f t="shared" si="35"/>
        <v>933.33333333333337</v>
      </c>
      <c r="N169" s="2">
        <f t="shared" si="36"/>
        <v>12459.547980519626</v>
      </c>
    </row>
    <row r="170" spans="2:14" x14ac:dyDescent="0.3">
      <c r="B170">
        <f t="shared" si="37"/>
        <v>153</v>
      </c>
      <c r="C170" s="1">
        <f t="shared" si="38"/>
        <v>50100</v>
      </c>
      <c r="D170" s="4">
        <f t="shared" si="39"/>
        <v>903514.88230242801</v>
      </c>
      <c r="E170" s="2">
        <f t="shared" si="28"/>
        <v>7707.9346471862937</v>
      </c>
      <c r="F170" s="5">
        <f t="shared" si="29"/>
        <v>5552.8518808170056</v>
      </c>
      <c r="G170" s="2">
        <f t="shared" si="30"/>
        <v>2155.082766369288</v>
      </c>
      <c r="H170" s="4">
        <f t="shared" si="31"/>
        <v>901359.79953605868</v>
      </c>
      <c r="I170" s="4">
        <f t="shared" si="27"/>
        <v>992.8</v>
      </c>
      <c r="J170" s="2">
        <f t="shared" si="32"/>
        <v>684.48</v>
      </c>
      <c r="K170" s="4">
        <f t="shared" si="33"/>
        <v>1581</v>
      </c>
      <c r="L170" s="4">
        <f t="shared" si="34"/>
        <v>560</v>
      </c>
      <c r="M170" s="4">
        <f t="shared" si="35"/>
        <v>933.33333333333337</v>
      </c>
      <c r="N170" s="2">
        <f t="shared" si="36"/>
        <v>12459.547980519626</v>
      </c>
    </row>
    <row r="171" spans="2:14" x14ac:dyDescent="0.3">
      <c r="B171">
        <f t="shared" si="37"/>
        <v>154</v>
      </c>
      <c r="C171" s="1">
        <f t="shared" si="38"/>
        <v>50131</v>
      </c>
      <c r="D171" s="4">
        <f t="shared" si="39"/>
        <v>901359.79953605868</v>
      </c>
      <c r="E171" s="2">
        <f t="shared" si="28"/>
        <v>7707.9346471862937</v>
      </c>
      <c r="F171" s="5">
        <f t="shared" si="29"/>
        <v>5539.6071013153605</v>
      </c>
      <c r="G171" s="2">
        <f t="shared" si="30"/>
        <v>2168.3275458709331</v>
      </c>
      <c r="H171" s="4">
        <f t="shared" si="31"/>
        <v>899191.47199018777</v>
      </c>
      <c r="I171" s="4">
        <f t="shared" si="27"/>
        <v>992.8</v>
      </c>
      <c r="J171" s="2">
        <f t="shared" si="32"/>
        <v>684.48</v>
      </c>
      <c r="K171" s="4">
        <f t="shared" si="33"/>
        <v>1581</v>
      </c>
      <c r="L171" s="4">
        <f t="shared" si="34"/>
        <v>560</v>
      </c>
      <c r="M171" s="4">
        <f t="shared" si="35"/>
        <v>933.33333333333337</v>
      </c>
      <c r="N171" s="2">
        <f t="shared" si="36"/>
        <v>12459.547980519626</v>
      </c>
    </row>
    <row r="172" spans="2:14" x14ac:dyDescent="0.3">
      <c r="B172">
        <f t="shared" si="37"/>
        <v>155</v>
      </c>
      <c r="C172" s="1">
        <f t="shared" si="38"/>
        <v>50161</v>
      </c>
      <c r="D172" s="4">
        <f t="shared" si="39"/>
        <v>899191.47199018777</v>
      </c>
      <c r="E172" s="2">
        <f t="shared" si="28"/>
        <v>7707.9346471862937</v>
      </c>
      <c r="F172" s="5">
        <f t="shared" si="29"/>
        <v>5526.2809216063624</v>
      </c>
      <c r="G172" s="2">
        <f t="shared" si="30"/>
        <v>2181.6537255799312</v>
      </c>
      <c r="H172" s="4">
        <f t="shared" si="31"/>
        <v>897009.81826460781</v>
      </c>
      <c r="I172" s="4">
        <f t="shared" si="27"/>
        <v>992.8</v>
      </c>
      <c r="J172" s="2">
        <f t="shared" si="32"/>
        <v>684.48</v>
      </c>
      <c r="K172" s="4">
        <f t="shared" si="33"/>
        <v>1581</v>
      </c>
      <c r="L172" s="4">
        <f t="shared" si="34"/>
        <v>560</v>
      </c>
      <c r="M172" s="4">
        <f t="shared" si="35"/>
        <v>933.33333333333337</v>
      </c>
      <c r="N172" s="2">
        <f t="shared" si="36"/>
        <v>12459.547980519626</v>
      </c>
    </row>
    <row r="173" spans="2:14" x14ac:dyDescent="0.3">
      <c r="B173">
        <f t="shared" si="37"/>
        <v>156</v>
      </c>
      <c r="C173" s="1">
        <f t="shared" si="38"/>
        <v>50192</v>
      </c>
      <c r="D173" s="4">
        <f t="shared" si="39"/>
        <v>897009.81826460781</v>
      </c>
      <c r="E173" s="2">
        <f t="shared" si="28"/>
        <v>7707.9346471862937</v>
      </c>
      <c r="F173" s="5">
        <f t="shared" si="29"/>
        <v>5512.8728414179022</v>
      </c>
      <c r="G173" s="2">
        <f t="shared" si="30"/>
        <v>2195.0618057683914</v>
      </c>
      <c r="H173" s="4">
        <f t="shared" si="31"/>
        <v>894814.7564588394</v>
      </c>
      <c r="I173" s="4">
        <f t="shared" si="27"/>
        <v>992.8</v>
      </c>
      <c r="J173" s="2">
        <f t="shared" si="32"/>
        <v>684.48</v>
      </c>
      <c r="K173" s="4">
        <f t="shared" si="33"/>
        <v>1581</v>
      </c>
      <c r="L173" s="4">
        <f t="shared" si="34"/>
        <v>560</v>
      </c>
      <c r="M173" s="4">
        <f t="shared" si="35"/>
        <v>933.33333333333337</v>
      </c>
      <c r="N173" s="2">
        <f t="shared" si="36"/>
        <v>12459.547980519626</v>
      </c>
    </row>
    <row r="174" spans="2:14" x14ac:dyDescent="0.3">
      <c r="B174">
        <f t="shared" si="37"/>
        <v>157</v>
      </c>
      <c r="C174" s="1">
        <f t="shared" si="38"/>
        <v>50222</v>
      </c>
      <c r="D174" s="4">
        <f t="shared" si="39"/>
        <v>894814.7564588394</v>
      </c>
      <c r="E174" s="2">
        <f t="shared" si="28"/>
        <v>7707.9346471862937</v>
      </c>
      <c r="F174" s="5">
        <f t="shared" si="29"/>
        <v>5499.3823574032831</v>
      </c>
      <c r="G174" s="2">
        <f t="shared" si="30"/>
        <v>2208.5522897830106</v>
      </c>
      <c r="H174" s="4">
        <f t="shared" si="31"/>
        <v>892606.20416905638</v>
      </c>
      <c r="I174" s="4">
        <f t="shared" si="27"/>
        <v>1014.7</v>
      </c>
      <c r="J174" s="2">
        <f t="shared" si="32"/>
        <v>710.52</v>
      </c>
      <c r="K174" s="4">
        <f t="shared" si="33"/>
        <v>1615.875</v>
      </c>
      <c r="L174" s="4">
        <f t="shared" si="34"/>
        <v>577.5</v>
      </c>
      <c r="M174" s="4">
        <f t="shared" si="35"/>
        <v>941.66666666666674</v>
      </c>
      <c r="N174" s="2">
        <f t="shared" si="36"/>
        <v>12568.196313852961</v>
      </c>
    </row>
    <row r="175" spans="2:14" x14ac:dyDescent="0.3">
      <c r="B175">
        <f t="shared" si="37"/>
        <v>158</v>
      </c>
      <c r="C175" s="1">
        <f t="shared" si="38"/>
        <v>50253</v>
      </c>
      <c r="D175" s="4">
        <f t="shared" si="39"/>
        <v>892606.20416905638</v>
      </c>
      <c r="E175" s="2">
        <f t="shared" si="28"/>
        <v>7707.9346471862937</v>
      </c>
      <c r="F175" s="5">
        <f t="shared" si="29"/>
        <v>5485.8089631223256</v>
      </c>
      <c r="G175" s="2">
        <f t="shared" si="30"/>
        <v>2222.125684063968</v>
      </c>
      <c r="H175" s="4">
        <f t="shared" si="31"/>
        <v>890384.07848499238</v>
      </c>
      <c r="I175" s="4">
        <f t="shared" si="27"/>
        <v>1014.7</v>
      </c>
      <c r="J175" s="2">
        <f t="shared" si="32"/>
        <v>710.52</v>
      </c>
      <c r="K175" s="4">
        <f t="shared" si="33"/>
        <v>1615.875</v>
      </c>
      <c r="L175" s="4">
        <f t="shared" si="34"/>
        <v>577.5</v>
      </c>
      <c r="M175" s="4">
        <f t="shared" si="35"/>
        <v>941.66666666666674</v>
      </c>
      <c r="N175" s="2">
        <f t="shared" si="36"/>
        <v>12568.196313852961</v>
      </c>
    </row>
    <row r="176" spans="2:14" x14ac:dyDescent="0.3">
      <c r="B176">
        <f t="shared" si="37"/>
        <v>159</v>
      </c>
      <c r="C176" s="1">
        <f t="shared" si="38"/>
        <v>50284</v>
      </c>
      <c r="D176" s="4">
        <f t="shared" si="39"/>
        <v>890384.07848499238</v>
      </c>
      <c r="E176" s="2">
        <f t="shared" si="28"/>
        <v>7707.9346471862937</v>
      </c>
      <c r="F176" s="5">
        <f t="shared" si="29"/>
        <v>5472.1521490223486</v>
      </c>
      <c r="G176" s="2">
        <f t="shared" si="30"/>
        <v>2235.7824981639451</v>
      </c>
      <c r="H176" s="4">
        <f t="shared" si="31"/>
        <v>888148.29598682839</v>
      </c>
      <c r="I176" s="4">
        <f t="shared" si="27"/>
        <v>1014.7</v>
      </c>
      <c r="J176" s="2">
        <f t="shared" si="32"/>
        <v>710.52</v>
      </c>
      <c r="K176" s="4">
        <f t="shared" si="33"/>
        <v>1615.875</v>
      </c>
      <c r="L176" s="4">
        <f t="shared" si="34"/>
        <v>577.5</v>
      </c>
      <c r="M176" s="4">
        <f t="shared" si="35"/>
        <v>941.66666666666674</v>
      </c>
      <c r="N176" s="2">
        <f t="shared" si="36"/>
        <v>12568.196313852961</v>
      </c>
    </row>
    <row r="177" spans="2:14" x14ac:dyDescent="0.3">
      <c r="B177">
        <f t="shared" si="37"/>
        <v>160</v>
      </c>
      <c r="C177" s="1">
        <f t="shared" si="38"/>
        <v>50314</v>
      </c>
      <c r="D177" s="4">
        <f t="shared" si="39"/>
        <v>888148.29598682839</v>
      </c>
      <c r="E177" s="2">
        <f t="shared" si="28"/>
        <v>7707.9346471862937</v>
      </c>
      <c r="F177" s="5">
        <f t="shared" si="29"/>
        <v>5458.4114024190494</v>
      </c>
      <c r="G177" s="2">
        <f t="shared" si="30"/>
        <v>2249.5232447672443</v>
      </c>
      <c r="H177" s="4">
        <f t="shared" si="31"/>
        <v>885898.77274206118</v>
      </c>
      <c r="I177" s="4">
        <f t="shared" si="27"/>
        <v>1014.7</v>
      </c>
      <c r="J177" s="2">
        <f t="shared" si="32"/>
        <v>710.52</v>
      </c>
      <c r="K177" s="4">
        <f t="shared" si="33"/>
        <v>1615.875</v>
      </c>
      <c r="L177" s="4">
        <f t="shared" si="34"/>
        <v>577.5</v>
      </c>
      <c r="M177" s="4">
        <f t="shared" si="35"/>
        <v>941.66666666666674</v>
      </c>
      <c r="N177" s="2">
        <f t="shared" si="36"/>
        <v>12568.196313852961</v>
      </c>
    </row>
    <row r="178" spans="2:14" x14ac:dyDescent="0.3">
      <c r="B178">
        <f t="shared" si="37"/>
        <v>161</v>
      </c>
      <c r="C178" s="1">
        <f t="shared" si="38"/>
        <v>50345</v>
      </c>
      <c r="D178" s="4">
        <f t="shared" si="39"/>
        <v>885898.77274206118</v>
      </c>
      <c r="E178" s="2">
        <f t="shared" si="28"/>
        <v>7707.9346471862937</v>
      </c>
      <c r="F178" s="5">
        <f t="shared" si="29"/>
        <v>5444.5862074772504</v>
      </c>
      <c r="G178" s="2">
        <f t="shared" si="30"/>
        <v>2263.3484397090433</v>
      </c>
      <c r="H178" s="4">
        <f t="shared" si="31"/>
        <v>883635.42430235213</v>
      </c>
      <c r="I178" s="4">
        <f t="shared" si="27"/>
        <v>1014.7</v>
      </c>
      <c r="J178" s="2">
        <f t="shared" si="32"/>
        <v>710.52</v>
      </c>
      <c r="K178" s="4">
        <f t="shared" si="33"/>
        <v>1615.875</v>
      </c>
      <c r="L178" s="4">
        <f t="shared" si="34"/>
        <v>577.5</v>
      </c>
      <c r="M178" s="4">
        <f t="shared" si="35"/>
        <v>941.66666666666674</v>
      </c>
      <c r="N178" s="2">
        <f t="shared" si="36"/>
        <v>12568.196313852961</v>
      </c>
    </row>
    <row r="179" spans="2:14" x14ac:dyDescent="0.3">
      <c r="B179">
        <f t="shared" si="37"/>
        <v>162</v>
      </c>
      <c r="C179" s="1">
        <f t="shared" si="38"/>
        <v>50375</v>
      </c>
      <c r="D179" s="4">
        <f t="shared" si="39"/>
        <v>883635.42430235213</v>
      </c>
      <c r="E179" s="2">
        <f t="shared" si="28"/>
        <v>7707.9346471862937</v>
      </c>
      <c r="F179" s="5">
        <f t="shared" si="29"/>
        <v>5430.6760451915388</v>
      </c>
      <c r="G179" s="2">
        <f t="shared" si="30"/>
        <v>2277.2586019947548</v>
      </c>
      <c r="H179" s="4">
        <f t="shared" si="31"/>
        <v>881358.16570035741</v>
      </c>
      <c r="I179" s="4">
        <f t="shared" si="27"/>
        <v>1014.7</v>
      </c>
      <c r="J179" s="2">
        <f t="shared" si="32"/>
        <v>710.52</v>
      </c>
      <c r="K179" s="4">
        <f t="shared" si="33"/>
        <v>1615.875</v>
      </c>
      <c r="L179" s="4">
        <f t="shared" si="34"/>
        <v>577.5</v>
      </c>
      <c r="M179" s="4">
        <f t="shared" si="35"/>
        <v>941.66666666666674</v>
      </c>
      <c r="N179" s="2">
        <f t="shared" si="36"/>
        <v>12568.196313852961</v>
      </c>
    </row>
    <row r="180" spans="2:14" x14ac:dyDescent="0.3">
      <c r="B180">
        <f t="shared" si="37"/>
        <v>163</v>
      </c>
      <c r="C180" s="1">
        <f t="shared" si="38"/>
        <v>50406</v>
      </c>
      <c r="D180" s="4">
        <f t="shared" si="39"/>
        <v>881358.16570035741</v>
      </c>
      <c r="E180" s="2">
        <f t="shared" si="28"/>
        <v>7707.9346471862937</v>
      </c>
      <c r="F180" s="5">
        <f t="shared" si="29"/>
        <v>5416.6803933667798</v>
      </c>
      <c r="G180" s="2">
        <f t="shared" si="30"/>
        <v>2291.2542538195139</v>
      </c>
      <c r="H180" s="4">
        <f t="shared" si="31"/>
        <v>879066.91144653794</v>
      </c>
      <c r="I180" s="4">
        <f t="shared" si="27"/>
        <v>1014.7</v>
      </c>
      <c r="J180" s="2">
        <f t="shared" si="32"/>
        <v>710.52</v>
      </c>
      <c r="K180" s="4">
        <f t="shared" si="33"/>
        <v>1615.875</v>
      </c>
      <c r="L180" s="4">
        <f t="shared" si="34"/>
        <v>577.5</v>
      </c>
      <c r="M180" s="4">
        <f t="shared" si="35"/>
        <v>941.66666666666674</v>
      </c>
      <c r="N180" s="2">
        <f t="shared" si="36"/>
        <v>12568.196313852961</v>
      </c>
    </row>
    <row r="181" spans="2:14" x14ac:dyDescent="0.3">
      <c r="B181">
        <f t="shared" si="37"/>
        <v>164</v>
      </c>
      <c r="C181" s="1">
        <f t="shared" si="38"/>
        <v>50437</v>
      </c>
      <c r="D181" s="4">
        <f t="shared" si="39"/>
        <v>879066.91144653794</v>
      </c>
      <c r="E181" s="2">
        <f t="shared" si="28"/>
        <v>7707.9346471862937</v>
      </c>
      <c r="F181" s="5">
        <f t="shared" si="29"/>
        <v>5402.5987265985141</v>
      </c>
      <c r="G181" s="2">
        <f t="shared" si="30"/>
        <v>2305.3359205877796</v>
      </c>
      <c r="H181" s="4">
        <f t="shared" si="31"/>
        <v>876761.57552595017</v>
      </c>
      <c r="I181" s="4">
        <f t="shared" si="27"/>
        <v>1014.7</v>
      </c>
      <c r="J181" s="2">
        <f t="shared" si="32"/>
        <v>710.52</v>
      </c>
      <c r="K181" s="4">
        <f t="shared" si="33"/>
        <v>1615.875</v>
      </c>
      <c r="L181" s="4">
        <f t="shared" si="34"/>
        <v>577.5</v>
      </c>
      <c r="M181" s="4">
        <f t="shared" si="35"/>
        <v>941.66666666666674</v>
      </c>
      <c r="N181" s="2">
        <f t="shared" si="36"/>
        <v>12568.196313852961</v>
      </c>
    </row>
    <row r="182" spans="2:14" x14ac:dyDescent="0.3">
      <c r="B182">
        <f t="shared" si="37"/>
        <v>165</v>
      </c>
      <c r="C182" s="1">
        <f t="shared" si="38"/>
        <v>50465</v>
      </c>
      <c r="D182" s="4">
        <f t="shared" si="39"/>
        <v>876761.57552595017</v>
      </c>
      <c r="E182" s="2">
        <f t="shared" si="28"/>
        <v>7707.9346471862937</v>
      </c>
      <c r="F182" s="5">
        <f t="shared" si="29"/>
        <v>5388.4305162532355</v>
      </c>
      <c r="G182" s="2">
        <f t="shared" si="30"/>
        <v>2319.5041309330581</v>
      </c>
      <c r="H182" s="4">
        <f t="shared" si="31"/>
        <v>874442.07139501709</v>
      </c>
      <c r="I182" s="4">
        <f t="shared" si="27"/>
        <v>1014.7</v>
      </c>
      <c r="J182" s="2">
        <f t="shared" si="32"/>
        <v>710.52</v>
      </c>
      <c r="K182" s="4">
        <f t="shared" si="33"/>
        <v>1615.875</v>
      </c>
      <c r="L182" s="4">
        <f t="shared" si="34"/>
        <v>577.5</v>
      </c>
      <c r="M182" s="4">
        <f t="shared" si="35"/>
        <v>941.66666666666674</v>
      </c>
      <c r="N182" s="2">
        <f t="shared" si="36"/>
        <v>12568.196313852961</v>
      </c>
    </row>
    <row r="183" spans="2:14" x14ac:dyDescent="0.3">
      <c r="B183">
        <f t="shared" si="37"/>
        <v>166</v>
      </c>
      <c r="C183" s="1">
        <f t="shared" si="38"/>
        <v>50496</v>
      </c>
      <c r="D183" s="4">
        <f t="shared" si="39"/>
        <v>874442.07139501709</v>
      </c>
      <c r="E183" s="2">
        <f t="shared" si="28"/>
        <v>7707.9346471862937</v>
      </c>
      <c r="F183" s="5">
        <f t="shared" si="29"/>
        <v>5374.1752304485426</v>
      </c>
      <c r="G183" s="2">
        <f t="shared" si="30"/>
        <v>2333.7594167377511</v>
      </c>
      <c r="H183" s="4">
        <f t="shared" si="31"/>
        <v>872108.31197827938</v>
      </c>
      <c r="I183" s="4">
        <f t="shared" si="27"/>
        <v>1014.7</v>
      </c>
      <c r="J183" s="2">
        <f t="shared" si="32"/>
        <v>710.52</v>
      </c>
      <c r="K183" s="4">
        <f t="shared" si="33"/>
        <v>1615.875</v>
      </c>
      <c r="L183" s="4">
        <f t="shared" si="34"/>
        <v>577.5</v>
      </c>
      <c r="M183" s="4">
        <f t="shared" si="35"/>
        <v>941.66666666666674</v>
      </c>
      <c r="N183" s="2">
        <f t="shared" si="36"/>
        <v>12568.196313852961</v>
      </c>
    </row>
    <row r="184" spans="2:14" x14ac:dyDescent="0.3">
      <c r="B184">
        <f t="shared" si="37"/>
        <v>167</v>
      </c>
      <c r="C184" s="1">
        <f t="shared" si="38"/>
        <v>50526</v>
      </c>
      <c r="D184" s="4">
        <f t="shared" si="39"/>
        <v>872108.31197827938</v>
      </c>
      <c r="E184" s="2">
        <f t="shared" si="28"/>
        <v>7707.9346471862937</v>
      </c>
      <c r="F184" s="5">
        <f t="shared" si="29"/>
        <v>5359.8323340331754</v>
      </c>
      <c r="G184" s="2">
        <f t="shared" si="30"/>
        <v>2348.1023131531183</v>
      </c>
      <c r="H184" s="4">
        <f t="shared" si="31"/>
        <v>869760.20966512628</v>
      </c>
      <c r="I184" s="4">
        <f t="shared" si="27"/>
        <v>1014.7</v>
      </c>
      <c r="J184" s="2">
        <f t="shared" si="32"/>
        <v>710.52</v>
      </c>
      <c r="K184" s="4">
        <f t="shared" si="33"/>
        <v>1615.875</v>
      </c>
      <c r="L184" s="4">
        <f t="shared" si="34"/>
        <v>577.5</v>
      </c>
      <c r="M184" s="4">
        <f t="shared" si="35"/>
        <v>941.66666666666674</v>
      </c>
      <c r="N184" s="2">
        <f t="shared" si="36"/>
        <v>12568.196313852961</v>
      </c>
    </row>
    <row r="185" spans="2:14" x14ac:dyDescent="0.3">
      <c r="B185">
        <f t="shared" si="37"/>
        <v>168</v>
      </c>
      <c r="C185" s="1">
        <f t="shared" si="38"/>
        <v>50557</v>
      </c>
      <c r="D185" s="4">
        <f t="shared" si="39"/>
        <v>869760.20966512628</v>
      </c>
      <c r="E185" s="2">
        <f t="shared" si="28"/>
        <v>7707.9346471862937</v>
      </c>
      <c r="F185" s="5">
        <f t="shared" si="29"/>
        <v>5345.4012885669217</v>
      </c>
      <c r="G185" s="2">
        <f t="shared" si="30"/>
        <v>2362.5333586193719</v>
      </c>
      <c r="H185" s="4">
        <f t="shared" si="31"/>
        <v>867397.67630650697</v>
      </c>
      <c r="I185" s="4">
        <f t="shared" si="27"/>
        <v>1014.7</v>
      </c>
      <c r="J185" s="2">
        <f t="shared" si="32"/>
        <v>710.52</v>
      </c>
      <c r="K185" s="4">
        <f t="shared" si="33"/>
        <v>1615.875</v>
      </c>
      <c r="L185" s="4">
        <f t="shared" si="34"/>
        <v>577.5</v>
      </c>
      <c r="M185" s="4">
        <f t="shared" si="35"/>
        <v>941.66666666666674</v>
      </c>
      <c r="N185" s="2">
        <f t="shared" si="36"/>
        <v>12568.196313852961</v>
      </c>
    </row>
    <row r="186" spans="2:14" x14ac:dyDescent="0.3">
      <c r="B186">
        <f t="shared" si="37"/>
        <v>169</v>
      </c>
      <c r="C186" s="1">
        <f t="shared" si="38"/>
        <v>50587</v>
      </c>
      <c r="D186" s="4">
        <f t="shared" si="39"/>
        <v>867397.67630650697</v>
      </c>
      <c r="E186" s="2">
        <f t="shared" si="28"/>
        <v>7707.9346471862937</v>
      </c>
      <c r="F186" s="5">
        <f t="shared" si="29"/>
        <v>5330.8815523004068</v>
      </c>
      <c r="G186" s="2">
        <f t="shared" si="30"/>
        <v>2377.0530948858868</v>
      </c>
      <c r="H186" s="4">
        <f t="shared" si="31"/>
        <v>865020.62321162107</v>
      </c>
      <c r="I186" s="4">
        <f t="shared" si="27"/>
        <v>1036.5999999999999</v>
      </c>
      <c r="J186" s="2">
        <f t="shared" si="32"/>
        <v>736.56000000000006</v>
      </c>
      <c r="K186" s="4">
        <f t="shared" si="33"/>
        <v>1650.75</v>
      </c>
      <c r="L186" s="4">
        <f t="shared" si="34"/>
        <v>595</v>
      </c>
      <c r="M186" s="4">
        <f t="shared" si="35"/>
        <v>950</v>
      </c>
      <c r="N186" s="2">
        <f t="shared" si="36"/>
        <v>12676.844647186294</v>
      </c>
    </row>
    <row r="187" spans="2:14" x14ac:dyDescent="0.3">
      <c r="B187">
        <f t="shared" si="37"/>
        <v>170</v>
      </c>
      <c r="C187" s="1">
        <f t="shared" si="38"/>
        <v>50618</v>
      </c>
      <c r="D187" s="4">
        <f t="shared" si="39"/>
        <v>865020.62321162107</v>
      </c>
      <c r="E187" s="2">
        <f t="shared" si="28"/>
        <v>7707.9346471862937</v>
      </c>
      <c r="F187" s="5">
        <f t="shared" si="29"/>
        <v>5316.272580154754</v>
      </c>
      <c r="G187" s="2">
        <f t="shared" si="30"/>
        <v>2391.6620670315397</v>
      </c>
      <c r="H187" s="4">
        <f t="shared" si="31"/>
        <v>862628.96114458959</v>
      </c>
      <c r="I187" s="4">
        <f t="shared" si="27"/>
        <v>1036.5999999999999</v>
      </c>
      <c r="J187" s="2">
        <f t="shared" si="32"/>
        <v>736.56000000000006</v>
      </c>
      <c r="K187" s="4">
        <f t="shared" si="33"/>
        <v>1650.75</v>
      </c>
      <c r="L187" s="4">
        <f t="shared" si="34"/>
        <v>595</v>
      </c>
      <c r="M187" s="4">
        <f t="shared" si="35"/>
        <v>950</v>
      </c>
      <c r="N187" s="2">
        <f t="shared" si="36"/>
        <v>12676.844647186294</v>
      </c>
    </row>
    <row r="188" spans="2:14" x14ac:dyDescent="0.3">
      <c r="B188">
        <f t="shared" si="37"/>
        <v>171</v>
      </c>
      <c r="C188" s="1">
        <f t="shared" si="38"/>
        <v>50649</v>
      </c>
      <c r="D188" s="4">
        <f t="shared" si="39"/>
        <v>862628.96114458959</v>
      </c>
      <c r="E188" s="2">
        <f t="shared" si="28"/>
        <v>7707.9346471862937</v>
      </c>
      <c r="F188" s="5">
        <f t="shared" si="29"/>
        <v>5301.5738237011228</v>
      </c>
      <c r="G188" s="2">
        <f t="shared" si="30"/>
        <v>2406.3608234851708</v>
      </c>
      <c r="H188" s="4">
        <f t="shared" si="31"/>
        <v>860222.6003211044</v>
      </c>
      <c r="I188" s="4">
        <f t="shared" si="27"/>
        <v>1036.5999999999999</v>
      </c>
      <c r="J188" s="2">
        <f t="shared" si="32"/>
        <v>736.56000000000006</v>
      </c>
      <c r="K188" s="4">
        <f t="shared" si="33"/>
        <v>1650.75</v>
      </c>
      <c r="L188" s="4">
        <f t="shared" si="34"/>
        <v>595</v>
      </c>
      <c r="M188" s="4">
        <f t="shared" si="35"/>
        <v>950</v>
      </c>
      <c r="N188" s="2">
        <f t="shared" si="36"/>
        <v>12676.844647186294</v>
      </c>
    </row>
    <row r="189" spans="2:14" x14ac:dyDescent="0.3">
      <c r="B189">
        <f t="shared" si="37"/>
        <v>172</v>
      </c>
      <c r="C189" s="1">
        <f t="shared" si="38"/>
        <v>50679</v>
      </c>
      <c r="D189" s="4">
        <f t="shared" si="39"/>
        <v>860222.6003211044</v>
      </c>
      <c r="E189" s="2">
        <f t="shared" si="28"/>
        <v>7707.9346471862937</v>
      </c>
      <c r="F189" s="5">
        <f t="shared" si="29"/>
        <v>5286.7847311401201</v>
      </c>
      <c r="G189" s="2">
        <f t="shared" si="30"/>
        <v>2421.1499160461735</v>
      </c>
      <c r="H189" s="4">
        <f t="shared" si="31"/>
        <v>857801.45040505822</v>
      </c>
      <c r="I189" s="4">
        <f t="shared" si="27"/>
        <v>1036.5999999999999</v>
      </c>
      <c r="J189" s="2">
        <f t="shared" si="32"/>
        <v>736.56000000000006</v>
      </c>
      <c r="K189" s="4">
        <f t="shared" si="33"/>
        <v>1650.75</v>
      </c>
      <c r="L189" s="4">
        <f t="shared" si="34"/>
        <v>595</v>
      </c>
      <c r="M189" s="4">
        <f t="shared" si="35"/>
        <v>950</v>
      </c>
      <c r="N189" s="2">
        <f t="shared" si="36"/>
        <v>12676.844647186294</v>
      </c>
    </row>
    <row r="190" spans="2:14" x14ac:dyDescent="0.3">
      <c r="B190">
        <f t="shared" si="37"/>
        <v>173</v>
      </c>
      <c r="C190" s="1">
        <f t="shared" si="38"/>
        <v>50710</v>
      </c>
      <c r="D190" s="4">
        <f t="shared" si="39"/>
        <v>857801.45040505822</v>
      </c>
      <c r="E190" s="2">
        <f t="shared" si="28"/>
        <v>7707.9346471862937</v>
      </c>
      <c r="F190" s="5">
        <f t="shared" si="29"/>
        <v>5271.9047472810871</v>
      </c>
      <c r="G190" s="2">
        <f t="shared" si="30"/>
        <v>2436.0298999052065</v>
      </c>
      <c r="H190" s="4">
        <f t="shared" si="31"/>
        <v>855365.42050515302</v>
      </c>
      <c r="I190" s="4">
        <f t="shared" si="27"/>
        <v>1036.5999999999999</v>
      </c>
      <c r="J190" s="2">
        <f t="shared" si="32"/>
        <v>736.56000000000006</v>
      </c>
      <c r="K190" s="4">
        <f t="shared" si="33"/>
        <v>1650.75</v>
      </c>
      <c r="L190" s="4">
        <f t="shared" si="34"/>
        <v>595</v>
      </c>
      <c r="M190" s="4">
        <f t="shared" si="35"/>
        <v>950</v>
      </c>
      <c r="N190" s="2">
        <f t="shared" si="36"/>
        <v>12676.844647186294</v>
      </c>
    </row>
    <row r="191" spans="2:14" x14ac:dyDescent="0.3">
      <c r="B191">
        <f t="shared" si="37"/>
        <v>174</v>
      </c>
      <c r="C191" s="1">
        <f t="shared" si="38"/>
        <v>50740</v>
      </c>
      <c r="D191" s="4">
        <f t="shared" si="39"/>
        <v>855365.42050515302</v>
      </c>
      <c r="E191" s="2">
        <f t="shared" si="28"/>
        <v>7707.9346471862937</v>
      </c>
      <c r="F191" s="5">
        <f t="shared" si="29"/>
        <v>5256.9333135212528</v>
      </c>
      <c r="G191" s="2">
        <f t="shared" si="30"/>
        <v>2451.0013336650409</v>
      </c>
      <c r="H191" s="4">
        <f t="shared" si="31"/>
        <v>852914.41917148803</v>
      </c>
      <c r="I191" s="4">
        <f t="shared" si="27"/>
        <v>1036.5999999999999</v>
      </c>
      <c r="J191" s="2">
        <f t="shared" si="32"/>
        <v>736.56000000000006</v>
      </c>
      <c r="K191" s="4">
        <f t="shared" si="33"/>
        <v>1650.75</v>
      </c>
      <c r="L191" s="4">
        <f t="shared" si="34"/>
        <v>595</v>
      </c>
      <c r="M191" s="4">
        <f t="shared" si="35"/>
        <v>950</v>
      </c>
      <c r="N191" s="2">
        <f t="shared" si="36"/>
        <v>12676.844647186294</v>
      </c>
    </row>
    <row r="192" spans="2:14" x14ac:dyDescent="0.3">
      <c r="B192">
        <f t="shared" si="37"/>
        <v>175</v>
      </c>
      <c r="C192" s="1">
        <f t="shared" si="38"/>
        <v>50771</v>
      </c>
      <c r="D192" s="4">
        <f t="shared" si="39"/>
        <v>852914.41917148803</v>
      </c>
      <c r="E192" s="2">
        <f t="shared" si="28"/>
        <v>7707.9346471862937</v>
      </c>
      <c r="F192" s="5">
        <f t="shared" si="29"/>
        <v>5241.8698678247702</v>
      </c>
      <c r="G192" s="2">
        <f t="shared" si="30"/>
        <v>2466.0647793615235</v>
      </c>
      <c r="H192" s="4">
        <f t="shared" si="31"/>
        <v>850448.35439212655</v>
      </c>
      <c r="I192" s="4">
        <f t="shared" si="27"/>
        <v>1036.5999999999999</v>
      </c>
      <c r="J192" s="2">
        <f t="shared" si="32"/>
        <v>736.56000000000006</v>
      </c>
      <c r="K192" s="4">
        <f t="shared" si="33"/>
        <v>1650.75</v>
      </c>
      <c r="L192" s="4">
        <f t="shared" si="34"/>
        <v>595</v>
      </c>
      <c r="M192" s="4">
        <f t="shared" si="35"/>
        <v>950</v>
      </c>
      <c r="N192" s="2">
        <f t="shared" si="36"/>
        <v>12676.844647186294</v>
      </c>
    </row>
    <row r="193" spans="2:14" x14ac:dyDescent="0.3">
      <c r="B193">
        <f t="shared" si="37"/>
        <v>176</v>
      </c>
      <c r="C193" s="1">
        <f t="shared" si="38"/>
        <v>50802</v>
      </c>
      <c r="D193" s="4">
        <f t="shared" si="39"/>
        <v>850448.35439212655</v>
      </c>
      <c r="E193" s="2">
        <f t="shared" si="28"/>
        <v>7707.9346471862937</v>
      </c>
      <c r="F193" s="5">
        <f t="shared" si="29"/>
        <v>5226.7138447016105</v>
      </c>
      <c r="G193" s="2">
        <f t="shared" si="30"/>
        <v>2481.2208024846832</v>
      </c>
      <c r="H193" s="4">
        <f t="shared" si="31"/>
        <v>847967.13358964189</v>
      </c>
      <c r="I193" s="4">
        <f t="shared" si="27"/>
        <v>1036.5999999999999</v>
      </c>
      <c r="J193" s="2">
        <f t="shared" si="32"/>
        <v>736.56000000000006</v>
      </c>
      <c r="K193" s="4">
        <f t="shared" si="33"/>
        <v>1650.75</v>
      </c>
      <c r="L193" s="4">
        <f t="shared" si="34"/>
        <v>595</v>
      </c>
      <c r="M193" s="4">
        <f t="shared" si="35"/>
        <v>950</v>
      </c>
      <c r="N193" s="2">
        <f t="shared" si="36"/>
        <v>12676.844647186294</v>
      </c>
    </row>
    <row r="194" spans="2:14" x14ac:dyDescent="0.3">
      <c r="B194">
        <f t="shared" si="37"/>
        <v>177</v>
      </c>
      <c r="C194" s="1">
        <f t="shared" si="38"/>
        <v>50830</v>
      </c>
      <c r="D194" s="4">
        <f t="shared" si="39"/>
        <v>847967.13358964189</v>
      </c>
      <c r="E194" s="2">
        <f t="shared" si="28"/>
        <v>7707.9346471862937</v>
      </c>
      <c r="F194" s="5">
        <f t="shared" si="29"/>
        <v>5211.4646751863402</v>
      </c>
      <c r="G194" s="2">
        <f t="shared" si="30"/>
        <v>2496.4699719999535</v>
      </c>
      <c r="H194" s="4">
        <f t="shared" si="31"/>
        <v>845470.6636176419</v>
      </c>
      <c r="I194" s="4">
        <f t="shared" si="27"/>
        <v>1036.5999999999999</v>
      </c>
      <c r="J194" s="2">
        <f t="shared" si="32"/>
        <v>736.56000000000006</v>
      </c>
      <c r="K194" s="4">
        <f t="shared" si="33"/>
        <v>1650.75</v>
      </c>
      <c r="L194" s="4">
        <f t="shared" si="34"/>
        <v>595</v>
      </c>
      <c r="M194" s="4">
        <f t="shared" si="35"/>
        <v>950</v>
      </c>
      <c r="N194" s="2">
        <f t="shared" si="36"/>
        <v>12676.844647186294</v>
      </c>
    </row>
    <row r="195" spans="2:14" x14ac:dyDescent="0.3">
      <c r="B195">
        <f t="shared" si="37"/>
        <v>178</v>
      </c>
      <c r="C195" s="1">
        <f t="shared" si="38"/>
        <v>50861</v>
      </c>
      <c r="D195" s="4">
        <f t="shared" si="39"/>
        <v>845470.6636176419</v>
      </c>
      <c r="E195" s="2">
        <f t="shared" si="28"/>
        <v>7707.9346471862937</v>
      </c>
      <c r="F195" s="5">
        <f t="shared" si="29"/>
        <v>5196.1217868167569</v>
      </c>
      <c r="G195" s="2">
        <f t="shared" si="30"/>
        <v>2511.8128603695368</v>
      </c>
      <c r="H195" s="4">
        <f t="shared" si="31"/>
        <v>842958.85075727233</v>
      </c>
      <c r="I195" s="4">
        <f t="shared" si="27"/>
        <v>1036.5999999999999</v>
      </c>
      <c r="J195" s="2">
        <f t="shared" si="32"/>
        <v>736.56000000000006</v>
      </c>
      <c r="K195" s="4">
        <f t="shared" si="33"/>
        <v>1650.75</v>
      </c>
      <c r="L195" s="4">
        <f t="shared" si="34"/>
        <v>595</v>
      </c>
      <c r="M195" s="4">
        <f t="shared" si="35"/>
        <v>950</v>
      </c>
      <c r="N195" s="2">
        <f t="shared" si="36"/>
        <v>12676.844647186294</v>
      </c>
    </row>
    <row r="196" spans="2:14" x14ac:dyDescent="0.3">
      <c r="B196">
        <f t="shared" si="37"/>
        <v>179</v>
      </c>
      <c r="C196" s="1">
        <f t="shared" si="38"/>
        <v>50891</v>
      </c>
      <c r="D196" s="4">
        <f t="shared" si="39"/>
        <v>842958.85075727233</v>
      </c>
      <c r="E196" s="2">
        <f t="shared" si="28"/>
        <v>7707.9346471862937</v>
      </c>
      <c r="F196" s="5">
        <f t="shared" si="29"/>
        <v>5180.6846036124025</v>
      </c>
      <c r="G196" s="2">
        <f t="shared" si="30"/>
        <v>2527.2500435738912</v>
      </c>
      <c r="H196" s="4">
        <f t="shared" si="31"/>
        <v>840431.60071369843</v>
      </c>
      <c r="I196" s="4">
        <f t="shared" si="27"/>
        <v>1036.5999999999999</v>
      </c>
      <c r="J196" s="2">
        <f t="shared" si="32"/>
        <v>736.56000000000006</v>
      </c>
      <c r="K196" s="4">
        <f t="shared" si="33"/>
        <v>1650.75</v>
      </c>
      <c r="L196" s="4">
        <f t="shared" si="34"/>
        <v>595</v>
      </c>
      <c r="M196" s="4">
        <f t="shared" si="35"/>
        <v>950</v>
      </c>
      <c r="N196" s="2">
        <f t="shared" si="36"/>
        <v>12676.844647186294</v>
      </c>
    </row>
    <row r="197" spans="2:14" x14ac:dyDescent="0.3">
      <c r="B197">
        <f t="shared" si="37"/>
        <v>180</v>
      </c>
      <c r="C197" s="1">
        <f t="shared" si="38"/>
        <v>50922</v>
      </c>
      <c r="D197" s="4">
        <f t="shared" si="39"/>
        <v>840431.60071369843</v>
      </c>
      <c r="E197" s="2">
        <f t="shared" si="28"/>
        <v>7707.9346471862937</v>
      </c>
      <c r="F197" s="5">
        <f t="shared" si="29"/>
        <v>5165.1525460529383</v>
      </c>
      <c r="G197" s="2">
        <f t="shared" si="30"/>
        <v>2542.7821011333554</v>
      </c>
      <c r="H197" s="4">
        <f t="shared" si="31"/>
        <v>837888.81861256505</v>
      </c>
      <c r="I197" s="4">
        <f t="shared" si="27"/>
        <v>1036.5999999999999</v>
      </c>
      <c r="J197" s="2">
        <f t="shared" si="32"/>
        <v>736.56000000000006</v>
      </c>
      <c r="K197" s="4">
        <f t="shared" si="33"/>
        <v>1650.75</v>
      </c>
      <c r="L197" s="4">
        <f t="shared" si="34"/>
        <v>595</v>
      </c>
      <c r="M197" s="4">
        <f t="shared" si="35"/>
        <v>950</v>
      </c>
      <c r="N197" s="2">
        <f t="shared" si="36"/>
        <v>12676.844647186294</v>
      </c>
    </row>
    <row r="198" spans="2:14" x14ac:dyDescent="0.3">
      <c r="B198">
        <f t="shared" si="37"/>
        <v>181</v>
      </c>
      <c r="C198" s="1">
        <f t="shared" si="38"/>
        <v>50952</v>
      </c>
      <c r="D198" s="4">
        <f t="shared" si="39"/>
        <v>837888.81861256505</v>
      </c>
      <c r="E198" s="2">
        <f t="shared" si="28"/>
        <v>7707.9346471862937</v>
      </c>
      <c r="F198" s="5">
        <f t="shared" si="29"/>
        <v>5149.5250310563888</v>
      </c>
      <c r="G198" s="2">
        <f t="shared" si="30"/>
        <v>2558.4096161299049</v>
      </c>
      <c r="H198" s="4">
        <f t="shared" si="31"/>
        <v>835330.40899643512</v>
      </c>
      <c r="I198" s="4">
        <f t="shared" si="27"/>
        <v>1058.5</v>
      </c>
      <c r="J198" s="2">
        <f t="shared" si="32"/>
        <v>762.6</v>
      </c>
      <c r="K198" s="4">
        <f t="shared" si="33"/>
        <v>1685.625</v>
      </c>
      <c r="L198" s="4">
        <f t="shared" si="34"/>
        <v>612.5</v>
      </c>
      <c r="M198" s="4">
        <f t="shared" si="35"/>
        <v>958.33333333333337</v>
      </c>
      <c r="N198" s="2">
        <f t="shared" si="36"/>
        <v>12785.492980519626</v>
      </c>
    </row>
    <row r="199" spans="2:14" x14ac:dyDescent="0.3">
      <c r="B199">
        <f t="shared" si="37"/>
        <v>182</v>
      </c>
      <c r="C199" s="1">
        <f t="shared" si="38"/>
        <v>50983</v>
      </c>
      <c r="D199" s="4">
        <f t="shared" si="39"/>
        <v>835330.40899643512</v>
      </c>
      <c r="E199" s="2">
        <f t="shared" si="28"/>
        <v>7707.9346471862937</v>
      </c>
      <c r="F199" s="5">
        <f t="shared" si="29"/>
        <v>5133.8014719572575</v>
      </c>
      <c r="G199" s="2">
        <f t="shared" si="30"/>
        <v>2574.1331752290362</v>
      </c>
      <c r="H199" s="4">
        <f t="shared" si="31"/>
        <v>832756.27582120604</v>
      </c>
      <c r="I199" s="4">
        <f t="shared" si="27"/>
        <v>1058.5</v>
      </c>
      <c r="J199" s="2">
        <f t="shared" si="32"/>
        <v>762.6</v>
      </c>
      <c r="K199" s="4">
        <f t="shared" si="33"/>
        <v>1685.625</v>
      </c>
      <c r="L199" s="4">
        <f t="shared" si="34"/>
        <v>612.5</v>
      </c>
      <c r="M199" s="4">
        <f t="shared" si="35"/>
        <v>958.33333333333337</v>
      </c>
      <c r="N199" s="2">
        <f t="shared" si="36"/>
        <v>12785.492980519626</v>
      </c>
    </row>
    <row r="200" spans="2:14" x14ac:dyDescent="0.3">
      <c r="B200">
        <f t="shared" si="37"/>
        <v>183</v>
      </c>
      <c r="C200" s="1">
        <f t="shared" si="38"/>
        <v>51014</v>
      </c>
      <c r="D200" s="4">
        <f t="shared" si="39"/>
        <v>832756.27582120604</v>
      </c>
      <c r="E200" s="2">
        <f t="shared" si="28"/>
        <v>7707.9346471862937</v>
      </c>
      <c r="F200" s="5">
        <f t="shared" si="29"/>
        <v>5117.9812784844953</v>
      </c>
      <c r="G200" s="2">
        <f t="shared" si="30"/>
        <v>2589.9533687017984</v>
      </c>
      <c r="H200" s="4">
        <f t="shared" si="31"/>
        <v>830166.32245250419</v>
      </c>
      <c r="I200" s="4">
        <f t="shared" si="27"/>
        <v>1058.5</v>
      </c>
      <c r="J200" s="2">
        <f t="shared" si="32"/>
        <v>762.6</v>
      </c>
      <c r="K200" s="4">
        <f t="shared" si="33"/>
        <v>1685.625</v>
      </c>
      <c r="L200" s="4">
        <f t="shared" si="34"/>
        <v>612.5</v>
      </c>
      <c r="M200" s="4">
        <f t="shared" si="35"/>
        <v>958.33333333333337</v>
      </c>
      <c r="N200" s="2">
        <f t="shared" si="36"/>
        <v>12785.492980519626</v>
      </c>
    </row>
    <row r="201" spans="2:14" x14ac:dyDescent="0.3">
      <c r="B201">
        <f t="shared" si="37"/>
        <v>184</v>
      </c>
      <c r="C201" s="1">
        <f t="shared" si="38"/>
        <v>51044</v>
      </c>
      <c r="D201" s="4">
        <f t="shared" si="39"/>
        <v>830166.32245250419</v>
      </c>
      <c r="E201" s="2">
        <f t="shared" si="28"/>
        <v>7707.9346471862937</v>
      </c>
      <c r="F201" s="5">
        <f t="shared" si="29"/>
        <v>5102.063856739348</v>
      </c>
      <c r="G201" s="2">
        <f t="shared" si="30"/>
        <v>2605.8707904469456</v>
      </c>
      <c r="H201" s="4">
        <f t="shared" si="31"/>
        <v>827560.4516620572</v>
      </c>
      <c r="I201" s="4">
        <f t="shared" si="27"/>
        <v>1058.5</v>
      </c>
      <c r="J201" s="2">
        <f t="shared" si="32"/>
        <v>762.6</v>
      </c>
      <c r="K201" s="4">
        <f t="shared" si="33"/>
        <v>1685.625</v>
      </c>
      <c r="L201" s="4">
        <f t="shared" si="34"/>
        <v>612.5</v>
      </c>
      <c r="M201" s="4">
        <f t="shared" si="35"/>
        <v>958.33333333333337</v>
      </c>
      <c r="N201" s="2">
        <f t="shared" si="36"/>
        <v>12785.492980519626</v>
      </c>
    </row>
    <row r="202" spans="2:14" x14ac:dyDescent="0.3">
      <c r="B202">
        <f t="shared" si="37"/>
        <v>185</v>
      </c>
      <c r="C202" s="1">
        <f t="shared" si="38"/>
        <v>51075</v>
      </c>
      <c r="D202" s="4">
        <f t="shared" si="39"/>
        <v>827560.4516620572</v>
      </c>
      <c r="E202" s="2">
        <f t="shared" si="28"/>
        <v>7707.9346471862937</v>
      </c>
      <c r="F202" s="5">
        <f t="shared" si="29"/>
        <v>5086.04860917306</v>
      </c>
      <c r="G202" s="2">
        <f t="shared" si="30"/>
        <v>2621.8860380132337</v>
      </c>
      <c r="H202" s="4">
        <f t="shared" si="31"/>
        <v>824938.56562404393</v>
      </c>
      <c r="I202" s="4">
        <f t="shared" si="27"/>
        <v>1058.5</v>
      </c>
      <c r="J202" s="2">
        <f t="shared" si="32"/>
        <v>762.6</v>
      </c>
      <c r="K202" s="4">
        <f t="shared" si="33"/>
        <v>1685.625</v>
      </c>
      <c r="L202" s="4">
        <f t="shared" si="34"/>
        <v>612.5</v>
      </c>
      <c r="M202" s="4">
        <f t="shared" si="35"/>
        <v>958.33333333333337</v>
      </c>
      <c r="N202" s="2">
        <f t="shared" si="36"/>
        <v>12785.492980519626</v>
      </c>
    </row>
    <row r="203" spans="2:14" x14ac:dyDescent="0.3">
      <c r="B203">
        <f t="shared" si="37"/>
        <v>186</v>
      </c>
      <c r="C203" s="1">
        <f t="shared" si="38"/>
        <v>51105</v>
      </c>
      <c r="D203" s="4">
        <f t="shared" si="39"/>
        <v>824938.56562404393</v>
      </c>
      <c r="E203" s="2">
        <f t="shared" si="28"/>
        <v>7707.9346471862937</v>
      </c>
      <c r="F203" s="5">
        <f t="shared" si="29"/>
        <v>5069.9349345644359</v>
      </c>
      <c r="G203" s="2">
        <f t="shared" si="30"/>
        <v>2637.9997126218577</v>
      </c>
      <c r="H203" s="4">
        <f t="shared" si="31"/>
        <v>822300.56591142202</v>
      </c>
      <c r="I203" s="4">
        <f t="shared" si="27"/>
        <v>1058.5</v>
      </c>
      <c r="J203" s="2">
        <f t="shared" si="32"/>
        <v>762.6</v>
      </c>
      <c r="K203" s="4">
        <f t="shared" si="33"/>
        <v>1685.625</v>
      </c>
      <c r="L203" s="4">
        <f t="shared" si="34"/>
        <v>612.5</v>
      </c>
      <c r="M203" s="4">
        <f t="shared" si="35"/>
        <v>958.33333333333337</v>
      </c>
      <c r="N203" s="2">
        <f t="shared" si="36"/>
        <v>12785.492980519626</v>
      </c>
    </row>
    <row r="204" spans="2:14" x14ac:dyDescent="0.3">
      <c r="B204">
        <f t="shared" si="37"/>
        <v>187</v>
      </c>
      <c r="C204" s="1">
        <f t="shared" si="38"/>
        <v>51136</v>
      </c>
      <c r="D204" s="4">
        <f t="shared" si="39"/>
        <v>822300.56591142202</v>
      </c>
      <c r="E204" s="2">
        <f t="shared" si="28"/>
        <v>7707.9346471862937</v>
      </c>
      <c r="F204" s="5">
        <f t="shared" si="29"/>
        <v>5053.7222279972812</v>
      </c>
      <c r="G204" s="2">
        <f t="shared" si="30"/>
        <v>2654.2124191890125</v>
      </c>
      <c r="H204" s="4">
        <f t="shared" si="31"/>
        <v>819646.35349223297</v>
      </c>
      <c r="I204" s="4">
        <f t="shared" si="27"/>
        <v>1058.5</v>
      </c>
      <c r="J204" s="2">
        <f t="shared" si="32"/>
        <v>762.6</v>
      </c>
      <c r="K204" s="4">
        <f t="shared" si="33"/>
        <v>1685.625</v>
      </c>
      <c r="L204" s="4">
        <f t="shared" si="34"/>
        <v>612.5</v>
      </c>
      <c r="M204" s="4">
        <f t="shared" si="35"/>
        <v>958.33333333333337</v>
      </c>
      <c r="N204" s="2">
        <f t="shared" si="36"/>
        <v>12785.492980519626</v>
      </c>
    </row>
    <row r="205" spans="2:14" x14ac:dyDescent="0.3">
      <c r="B205">
        <f t="shared" si="37"/>
        <v>188</v>
      </c>
      <c r="C205" s="1">
        <f t="shared" si="38"/>
        <v>51167</v>
      </c>
      <c r="D205" s="4">
        <f t="shared" si="39"/>
        <v>819646.35349223297</v>
      </c>
      <c r="E205" s="2">
        <f t="shared" si="28"/>
        <v>7707.9346471862937</v>
      </c>
      <c r="F205" s="5">
        <f t="shared" si="29"/>
        <v>5037.4098808376812</v>
      </c>
      <c r="G205" s="2">
        <f t="shared" si="30"/>
        <v>2670.5247663486125</v>
      </c>
      <c r="H205" s="4">
        <f t="shared" si="31"/>
        <v>816975.82872588432</v>
      </c>
      <c r="I205" s="4">
        <f t="shared" si="27"/>
        <v>1058.5</v>
      </c>
      <c r="J205" s="2">
        <f t="shared" si="32"/>
        <v>762.6</v>
      </c>
      <c r="K205" s="4">
        <f t="shared" si="33"/>
        <v>1685.625</v>
      </c>
      <c r="L205" s="4">
        <f t="shared" si="34"/>
        <v>612.5</v>
      </c>
      <c r="M205" s="4">
        <f t="shared" si="35"/>
        <v>958.33333333333337</v>
      </c>
      <c r="N205" s="2">
        <f t="shared" si="36"/>
        <v>12785.492980519626</v>
      </c>
    </row>
    <row r="206" spans="2:14" x14ac:dyDescent="0.3">
      <c r="B206">
        <f t="shared" si="37"/>
        <v>189</v>
      </c>
      <c r="C206" s="1">
        <f t="shared" si="38"/>
        <v>51196</v>
      </c>
      <c r="D206" s="4">
        <f t="shared" si="39"/>
        <v>816975.82872588432</v>
      </c>
      <c r="E206" s="2">
        <f t="shared" si="28"/>
        <v>7707.9346471862937</v>
      </c>
      <c r="F206" s="5">
        <f t="shared" si="29"/>
        <v>5020.9972807111635</v>
      </c>
      <c r="G206" s="2">
        <f t="shared" si="30"/>
        <v>2686.9373664751301</v>
      </c>
      <c r="H206" s="4">
        <f t="shared" si="31"/>
        <v>814288.8913594092</v>
      </c>
      <c r="I206" s="4">
        <f t="shared" si="27"/>
        <v>1058.5</v>
      </c>
      <c r="J206" s="2">
        <f t="shared" si="32"/>
        <v>762.6</v>
      </c>
      <c r="K206" s="4">
        <f t="shared" si="33"/>
        <v>1685.625</v>
      </c>
      <c r="L206" s="4">
        <f t="shared" si="34"/>
        <v>612.5</v>
      </c>
      <c r="M206" s="4">
        <f t="shared" si="35"/>
        <v>958.33333333333337</v>
      </c>
      <c r="N206" s="2">
        <f t="shared" si="36"/>
        <v>12785.492980519626</v>
      </c>
    </row>
    <row r="207" spans="2:14" x14ac:dyDescent="0.3">
      <c r="B207">
        <f t="shared" si="37"/>
        <v>190</v>
      </c>
      <c r="C207" s="1">
        <f t="shared" si="38"/>
        <v>51227</v>
      </c>
      <c r="D207" s="4">
        <f t="shared" si="39"/>
        <v>814288.8913594092</v>
      </c>
      <c r="E207" s="2">
        <f t="shared" si="28"/>
        <v>7707.9346471862937</v>
      </c>
      <c r="F207" s="5">
        <f t="shared" si="29"/>
        <v>5004.4838114797021</v>
      </c>
      <c r="G207" s="2">
        <f t="shared" si="30"/>
        <v>2703.4508357065915</v>
      </c>
      <c r="H207" s="4">
        <f t="shared" si="31"/>
        <v>811585.44052370265</v>
      </c>
      <c r="I207" s="4">
        <f t="shared" si="27"/>
        <v>1058.5</v>
      </c>
      <c r="J207" s="2">
        <f t="shared" si="32"/>
        <v>762.6</v>
      </c>
      <c r="K207" s="4">
        <f t="shared" si="33"/>
        <v>1685.625</v>
      </c>
      <c r="L207" s="4">
        <f t="shared" si="34"/>
        <v>612.5</v>
      </c>
      <c r="M207" s="4">
        <f t="shared" si="35"/>
        <v>958.33333333333337</v>
      </c>
      <c r="N207" s="2">
        <f t="shared" si="36"/>
        <v>12785.492980519626</v>
      </c>
    </row>
    <row r="208" spans="2:14" x14ac:dyDescent="0.3">
      <c r="B208">
        <f t="shared" si="37"/>
        <v>191</v>
      </c>
      <c r="C208" s="1">
        <f t="shared" si="38"/>
        <v>51257</v>
      </c>
      <c r="D208" s="4">
        <f t="shared" si="39"/>
        <v>811585.44052370265</v>
      </c>
      <c r="E208" s="2">
        <f t="shared" si="28"/>
        <v>7707.9346471862937</v>
      </c>
      <c r="F208" s="5">
        <f t="shared" si="29"/>
        <v>4987.8688532185888</v>
      </c>
      <c r="G208" s="2">
        <f t="shared" si="30"/>
        <v>2720.0657939677048</v>
      </c>
      <c r="H208" s="4">
        <f t="shared" si="31"/>
        <v>808865.37472973496</v>
      </c>
      <c r="I208" s="4">
        <f t="shared" si="27"/>
        <v>1058.5</v>
      </c>
      <c r="J208" s="2">
        <f t="shared" si="32"/>
        <v>762.6</v>
      </c>
      <c r="K208" s="4">
        <f t="shared" si="33"/>
        <v>1685.625</v>
      </c>
      <c r="L208" s="4">
        <f t="shared" si="34"/>
        <v>612.5</v>
      </c>
      <c r="M208" s="4">
        <f t="shared" si="35"/>
        <v>958.33333333333337</v>
      </c>
      <c r="N208" s="2">
        <f t="shared" si="36"/>
        <v>12785.492980519626</v>
      </c>
    </row>
    <row r="209" spans="2:14" x14ac:dyDescent="0.3">
      <c r="B209">
        <f t="shared" si="37"/>
        <v>192</v>
      </c>
      <c r="C209" s="1">
        <f t="shared" si="38"/>
        <v>51288</v>
      </c>
      <c r="D209" s="4">
        <f t="shared" si="39"/>
        <v>808865.37472973496</v>
      </c>
      <c r="E209" s="2">
        <f t="shared" si="28"/>
        <v>7707.9346471862937</v>
      </c>
      <c r="F209" s="5">
        <f t="shared" si="29"/>
        <v>4971.1517821931629</v>
      </c>
      <c r="G209" s="2">
        <f t="shared" si="30"/>
        <v>2736.7828649931307</v>
      </c>
      <c r="H209" s="4">
        <f t="shared" si="31"/>
        <v>806128.59186474187</v>
      </c>
      <c r="I209" s="4">
        <f t="shared" si="27"/>
        <v>1058.5</v>
      </c>
      <c r="J209" s="2">
        <f t="shared" si="32"/>
        <v>762.6</v>
      </c>
      <c r="K209" s="4">
        <f t="shared" si="33"/>
        <v>1685.625</v>
      </c>
      <c r="L209" s="4">
        <f t="shared" si="34"/>
        <v>612.5</v>
      </c>
      <c r="M209" s="4">
        <f t="shared" si="35"/>
        <v>958.33333333333337</v>
      </c>
      <c r="N209" s="2">
        <f t="shared" si="36"/>
        <v>12785.492980519626</v>
      </c>
    </row>
    <row r="210" spans="2:14" x14ac:dyDescent="0.3">
      <c r="B210">
        <f t="shared" si="37"/>
        <v>193</v>
      </c>
      <c r="C210" s="1">
        <f t="shared" si="38"/>
        <v>51318</v>
      </c>
      <c r="D210" s="4">
        <f t="shared" si="39"/>
        <v>806128.59186474187</v>
      </c>
      <c r="E210" s="2">
        <f t="shared" si="28"/>
        <v>7707.9346471862937</v>
      </c>
      <c r="F210" s="5">
        <f t="shared" si="29"/>
        <v>4954.3319708353929</v>
      </c>
      <c r="G210" s="2">
        <f t="shared" si="30"/>
        <v>2753.6026763509008</v>
      </c>
      <c r="H210" s="4">
        <f t="shared" si="31"/>
        <v>803374.98918839102</v>
      </c>
      <c r="I210" s="4">
        <f t="shared" ref="I210:I273" si="40">IF(D210&lt;=0, 0, ($F$15*(_xlfn.FLOOR.MATH((B210-1)/12))*$F$14)+$F$14)</f>
        <v>1080.4000000000001</v>
      </c>
      <c r="J210" s="2">
        <f t="shared" si="32"/>
        <v>788.6400000000001</v>
      </c>
      <c r="K210" s="4">
        <f t="shared" si="33"/>
        <v>1720.5</v>
      </c>
      <c r="L210" s="4">
        <f t="shared" si="34"/>
        <v>630</v>
      </c>
      <c r="M210" s="4">
        <f t="shared" si="35"/>
        <v>966.66666666666674</v>
      </c>
      <c r="N210" s="2">
        <f t="shared" si="36"/>
        <v>12894.141313852961</v>
      </c>
    </row>
    <row r="211" spans="2:14" x14ac:dyDescent="0.3">
      <c r="B211">
        <f t="shared" si="37"/>
        <v>194</v>
      </c>
      <c r="C211" s="1">
        <f t="shared" si="38"/>
        <v>51349</v>
      </c>
      <c r="D211" s="4">
        <f t="shared" si="39"/>
        <v>803374.98918839102</v>
      </c>
      <c r="E211" s="2">
        <f t="shared" ref="E211:E274" si="41">IF(D211&lt;=0,0, $C$12)</f>
        <v>7707.9346471862937</v>
      </c>
      <c r="F211" s="5">
        <f t="shared" ref="F211:F274" si="42">IF(D211&lt;=0, 0, D211*$C$11)</f>
        <v>4937.4087877203192</v>
      </c>
      <c r="G211" s="2">
        <f t="shared" ref="G211:G274" si="43">IF(D211&lt;=0, 0, E211-F211)</f>
        <v>2770.5258594659745</v>
      </c>
      <c r="H211" s="4">
        <f t="shared" ref="H211:H274" si="44">IF(D211&lt;=0, 0, D211-G211)</f>
        <v>800604.46332892508</v>
      </c>
      <c r="I211" s="4">
        <f t="shared" si="40"/>
        <v>1080.4000000000001</v>
      </c>
      <c r="J211" s="2">
        <f t="shared" ref="J211:J274" si="45">IF(D211&lt;=0, 0, ($F$5*(_xlfn.FLOOR.MATH((B211-1)/12))*$F$4)+$F$4)</f>
        <v>788.6400000000001</v>
      </c>
      <c r="K211" s="4">
        <f t="shared" ref="K211:K274" si="46">IF(D211&lt;=0, 0, ($F$8*(_xlfn.FLOOR.MATH((B211-1)/12))*$F$7)+$F$7)</f>
        <v>1720.5</v>
      </c>
      <c r="L211" s="4">
        <f t="shared" ref="L211:L274" si="47">IF(D211&lt;=0, 0, ($F$10*(_xlfn.FLOOR.MATH((B211-1)/12))*$F$9)+$F$9)</f>
        <v>630</v>
      </c>
      <c r="M211" s="4">
        <f t="shared" ref="M211:M274" si="48">IF(D211&lt;=0, 0, ($F$13*(_xlfn.FLOOR.MATH((B211-1)/12))*$F$12)+$F$12)</f>
        <v>966.66666666666674</v>
      </c>
      <c r="N211" s="2">
        <f t="shared" ref="N211:N274" si="49">E211+SUM(I211:M211)</f>
        <v>12894.141313852961</v>
      </c>
    </row>
    <row r="212" spans="2:14" x14ac:dyDescent="0.3">
      <c r="B212">
        <f t="shared" ref="B212:B275" si="50">IF(D212&lt;=0, "", B211+1)</f>
        <v>195</v>
      </c>
      <c r="C212" s="1">
        <f t="shared" ref="C212:C275" si="51">IF(D212&lt;=0, "", EDATE(C211,1))</f>
        <v>51380</v>
      </c>
      <c r="D212" s="4">
        <f t="shared" si="39"/>
        <v>800604.46332892508</v>
      </c>
      <c r="E212" s="2">
        <f t="shared" si="41"/>
        <v>7707.9346471862937</v>
      </c>
      <c r="F212" s="5">
        <f t="shared" si="42"/>
        <v>4920.3815975423522</v>
      </c>
      <c r="G212" s="2">
        <f t="shared" si="43"/>
        <v>2787.5530496439414</v>
      </c>
      <c r="H212" s="4">
        <f t="shared" si="44"/>
        <v>797816.91027928109</v>
      </c>
      <c r="I212" s="4">
        <f t="shared" si="40"/>
        <v>1080.4000000000001</v>
      </c>
      <c r="J212" s="2">
        <f t="shared" si="45"/>
        <v>788.6400000000001</v>
      </c>
      <c r="K212" s="4">
        <f t="shared" si="46"/>
        <v>1720.5</v>
      </c>
      <c r="L212" s="4">
        <f t="shared" si="47"/>
        <v>630</v>
      </c>
      <c r="M212" s="4">
        <f t="shared" si="48"/>
        <v>966.66666666666674</v>
      </c>
      <c r="N212" s="2">
        <f t="shared" si="49"/>
        <v>12894.141313852961</v>
      </c>
    </row>
    <row r="213" spans="2:14" x14ac:dyDescent="0.3">
      <c r="B213">
        <f t="shared" si="50"/>
        <v>196</v>
      </c>
      <c r="C213" s="1">
        <f t="shared" si="51"/>
        <v>51410</v>
      </c>
      <c r="D213" s="4">
        <f t="shared" si="39"/>
        <v>797816.91027928109</v>
      </c>
      <c r="E213" s="2">
        <f t="shared" si="41"/>
        <v>7707.9346471862937</v>
      </c>
      <c r="F213" s="5">
        <f t="shared" si="42"/>
        <v>4903.2497610914152</v>
      </c>
      <c r="G213" s="2">
        <f t="shared" si="43"/>
        <v>2804.6848860948785</v>
      </c>
      <c r="H213" s="4">
        <f t="shared" si="44"/>
        <v>795012.22539318621</v>
      </c>
      <c r="I213" s="4">
        <f t="shared" si="40"/>
        <v>1080.4000000000001</v>
      </c>
      <c r="J213" s="2">
        <f t="shared" si="45"/>
        <v>788.6400000000001</v>
      </c>
      <c r="K213" s="4">
        <f t="shared" si="46"/>
        <v>1720.5</v>
      </c>
      <c r="L213" s="4">
        <f t="shared" si="47"/>
        <v>630</v>
      </c>
      <c r="M213" s="4">
        <f t="shared" si="48"/>
        <v>966.66666666666674</v>
      </c>
      <c r="N213" s="2">
        <f t="shared" si="49"/>
        <v>12894.141313852961</v>
      </c>
    </row>
    <row r="214" spans="2:14" x14ac:dyDescent="0.3">
      <c r="B214">
        <f t="shared" si="50"/>
        <v>197</v>
      </c>
      <c r="C214" s="1">
        <f t="shared" si="51"/>
        <v>51441</v>
      </c>
      <c r="D214" s="4">
        <f t="shared" si="39"/>
        <v>795012.22539318621</v>
      </c>
      <c r="E214" s="2">
        <f t="shared" si="41"/>
        <v>7707.9346471862937</v>
      </c>
      <c r="F214" s="5">
        <f t="shared" si="42"/>
        <v>4886.0126352289562</v>
      </c>
      <c r="G214" s="2">
        <f t="shared" si="43"/>
        <v>2821.9220119573374</v>
      </c>
      <c r="H214" s="4">
        <f t="shared" si="44"/>
        <v>792190.30338122882</v>
      </c>
      <c r="I214" s="4">
        <f t="shared" si="40"/>
        <v>1080.4000000000001</v>
      </c>
      <c r="J214" s="2">
        <f t="shared" si="45"/>
        <v>788.6400000000001</v>
      </c>
      <c r="K214" s="4">
        <f t="shared" si="46"/>
        <v>1720.5</v>
      </c>
      <c r="L214" s="4">
        <f t="shared" si="47"/>
        <v>630</v>
      </c>
      <c r="M214" s="4">
        <f t="shared" si="48"/>
        <v>966.66666666666674</v>
      </c>
      <c r="N214" s="2">
        <f t="shared" si="49"/>
        <v>12894.141313852961</v>
      </c>
    </row>
    <row r="215" spans="2:14" x14ac:dyDescent="0.3">
      <c r="B215">
        <f t="shared" si="50"/>
        <v>198</v>
      </c>
      <c r="C215" s="1">
        <f t="shared" si="51"/>
        <v>51471</v>
      </c>
      <c r="D215" s="4">
        <f t="shared" si="39"/>
        <v>792190.30338122882</v>
      </c>
      <c r="E215" s="2">
        <f t="shared" si="41"/>
        <v>7707.9346471862937</v>
      </c>
      <c r="F215" s="5">
        <f t="shared" si="42"/>
        <v>4868.6695728638015</v>
      </c>
      <c r="G215" s="2">
        <f t="shared" si="43"/>
        <v>2839.2650743224922</v>
      </c>
      <c r="H215" s="4">
        <f t="shared" si="44"/>
        <v>789351.03830690635</v>
      </c>
      <c r="I215" s="4">
        <f t="shared" si="40"/>
        <v>1080.4000000000001</v>
      </c>
      <c r="J215" s="2">
        <f t="shared" si="45"/>
        <v>788.6400000000001</v>
      </c>
      <c r="K215" s="4">
        <f t="shared" si="46"/>
        <v>1720.5</v>
      </c>
      <c r="L215" s="4">
        <f t="shared" si="47"/>
        <v>630</v>
      </c>
      <c r="M215" s="4">
        <f t="shared" si="48"/>
        <v>966.66666666666674</v>
      </c>
      <c r="N215" s="2">
        <f t="shared" si="49"/>
        <v>12894.141313852961</v>
      </c>
    </row>
    <row r="216" spans="2:14" x14ac:dyDescent="0.3">
      <c r="B216">
        <f t="shared" si="50"/>
        <v>199</v>
      </c>
      <c r="C216" s="1">
        <f t="shared" si="51"/>
        <v>51502</v>
      </c>
      <c r="D216" s="4">
        <f t="shared" si="39"/>
        <v>789351.03830690635</v>
      </c>
      <c r="E216" s="2">
        <f t="shared" si="41"/>
        <v>7707.9346471862937</v>
      </c>
      <c r="F216" s="5">
        <f t="shared" si="42"/>
        <v>4851.2199229278613</v>
      </c>
      <c r="G216" s="2">
        <f t="shared" si="43"/>
        <v>2856.7147242584324</v>
      </c>
      <c r="H216" s="4">
        <f t="shared" si="44"/>
        <v>786494.32358264795</v>
      </c>
      <c r="I216" s="4">
        <f t="shared" si="40"/>
        <v>1080.4000000000001</v>
      </c>
      <c r="J216" s="2">
        <f t="shared" si="45"/>
        <v>788.6400000000001</v>
      </c>
      <c r="K216" s="4">
        <f t="shared" si="46"/>
        <v>1720.5</v>
      </c>
      <c r="L216" s="4">
        <f t="shared" si="47"/>
        <v>630</v>
      </c>
      <c r="M216" s="4">
        <f t="shared" si="48"/>
        <v>966.66666666666674</v>
      </c>
      <c r="N216" s="2">
        <f t="shared" si="49"/>
        <v>12894.141313852961</v>
      </c>
    </row>
    <row r="217" spans="2:14" x14ac:dyDescent="0.3">
      <c r="B217">
        <f t="shared" si="50"/>
        <v>200</v>
      </c>
      <c r="C217" s="1">
        <f t="shared" si="51"/>
        <v>51533</v>
      </c>
      <c r="D217" s="4">
        <f t="shared" si="39"/>
        <v>786494.32358264795</v>
      </c>
      <c r="E217" s="2">
        <f t="shared" si="41"/>
        <v>7707.9346471862937</v>
      </c>
      <c r="F217" s="5">
        <f t="shared" si="42"/>
        <v>4833.6630303516904</v>
      </c>
      <c r="G217" s="2">
        <f t="shared" si="43"/>
        <v>2874.2716168346033</v>
      </c>
      <c r="H217" s="4">
        <f t="shared" si="44"/>
        <v>783620.05196581339</v>
      </c>
      <c r="I217" s="4">
        <f t="shared" si="40"/>
        <v>1080.4000000000001</v>
      </c>
      <c r="J217" s="2">
        <f t="shared" si="45"/>
        <v>788.6400000000001</v>
      </c>
      <c r="K217" s="4">
        <f t="shared" si="46"/>
        <v>1720.5</v>
      </c>
      <c r="L217" s="4">
        <f t="shared" si="47"/>
        <v>630</v>
      </c>
      <c r="M217" s="4">
        <f t="shared" si="48"/>
        <v>966.66666666666674</v>
      </c>
      <c r="N217" s="2">
        <f t="shared" si="49"/>
        <v>12894.141313852961</v>
      </c>
    </row>
    <row r="218" spans="2:14" x14ac:dyDescent="0.3">
      <c r="B218">
        <f t="shared" si="50"/>
        <v>201</v>
      </c>
      <c r="C218" s="1">
        <f t="shared" si="51"/>
        <v>51561</v>
      </c>
      <c r="D218" s="4">
        <f t="shared" si="39"/>
        <v>783620.05196581339</v>
      </c>
      <c r="E218" s="2">
        <f t="shared" si="41"/>
        <v>7707.9346471862937</v>
      </c>
      <c r="F218" s="5">
        <f t="shared" si="42"/>
        <v>4815.9982360398944</v>
      </c>
      <c r="G218" s="2">
        <f t="shared" si="43"/>
        <v>2891.9364111463992</v>
      </c>
      <c r="H218" s="4">
        <f t="shared" si="44"/>
        <v>780728.11555466696</v>
      </c>
      <c r="I218" s="4">
        <f t="shared" si="40"/>
        <v>1080.4000000000001</v>
      </c>
      <c r="J218" s="2">
        <f t="shared" si="45"/>
        <v>788.6400000000001</v>
      </c>
      <c r="K218" s="4">
        <f t="shared" si="46"/>
        <v>1720.5</v>
      </c>
      <c r="L218" s="4">
        <f t="shared" si="47"/>
        <v>630</v>
      </c>
      <c r="M218" s="4">
        <f t="shared" si="48"/>
        <v>966.66666666666674</v>
      </c>
      <c r="N218" s="2">
        <f t="shared" si="49"/>
        <v>12894.141313852961</v>
      </c>
    </row>
    <row r="219" spans="2:14" x14ac:dyDescent="0.3">
      <c r="B219">
        <f t="shared" si="50"/>
        <v>202</v>
      </c>
      <c r="C219" s="1">
        <f t="shared" si="51"/>
        <v>51592</v>
      </c>
      <c r="D219" s="4">
        <f t="shared" si="39"/>
        <v>780728.11555466696</v>
      </c>
      <c r="E219" s="2">
        <f t="shared" si="41"/>
        <v>7707.9346471862937</v>
      </c>
      <c r="F219" s="5">
        <f t="shared" si="42"/>
        <v>4798.2248768463905</v>
      </c>
      <c r="G219" s="2">
        <f t="shared" si="43"/>
        <v>2909.7097703399031</v>
      </c>
      <c r="H219" s="4">
        <f t="shared" si="44"/>
        <v>777818.40578432707</v>
      </c>
      <c r="I219" s="4">
        <f t="shared" si="40"/>
        <v>1080.4000000000001</v>
      </c>
      <c r="J219" s="2">
        <f t="shared" si="45"/>
        <v>788.6400000000001</v>
      </c>
      <c r="K219" s="4">
        <f t="shared" si="46"/>
        <v>1720.5</v>
      </c>
      <c r="L219" s="4">
        <f t="shared" si="47"/>
        <v>630</v>
      </c>
      <c r="M219" s="4">
        <f t="shared" si="48"/>
        <v>966.66666666666674</v>
      </c>
      <c r="N219" s="2">
        <f t="shared" si="49"/>
        <v>12894.141313852961</v>
      </c>
    </row>
    <row r="220" spans="2:14" x14ac:dyDescent="0.3">
      <c r="B220">
        <f t="shared" si="50"/>
        <v>203</v>
      </c>
      <c r="C220" s="1">
        <f t="shared" si="51"/>
        <v>51622</v>
      </c>
      <c r="D220" s="4">
        <f t="shared" si="39"/>
        <v>777818.40578432707</v>
      </c>
      <c r="E220" s="2">
        <f t="shared" si="41"/>
        <v>7707.9346471862937</v>
      </c>
      <c r="F220" s="5">
        <f t="shared" si="42"/>
        <v>4780.3422855495101</v>
      </c>
      <c r="G220" s="2">
        <f t="shared" si="43"/>
        <v>2927.5923616367836</v>
      </c>
      <c r="H220" s="4">
        <f t="shared" si="44"/>
        <v>774890.81342269026</v>
      </c>
      <c r="I220" s="4">
        <f t="shared" si="40"/>
        <v>1080.4000000000001</v>
      </c>
      <c r="J220" s="2">
        <f t="shared" si="45"/>
        <v>788.6400000000001</v>
      </c>
      <c r="K220" s="4">
        <f t="shared" si="46"/>
        <v>1720.5</v>
      </c>
      <c r="L220" s="4">
        <f t="shared" si="47"/>
        <v>630</v>
      </c>
      <c r="M220" s="4">
        <f t="shared" si="48"/>
        <v>966.66666666666674</v>
      </c>
      <c r="N220" s="2">
        <f t="shared" si="49"/>
        <v>12894.141313852961</v>
      </c>
    </row>
    <row r="221" spans="2:14" x14ac:dyDescent="0.3">
      <c r="B221">
        <f t="shared" si="50"/>
        <v>204</v>
      </c>
      <c r="C221" s="1">
        <f t="shared" si="51"/>
        <v>51653</v>
      </c>
      <c r="D221" s="4">
        <f t="shared" si="39"/>
        <v>774890.81342269026</v>
      </c>
      <c r="E221" s="2">
        <f t="shared" si="41"/>
        <v>7707.9346471862937</v>
      </c>
      <c r="F221" s="5">
        <f t="shared" si="42"/>
        <v>4762.3497908269501</v>
      </c>
      <c r="G221" s="2">
        <f t="shared" si="43"/>
        <v>2945.5848563593436</v>
      </c>
      <c r="H221" s="4">
        <f t="shared" si="44"/>
        <v>771945.22856633097</v>
      </c>
      <c r="I221" s="4">
        <f t="shared" si="40"/>
        <v>1080.4000000000001</v>
      </c>
      <c r="J221" s="2">
        <f t="shared" si="45"/>
        <v>788.6400000000001</v>
      </c>
      <c r="K221" s="4">
        <f t="shared" si="46"/>
        <v>1720.5</v>
      </c>
      <c r="L221" s="4">
        <f t="shared" si="47"/>
        <v>630</v>
      </c>
      <c r="M221" s="4">
        <f t="shared" si="48"/>
        <v>966.66666666666674</v>
      </c>
      <c r="N221" s="2">
        <f t="shared" si="49"/>
        <v>12894.141313852961</v>
      </c>
    </row>
    <row r="222" spans="2:14" x14ac:dyDescent="0.3">
      <c r="B222">
        <f t="shared" si="50"/>
        <v>205</v>
      </c>
      <c r="C222" s="1">
        <f t="shared" si="51"/>
        <v>51683</v>
      </c>
      <c r="D222" s="4">
        <f t="shared" si="39"/>
        <v>771945.22856633097</v>
      </c>
      <c r="E222" s="2">
        <f t="shared" si="41"/>
        <v>7707.9346471862937</v>
      </c>
      <c r="F222" s="5">
        <f t="shared" si="42"/>
        <v>4744.2467172305751</v>
      </c>
      <c r="G222" s="2">
        <f t="shared" si="43"/>
        <v>2963.6879299557186</v>
      </c>
      <c r="H222" s="4">
        <f t="shared" si="44"/>
        <v>768981.54063637531</v>
      </c>
      <c r="I222" s="4">
        <f t="shared" si="40"/>
        <v>1102.3</v>
      </c>
      <c r="J222" s="2">
        <f t="shared" si="45"/>
        <v>814.68000000000006</v>
      </c>
      <c r="K222" s="4">
        <f t="shared" si="46"/>
        <v>1755.375</v>
      </c>
      <c r="L222" s="4">
        <f t="shared" si="47"/>
        <v>647.5</v>
      </c>
      <c r="M222" s="4">
        <f t="shared" si="48"/>
        <v>975</v>
      </c>
      <c r="N222" s="2">
        <f t="shared" si="49"/>
        <v>13002.789647186293</v>
      </c>
    </row>
    <row r="223" spans="2:14" x14ac:dyDescent="0.3">
      <c r="B223">
        <f t="shared" si="50"/>
        <v>206</v>
      </c>
      <c r="C223" s="1">
        <f t="shared" si="51"/>
        <v>51714</v>
      </c>
      <c r="D223" s="4">
        <f t="shared" ref="D223:D286" si="52">H222</f>
        <v>768981.54063637531</v>
      </c>
      <c r="E223" s="2">
        <f t="shared" si="41"/>
        <v>7707.9346471862937</v>
      </c>
      <c r="F223" s="5">
        <f t="shared" si="42"/>
        <v>4726.0323851610565</v>
      </c>
      <c r="G223" s="2">
        <f t="shared" si="43"/>
        <v>2981.9022620252372</v>
      </c>
      <c r="H223" s="4">
        <f t="shared" si="44"/>
        <v>765999.63837435003</v>
      </c>
      <c r="I223" s="4">
        <f t="shared" si="40"/>
        <v>1102.3</v>
      </c>
      <c r="J223" s="2">
        <f t="shared" si="45"/>
        <v>814.68000000000006</v>
      </c>
      <c r="K223" s="4">
        <f t="shared" si="46"/>
        <v>1755.375</v>
      </c>
      <c r="L223" s="4">
        <f t="shared" si="47"/>
        <v>647.5</v>
      </c>
      <c r="M223" s="4">
        <f t="shared" si="48"/>
        <v>975</v>
      </c>
      <c r="N223" s="2">
        <f t="shared" si="49"/>
        <v>13002.789647186293</v>
      </c>
    </row>
    <row r="224" spans="2:14" x14ac:dyDescent="0.3">
      <c r="B224">
        <f t="shared" si="50"/>
        <v>207</v>
      </c>
      <c r="C224" s="1">
        <f t="shared" si="51"/>
        <v>51745</v>
      </c>
      <c r="D224" s="4">
        <f t="shared" si="52"/>
        <v>765999.63837435003</v>
      </c>
      <c r="E224" s="2">
        <f t="shared" si="41"/>
        <v>7707.9346471862937</v>
      </c>
      <c r="F224" s="5">
        <f t="shared" si="42"/>
        <v>4707.7061108423595</v>
      </c>
      <c r="G224" s="2">
        <f t="shared" si="43"/>
        <v>3000.2285363439341</v>
      </c>
      <c r="H224" s="4">
        <f t="shared" si="44"/>
        <v>762999.40983800613</v>
      </c>
      <c r="I224" s="4">
        <f t="shared" si="40"/>
        <v>1102.3</v>
      </c>
      <c r="J224" s="2">
        <f t="shared" si="45"/>
        <v>814.68000000000006</v>
      </c>
      <c r="K224" s="4">
        <f t="shared" si="46"/>
        <v>1755.375</v>
      </c>
      <c r="L224" s="4">
        <f t="shared" si="47"/>
        <v>647.5</v>
      </c>
      <c r="M224" s="4">
        <f t="shared" si="48"/>
        <v>975</v>
      </c>
      <c r="N224" s="2">
        <f t="shared" si="49"/>
        <v>13002.789647186293</v>
      </c>
    </row>
    <row r="225" spans="2:14" x14ac:dyDescent="0.3">
      <c r="B225">
        <f t="shared" si="50"/>
        <v>208</v>
      </c>
      <c r="C225" s="1">
        <f t="shared" si="51"/>
        <v>51775</v>
      </c>
      <c r="D225" s="4">
        <f t="shared" si="52"/>
        <v>762999.40983800613</v>
      </c>
      <c r="E225" s="2">
        <f t="shared" si="41"/>
        <v>7707.9346471862937</v>
      </c>
      <c r="F225" s="5">
        <f t="shared" si="42"/>
        <v>4689.2672062960792</v>
      </c>
      <c r="G225" s="2">
        <f t="shared" si="43"/>
        <v>3018.6674408902145</v>
      </c>
      <c r="H225" s="4">
        <f t="shared" si="44"/>
        <v>759980.74239711592</v>
      </c>
      <c r="I225" s="4">
        <f t="shared" si="40"/>
        <v>1102.3</v>
      </c>
      <c r="J225" s="2">
        <f t="shared" si="45"/>
        <v>814.68000000000006</v>
      </c>
      <c r="K225" s="4">
        <f t="shared" si="46"/>
        <v>1755.375</v>
      </c>
      <c r="L225" s="4">
        <f t="shared" si="47"/>
        <v>647.5</v>
      </c>
      <c r="M225" s="4">
        <f t="shared" si="48"/>
        <v>975</v>
      </c>
      <c r="N225" s="2">
        <f t="shared" si="49"/>
        <v>13002.789647186293</v>
      </c>
    </row>
    <row r="226" spans="2:14" x14ac:dyDescent="0.3">
      <c r="B226">
        <f t="shared" si="50"/>
        <v>209</v>
      </c>
      <c r="C226" s="1">
        <f t="shared" si="51"/>
        <v>51806</v>
      </c>
      <c r="D226" s="4">
        <f t="shared" si="52"/>
        <v>759980.74239711592</v>
      </c>
      <c r="E226" s="2">
        <f t="shared" si="41"/>
        <v>7707.9346471862937</v>
      </c>
      <c r="F226" s="5">
        <f t="shared" si="42"/>
        <v>4670.7149793156077</v>
      </c>
      <c r="G226" s="2">
        <f t="shared" si="43"/>
        <v>3037.219667870686</v>
      </c>
      <c r="H226" s="4">
        <f t="shared" si="44"/>
        <v>756943.52272924525</v>
      </c>
      <c r="I226" s="4">
        <f t="shared" si="40"/>
        <v>1102.3</v>
      </c>
      <c r="J226" s="2">
        <f t="shared" si="45"/>
        <v>814.68000000000006</v>
      </c>
      <c r="K226" s="4">
        <f t="shared" si="46"/>
        <v>1755.375</v>
      </c>
      <c r="L226" s="4">
        <f t="shared" si="47"/>
        <v>647.5</v>
      </c>
      <c r="M226" s="4">
        <f t="shared" si="48"/>
        <v>975</v>
      </c>
      <c r="N226" s="2">
        <f t="shared" si="49"/>
        <v>13002.789647186293</v>
      </c>
    </row>
    <row r="227" spans="2:14" x14ac:dyDescent="0.3">
      <c r="B227">
        <f t="shared" si="50"/>
        <v>210</v>
      </c>
      <c r="C227" s="1">
        <f t="shared" si="51"/>
        <v>51836</v>
      </c>
      <c r="D227" s="4">
        <f t="shared" si="52"/>
        <v>756943.52272924525</v>
      </c>
      <c r="E227" s="2">
        <f t="shared" si="41"/>
        <v>7707.9346471862937</v>
      </c>
      <c r="F227" s="5">
        <f t="shared" si="42"/>
        <v>4652.0487334401532</v>
      </c>
      <c r="G227" s="2">
        <f t="shared" si="43"/>
        <v>3055.8859137461404</v>
      </c>
      <c r="H227" s="4">
        <f t="shared" si="44"/>
        <v>753887.63681549905</v>
      </c>
      <c r="I227" s="4">
        <f t="shared" si="40"/>
        <v>1102.3</v>
      </c>
      <c r="J227" s="2">
        <f t="shared" si="45"/>
        <v>814.68000000000006</v>
      </c>
      <c r="K227" s="4">
        <f t="shared" si="46"/>
        <v>1755.375</v>
      </c>
      <c r="L227" s="4">
        <f t="shared" si="47"/>
        <v>647.5</v>
      </c>
      <c r="M227" s="4">
        <f t="shared" si="48"/>
        <v>975</v>
      </c>
      <c r="N227" s="2">
        <f t="shared" si="49"/>
        <v>13002.789647186293</v>
      </c>
    </row>
    <row r="228" spans="2:14" x14ac:dyDescent="0.3">
      <c r="B228">
        <f t="shared" si="50"/>
        <v>211</v>
      </c>
      <c r="C228" s="1">
        <f t="shared" si="51"/>
        <v>51867</v>
      </c>
      <c r="D228" s="4">
        <f t="shared" si="52"/>
        <v>753887.63681549905</v>
      </c>
      <c r="E228" s="2">
        <f t="shared" si="41"/>
        <v>7707.9346471862937</v>
      </c>
      <c r="F228" s="5">
        <f t="shared" si="42"/>
        <v>4633.267767928588</v>
      </c>
      <c r="G228" s="2">
        <f t="shared" si="43"/>
        <v>3074.6668792577057</v>
      </c>
      <c r="H228" s="4">
        <f t="shared" si="44"/>
        <v>750812.9699362414</v>
      </c>
      <c r="I228" s="4">
        <f t="shared" si="40"/>
        <v>1102.3</v>
      </c>
      <c r="J228" s="2">
        <f t="shared" si="45"/>
        <v>814.68000000000006</v>
      </c>
      <c r="K228" s="4">
        <f t="shared" si="46"/>
        <v>1755.375</v>
      </c>
      <c r="L228" s="4">
        <f t="shared" si="47"/>
        <v>647.5</v>
      </c>
      <c r="M228" s="4">
        <f t="shared" si="48"/>
        <v>975</v>
      </c>
      <c r="N228" s="2">
        <f t="shared" si="49"/>
        <v>13002.789647186293</v>
      </c>
    </row>
    <row r="229" spans="2:14" x14ac:dyDescent="0.3">
      <c r="B229">
        <f t="shared" si="50"/>
        <v>212</v>
      </c>
      <c r="C229" s="1">
        <f t="shared" si="51"/>
        <v>51898</v>
      </c>
      <c r="D229" s="4">
        <f t="shared" si="52"/>
        <v>750812.9699362414</v>
      </c>
      <c r="E229" s="2">
        <f t="shared" si="41"/>
        <v>7707.9346471862937</v>
      </c>
      <c r="F229" s="5">
        <f t="shared" si="42"/>
        <v>4614.3713777331504</v>
      </c>
      <c r="G229" s="2">
        <f t="shared" si="43"/>
        <v>3093.5632694531432</v>
      </c>
      <c r="H229" s="4">
        <f t="shared" si="44"/>
        <v>747719.40666678827</v>
      </c>
      <c r="I229" s="4">
        <f t="shared" si="40"/>
        <v>1102.3</v>
      </c>
      <c r="J229" s="2">
        <f t="shared" si="45"/>
        <v>814.68000000000006</v>
      </c>
      <c r="K229" s="4">
        <f t="shared" si="46"/>
        <v>1755.375</v>
      </c>
      <c r="L229" s="4">
        <f t="shared" si="47"/>
        <v>647.5</v>
      </c>
      <c r="M229" s="4">
        <f t="shared" si="48"/>
        <v>975</v>
      </c>
      <c r="N229" s="2">
        <f t="shared" si="49"/>
        <v>13002.789647186293</v>
      </c>
    </row>
    <row r="230" spans="2:14" x14ac:dyDescent="0.3">
      <c r="B230">
        <f t="shared" si="50"/>
        <v>213</v>
      </c>
      <c r="C230" s="1">
        <f t="shared" si="51"/>
        <v>51926</v>
      </c>
      <c r="D230" s="4">
        <f t="shared" si="52"/>
        <v>747719.40666678827</v>
      </c>
      <c r="E230" s="2">
        <f t="shared" si="41"/>
        <v>7707.9346471862937</v>
      </c>
      <c r="F230" s="5">
        <f t="shared" si="42"/>
        <v>4595.3588534729697</v>
      </c>
      <c r="G230" s="2">
        <f t="shared" si="43"/>
        <v>3112.5757937133239</v>
      </c>
      <c r="H230" s="4">
        <f t="shared" si="44"/>
        <v>744606.83087307494</v>
      </c>
      <c r="I230" s="4">
        <f t="shared" si="40"/>
        <v>1102.3</v>
      </c>
      <c r="J230" s="2">
        <f t="shared" si="45"/>
        <v>814.68000000000006</v>
      </c>
      <c r="K230" s="4">
        <f t="shared" si="46"/>
        <v>1755.375</v>
      </c>
      <c r="L230" s="4">
        <f t="shared" si="47"/>
        <v>647.5</v>
      </c>
      <c r="M230" s="4">
        <f t="shared" si="48"/>
        <v>975</v>
      </c>
      <c r="N230" s="2">
        <f t="shared" si="49"/>
        <v>13002.789647186293</v>
      </c>
    </row>
    <row r="231" spans="2:14" x14ac:dyDescent="0.3">
      <c r="B231">
        <f t="shared" si="50"/>
        <v>214</v>
      </c>
      <c r="C231" s="1">
        <f t="shared" si="51"/>
        <v>51957</v>
      </c>
      <c r="D231" s="4">
        <f t="shared" si="52"/>
        <v>744606.83087307494</v>
      </c>
      <c r="E231" s="2">
        <f t="shared" si="41"/>
        <v>7707.9346471862937</v>
      </c>
      <c r="F231" s="5">
        <f t="shared" si="42"/>
        <v>4576.2294814074394</v>
      </c>
      <c r="G231" s="2">
        <f t="shared" si="43"/>
        <v>3131.7051657788543</v>
      </c>
      <c r="H231" s="4">
        <f t="shared" si="44"/>
        <v>741475.12570729607</v>
      </c>
      <c r="I231" s="4">
        <f t="shared" si="40"/>
        <v>1102.3</v>
      </c>
      <c r="J231" s="2">
        <f t="shared" si="45"/>
        <v>814.68000000000006</v>
      </c>
      <c r="K231" s="4">
        <f t="shared" si="46"/>
        <v>1755.375</v>
      </c>
      <c r="L231" s="4">
        <f t="shared" si="47"/>
        <v>647.5</v>
      </c>
      <c r="M231" s="4">
        <f t="shared" si="48"/>
        <v>975</v>
      </c>
      <c r="N231" s="2">
        <f t="shared" si="49"/>
        <v>13002.789647186293</v>
      </c>
    </row>
    <row r="232" spans="2:14" x14ac:dyDescent="0.3">
      <c r="B232">
        <f t="shared" si="50"/>
        <v>215</v>
      </c>
      <c r="C232" s="1">
        <f t="shared" si="51"/>
        <v>51987</v>
      </c>
      <c r="D232" s="4">
        <f t="shared" si="52"/>
        <v>741475.12570729607</v>
      </c>
      <c r="E232" s="2">
        <f t="shared" si="41"/>
        <v>7707.9346471862937</v>
      </c>
      <c r="F232" s="5">
        <f t="shared" si="42"/>
        <v>4556.9825434094237</v>
      </c>
      <c r="G232" s="2">
        <f t="shared" si="43"/>
        <v>3150.95210377687</v>
      </c>
      <c r="H232" s="4">
        <f t="shared" si="44"/>
        <v>738324.17360351922</v>
      </c>
      <c r="I232" s="4">
        <f t="shared" si="40"/>
        <v>1102.3</v>
      </c>
      <c r="J232" s="2">
        <f t="shared" si="45"/>
        <v>814.68000000000006</v>
      </c>
      <c r="K232" s="4">
        <f t="shared" si="46"/>
        <v>1755.375</v>
      </c>
      <c r="L232" s="4">
        <f t="shared" si="47"/>
        <v>647.5</v>
      </c>
      <c r="M232" s="4">
        <f t="shared" si="48"/>
        <v>975</v>
      </c>
      <c r="N232" s="2">
        <f t="shared" si="49"/>
        <v>13002.789647186293</v>
      </c>
    </row>
    <row r="233" spans="2:14" x14ac:dyDescent="0.3">
      <c r="B233">
        <f t="shared" si="50"/>
        <v>216</v>
      </c>
      <c r="C233" s="1">
        <f t="shared" si="51"/>
        <v>52018</v>
      </c>
      <c r="D233" s="4">
        <f t="shared" si="52"/>
        <v>738324.17360351922</v>
      </c>
      <c r="E233" s="2">
        <f t="shared" si="41"/>
        <v>7707.9346471862937</v>
      </c>
      <c r="F233" s="5">
        <f t="shared" si="42"/>
        <v>4537.6173169382946</v>
      </c>
      <c r="G233" s="2">
        <f t="shared" si="43"/>
        <v>3170.3173302479991</v>
      </c>
      <c r="H233" s="4">
        <f t="shared" si="44"/>
        <v>735153.85627327126</v>
      </c>
      <c r="I233" s="4">
        <f t="shared" si="40"/>
        <v>1102.3</v>
      </c>
      <c r="J233" s="2">
        <f t="shared" si="45"/>
        <v>814.68000000000006</v>
      </c>
      <c r="K233" s="4">
        <f t="shared" si="46"/>
        <v>1755.375</v>
      </c>
      <c r="L233" s="4">
        <f t="shared" si="47"/>
        <v>647.5</v>
      </c>
      <c r="M233" s="4">
        <f t="shared" si="48"/>
        <v>975</v>
      </c>
      <c r="N233" s="2">
        <f t="shared" si="49"/>
        <v>13002.789647186293</v>
      </c>
    </row>
    <row r="234" spans="2:14" x14ac:dyDescent="0.3">
      <c r="B234">
        <f t="shared" si="50"/>
        <v>217</v>
      </c>
      <c r="C234" s="1">
        <f t="shared" si="51"/>
        <v>52048</v>
      </c>
      <c r="D234" s="4">
        <f t="shared" si="52"/>
        <v>735153.85627327126</v>
      </c>
      <c r="E234" s="2">
        <f t="shared" si="41"/>
        <v>7707.9346471862937</v>
      </c>
      <c r="F234" s="5">
        <f t="shared" si="42"/>
        <v>4518.1330750128127</v>
      </c>
      <c r="G234" s="2">
        <f t="shared" si="43"/>
        <v>3189.801572173481</v>
      </c>
      <c r="H234" s="4">
        <f t="shared" si="44"/>
        <v>731964.05470109778</v>
      </c>
      <c r="I234" s="4">
        <f t="shared" si="40"/>
        <v>1124.2</v>
      </c>
      <c r="J234" s="2">
        <f t="shared" si="45"/>
        <v>840.72</v>
      </c>
      <c r="K234" s="4">
        <f t="shared" si="46"/>
        <v>1790.25</v>
      </c>
      <c r="L234" s="4">
        <f t="shared" si="47"/>
        <v>665</v>
      </c>
      <c r="M234" s="4">
        <f t="shared" si="48"/>
        <v>983.33333333333337</v>
      </c>
      <c r="N234" s="2">
        <f t="shared" si="49"/>
        <v>13111.437980519626</v>
      </c>
    </row>
    <row r="235" spans="2:14" x14ac:dyDescent="0.3">
      <c r="B235">
        <f t="shared" si="50"/>
        <v>218</v>
      </c>
      <c r="C235" s="1">
        <f t="shared" si="51"/>
        <v>52079</v>
      </c>
      <c r="D235" s="4">
        <f t="shared" si="52"/>
        <v>731964.05470109778</v>
      </c>
      <c r="E235" s="2">
        <f t="shared" si="41"/>
        <v>7707.9346471862937</v>
      </c>
      <c r="F235" s="5">
        <f t="shared" si="42"/>
        <v>4498.5290861838303</v>
      </c>
      <c r="G235" s="2">
        <f t="shared" si="43"/>
        <v>3209.4055610024634</v>
      </c>
      <c r="H235" s="4">
        <f t="shared" si="44"/>
        <v>728754.64914009534</v>
      </c>
      <c r="I235" s="4">
        <f t="shared" si="40"/>
        <v>1124.2</v>
      </c>
      <c r="J235" s="2">
        <f t="shared" si="45"/>
        <v>840.72</v>
      </c>
      <c r="K235" s="4">
        <f t="shared" si="46"/>
        <v>1790.25</v>
      </c>
      <c r="L235" s="4">
        <f t="shared" si="47"/>
        <v>665</v>
      </c>
      <c r="M235" s="4">
        <f t="shared" si="48"/>
        <v>983.33333333333337</v>
      </c>
      <c r="N235" s="2">
        <f t="shared" si="49"/>
        <v>13111.437980519626</v>
      </c>
    </row>
    <row r="236" spans="2:14" x14ac:dyDescent="0.3">
      <c r="B236">
        <f t="shared" si="50"/>
        <v>219</v>
      </c>
      <c r="C236" s="1">
        <f t="shared" si="51"/>
        <v>52110</v>
      </c>
      <c r="D236" s="4">
        <f t="shared" si="52"/>
        <v>728754.64914009534</v>
      </c>
      <c r="E236" s="2">
        <f t="shared" si="41"/>
        <v>7707.9346471862937</v>
      </c>
      <c r="F236" s="5">
        <f t="shared" si="42"/>
        <v>4478.8046145068356</v>
      </c>
      <c r="G236" s="2">
        <f t="shared" si="43"/>
        <v>3229.1300326794581</v>
      </c>
      <c r="H236" s="4">
        <f t="shared" si="44"/>
        <v>725525.51910741592</v>
      </c>
      <c r="I236" s="4">
        <f t="shared" si="40"/>
        <v>1124.2</v>
      </c>
      <c r="J236" s="2">
        <f t="shared" si="45"/>
        <v>840.72</v>
      </c>
      <c r="K236" s="4">
        <f t="shared" si="46"/>
        <v>1790.25</v>
      </c>
      <c r="L236" s="4">
        <f t="shared" si="47"/>
        <v>665</v>
      </c>
      <c r="M236" s="4">
        <f t="shared" si="48"/>
        <v>983.33333333333337</v>
      </c>
      <c r="N236" s="2">
        <f t="shared" si="49"/>
        <v>13111.437980519626</v>
      </c>
    </row>
    <row r="237" spans="2:14" x14ac:dyDescent="0.3">
      <c r="B237">
        <f t="shared" si="50"/>
        <v>220</v>
      </c>
      <c r="C237" s="1">
        <f t="shared" si="51"/>
        <v>52140</v>
      </c>
      <c r="D237" s="4">
        <f t="shared" si="52"/>
        <v>725525.51910741592</v>
      </c>
      <c r="E237" s="2">
        <f t="shared" si="41"/>
        <v>7707.9346471862937</v>
      </c>
      <c r="F237" s="5">
        <f t="shared" si="42"/>
        <v>4458.9589195143271</v>
      </c>
      <c r="G237" s="2">
        <f t="shared" si="43"/>
        <v>3248.9757276719665</v>
      </c>
      <c r="H237" s="4">
        <f t="shared" si="44"/>
        <v>722276.54337974393</v>
      </c>
      <c r="I237" s="4">
        <f t="shared" si="40"/>
        <v>1124.2</v>
      </c>
      <c r="J237" s="2">
        <f t="shared" si="45"/>
        <v>840.72</v>
      </c>
      <c r="K237" s="4">
        <f t="shared" si="46"/>
        <v>1790.25</v>
      </c>
      <c r="L237" s="4">
        <f t="shared" si="47"/>
        <v>665</v>
      </c>
      <c r="M237" s="4">
        <f t="shared" si="48"/>
        <v>983.33333333333337</v>
      </c>
      <c r="N237" s="2">
        <f t="shared" si="49"/>
        <v>13111.437980519626</v>
      </c>
    </row>
    <row r="238" spans="2:14" x14ac:dyDescent="0.3">
      <c r="B238">
        <f t="shared" si="50"/>
        <v>221</v>
      </c>
      <c r="C238" s="1">
        <f t="shared" si="51"/>
        <v>52171</v>
      </c>
      <c r="D238" s="4">
        <f t="shared" si="52"/>
        <v>722276.54337974393</v>
      </c>
      <c r="E238" s="2">
        <f t="shared" si="41"/>
        <v>7707.9346471862937</v>
      </c>
      <c r="F238" s="5">
        <f t="shared" si="42"/>
        <v>4438.9912561880092</v>
      </c>
      <c r="G238" s="2">
        <f t="shared" si="43"/>
        <v>3268.9433909982845</v>
      </c>
      <c r="H238" s="4">
        <f t="shared" si="44"/>
        <v>719007.59998874564</v>
      </c>
      <c r="I238" s="4">
        <f t="shared" si="40"/>
        <v>1124.2</v>
      </c>
      <c r="J238" s="2">
        <f t="shared" si="45"/>
        <v>840.72</v>
      </c>
      <c r="K238" s="4">
        <f t="shared" si="46"/>
        <v>1790.25</v>
      </c>
      <c r="L238" s="4">
        <f t="shared" si="47"/>
        <v>665</v>
      </c>
      <c r="M238" s="4">
        <f t="shared" si="48"/>
        <v>983.33333333333337</v>
      </c>
      <c r="N238" s="2">
        <f t="shared" si="49"/>
        <v>13111.437980519626</v>
      </c>
    </row>
    <row r="239" spans="2:14" x14ac:dyDescent="0.3">
      <c r="B239">
        <f t="shared" si="50"/>
        <v>222</v>
      </c>
      <c r="C239" s="1">
        <f t="shared" si="51"/>
        <v>52201</v>
      </c>
      <c r="D239" s="4">
        <f t="shared" si="52"/>
        <v>719007.59998874564</v>
      </c>
      <c r="E239" s="2">
        <f t="shared" si="41"/>
        <v>7707.9346471862937</v>
      </c>
      <c r="F239" s="5">
        <f t="shared" si="42"/>
        <v>4418.9008749308323</v>
      </c>
      <c r="G239" s="2">
        <f t="shared" si="43"/>
        <v>3289.0337722554614</v>
      </c>
      <c r="H239" s="4">
        <f t="shared" si="44"/>
        <v>715718.56621649023</v>
      </c>
      <c r="I239" s="4">
        <f t="shared" si="40"/>
        <v>1124.2</v>
      </c>
      <c r="J239" s="2">
        <f t="shared" si="45"/>
        <v>840.72</v>
      </c>
      <c r="K239" s="4">
        <f t="shared" si="46"/>
        <v>1790.25</v>
      </c>
      <c r="L239" s="4">
        <f t="shared" si="47"/>
        <v>665</v>
      </c>
      <c r="M239" s="4">
        <f t="shared" si="48"/>
        <v>983.33333333333337</v>
      </c>
      <c r="N239" s="2">
        <f t="shared" si="49"/>
        <v>13111.437980519626</v>
      </c>
    </row>
    <row r="240" spans="2:14" x14ac:dyDescent="0.3">
      <c r="B240">
        <f t="shared" si="50"/>
        <v>223</v>
      </c>
      <c r="C240" s="1">
        <f t="shared" si="51"/>
        <v>52232</v>
      </c>
      <c r="D240" s="4">
        <f t="shared" si="52"/>
        <v>715718.56621649023</v>
      </c>
      <c r="E240" s="2">
        <f t="shared" si="41"/>
        <v>7707.9346471862937</v>
      </c>
      <c r="F240" s="5">
        <f t="shared" si="42"/>
        <v>4398.6870215388462</v>
      </c>
      <c r="G240" s="2">
        <f t="shared" si="43"/>
        <v>3309.2476256474474</v>
      </c>
      <c r="H240" s="4">
        <f t="shared" si="44"/>
        <v>712409.31859084277</v>
      </c>
      <c r="I240" s="4">
        <f t="shared" si="40"/>
        <v>1124.2</v>
      </c>
      <c r="J240" s="2">
        <f t="shared" si="45"/>
        <v>840.72</v>
      </c>
      <c r="K240" s="4">
        <f t="shared" si="46"/>
        <v>1790.25</v>
      </c>
      <c r="L240" s="4">
        <f t="shared" si="47"/>
        <v>665</v>
      </c>
      <c r="M240" s="4">
        <f t="shared" si="48"/>
        <v>983.33333333333337</v>
      </c>
      <c r="N240" s="2">
        <f t="shared" si="49"/>
        <v>13111.437980519626</v>
      </c>
    </row>
    <row r="241" spans="2:14" x14ac:dyDescent="0.3">
      <c r="B241">
        <f t="shared" si="50"/>
        <v>224</v>
      </c>
      <c r="C241" s="1">
        <f t="shared" si="51"/>
        <v>52263</v>
      </c>
      <c r="D241" s="4">
        <f t="shared" si="52"/>
        <v>712409.31859084277</v>
      </c>
      <c r="E241" s="2">
        <f t="shared" si="41"/>
        <v>7707.9346471862937</v>
      </c>
      <c r="F241" s="5">
        <f t="shared" si="42"/>
        <v>4378.3489371728874</v>
      </c>
      <c r="G241" s="2">
        <f t="shared" si="43"/>
        <v>3329.5857100134062</v>
      </c>
      <c r="H241" s="4">
        <f t="shared" si="44"/>
        <v>709079.73288082937</v>
      </c>
      <c r="I241" s="4">
        <f t="shared" si="40"/>
        <v>1124.2</v>
      </c>
      <c r="J241" s="2">
        <f t="shared" si="45"/>
        <v>840.72</v>
      </c>
      <c r="K241" s="4">
        <f t="shared" si="46"/>
        <v>1790.25</v>
      </c>
      <c r="L241" s="4">
        <f t="shared" si="47"/>
        <v>665</v>
      </c>
      <c r="M241" s="4">
        <f t="shared" si="48"/>
        <v>983.33333333333337</v>
      </c>
      <c r="N241" s="2">
        <f t="shared" si="49"/>
        <v>13111.437980519626</v>
      </c>
    </row>
    <row r="242" spans="2:14" x14ac:dyDescent="0.3">
      <c r="B242">
        <f t="shared" si="50"/>
        <v>225</v>
      </c>
      <c r="C242" s="1">
        <f t="shared" si="51"/>
        <v>52291</v>
      </c>
      <c r="D242" s="4">
        <f t="shared" si="52"/>
        <v>709079.73288082937</v>
      </c>
      <c r="E242" s="2">
        <f t="shared" si="41"/>
        <v>7707.9346471862937</v>
      </c>
      <c r="F242" s="5">
        <f t="shared" si="42"/>
        <v>4357.8858583300971</v>
      </c>
      <c r="G242" s="2">
        <f t="shared" si="43"/>
        <v>3350.0487888561966</v>
      </c>
      <c r="H242" s="4">
        <f t="shared" si="44"/>
        <v>705729.68409197312</v>
      </c>
      <c r="I242" s="4">
        <f t="shared" si="40"/>
        <v>1124.2</v>
      </c>
      <c r="J242" s="2">
        <f t="shared" si="45"/>
        <v>840.72</v>
      </c>
      <c r="K242" s="4">
        <f t="shared" si="46"/>
        <v>1790.25</v>
      </c>
      <c r="L242" s="4">
        <f t="shared" si="47"/>
        <v>665</v>
      </c>
      <c r="M242" s="4">
        <f t="shared" si="48"/>
        <v>983.33333333333337</v>
      </c>
      <c r="N242" s="2">
        <f t="shared" si="49"/>
        <v>13111.437980519626</v>
      </c>
    </row>
    <row r="243" spans="2:14" x14ac:dyDescent="0.3">
      <c r="B243">
        <f t="shared" si="50"/>
        <v>226</v>
      </c>
      <c r="C243" s="1">
        <f t="shared" si="51"/>
        <v>52322</v>
      </c>
      <c r="D243" s="4">
        <f t="shared" si="52"/>
        <v>705729.68409197312</v>
      </c>
      <c r="E243" s="2">
        <f t="shared" si="41"/>
        <v>7707.9346471862937</v>
      </c>
      <c r="F243" s="5">
        <f t="shared" si="42"/>
        <v>4337.2970168152515</v>
      </c>
      <c r="G243" s="2">
        <f t="shared" si="43"/>
        <v>3370.6376303710422</v>
      </c>
      <c r="H243" s="4">
        <f t="shared" si="44"/>
        <v>702359.04646160209</v>
      </c>
      <c r="I243" s="4">
        <f t="shared" si="40"/>
        <v>1124.2</v>
      </c>
      <c r="J243" s="2">
        <f t="shared" si="45"/>
        <v>840.72</v>
      </c>
      <c r="K243" s="4">
        <f t="shared" si="46"/>
        <v>1790.25</v>
      </c>
      <c r="L243" s="4">
        <f t="shared" si="47"/>
        <v>665</v>
      </c>
      <c r="M243" s="4">
        <f t="shared" si="48"/>
        <v>983.33333333333337</v>
      </c>
      <c r="N243" s="2">
        <f t="shared" si="49"/>
        <v>13111.437980519626</v>
      </c>
    </row>
    <row r="244" spans="2:14" x14ac:dyDescent="0.3">
      <c r="B244">
        <f t="shared" si="50"/>
        <v>227</v>
      </c>
      <c r="C244" s="1">
        <f t="shared" si="51"/>
        <v>52352</v>
      </c>
      <c r="D244" s="4">
        <f t="shared" si="52"/>
        <v>702359.04646160209</v>
      </c>
      <c r="E244" s="2">
        <f t="shared" si="41"/>
        <v>7707.9346471862937</v>
      </c>
      <c r="F244" s="5">
        <f t="shared" si="42"/>
        <v>4316.5816397119297</v>
      </c>
      <c r="G244" s="2">
        <f t="shared" si="43"/>
        <v>3391.3530074743639</v>
      </c>
      <c r="H244" s="4">
        <f t="shared" si="44"/>
        <v>698967.69345412776</v>
      </c>
      <c r="I244" s="4">
        <f t="shared" si="40"/>
        <v>1124.2</v>
      </c>
      <c r="J244" s="2">
        <f t="shared" si="45"/>
        <v>840.72</v>
      </c>
      <c r="K244" s="4">
        <f t="shared" si="46"/>
        <v>1790.25</v>
      </c>
      <c r="L244" s="4">
        <f t="shared" si="47"/>
        <v>665</v>
      </c>
      <c r="M244" s="4">
        <f t="shared" si="48"/>
        <v>983.33333333333337</v>
      </c>
      <c r="N244" s="2">
        <f t="shared" si="49"/>
        <v>13111.437980519626</v>
      </c>
    </row>
    <row r="245" spans="2:14" x14ac:dyDescent="0.3">
      <c r="B245">
        <f t="shared" si="50"/>
        <v>228</v>
      </c>
      <c r="C245" s="1">
        <f t="shared" si="51"/>
        <v>52383</v>
      </c>
      <c r="D245" s="4">
        <f t="shared" si="52"/>
        <v>698967.69345412776</v>
      </c>
      <c r="E245" s="2">
        <f t="shared" si="41"/>
        <v>7707.9346471862937</v>
      </c>
      <c r="F245" s="5">
        <f t="shared" si="42"/>
        <v>4295.7389493534929</v>
      </c>
      <c r="G245" s="2">
        <f t="shared" si="43"/>
        <v>3412.1956978328008</v>
      </c>
      <c r="H245" s="4">
        <f t="shared" si="44"/>
        <v>695555.49775629491</v>
      </c>
      <c r="I245" s="4">
        <f t="shared" si="40"/>
        <v>1124.2</v>
      </c>
      <c r="J245" s="2">
        <f t="shared" si="45"/>
        <v>840.72</v>
      </c>
      <c r="K245" s="4">
        <f t="shared" si="46"/>
        <v>1790.25</v>
      </c>
      <c r="L245" s="4">
        <f t="shared" si="47"/>
        <v>665</v>
      </c>
      <c r="M245" s="4">
        <f t="shared" si="48"/>
        <v>983.33333333333337</v>
      </c>
      <c r="N245" s="2">
        <f t="shared" si="49"/>
        <v>13111.437980519626</v>
      </c>
    </row>
    <row r="246" spans="2:14" x14ac:dyDescent="0.3">
      <c r="B246">
        <f t="shared" si="50"/>
        <v>229</v>
      </c>
      <c r="C246" s="1">
        <f t="shared" si="51"/>
        <v>52413</v>
      </c>
      <c r="D246" s="4">
        <f t="shared" si="52"/>
        <v>695555.49775629491</v>
      </c>
      <c r="E246" s="2">
        <f t="shared" si="41"/>
        <v>7707.9346471862937</v>
      </c>
      <c r="F246" s="5">
        <f t="shared" si="42"/>
        <v>4274.7681632938957</v>
      </c>
      <c r="G246" s="2">
        <f t="shared" si="43"/>
        <v>3433.166483892398</v>
      </c>
      <c r="H246" s="4">
        <f t="shared" si="44"/>
        <v>692122.33127240255</v>
      </c>
      <c r="I246" s="4">
        <f t="shared" si="40"/>
        <v>1146.0999999999999</v>
      </c>
      <c r="J246" s="2">
        <f t="shared" si="45"/>
        <v>866.76</v>
      </c>
      <c r="K246" s="4">
        <f t="shared" si="46"/>
        <v>1825.125</v>
      </c>
      <c r="L246" s="4">
        <f t="shared" si="47"/>
        <v>682.5</v>
      </c>
      <c r="M246" s="4">
        <f t="shared" si="48"/>
        <v>991.66666666666674</v>
      </c>
      <c r="N246" s="2">
        <f t="shared" si="49"/>
        <v>13220.08631385296</v>
      </c>
    </row>
    <row r="247" spans="2:14" x14ac:dyDescent="0.3">
      <c r="B247">
        <f t="shared" si="50"/>
        <v>230</v>
      </c>
      <c r="C247" s="1">
        <f t="shared" si="51"/>
        <v>52444</v>
      </c>
      <c r="D247" s="4">
        <f t="shared" si="52"/>
        <v>692122.33127240255</v>
      </c>
      <c r="E247" s="2">
        <f t="shared" si="41"/>
        <v>7707.9346471862937</v>
      </c>
      <c r="F247" s="5">
        <f t="shared" si="42"/>
        <v>4253.6684942783068</v>
      </c>
      <c r="G247" s="2">
        <f t="shared" si="43"/>
        <v>3454.2661529079869</v>
      </c>
      <c r="H247" s="4">
        <f t="shared" si="44"/>
        <v>688668.06511949457</v>
      </c>
      <c r="I247" s="4">
        <f t="shared" si="40"/>
        <v>1146.0999999999999</v>
      </c>
      <c r="J247" s="2">
        <f t="shared" si="45"/>
        <v>866.76</v>
      </c>
      <c r="K247" s="4">
        <f t="shared" si="46"/>
        <v>1825.125</v>
      </c>
      <c r="L247" s="4">
        <f t="shared" si="47"/>
        <v>682.5</v>
      </c>
      <c r="M247" s="4">
        <f t="shared" si="48"/>
        <v>991.66666666666674</v>
      </c>
      <c r="N247" s="2">
        <f t="shared" si="49"/>
        <v>13220.08631385296</v>
      </c>
    </row>
    <row r="248" spans="2:14" x14ac:dyDescent="0.3">
      <c r="B248">
        <f t="shared" si="50"/>
        <v>231</v>
      </c>
      <c r="C248" s="1">
        <f t="shared" si="51"/>
        <v>52475</v>
      </c>
      <c r="D248" s="4">
        <f t="shared" si="52"/>
        <v>688668.06511949457</v>
      </c>
      <c r="E248" s="2">
        <f t="shared" si="41"/>
        <v>7707.9346471862937</v>
      </c>
      <c r="F248" s="5">
        <f t="shared" si="42"/>
        <v>4232.4391502135604</v>
      </c>
      <c r="G248" s="2">
        <f t="shared" si="43"/>
        <v>3475.4954969727332</v>
      </c>
      <c r="H248" s="4">
        <f t="shared" si="44"/>
        <v>685192.56962252187</v>
      </c>
      <c r="I248" s="4">
        <f t="shared" si="40"/>
        <v>1146.0999999999999</v>
      </c>
      <c r="J248" s="2">
        <f t="shared" si="45"/>
        <v>866.76</v>
      </c>
      <c r="K248" s="4">
        <f t="shared" si="46"/>
        <v>1825.125</v>
      </c>
      <c r="L248" s="4">
        <f t="shared" si="47"/>
        <v>682.5</v>
      </c>
      <c r="M248" s="4">
        <f t="shared" si="48"/>
        <v>991.66666666666674</v>
      </c>
      <c r="N248" s="2">
        <f t="shared" si="49"/>
        <v>13220.08631385296</v>
      </c>
    </row>
    <row r="249" spans="2:14" x14ac:dyDescent="0.3">
      <c r="B249">
        <f t="shared" si="50"/>
        <v>232</v>
      </c>
      <c r="C249" s="1">
        <f t="shared" si="51"/>
        <v>52505</v>
      </c>
      <c r="D249" s="4">
        <f t="shared" si="52"/>
        <v>685192.56962252187</v>
      </c>
      <c r="E249" s="2">
        <f t="shared" si="41"/>
        <v>7707.9346471862937</v>
      </c>
      <c r="F249" s="5">
        <f t="shared" si="42"/>
        <v>4211.0793341384151</v>
      </c>
      <c r="G249" s="2">
        <f t="shared" si="43"/>
        <v>3496.8553130478786</v>
      </c>
      <c r="H249" s="4">
        <f t="shared" si="44"/>
        <v>681695.71430947399</v>
      </c>
      <c r="I249" s="4">
        <f t="shared" si="40"/>
        <v>1146.0999999999999</v>
      </c>
      <c r="J249" s="2">
        <f t="shared" si="45"/>
        <v>866.76</v>
      </c>
      <c r="K249" s="4">
        <f t="shared" si="46"/>
        <v>1825.125</v>
      </c>
      <c r="L249" s="4">
        <f t="shared" si="47"/>
        <v>682.5</v>
      </c>
      <c r="M249" s="4">
        <f t="shared" si="48"/>
        <v>991.66666666666674</v>
      </c>
      <c r="N249" s="2">
        <f t="shared" si="49"/>
        <v>13220.08631385296</v>
      </c>
    </row>
    <row r="250" spans="2:14" x14ac:dyDescent="0.3">
      <c r="B250">
        <f t="shared" si="50"/>
        <v>233</v>
      </c>
      <c r="C250" s="1">
        <f t="shared" si="51"/>
        <v>52536</v>
      </c>
      <c r="D250" s="4">
        <f t="shared" si="52"/>
        <v>681695.71430947399</v>
      </c>
      <c r="E250" s="2">
        <f t="shared" si="41"/>
        <v>7707.9346471862937</v>
      </c>
      <c r="F250" s="5">
        <f t="shared" si="42"/>
        <v>4189.5882441936419</v>
      </c>
      <c r="G250" s="2">
        <f t="shared" si="43"/>
        <v>3518.3464029926517</v>
      </c>
      <c r="H250" s="4">
        <f t="shared" si="44"/>
        <v>678177.36790648138</v>
      </c>
      <c r="I250" s="4">
        <f t="shared" si="40"/>
        <v>1146.0999999999999</v>
      </c>
      <c r="J250" s="2">
        <f t="shared" si="45"/>
        <v>866.76</v>
      </c>
      <c r="K250" s="4">
        <f t="shared" si="46"/>
        <v>1825.125</v>
      </c>
      <c r="L250" s="4">
        <f t="shared" si="47"/>
        <v>682.5</v>
      </c>
      <c r="M250" s="4">
        <f t="shared" si="48"/>
        <v>991.66666666666674</v>
      </c>
      <c r="N250" s="2">
        <f t="shared" si="49"/>
        <v>13220.08631385296</v>
      </c>
    </row>
    <row r="251" spans="2:14" x14ac:dyDescent="0.3">
      <c r="B251">
        <f t="shared" si="50"/>
        <v>234</v>
      </c>
      <c r="C251" s="1">
        <f t="shared" si="51"/>
        <v>52566</v>
      </c>
      <c r="D251" s="4">
        <f t="shared" si="52"/>
        <v>678177.36790648138</v>
      </c>
      <c r="E251" s="2">
        <f t="shared" si="41"/>
        <v>7707.9346471862937</v>
      </c>
      <c r="F251" s="5">
        <f t="shared" si="42"/>
        <v>4167.9650735919167</v>
      </c>
      <c r="G251" s="2">
        <f t="shared" si="43"/>
        <v>3539.9695735943769</v>
      </c>
      <c r="H251" s="4">
        <f t="shared" si="44"/>
        <v>674637.39833288698</v>
      </c>
      <c r="I251" s="4">
        <f t="shared" si="40"/>
        <v>1146.0999999999999</v>
      </c>
      <c r="J251" s="2">
        <f t="shared" si="45"/>
        <v>866.76</v>
      </c>
      <c r="K251" s="4">
        <f t="shared" si="46"/>
        <v>1825.125</v>
      </c>
      <c r="L251" s="4">
        <f t="shared" si="47"/>
        <v>682.5</v>
      </c>
      <c r="M251" s="4">
        <f t="shared" si="48"/>
        <v>991.66666666666674</v>
      </c>
      <c r="N251" s="2">
        <f t="shared" si="49"/>
        <v>13220.08631385296</v>
      </c>
    </row>
    <row r="252" spans="2:14" x14ac:dyDescent="0.3">
      <c r="B252">
        <f t="shared" si="50"/>
        <v>235</v>
      </c>
      <c r="C252" s="1">
        <f t="shared" si="51"/>
        <v>52597</v>
      </c>
      <c r="D252" s="4">
        <f t="shared" si="52"/>
        <v>674637.39833288698</v>
      </c>
      <c r="E252" s="2">
        <f t="shared" si="41"/>
        <v>7707.9346471862937</v>
      </c>
      <c r="F252" s="5">
        <f t="shared" si="42"/>
        <v>4146.2090105875341</v>
      </c>
      <c r="G252" s="2">
        <f t="shared" si="43"/>
        <v>3561.7256365987596</v>
      </c>
      <c r="H252" s="4">
        <f t="shared" si="44"/>
        <v>671075.67269628821</v>
      </c>
      <c r="I252" s="4">
        <f t="shared" si="40"/>
        <v>1146.0999999999999</v>
      </c>
      <c r="J252" s="2">
        <f t="shared" si="45"/>
        <v>866.76</v>
      </c>
      <c r="K252" s="4">
        <f t="shared" si="46"/>
        <v>1825.125</v>
      </c>
      <c r="L252" s="4">
        <f t="shared" si="47"/>
        <v>682.5</v>
      </c>
      <c r="M252" s="4">
        <f t="shared" si="48"/>
        <v>991.66666666666674</v>
      </c>
      <c r="N252" s="2">
        <f t="shared" si="49"/>
        <v>13220.08631385296</v>
      </c>
    </row>
    <row r="253" spans="2:14" x14ac:dyDescent="0.3">
      <c r="B253">
        <f t="shared" si="50"/>
        <v>236</v>
      </c>
      <c r="C253" s="1">
        <f t="shared" si="51"/>
        <v>52628</v>
      </c>
      <c r="D253" s="4">
        <f t="shared" si="52"/>
        <v>671075.67269628821</v>
      </c>
      <c r="E253" s="2">
        <f t="shared" si="41"/>
        <v>7707.9346471862937</v>
      </c>
      <c r="F253" s="5">
        <f t="shared" si="42"/>
        <v>4124.319238445938</v>
      </c>
      <c r="G253" s="2">
        <f t="shared" si="43"/>
        <v>3583.6154087403556</v>
      </c>
      <c r="H253" s="4">
        <f t="shared" si="44"/>
        <v>667492.05728754785</v>
      </c>
      <c r="I253" s="4">
        <f t="shared" si="40"/>
        <v>1146.0999999999999</v>
      </c>
      <c r="J253" s="2">
        <f t="shared" si="45"/>
        <v>866.76</v>
      </c>
      <c r="K253" s="4">
        <f t="shared" si="46"/>
        <v>1825.125</v>
      </c>
      <c r="L253" s="4">
        <f t="shared" si="47"/>
        <v>682.5</v>
      </c>
      <c r="M253" s="4">
        <f t="shared" si="48"/>
        <v>991.66666666666674</v>
      </c>
      <c r="N253" s="2">
        <f t="shared" si="49"/>
        <v>13220.08631385296</v>
      </c>
    </row>
    <row r="254" spans="2:14" x14ac:dyDescent="0.3">
      <c r="B254">
        <f t="shared" si="50"/>
        <v>237</v>
      </c>
      <c r="C254" s="1">
        <f t="shared" si="51"/>
        <v>52657</v>
      </c>
      <c r="D254" s="4">
        <f t="shared" si="52"/>
        <v>667492.05728754785</v>
      </c>
      <c r="E254" s="2">
        <f t="shared" si="41"/>
        <v>7707.9346471862937</v>
      </c>
      <c r="F254" s="5">
        <f t="shared" si="42"/>
        <v>4102.2949354130542</v>
      </c>
      <c r="G254" s="2">
        <f t="shared" si="43"/>
        <v>3605.6397117732395</v>
      </c>
      <c r="H254" s="4">
        <f t="shared" si="44"/>
        <v>663886.4175757746</v>
      </c>
      <c r="I254" s="4">
        <f t="shared" si="40"/>
        <v>1146.0999999999999</v>
      </c>
      <c r="J254" s="2">
        <f t="shared" si="45"/>
        <v>866.76</v>
      </c>
      <c r="K254" s="4">
        <f t="shared" si="46"/>
        <v>1825.125</v>
      </c>
      <c r="L254" s="4">
        <f t="shared" si="47"/>
        <v>682.5</v>
      </c>
      <c r="M254" s="4">
        <f t="shared" si="48"/>
        <v>991.66666666666674</v>
      </c>
      <c r="N254" s="2">
        <f t="shared" si="49"/>
        <v>13220.08631385296</v>
      </c>
    </row>
    <row r="255" spans="2:14" x14ac:dyDescent="0.3">
      <c r="B255">
        <f t="shared" si="50"/>
        <v>238</v>
      </c>
      <c r="C255" s="1">
        <f t="shared" si="51"/>
        <v>52688</v>
      </c>
      <c r="D255" s="4">
        <f t="shared" si="52"/>
        <v>663886.4175757746</v>
      </c>
      <c r="E255" s="2">
        <f t="shared" si="41"/>
        <v>7707.9346471862937</v>
      </c>
      <c r="F255" s="5">
        <f t="shared" si="42"/>
        <v>4080.1352746844477</v>
      </c>
      <c r="G255" s="2">
        <f t="shared" si="43"/>
        <v>3627.7993725018459</v>
      </c>
      <c r="H255" s="4">
        <f t="shared" si="44"/>
        <v>660258.61820327281</v>
      </c>
      <c r="I255" s="4">
        <f t="shared" si="40"/>
        <v>1146.0999999999999</v>
      </c>
      <c r="J255" s="2">
        <f t="shared" si="45"/>
        <v>866.76</v>
      </c>
      <c r="K255" s="4">
        <f t="shared" si="46"/>
        <v>1825.125</v>
      </c>
      <c r="L255" s="4">
        <f t="shared" si="47"/>
        <v>682.5</v>
      </c>
      <c r="M255" s="4">
        <f t="shared" si="48"/>
        <v>991.66666666666674</v>
      </c>
      <c r="N255" s="2">
        <f t="shared" si="49"/>
        <v>13220.08631385296</v>
      </c>
    </row>
    <row r="256" spans="2:14" x14ac:dyDescent="0.3">
      <c r="B256">
        <f t="shared" si="50"/>
        <v>239</v>
      </c>
      <c r="C256" s="1">
        <f t="shared" si="51"/>
        <v>52718</v>
      </c>
      <c r="D256" s="4">
        <f t="shared" si="52"/>
        <v>660258.61820327281</v>
      </c>
      <c r="E256" s="2">
        <f t="shared" si="41"/>
        <v>7707.9346471862937</v>
      </c>
      <c r="F256" s="5">
        <f t="shared" si="42"/>
        <v>4057.8394243742805</v>
      </c>
      <c r="G256" s="2">
        <f t="shared" si="43"/>
        <v>3650.0952228120132</v>
      </c>
      <c r="H256" s="4">
        <f t="shared" si="44"/>
        <v>656608.52298046078</v>
      </c>
      <c r="I256" s="4">
        <f t="shared" si="40"/>
        <v>1146.0999999999999</v>
      </c>
      <c r="J256" s="2">
        <f t="shared" si="45"/>
        <v>866.76</v>
      </c>
      <c r="K256" s="4">
        <f t="shared" si="46"/>
        <v>1825.125</v>
      </c>
      <c r="L256" s="4">
        <f t="shared" si="47"/>
        <v>682.5</v>
      </c>
      <c r="M256" s="4">
        <f t="shared" si="48"/>
        <v>991.66666666666674</v>
      </c>
      <c r="N256" s="2">
        <f t="shared" si="49"/>
        <v>13220.08631385296</v>
      </c>
    </row>
    <row r="257" spans="2:14" x14ac:dyDescent="0.3">
      <c r="B257">
        <f t="shared" si="50"/>
        <v>240</v>
      </c>
      <c r="C257" s="1">
        <f t="shared" si="51"/>
        <v>52749</v>
      </c>
      <c r="D257" s="4">
        <f t="shared" si="52"/>
        <v>656608.52298046078</v>
      </c>
      <c r="E257" s="2">
        <f t="shared" si="41"/>
        <v>7707.9346471862937</v>
      </c>
      <c r="F257" s="5">
        <f t="shared" si="42"/>
        <v>4035.4065474840818</v>
      </c>
      <c r="G257" s="2">
        <f t="shared" si="43"/>
        <v>3672.5280997022119</v>
      </c>
      <c r="H257" s="4">
        <f t="shared" si="44"/>
        <v>652935.99488075858</v>
      </c>
      <c r="I257" s="4">
        <f t="shared" si="40"/>
        <v>1146.0999999999999</v>
      </c>
      <c r="J257" s="2">
        <f t="shared" si="45"/>
        <v>866.76</v>
      </c>
      <c r="K257" s="4">
        <f t="shared" si="46"/>
        <v>1825.125</v>
      </c>
      <c r="L257" s="4">
        <f t="shared" si="47"/>
        <v>682.5</v>
      </c>
      <c r="M257" s="4">
        <f t="shared" si="48"/>
        <v>991.66666666666674</v>
      </c>
      <c r="N257" s="2">
        <f t="shared" si="49"/>
        <v>13220.08631385296</v>
      </c>
    </row>
    <row r="258" spans="2:14" x14ac:dyDescent="0.3">
      <c r="B258">
        <f t="shared" si="50"/>
        <v>241</v>
      </c>
      <c r="C258" s="1">
        <f t="shared" si="51"/>
        <v>52779</v>
      </c>
      <c r="D258" s="4">
        <f t="shared" si="52"/>
        <v>652935.99488075858</v>
      </c>
      <c r="E258" s="2">
        <f t="shared" si="41"/>
        <v>7707.9346471862937</v>
      </c>
      <c r="F258" s="5">
        <f t="shared" si="42"/>
        <v>4012.8358018713284</v>
      </c>
      <c r="G258" s="2">
        <f t="shared" si="43"/>
        <v>3695.0988453149653</v>
      </c>
      <c r="H258" s="4">
        <f t="shared" si="44"/>
        <v>649240.89603544364</v>
      </c>
      <c r="I258" s="4">
        <f t="shared" si="40"/>
        <v>1168</v>
      </c>
      <c r="J258" s="2">
        <f t="shared" si="45"/>
        <v>892.80000000000007</v>
      </c>
      <c r="K258" s="4">
        <f t="shared" si="46"/>
        <v>1860</v>
      </c>
      <c r="L258" s="4">
        <f t="shared" si="47"/>
        <v>700</v>
      </c>
      <c r="M258" s="4">
        <f t="shared" si="48"/>
        <v>1000</v>
      </c>
      <c r="N258" s="2">
        <f t="shared" si="49"/>
        <v>13328.734647186295</v>
      </c>
    </row>
    <row r="259" spans="2:14" x14ac:dyDescent="0.3">
      <c r="B259">
        <f t="shared" si="50"/>
        <v>242</v>
      </c>
      <c r="C259" s="1">
        <f t="shared" si="51"/>
        <v>52810</v>
      </c>
      <c r="D259" s="4">
        <f t="shared" si="52"/>
        <v>649240.89603544364</v>
      </c>
      <c r="E259" s="2">
        <f t="shared" si="41"/>
        <v>7707.9346471862937</v>
      </c>
      <c r="F259" s="5">
        <f t="shared" si="42"/>
        <v>3990.1263402178306</v>
      </c>
      <c r="G259" s="2">
        <f t="shared" si="43"/>
        <v>3717.8083069684631</v>
      </c>
      <c r="H259" s="4">
        <f t="shared" si="44"/>
        <v>645523.08772847522</v>
      </c>
      <c r="I259" s="4">
        <f t="shared" si="40"/>
        <v>1168</v>
      </c>
      <c r="J259" s="2">
        <f t="shared" si="45"/>
        <v>892.80000000000007</v>
      </c>
      <c r="K259" s="4">
        <f t="shared" si="46"/>
        <v>1860</v>
      </c>
      <c r="L259" s="4">
        <f t="shared" si="47"/>
        <v>700</v>
      </c>
      <c r="M259" s="4">
        <f t="shared" si="48"/>
        <v>1000</v>
      </c>
      <c r="N259" s="2">
        <f t="shared" si="49"/>
        <v>13328.734647186295</v>
      </c>
    </row>
    <row r="260" spans="2:14" x14ac:dyDescent="0.3">
      <c r="B260">
        <f t="shared" si="50"/>
        <v>243</v>
      </c>
      <c r="C260" s="1">
        <f t="shared" si="51"/>
        <v>52841</v>
      </c>
      <c r="D260" s="4">
        <f t="shared" si="52"/>
        <v>645523.08772847522</v>
      </c>
      <c r="E260" s="2">
        <f t="shared" si="41"/>
        <v>7707.9346471862937</v>
      </c>
      <c r="F260" s="5">
        <f t="shared" si="42"/>
        <v>3967.2773099979204</v>
      </c>
      <c r="G260" s="2">
        <f t="shared" si="43"/>
        <v>3740.6573371883733</v>
      </c>
      <c r="H260" s="4">
        <f t="shared" si="44"/>
        <v>641782.43039128685</v>
      </c>
      <c r="I260" s="4">
        <f t="shared" si="40"/>
        <v>1168</v>
      </c>
      <c r="J260" s="2">
        <f t="shared" si="45"/>
        <v>892.80000000000007</v>
      </c>
      <c r="K260" s="4">
        <f t="shared" si="46"/>
        <v>1860</v>
      </c>
      <c r="L260" s="4">
        <f t="shared" si="47"/>
        <v>700</v>
      </c>
      <c r="M260" s="4">
        <f t="shared" si="48"/>
        <v>1000</v>
      </c>
      <c r="N260" s="2">
        <f t="shared" si="49"/>
        <v>13328.734647186295</v>
      </c>
    </row>
    <row r="261" spans="2:14" x14ac:dyDescent="0.3">
      <c r="B261">
        <f t="shared" si="50"/>
        <v>244</v>
      </c>
      <c r="C261" s="1">
        <f t="shared" si="51"/>
        <v>52871</v>
      </c>
      <c r="D261" s="4">
        <f t="shared" si="52"/>
        <v>641782.43039128685</v>
      </c>
      <c r="E261" s="2">
        <f t="shared" si="41"/>
        <v>7707.9346471862937</v>
      </c>
      <c r="F261" s="5">
        <f t="shared" si="42"/>
        <v>3944.2878534464503</v>
      </c>
      <c r="G261" s="2">
        <f t="shared" si="43"/>
        <v>3763.6467937398434</v>
      </c>
      <c r="H261" s="4">
        <f t="shared" si="44"/>
        <v>638018.78359754698</v>
      </c>
      <c r="I261" s="4">
        <f t="shared" si="40"/>
        <v>1168</v>
      </c>
      <c r="J261" s="2">
        <f t="shared" si="45"/>
        <v>892.80000000000007</v>
      </c>
      <c r="K261" s="4">
        <f t="shared" si="46"/>
        <v>1860</v>
      </c>
      <c r="L261" s="4">
        <f t="shared" si="47"/>
        <v>700</v>
      </c>
      <c r="M261" s="4">
        <f t="shared" si="48"/>
        <v>1000</v>
      </c>
      <c r="N261" s="2">
        <f t="shared" si="49"/>
        <v>13328.734647186295</v>
      </c>
    </row>
    <row r="262" spans="2:14" x14ac:dyDescent="0.3">
      <c r="B262">
        <f t="shared" si="50"/>
        <v>245</v>
      </c>
      <c r="C262" s="1">
        <f t="shared" si="51"/>
        <v>52902</v>
      </c>
      <c r="D262" s="4">
        <f t="shared" si="52"/>
        <v>638018.78359754698</v>
      </c>
      <c r="E262" s="2">
        <f t="shared" si="41"/>
        <v>7707.9346471862937</v>
      </c>
      <c r="F262" s="5">
        <f t="shared" si="42"/>
        <v>3921.1571075265906</v>
      </c>
      <c r="G262" s="2">
        <f t="shared" si="43"/>
        <v>3786.7775396597031</v>
      </c>
      <c r="H262" s="4">
        <f t="shared" si="44"/>
        <v>634232.00605788722</v>
      </c>
      <c r="I262" s="4">
        <f t="shared" si="40"/>
        <v>1168</v>
      </c>
      <c r="J262" s="2">
        <f t="shared" si="45"/>
        <v>892.80000000000007</v>
      </c>
      <c r="K262" s="4">
        <f t="shared" si="46"/>
        <v>1860</v>
      </c>
      <c r="L262" s="4">
        <f t="shared" si="47"/>
        <v>700</v>
      </c>
      <c r="M262" s="4">
        <f t="shared" si="48"/>
        <v>1000</v>
      </c>
      <c r="N262" s="2">
        <f t="shared" si="49"/>
        <v>13328.734647186295</v>
      </c>
    </row>
    <row r="263" spans="2:14" x14ac:dyDescent="0.3">
      <c r="B263">
        <f t="shared" si="50"/>
        <v>246</v>
      </c>
      <c r="C263" s="1">
        <f t="shared" si="51"/>
        <v>52932</v>
      </c>
      <c r="D263" s="4">
        <f t="shared" si="52"/>
        <v>634232.00605788722</v>
      </c>
      <c r="E263" s="2">
        <f t="shared" si="41"/>
        <v>7707.9346471862937</v>
      </c>
      <c r="F263" s="5">
        <f t="shared" si="42"/>
        <v>3897.8842038974317</v>
      </c>
      <c r="G263" s="2">
        <f t="shared" si="43"/>
        <v>3810.050443288862</v>
      </c>
      <c r="H263" s="4">
        <f t="shared" si="44"/>
        <v>630421.95561459835</v>
      </c>
      <c r="I263" s="4">
        <f t="shared" si="40"/>
        <v>1168</v>
      </c>
      <c r="J263" s="2">
        <f t="shared" si="45"/>
        <v>892.80000000000007</v>
      </c>
      <c r="K263" s="4">
        <f t="shared" si="46"/>
        <v>1860</v>
      </c>
      <c r="L263" s="4">
        <f t="shared" si="47"/>
        <v>700</v>
      </c>
      <c r="M263" s="4">
        <f t="shared" si="48"/>
        <v>1000</v>
      </c>
      <c r="N263" s="2">
        <f t="shared" si="49"/>
        <v>13328.734647186295</v>
      </c>
    </row>
    <row r="264" spans="2:14" x14ac:dyDescent="0.3">
      <c r="B264">
        <f t="shared" si="50"/>
        <v>247</v>
      </c>
      <c r="C264" s="1">
        <f t="shared" si="51"/>
        <v>52963</v>
      </c>
      <c r="D264" s="4">
        <f t="shared" si="52"/>
        <v>630421.95561459835</v>
      </c>
      <c r="E264" s="2">
        <f t="shared" si="41"/>
        <v>7707.9346471862937</v>
      </c>
      <c r="F264" s="5">
        <f t="shared" si="42"/>
        <v>3874.4682688813855</v>
      </c>
      <c r="G264" s="2">
        <f t="shared" si="43"/>
        <v>3833.4663783049082</v>
      </c>
      <c r="H264" s="4">
        <f t="shared" si="44"/>
        <v>626588.48923629348</v>
      </c>
      <c r="I264" s="4">
        <f t="shared" si="40"/>
        <v>1168</v>
      </c>
      <c r="J264" s="2">
        <f t="shared" si="45"/>
        <v>892.80000000000007</v>
      </c>
      <c r="K264" s="4">
        <f t="shared" si="46"/>
        <v>1860</v>
      </c>
      <c r="L264" s="4">
        <f t="shared" si="47"/>
        <v>700</v>
      </c>
      <c r="M264" s="4">
        <f t="shared" si="48"/>
        <v>1000</v>
      </c>
      <c r="N264" s="2">
        <f t="shared" si="49"/>
        <v>13328.734647186295</v>
      </c>
    </row>
    <row r="265" spans="2:14" x14ac:dyDescent="0.3">
      <c r="B265">
        <f t="shared" si="50"/>
        <v>248</v>
      </c>
      <c r="C265" s="1">
        <f t="shared" si="51"/>
        <v>52994</v>
      </c>
      <c r="D265" s="4">
        <f t="shared" si="52"/>
        <v>626588.48923629348</v>
      </c>
      <c r="E265" s="2">
        <f t="shared" si="41"/>
        <v>7707.9346471862937</v>
      </c>
      <c r="F265" s="5">
        <f t="shared" si="42"/>
        <v>3850.9084234313868</v>
      </c>
      <c r="G265" s="2">
        <f t="shared" si="43"/>
        <v>3857.0262237549068</v>
      </c>
      <c r="H265" s="4">
        <f t="shared" si="44"/>
        <v>622731.46301253862</v>
      </c>
      <c r="I265" s="4">
        <f t="shared" si="40"/>
        <v>1168</v>
      </c>
      <c r="J265" s="2">
        <f t="shared" si="45"/>
        <v>892.80000000000007</v>
      </c>
      <c r="K265" s="4">
        <f t="shared" si="46"/>
        <v>1860</v>
      </c>
      <c r="L265" s="4">
        <f t="shared" si="47"/>
        <v>700</v>
      </c>
      <c r="M265" s="4">
        <f t="shared" si="48"/>
        <v>1000</v>
      </c>
      <c r="N265" s="2">
        <f t="shared" si="49"/>
        <v>13328.734647186295</v>
      </c>
    </row>
    <row r="266" spans="2:14" x14ac:dyDescent="0.3">
      <c r="B266">
        <f t="shared" si="50"/>
        <v>249</v>
      </c>
      <c r="C266" s="1">
        <f t="shared" si="51"/>
        <v>53022</v>
      </c>
      <c r="D266" s="4">
        <f t="shared" si="52"/>
        <v>622731.46301253862</v>
      </c>
      <c r="E266" s="2">
        <f t="shared" si="41"/>
        <v>7707.9346471862937</v>
      </c>
      <c r="F266" s="5">
        <f t="shared" si="42"/>
        <v>3827.2037830978934</v>
      </c>
      <c r="G266" s="2">
        <f t="shared" si="43"/>
        <v>3880.7308640884003</v>
      </c>
      <c r="H266" s="4">
        <f t="shared" si="44"/>
        <v>618850.73214845022</v>
      </c>
      <c r="I266" s="4">
        <f t="shared" si="40"/>
        <v>1168</v>
      </c>
      <c r="J266" s="2">
        <f t="shared" si="45"/>
        <v>892.80000000000007</v>
      </c>
      <c r="K266" s="4">
        <f t="shared" si="46"/>
        <v>1860</v>
      </c>
      <c r="L266" s="4">
        <f t="shared" si="47"/>
        <v>700</v>
      </c>
      <c r="M266" s="4">
        <f t="shared" si="48"/>
        <v>1000</v>
      </c>
      <c r="N266" s="2">
        <f t="shared" si="49"/>
        <v>13328.734647186295</v>
      </c>
    </row>
    <row r="267" spans="2:14" x14ac:dyDescent="0.3">
      <c r="B267">
        <f t="shared" si="50"/>
        <v>250</v>
      </c>
      <c r="C267" s="1">
        <f t="shared" si="51"/>
        <v>53053</v>
      </c>
      <c r="D267" s="4">
        <f t="shared" si="52"/>
        <v>618850.73214845022</v>
      </c>
      <c r="E267" s="2">
        <f t="shared" si="41"/>
        <v>7707.9346471862937</v>
      </c>
      <c r="F267" s="5">
        <f t="shared" si="42"/>
        <v>3803.3534579956836</v>
      </c>
      <c r="G267" s="2">
        <f t="shared" si="43"/>
        <v>3904.5811891906101</v>
      </c>
      <c r="H267" s="4">
        <f t="shared" si="44"/>
        <v>614946.1509592596</v>
      </c>
      <c r="I267" s="4">
        <f t="shared" si="40"/>
        <v>1168</v>
      </c>
      <c r="J267" s="2">
        <f t="shared" si="45"/>
        <v>892.80000000000007</v>
      </c>
      <c r="K267" s="4">
        <f t="shared" si="46"/>
        <v>1860</v>
      </c>
      <c r="L267" s="4">
        <f t="shared" si="47"/>
        <v>700</v>
      </c>
      <c r="M267" s="4">
        <f t="shared" si="48"/>
        <v>1000</v>
      </c>
      <c r="N267" s="2">
        <f t="shared" si="49"/>
        <v>13328.734647186295</v>
      </c>
    </row>
    <row r="268" spans="2:14" x14ac:dyDescent="0.3">
      <c r="B268">
        <f t="shared" si="50"/>
        <v>251</v>
      </c>
      <c r="C268" s="1">
        <f t="shared" si="51"/>
        <v>53083</v>
      </c>
      <c r="D268" s="4">
        <f t="shared" si="52"/>
        <v>614946.1509592596</v>
      </c>
      <c r="E268" s="2">
        <f t="shared" si="41"/>
        <v>7707.9346471862937</v>
      </c>
      <c r="F268" s="5">
        <f t="shared" si="42"/>
        <v>3779.3565527704495</v>
      </c>
      <c r="G268" s="2">
        <f t="shared" si="43"/>
        <v>3928.5780944158441</v>
      </c>
      <c r="H268" s="4">
        <f t="shared" si="44"/>
        <v>611017.57286484377</v>
      </c>
      <c r="I268" s="4">
        <f t="shared" si="40"/>
        <v>1168</v>
      </c>
      <c r="J268" s="2">
        <f t="shared" si="45"/>
        <v>892.80000000000007</v>
      </c>
      <c r="K268" s="4">
        <f t="shared" si="46"/>
        <v>1860</v>
      </c>
      <c r="L268" s="4">
        <f t="shared" si="47"/>
        <v>700</v>
      </c>
      <c r="M268" s="4">
        <f t="shared" si="48"/>
        <v>1000</v>
      </c>
      <c r="N268" s="2">
        <f t="shared" si="49"/>
        <v>13328.734647186295</v>
      </c>
    </row>
    <row r="269" spans="2:14" x14ac:dyDescent="0.3">
      <c r="B269">
        <f t="shared" si="50"/>
        <v>252</v>
      </c>
      <c r="C269" s="1">
        <f t="shared" si="51"/>
        <v>53114</v>
      </c>
      <c r="D269" s="4">
        <f t="shared" si="52"/>
        <v>611017.57286484377</v>
      </c>
      <c r="E269" s="2">
        <f t="shared" si="41"/>
        <v>7707.9346471862937</v>
      </c>
      <c r="F269" s="5">
        <f t="shared" si="42"/>
        <v>3755.2121665651853</v>
      </c>
      <c r="G269" s="2">
        <f t="shared" si="43"/>
        <v>3952.7224806211084</v>
      </c>
      <c r="H269" s="4">
        <f t="shared" si="44"/>
        <v>607064.85038422269</v>
      </c>
      <c r="I269" s="4">
        <f t="shared" si="40"/>
        <v>1168</v>
      </c>
      <c r="J269" s="2">
        <f t="shared" si="45"/>
        <v>892.80000000000007</v>
      </c>
      <c r="K269" s="4">
        <f t="shared" si="46"/>
        <v>1860</v>
      </c>
      <c r="L269" s="4">
        <f t="shared" si="47"/>
        <v>700</v>
      </c>
      <c r="M269" s="4">
        <f t="shared" si="48"/>
        <v>1000</v>
      </c>
      <c r="N269" s="2">
        <f t="shared" si="49"/>
        <v>13328.734647186295</v>
      </c>
    </row>
    <row r="270" spans="2:14" x14ac:dyDescent="0.3">
      <c r="B270">
        <f t="shared" si="50"/>
        <v>253</v>
      </c>
      <c r="C270" s="1">
        <f t="shared" si="51"/>
        <v>53144</v>
      </c>
      <c r="D270" s="4">
        <f t="shared" si="52"/>
        <v>607064.85038422269</v>
      </c>
      <c r="E270" s="2">
        <f t="shared" si="41"/>
        <v>7707.9346471862937</v>
      </c>
      <c r="F270" s="5">
        <f t="shared" si="42"/>
        <v>3730.9193929863686</v>
      </c>
      <c r="G270" s="2">
        <f t="shared" si="43"/>
        <v>3977.015254199925</v>
      </c>
      <c r="H270" s="4">
        <f t="shared" si="44"/>
        <v>603087.83513002272</v>
      </c>
      <c r="I270" s="4">
        <f t="shared" si="40"/>
        <v>1189.9000000000001</v>
      </c>
      <c r="J270" s="2">
        <f t="shared" si="45"/>
        <v>918.84</v>
      </c>
      <c r="K270" s="4">
        <f t="shared" si="46"/>
        <v>1894.875</v>
      </c>
      <c r="L270" s="4">
        <f t="shared" si="47"/>
        <v>717.5</v>
      </c>
      <c r="M270" s="4">
        <f t="shared" si="48"/>
        <v>1008.3333333333334</v>
      </c>
      <c r="N270" s="2">
        <f t="shared" si="49"/>
        <v>13437.382980519626</v>
      </c>
    </row>
    <row r="271" spans="2:14" x14ac:dyDescent="0.3">
      <c r="B271">
        <f t="shared" si="50"/>
        <v>254</v>
      </c>
      <c r="C271" s="1">
        <f t="shared" si="51"/>
        <v>53175</v>
      </c>
      <c r="D271" s="4">
        <f t="shared" si="52"/>
        <v>603087.83513002272</v>
      </c>
      <c r="E271" s="2">
        <f t="shared" si="41"/>
        <v>7707.9346471862937</v>
      </c>
      <c r="F271" s="5">
        <f t="shared" si="42"/>
        <v>3706.477320069931</v>
      </c>
      <c r="G271" s="2">
        <f t="shared" si="43"/>
        <v>4001.4573271163626</v>
      </c>
      <c r="H271" s="4">
        <f t="shared" si="44"/>
        <v>599086.37780290633</v>
      </c>
      <c r="I271" s="4">
        <f t="shared" si="40"/>
        <v>1189.9000000000001</v>
      </c>
      <c r="J271" s="2">
        <f t="shared" si="45"/>
        <v>918.84</v>
      </c>
      <c r="K271" s="4">
        <f t="shared" si="46"/>
        <v>1894.875</v>
      </c>
      <c r="L271" s="4">
        <f t="shared" si="47"/>
        <v>717.5</v>
      </c>
      <c r="M271" s="4">
        <f t="shared" si="48"/>
        <v>1008.3333333333334</v>
      </c>
      <c r="N271" s="2">
        <f t="shared" si="49"/>
        <v>13437.382980519626</v>
      </c>
    </row>
    <row r="272" spans="2:14" x14ac:dyDescent="0.3">
      <c r="B272">
        <f t="shared" si="50"/>
        <v>255</v>
      </c>
      <c r="C272" s="1">
        <f t="shared" si="51"/>
        <v>53206</v>
      </c>
      <c r="D272" s="4">
        <f t="shared" si="52"/>
        <v>599086.37780290633</v>
      </c>
      <c r="E272" s="2">
        <f t="shared" si="41"/>
        <v>7707.9346471862937</v>
      </c>
      <c r="F272" s="5">
        <f t="shared" si="42"/>
        <v>3681.8850302470282</v>
      </c>
      <c r="G272" s="2">
        <f t="shared" si="43"/>
        <v>4026.0496169392654</v>
      </c>
      <c r="H272" s="4">
        <f t="shared" si="44"/>
        <v>595060.32818596705</v>
      </c>
      <c r="I272" s="4">
        <f t="shared" si="40"/>
        <v>1189.9000000000001</v>
      </c>
      <c r="J272" s="2">
        <f t="shared" si="45"/>
        <v>918.84</v>
      </c>
      <c r="K272" s="4">
        <f t="shared" si="46"/>
        <v>1894.875</v>
      </c>
      <c r="L272" s="4">
        <f t="shared" si="47"/>
        <v>717.5</v>
      </c>
      <c r="M272" s="4">
        <f t="shared" si="48"/>
        <v>1008.3333333333334</v>
      </c>
      <c r="N272" s="2">
        <f t="shared" si="49"/>
        <v>13437.382980519626</v>
      </c>
    </row>
    <row r="273" spans="2:14" x14ac:dyDescent="0.3">
      <c r="B273">
        <f t="shared" si="50"/>
        <v>256</v>
      </c>
      <c r="C273" s="1">
        <f t="shared" si="51"/>
        <v>53236</v>
      </c>
      <c r="D273" s="4">
        <f t="shared" si="52"/>
        <v>595060.32818596705</v>
      </c>
      <c r="E273" s="2">
        <f t="shared" si="41"/>
        <v>7707.9346471862937</v>
      </c>
      <c r="F273" s="5">
        <f t="shared" si="42"/>
        <v>3657.1416003095892</v>
      </c>
      <c r="G273" s="2">
        <f t="shared" si="43"/>
        <v>4050.7930468767045</v>
      </c>
      <c r="H273" s="4">
        <f t="shared" si="44"/>
        <v>591009.53513909038</v>
      </c>
      <c r="I273" s="4">
        <f t="shared" si="40"/>
        <v>1189.9000000000001</v>
      </c>
      <c r="J273" s="2">
        <f t="shared" si="45"/>
        <v>918.84</v>
      </c>
      <c r="K273" s="4">
        <f t="shared" si="46"/>
        <v>1894.875</v>
      </c>
      <c r="L273" s="4">
        <f t="shared" si="47"/>
        <v>717.5</v>
      </c>
      <c r="M273" s="4">
        <f t="shared" si="48"/>
        <v>1008.3333333333334</v>
      </c>
      <c r="N273" s="2">
        <f t="shared" si="49"/>
        <v>13437.382980519626</v>
      </c>
    </row>
    <row r="274" spans="2:14" x14ac:dyDescent="0.3">
      <c r="B274">
        <f t="shared" si="50"/>
        <v>257</v>
      </c>
      <c r="C274" s="1">
        <f t="shared" si="51"/>
        <v>53267</v>
      </c>
      <c r="D274" s="4">
        <f t="shared" si="52"/>
        <v>591009.53513909038</v>
      </c>
      <c r="E274" s="2">
        <f t="shared" si="41"/>
        <v>7707.9346471862937</v>
      </c>
      <c r="F274" s="5">
        <f t="shared" si="42"/>
        <v>3632.2461013756592</v>
      </c>
      <c r="G274" s="2">
        <f t="shared" si="43"/>
        <v>4075.6885458106344</v>
      </c>
      <c r="H274" s="4">
        <f t="shared" si="44"/>
        <v>586933.84659327974</v>
      </c>
      <c r="I274" s="4">
        <f t="shared" ref="I274:I337" si="53">IF(D274&lt;=0, 0, ($F$15*(_xlfn.FLOOR.MATH((B274-1)/12))*$F$14)+$F$14)</f>
        <v>1189.9000000000001</v>
      </c>
      <c r="J274" s="2">
        <f t="shared" si="45"/>
        <v>918.84</v>
      </c>
      <c r="K274" s="4">
        <f t="shared" si="46"/>
        <v>1894.875</v>
      </c>
      <c r="L274" s="4">
        <f t="shared" si="47"/>
        <v>717.5</v>
      </c>
      <c r="M274" s="4">
        <f t="shared" si="48"/>
        <v>1008.3333333333334</v>
      </c>
      <c r="N274" s="2">
        <f t="shared" si="49"/>
        <v>13437.382980519626</v>
      </c>
    </row>
    <row r="275" spans="2:14" x14ac:dyDescent="0.3">
      <c r="B275">
        <f t="shared" si="50"/>
        <v>258</v>
      </c>
      <c r="C275" s="1">
        <f t="shared" si="51"/>
        <v>53297</v>
      </c>
      <c r="D275" s="4">
        <f t="shared" si="52"/>
        <v>586933.84659327974</v>
      </c>
      <c r="E275" s="2">
        <f t="shared" ref="E275:E338" si="54">IF(D275&lt;=0,0, $C$12)</f>
        <v>7707.9346471862937</v>
      </c>
      <c r="F275" s="5">
        <f t="shared" ref="F275:F338" si="55">IF(D275&lt;=0, 0, D275*$C$11)</f>
        <v>3607.1975988545314</v>
      </c>
      <c r="G275" s="2">
        <f t="shared" ref="G275:G338" si="56">IF(D275&lt;=0, 0, E275-F275)</f>
        <v>4100.7370483317627</v>
      </c>
      <c r="H275" s="4">
        <f t="shared" ref="H275:H338" si="57">IF(D275&lt;=0, 0, D275-G275)</f>
        <v>582833.10954494798</v>
      </c>
      <c r="I275" s="4">
        <f t="shared" si="53"/>
        <v>1189.9000000000001</v>
      </c>
      <c r="J275" s="2">
        <f t="shared" ref="J275:J338" si="58">IF(D275&lt;=0, 0, ($F$5*(_xlfn.FLOOR.MATH((B275-1)/12))*$F$4)+$F$4)</f>
        <v>918.84</v>
      </c>
      <c r="K275" s="4">
        <f t="shared" ref="K275:K338" si="59">IF(D275&lt;=0, 0, ($F$8*(_xlfn.FLOOR.MATH((B275-1)/12))*$F$7)+$F$7)</f>
        <v>1894.875</v>
      </c>
      <c r="L275" s="4">
        <f t="shared" ref="L275:L338" si="60">IF(D275&lt;=0, 0, ($F$10*(_xlfn.FLOOR.MATH((B275-1)/12))*$F$9)+$F$9)</f>
        <v>717.5</v>
      </c>
      <c r="M275" s="4">
        <f t="shared" ref="M275:M338" si="61">IF(D275&lt;=0, 0, ($F$13*(_xlfn.FLOOR.MATH((B275-1)/12))*$F$12)+$F$12)</f>
        <v>1008.3333333333334</v>
      </c>
      <c r="N275" s="2">
        <f t="shared" ref="N275:N338" si="62">E275+SUM(I275:M275)</f>
        <v>13437.382980519626</v>
      </c>
    </row>
    <row r="276" spans="2:14" x14ac:dyDescent="0.3">
      <c r="B276">
        <f t="shared" ref="B276:B339" si="63">IF(D276&lt;=0, "", B275+1)</f>
        <v>259</v>
      </c>
      <c r="C276" s="1">
        <f t="shared" ref="C276:C339" si="64">IF(D276&lt;=0, "", EDATE(C275,1))</f>
        <v>53328</v>
      </c>
      <c r="D276" s="4">
        <f t="shared" si="52"/>
        <v>582833.10954494798</v>
      </c>
      <c r="E276" s="2">
        <f t="shared" si="54"/>
        <v>7707.9346471862937</v>
      </c>
      <c r="F276" s="5">
        <f t="shared" si="55"/>
        <v>3581.9951524116591</v>
      </c>
      <c r="G276" s="2">
        <f t="shared" si="56"/>
        <v>4125.939494774635</v>
      </c>
      <c r="H276" s="4">
        <f t="shared" si="57"/>
        <v>578707.1700501733</v>
      </c>
      <c r="I276" s="4">
        <f t="shared" si="53"/>
        <v>1189.9000000000001</v>
      </c>
      <c r="J276" s="2">
        <f t="shared" si="58"/>
        <v>918.84</v>
      </c>
      <c r="K276" s="4">
        <f t="shared" si="59"/>
        <v>1894.875</v>
      </c>
      <c r="L276" s="4">
        <f t="shared" si="60"/>
        <v>717.5</v>
      </c>
      <c r="M276" s="4">
        <f t="shared" si="61"/>
        <v>1008.3333333333334</v>
      </c>
      <c r="N276" s="2">
        <f t="shared" si="62"/>
        <v>13437.382980519626</v>
      </c>
    </row>
    <row r="277" spans="2:14" x14ac:dyDescent="0.3">
      <c r="B277">
        <f t="shared" si="63"/>
        <v>260</v>
      </c>
      <c r="C277" s="1">
        <f t="shared" si="64"/>
        <v>53359</v>
      </c>
      <c r="D277" s="4">
        <f t="shared" si="52"/>
        <v>578707.1700501733</v>
      </c>
      <c r="E277" s="2">
        <f t="shared" si="54"/>
        <v>7707.9346471862937</v>
      </c>
      <c r="F277" s="5">
        <f t="shared" si="55"/>
        <v>3556.6378159333567</v>
      </c>
      <c r="G277" s="2">
        <f t="shared" si="56"/>
        <v>4151.2968312529374</v>
      </c>
      <c r="H277" s="4">
        <f t="shared" si="57"/>
        <v>574555.87321892031</v>
      </c>
      <c r="I277" s="4">
        <f t="shared" si="53"/>
        <v>1189.9000000000001</v>
      </c>
      <c r="J277" s="2">
        <f t="shared" si="58"/>
        <v>918.84</v>
      </c>
      <c r="K277" s="4">
        <f t="shared" si="59"/>
        <v>1894.875</v>
      </c>
      <c r="L277" s="4">
        <f t="shared" si="60"/>
        <v>717.5</v>
      </c>
      <c r="M277" s="4">
        <f t="shared" si="61"/>
        <v>1008.3333333333334</v>
      </c>
      <c r="N277" s="2">
        <f t="shared" si="62"/>
        <v>13437.382980519626</v>
      </c>
    </row>
    <row r="278" spans="2:14" x14ac:dyDescent="0.3">
      <c r="B278">
        <f t="shared" si="63"/>
        <v>261</v>
      </c>
      <c r="C278" s="1">
        <f t="shared" si="64"/>
        <v>53387</v>
      </c>
      <c r="D278" s="4">
        <f t="shared" si="52"/>
        <v>574555.87321892031</v>
      </c>
      <c r="E278" s="2">
        <f t="shared" si="54"/>
        <v>7707.9346471862937</v>
      </c>
      <c r="F278" s="5">
        <f t="shared" si="55"/>
        <v>3531.1246374912807</v>
      </c>
      <c r="G278" s="2">
        <f t="shared" si="56"/>
        <v>4176.8100096950129</v>
      </c>
      <c r="H278" s="4">
        <f t="shared" si="57"/>
        <v>570379.06320922531</v>
      </c>
      <c r="I278" s="4">
        <f t="shared" si="53"/>
        <v>1189.9000000000001</v>
      </c>
      <c r="J278" s="2">
        <f t="shared" si="58"/>
        <v>918.84</v>
      </c>
      <c r="K278" s="4">
        <f t="shared" si="59"/>
        <v>1894.875</v>
      </c>
      <c r="L278" s="4">
        <f t="shared" si="60"/>
        <v>717.5</v>
      </c>
      <c r="M278" s="4">
        <f t="shared" si="61"/>
        <v>1008.3333333333334</v>
      </c>
      <c r="N278" s="2">
        <f t="shared" si="62"/>
        <v>13437.382980519626</v>
      </c>
    </row>
    <row r="279" spans="2:14" x14ac:dyDescent="0.3">
      <c r="B279">
        <f t="shared" si="63"/>
        <v>262</v>
      </c>
      <c r="C279" s="1">
        <f t="shared" si="64"/>
        <v>53418</v>
      </c>
      <c r="D279" s="4">
        <f t="shared" si="52"/>
        <v>570379.06320922531</v>
      </c>
      <c r="E279" s="2">
        <f t="shared" si="54"/>
        <v>7707.9346471862937</v>
      </c>
      <c r="F279" s="5">
        <f t="shared" si="55"/>
        <v>3505.4546593066971</v>
      </c>
      <c r="G279" s="2">
        <f t="shared" si="56"/>
        <v>4202.4799878795966</v>
      </c>
      <c r="H279" s="4">
        <f t="shared" si="57"/>
        <v>566176.58322134567</v>
      </c>
      <c r="I279" s="4">
        <f t="shared" si="53"/>
        <v>1189.9000000000001</v>
      </c>
      <c r="J279" s="2">
        <f t="shared" si="58"/>
        <v>918.84</v>
      </c>
      <c r="K279" s="4">
        <f t="shared" si="59"/>
        <v>1894.875</v>
      </c>
      <c r="L279" s="4">
        <f t="shared" si="60"/>
        <v>717.5</v>
      </c>
      <c r="M279" s="4">
        <f t="shared" si="61"/>
        <v>1008.3333333333334</v>
      </c>
      <c r="N279" s="2">
        <f t="shared" si="62"/>
        <v>13437.382980519626</v>
      </c>
    </row>
    <row r="280" spans="2:14" x14ac:dyDescent="0.3">
      <c r="B280">
        <f t="shared" si="63"/>
        <v>263</v>
      </c>
      <c r="C280" s="1">
        <f t="shared" si="64"/>
        <v>53448</v>
      </c>
      <c r="D280" s="4">
        <f t="shared" si="52"/>
        <v>566176.58322134567</v>
      </c>
      <c r="E280" s="2">
        <f t="shared" si="54"/>
        <v>7707.9346471862937</v>
      </c>
      <c r="F280" s="5">
        <f t="shared" si="55"/>
        <v>3479.62691771452</v>
      </c>
      <c r="G280" s="2">
        <f t="shared" si="56"/>
        <v>4228.3077294717732</v>
      </c>
      <c r="H280" s="4">
        <f t="shared" si="57"/>
        <v>561948.27549187385</v>
      </c>
      <c r="I280" s="4">
        <f t="shared" si="53"/>
        <v>1189.9000000000001</v>
      </c>
      <c r="J280" s="2">
        <f t="shared" si="58"/>
        <v>918.84</v>
      </c>
      <c r="K280" s="4">
        <f t="shared" si="59"/>
        <v>1894.875</v>
      </c>
      <c r="L280" s="4">
        <f t="shared" si="60"/>
        <v>717.5</v>
      </c>
      <c r="M280" s="4">
        <f t="shared" si="61"/>
        <v>1008.3333333333334</v>
      </c>
      <c r="N280" s="2">
        <f t="shared" si="62"/>
        <v>13437.382980519626</v>
      </c>
    </row>
    <row r="281" spans="2:14" x14ac:dyDescent="0.3">
      <c r="B281">
        <f t="shared" si="63"/>
        <v>264</v>
      </c>
      <c r="C281" s="1">
        <f t="shared" si="64"/>
        <v>53479</v>
      </c>
      <c r="D281" s="4">
        <f t="shared" si="52"/>
        <v>561948.27549187385</v>
      </c>
      <c r="E281" s="2">
        <f t="shared" si="54"/>
        <v>7707.9346471862937</v>
      </c>
      <c r="F281" s="5">
        <f t="shared" si="55"/>
        <v>3453.6404431271412</v>
      </c>
      <c r="G281" s="2">
        <f t="shared" si="56"/>
        <v>4254.2942040591524</v>
      </c>
      <c r="H281" s="4">
        <f t="shared" si="57"/>
        <v>557693.98128781468</v>
      </c>
      <c r="I281" s="4">
        <f t="shared" si="53"/>
        <v>1189.9000000000001</v>
      </c>
      <c r="J281" s="2">
        <f t="shared" si="58"/>
        <v>918.84</v>
      </c>
      <c r="K281" s="4">
        <f t="shared" si="59"/>
        <v>1894.875</v>
      </c>
      <c r="L281" s="4">
        <f t="shared" si="60"/>
        <v>717.5</v>
      </c>
      <c r="M281" s="4">
        <f t="shared" si="61"/>
        <v>1008.3333333333334</v>
      </c>
      <c r="N281" s="2">
        <f t="shared" si="62"/>
        <v>13437.382980519626</v>
      </c>
    </row>
    <row r="282" spans="2:14" x14ac:dyDescent="0.3">
      <c r="B282">
        <f t="shared" si="63"/>
        <v>265</v>
      </c>
      <c r="C282" s="1">
        <f t="shared" si="64"/>
        <v>53509</v>
      </c>
      <c r="D282" s="4">
        <f t="shared" si="52"/>
        <v>557693.98128781468</v>
      </c>
      <c r="E282" s="2">
        <f t="shared" si="54"/>
        <v>7707.9346471862937</v>
      </c>
      <c r="F282" s="5">
        <f t="shared" si="55"/>
        <v>3427.4942599980277</v>
      </c>
      <c r="G282" s="2">
        <f t="shared" si="56"/>
        <v>4280.440387188266</v>
      </c>
      <c r="H282" s="4">
        <f t="shared" si="57"/>
        <v>553413.54090062645</v>
      </c>
      <c r="I282" s="4">
        <f t="shared" si="53"/>
        <v>1211.8</v>
      </c>
      <c r="J282" s="2">
        <f t="shared" si="58"/>
        <v>944.88</v>
      </c>
      <c r="K282" s="4">
        <f t="shared" si="59"/>
        <v>1929.75</v>
      </c>
      <c r="L282" s="4">
        <f t="shared" si="60"/>
        <v>735</v>
      </c>
      <c r="M282" s="4">
        <f t="shared" si="61"/>
        <v>1016.6666666666667</v>
      </c>
      <c r="N282" s="2">
        <f t="shared" si="62"/>
        <v>13546.03131385296</v>
      </c>
    </row>
    <row r="283" spans="2:14" x14ac:dyDescent="0.3">
      <c r="B283">
        <f t="shared" si="63"/>
        <v>266</v>
      </c>
      <c r="C283" s="1">
        <f t="shared" si="64"/>
        <v>53540</v>
      </c>
      <c r="D283" s="4">
        <f t="shared" si="52"/>
        <v>553413.54090062645</v>
      </c>
      <c r="E283" s="2">
        <f t="shared" si="54"/>
        <v>7707.9346471862937</v>
      </c>
      <c r="F283" s="5">
        <f t="shared" si="55"/>
        <v>3401.1873867851</v>
      </c>
      <c r="G283" s="2">
        <f t="shared" si="56"/>
        <v>4306.7472604011937</v>
      </c>
      <c r="H283" s="4">
        <f t="shared" si="57"/>
        <v>549106.79364022531</v>
      </c>
      <c r="I283" s="4">
        <f t="shared" si="53"/>
        <v>1211.8</v>
      </c>
      <c r="J283" s="2">
        <f t="shared" si="58"/>
        <v>944.88</v>
      </c>
      <c r="K283" s="4">
        <f t="shared" si="59"/>
        <v>1929.75</v>
      </c>
      <c r="L283" s="4">
        <f t="shared" si="60"/>
        <v>735</v>
      </c>
      <c r="M283" s="4">
        <f t="shared" si="61"/>
        <v>1016.6666666666667</v>
      </c>
      <c r="N283" s="2">
        <f t="shared" si="62"/>
        <v>13546.03131385296</v>
      </c>
    </row>
    <row r="284" spans="2:14" x14ac:dyDescent="0.3">
      <c r="B284">
        <f t="shared" si="63"/>
        <v>267</v>
      </c>
      <c r="C284" s="1">
        <f t="shared" si="64"/>
        <v>53571</v>
      </c>
      <c r="D284" s="4">
        <f t="shared" si="52"/>
        <v>549106.79364022531</v>
      </c>
      <c r="E284" s="2">
        <f t="shared" si="54"/>
        <v>7707.9346471862937</v>
      </c>
      <c r="F284" s="5">
        <f t="shared" si="55"/>
        <v>3374.7188359138845</v>
      </c>
      <c r="G284" s="2">
        <f t="shared" si="56"/>
        <v>4333.2158112724092</v>
      </c>
      <c r="H284" s="4">
        <f t="shared" si="57"/>
        <v>544773.57782895293</v>
      </c>
      <c r="I284" s="4">
        <f t="shared" si="53"/>
        <v>1211.8</v>
      </c>
      <c r="J284" s="2">
        <f t="shared" si="58"/>
        <v>944.88</v>
      </c>
      <c r="K284" s="4">
        <f t="shared" si="59"/>
        <v>1929.75</v>
      </c>
      <c r="L284" s="4">
        <f t="shared" si="60"/>
        <v>735</v>
      </c>
      <c r="M284" s="4">
        <f t="shared" si="61"/>
        <v>1016.6666666666667</v>
      </c>
      <c r="N284" s="2">
        <f t="shared" si="62"/>
        <v>13546.03131385296</v>
      </c>
    </row>
    <row r="285" spans="2:14" x14ac:dyDescent="0.3">
      <c r="B285">
        <f t="shared" si="63"/>
        <v>268</v>
      </c>
      <c r="C285" s="1">
        <f t="shared" si="64"/>
        <v>53601</v>
      </c>
      <c r="D285" s="4">
        <f t="shared" si="52"/>
        <v>544773.57782895293</v>
      </c>
      <c r="E285" s="2">
        <f t="shared" si="54"/>
        <v>7707.9346471862937</v>
      </c>
      <c r="F285" s="5">
        <f t="shared" si="55"/>
        <v>3348.0876137404398</v>
      </c>
      <c r="G285" s="2">
        <f t="shared" si="56"/>
        <v>4359.8470334458543</v>
      </c>
      <c r="H285" s="4">
        <f t="shared" si="57"/>
        <v>540413.73079550709</v>
      </c>
      <c r="I285" s="4">
        <f t="shared" si="53"/>
        <v>1211.8</v>
      </c>
      <c r="J285" s="2">
        <f t="shared" si="58"/>
        <v>944.88</v>
      </c>
      <c r="K285" s="4">
        <f t="shared" si="59"/>
        <v>1929.75</v>
      </c>
      <c r="L285" s="4">
        <f t="shared" si="60"/>
        <v>735</v>
      </c>
      <c r="M285" s="4">
        <f t="shared" si="61"/>
        <v>1016.6666666666667</v>
      </c>
      <c r="N285" s="2">
        <f t="shared" si="62"/>
        <v>13546.03131385296</v>
      </c>
    </row>
    <row r="286" spans="2:14" x14ac:dyDescent="0.3">
      <c r="B286">
        <f t="shared" si="63"/>
        <v>269</v>
      </c>
      <c r="C286" s="1">
        <f t="shared" si="64"/>
        <v>53632</v>
      </c>
      <c r="D286" s="4">
        <f t="shared" si="52"/>
        <v>540413.73079550709</v>
      </c>
      <c r="E286" s="2">
        <f t="shared" si="54"/>
        <v>7707.9346471862937</v>
      </c>
      <c r="F286" s="5">
        <f t="shared" si="55"/>
        <v>3321.2927205140536</v>
      </c>
      <c r="G286" s="2">
        <f t="shared" si="56"/>
        <v>4386.6419266722405</v>
      </c>
      <c r="H286" s="4">
        <f t="shared" si="57"/>
        <v>536027.08886883489</v>
      </c>
      <c r="I286" s="4">
        <f t="shared" si="53"/>
        <v>1211.8</v>
      </c>
      <c r="J286" s="2">
        <f t="shared" si="58"/>
        <v>944.88</v>
      </c>
      <c r="K286" s="4">
        <f t="shared" si="59"/>
        <v>1929.75</v>
      </c>
      <c r="L286" s="4">
        <f t="shared" si="60"/>
        <v>735</v>
      </c>
      <c r="M286" s="4">
        <f t="shared" si="61"/>
        <v>1016.6666666666667</v>
      </c>
      <c r="N286" s="2">
        <f t="shared" si="62"/>
        <v>13546.03131385296</v>
      </c>
    </row>
    <row r="287" spans="2:14" x14ac:dyDescent="0.3">
      <c r="B287">
        <f t="shared" si="63"/>
        <v>270</v>
      </c>
      <c r="C287" s="1">
        <f t="shared" si="64"/>
        <v>53662</v>
      </c>
      <c r="D287" s="4">
        <f t="shared" ref="D287:D350" si="65">H286</f>
        <v>536027.08886883489</v>
      </c>
      <c r="E287" s="2">
        <f t="shared" si="54"/>
        <v>7707.9346471862937</v>
      </c>
      <c r="F287" s="5">
        <f t="shared" si="55"/>
        <v>3294.3331503397144</v>
      </c>
      <c r="G287" s="2">
        <f t="shared" si="56"/>
        <v>4413.6014968465788</v>
      </c>
      <c r="H287" s="4">
        <f t="shared" si="57"/>
        <v>531613.48737198836</v>
      </c>
      <c r="I287" s="4">
        <f t="shared" si="53"/>
        <v>1211.8</v>
      </c>
      <c r="J287" s="2">
        <f t="shared" si="58"/>
        <v>944.88</v>
      </c>
      <c r="K287" s="4">
        <f t="shared" si="59"/>
        <v>1929.75</v>
      </c>
      <c r="L287" s="4">
        <f t="shared" si="60"/>
        <v>735</v>
      </c>
      <c r="M287" s="4">
        <f t="shared" si="61"/>
        <v>1016.6666666666667</v>
      </c>
      <c r="N287" s="2">
        <f t="shared" si="62"/>
        <v>13546.03131385296</v>
      </c>
    </row>
    <row r="288" spans="2:14" x14ac:dyDescent="0.3">
      <c r="B288">
        <f t="shared" si="63"/>
        <v>271</v>
      </c>
      <c r="C288" s="1">
        <f t="shared" si="64"/>
        <v>53693</v>
      </c>
      <c r="D288" s="4">
        <f t="shared" si="65"/>
        <v>531613.48737198836</v>
      </c>
      <c r="E288" s="2">
        <f t="shared" si="54"/>
        <v>7707.9346471862937</v>
      </c>
      <c r="F288" s="5">
        <f t="shared" si="55"/>
        <v>3267.2078911403451</v>
      </c>
      <c r="G288" s="2">
        <f t="shared" si="56"/>
        <v>4440.7267560459486</v>
      </c>
      <c r="H288" s="4">
        <f t="shared" si="57"/>
        <v>527172.76061594242</v>
      </c>
      <c r="I288" s="4">
        <f t="shared" si="53"/>
        <v>1211.8</v>
      </c>
      <c r="J288" s="2">
        <f t="shared" si="58"/>
        <v>944.88</v>
      </c>
      <c r="K288" s="4">
        <f t="shared" si="59"/>
        <v>1929.75</v>
      </c>
      <c r="L288" s="4">
        <f t="shared" si="60"/>
        <v>735</v>
      </c>
      <c r="M288" s="4">
        <f t="shared" si="61"/>
        <v>1016.6666666666667</v>
      </c>
      <c r="N288" s="2">
        <f t="shared" si="62"/>
        <v>13546.03131385296</v>
      </c>
    </row>
    <row r="289" spans="2:14" x14ac:dyDescent="0.3">
      <c r="B289">
        <f t="shared" si="63"/>
        <v>272</v>
      </c>
      <c r="C289" s="1">
        <f t="shared" si="64"/>
        <v>53724</v>
      </c>
      <c r="D289" s="4">
        <f t="shared" si="65"/>
        <v>527172.76061594242</v>
      </c>
      <c r="E289" s="2">
        <f t="shared" si="54"/>
        <v>7707.9346471862937</v>
      </c>
      <c r="F289" s="5">
        <f t="shared" si="55"/>
        <v>3239.9159246188128</v>
      </c>
      <c r="G289" s="2">
        <f t="shared" si="56"/>
        <v>4468.0187225674808</v>
      </c>
      <c r="H289" s="4">
        <f t="shared" si="57"/>
        <v>522704.74189337494</v>
      </c>
      <c r="I289" s="4">
        <f t="shared" si="53"/>
        <v>1211.8</v>
      </c>
      <c r="J289" s="2">
        <f t="shared" si="58"/>
        <v>944.88</v>
      </c>
      <c r="K289" s="4">
        <f t="shared" si="59"/>
        <v>1929.75</v>
      </c>
      <c r="L289" s="4">
        <f t="shared" si="60"/>
        <v>735</v>
      </c>
      <c r="M289" s="4">
        <f t="shared" si="61"/>
        <v>1016.6666666666667</v>
      </c>
      <c r="N289" s="2">
        <f t="shared" si="62"/>
        <v>13546.03131385296</v>
      </c>
    </row>
    <row r="290" spans="2:14" x14ac:dyDescent="0.3">
      <c r="B290">
        <f t="shared" si="63"/>
        <v>273</v>
      </c>
      <c r="C290" s="1">
        <f t="shared" si="64"/>
        <v>53752</v>
      </c>
      <c r="D290" s="4">
        <f t="shared" si="65"/>
        <v>522704.74189337494</v>
      </c>
      <c r="E290" s="2">
        <f t="shared" si="54"/>
        <v>7707.9346471862937</v>
      </c>
      <c r="F290" s="5">
        <f t="shared" si="55"/>
        <v>3212.4562262197001</v>
      </c>
      <c r="G290" s="2">
        <f t="shared" si="56"/>
        <v>4495.4784209665941</v>
      </c>
      <c r="H290" s="4">
        <f t="shared" si="57"/>
        <v>518209.26347240835</v>
      </c>
      <c r="I290" s="4">
        <f t="shared" si="53"/>
        <v>1211.8</v>
      </c>
      <c r="J290" s="2">
        <f t="shared" si="58"/>
        <v>944.88</v>
      </c>
      <c r="K290" s="4">
        <f t="shared" si="59"/>
        <v>1929.75</v>
      </c>
      <c r="L290" s="4">
        <f t="shared" si="60"/>
        <v>735</v>
      </c>
      <c r="M290" s="4">
        <f t="shared" si="61"/>
        <v>1016.6666666666667</v>
      </c>
      <c r="N290" s="2">
        <f t="shared" si="62"/>
        <v>13546.03131385296</v>
      </c>
    </row>
    <row r="291" spans="2:14" x14ac:dyDescent="0.3">
      <c r="B291">
        <f t="shared" si="63"/>
        <v>274</v>
      </c>
      <c r="C291" s="1">
        <f t="shared" si="64"/>
        <v>53783</v>
      </c>
      <c r="D291" s="4">
        <f t="shared" si="65"/>
        <v>518209.26347240835</v>
      </c>
      <c r="E291" s="2">
        <f t="shared" si="54"/>
        <v>7707.9346471862937</v>
      </c>
      <c r="F291" s="5">
        <f t="shared" si="55"/>
        <v>3184.8277650908426</v>
      </c>
      <c r="G291" s="2">
        <f t="shared" si="56"/>
        <v>4523.1068820954515</v>
      </c>
      <c r="H291" s="4">
        <f t="shared" si="57"/>
        <v>513686.15659031289</v>
      </c>
      <c r="I291" s="4">
        <f t="shared" si="53"/>
        <v>1211.8</v>
      </c>
      <c r="J291" s="2">
        <f t="shared" si="58"/>
        <v>944.88</v>
      </c>
      <c r="K291" s="4">
        <f t="shared" si="59"/>
        <v>1929.75</v>
      </c>
      <c r="L291" s="4">
        <f t="shared" si="60"/>
        <v>735</v>
      </c>
      <c r="M291" s="4">
        <f t="shared" si="61"/>
        <v>1016.6666666666667</v>
      </c>
      <c r="N291" s="2">
        <f t="shared" si="62"/>
        <v>13546.03131385296</v>
      </c>
    </row>
    <row r="292" spans="2:14" x14ac:dyDescent="0.3">
      <c r="B292">
        <f t="shared" si="63"/>
        <v>275</v>
      </c>
      <c r="C292" s="1">
        <f t="shared" si="64"/>
        <v>53813</v>
      </c>
      <c r="D292" s="4">
        <f t="shared" si="65"/>
        <v>513686.15659031289</v>
      </c>
      <c r="E292" s="2">
        <f t="shared" si="54"/>
        <v>7707.9346471862937</v>
      </c>
      <c r="F292" s="5">
        <f t="shared" si="55"/>
        <v>3157.0295040446313</v>
      </c>
      <c r="G292" s="2">
        <f t="shared" si="56"/>
        <v>4550.9051431416628</v>
      </c>
      <c r="H292" s="4">
        <f t="shared" si="57"/>
        <v>509135.25144717121</v>
      </c>
      <c r="I292" s="4">
        <f t="shared" si="53"/>
        <v>1211.8</v>
      </c>
      <c r="J292" s="2">
        <f t="shared" si="58"/>
        <v>944.88</v>
      </c>
      <c r="K292" s="4">
        <f t="shared" si="59"/>
        <v>1929.75</v>
      </c>
      <c r="L292" s="4">
        <f t="shared" si="60"/>
        <v>735</v>
      </c>
      <c r="M292" s="4">
        <f t="shared" si="61"/>
        <v>1016.6666666666667</v>
      </c>
      <c r="N292" s="2">
        <f t="shared" si="62"/>
        <v>13546.03131385296</v>
      </c>
    </row>
    <row r="293" spans="2:14" x14ac:dyDescent="0.3">
      <c r="B293">
        <f t="shared" si="63"/>
        <v>276</v>
      </c>
      <c r="C293" s="1">
        <f t="shared" si="64"/>
        <v>53844</v>
      </c>
      <c r="D293" s="4">
        <f t="shared" si="65"/>
        <v>509135.25144717121</v>
      </c>
      <c r="E293" s="2">
        <f t="shared" si="54"/>
        <v>7707.9346471862937</v>
      </c>
      <c r="F293" s="5">
        <f t="shared" si="55"/>
        <v>3129.0603995190727</v>
      </c>
      <c r="G293" s="2">
        <f t="shared" si="56"/>
        <v>4578.8742476672214</v>
      </c>
      <c r="H293" s="4">
        <f t="shared" si="57"/>
        <v>504556.377199504</v>
      </c>
      <c r="I293" s="4">
        <f t="shared" si="53"/>
        <v>1211.8</v>
      </c>
      <c r="J293" s="2">
        <f t="shared" si="58"/>
        <v>944.88</v>
      </c>
      <c r="K293" s="4">
        <f t="shared" si="59"/>
        <v>1929.75</v>
      </c>
      <c r="L293" s="4">
        <f t="shared" si="60"/>
        <v>735</v>
      </c>
      <c r="M293" s="4">
        <f t="shared" si="61"/>
        <v>1016.6666666666667</v>
      </c>
      <c r="N293" s="2">
        <f t="shared" si="62"/>
        <v>13546.03131385296</v>
      </c>
    </row>
    <row r="294" spans="2:14" x14ac:dyDescent="0.3">
      <c r="B294">
        <f t="shared" si="63"/>
        <v>277</v>
      </c>
      <c r="C294" s="1">
        <f t="shared" si="64"/>
        <v>53874</v>
      </c>
      <c r="D294" s="4">
        <f t="shared" si="65"/>
        <v>504556.377199504</v>
      </c>
      <c r="E294" s="2">
        <f t="shared" si="54"/>
        <v>7707.9346471862937</v>
      </c>
      <c r="F294" s="5">
        <f t="shared" si="55"/>
        <v>3100.9194015386183</v>
      </c>
      <c r="G294" s="2">
        <f t="shared" si="56"/>
        <v>4607.0152456476753</v>
      </c>
      <c r="H294" s="4">
        <f t="shared" si="57"/>
        <v>499949.36195385631</v>
      </c>
      <c r="I294" s="4">
        <f t="shared" si="53"/>
        <v>1233.7</v>
      </c>
      <c r="J294" s="2">
        <f t="shared" si="58"/>
        <v>970.92000000000007</v>
      </c>
      <c r="K294" s="4">
        <f t="shared" si="59"/>
        <v>1964.625</v>
      </c>
      <c r="L294" s="4">
        <f t="shared" si="60"/>
        <v>752.5</v>
      </c>
      <c r="M294" s="4">
        <f t="shared" si="61"/>
        <v>1025</v>
      </c>
      <c r="N294" s="2">
        <f t="shared" si="62"/>
        <v>13654.679647186294</v>
      </c>
    </row>
    <row r="295" spans="2:14" x14ac:dyDescent="0.3">
      <c r="B295">
        <f t="shared" si="63"/>
        <v>278</v>
      </c>
      <c r="C295" s="1">
        <f t="shared" si="64"/>
        <v>53905</v>
      </c>
      <c r="D295" s="4">
        <f t="shared" si="65"/>
        <v>499949.36195385631</v>
      </c>
      <c r="E295" s="2">
        <f t="shared" si="54"/>
        <v>7707.9346471862937</v>
      </c>
      <c r="F295" s="5">
        <f t="shared" si="55"/>
        <v>3072.6054536747415</v>
      </c>
      <c r="G295" s="2">
        <f t="shared" si="56"/>
        <v>4635.3291935115521</v>
      </c>
      <c r="H295" s="4">
        <f t="shared" si="57"/>
        <v>495314.03276034474</v>
      </c>
      <c r="I295" s="4">
        <f t="shared" si="53"/>
        <v>1233.7</v>
      </c>
      <c r="J295" s="2">
        <f t="shared" si="58"/>
        <v>970.92000000000007</v>
      </c>
      <c r="K295" s="4">
        <f t="shared" si="59"/>
        <v>1964.625</v>
      </c>
      <c r="L295" s="4">
        <f t="shared" si="60"/>
        <v>752.5</v>
      </c>
      <c r="M295" s="4">
        <f t="shared" si="61"/>
        <v>1025</v>
      </c>
      <c r="N295" s="2">
        <f t="shared" si="62"/>
        <v>13654.679647186294</v>
      </c>
    </row>
    <row r="296" spans="2:14" x14ac:dyDescent="0.3">
      <c r="B296">
        <f t="shared" si="63"/>
        <v>279</v>
      </c>
      <c r="C296" s="1">
        <f t="shared" si="64"/>
        <v>53936</v>
      </c>
      <c r="D296" s="4">
        <f t="shared" si="65"/>
        <v>495314.03276034474</v>
      </c>
      <c r="E296" s="2">
        <f t="shared" si="54"/>
        <v>7707.9346471862937</v>
      </c>
      <c r="F296" s="5">
        <f t="shared" si="55"/>
        <v>3044.1174930062853</v>
      </c>
      <c r="G296" s="2">
        <f t="shared" si="56"/>
        <v>4663.8171541800084</v>
      </c>
      <c r="H296" s="4">
        <f t="shared" si="57"/>
        <v>490650.21560616471</v>
      </c>
      <c r="I296" s="4">
        <f t="shared" si="53"/>
        <v>1233.7</v>
      </c>
      <c r="J296" s="2">
        <f t="shared" si="58"/>
        <v>970.92000000000007</v>
      </c>
      <c r="K296" s="4">
        <f t="shared" si="59"/>
        <v>1964.625</v>
      </c>
      <c r="L296" s="4">
        <f t="shared" si="60"/>
        <v>752.5</v>
      </c>
      <c r="M296" s="4">
        <f t="shared" si="61"/>
        <v>1025</v>
      </c>
      <c r="N296" s="2">
        <f t="shared" si="62"/>
        <v>13654.679647186294</v>
      </c>
    </row>
    <row r="297" spans="2:14" x14ac:dyDescent="0.3">
      <c r="B297">
        <f t="shared" si="63"/>
        <v>280</v>
      </c>
      <c r="C297" s="1">
        <f t="shared" si="64"/>
        <v>53966</v>
      </c>
      <c r="D297" s="4">
        <f t="shared" si="65"/>
        <v>490650.21560616471</v>
      </c>
      <c r="E297" s="2">
        <f t="shared" si="54"/>
        <v>7707.9346471862937</v>
      </c>
      <c r="F297" s="5">
        <f t="shared" si="55"/>
        <v>3015.4544500795537</v>
      </c>
      <c r="G297" s="2">
        <f t="shared" si="56"/>
        <v>4692.48019710674</v>
      </c>
      <c r="H297" s="4">
        <f t="shared" si="57"/>
        <v>485957.73540905799</v>
      </c>
      <c r="I297" s="4">
        <f t="shared" si="53"/>
        <v>1233.7</v>
      </c>
      <c r="J297" s="2">
        <f t="shared" si="58"/>
        <v>970.92000000000007</v>
      </c>
      <c r="K297" s="4">
        <f t="shared" si="59"/>
        <v>1964.625</v>
      </c>
      <c r="L297" s="4">
        <f t="shared" si="60"/>
        <v>752.5</v>
      </c>
      <c r="M297" s="4">
        <f t="shared" si="61"/>
        <v>1025</v>
      </c>
      <c r="N297" s="2">
        <f t="shared" si="62"/>
        <v>13654.679647186294</v>
      </c>
    </row>
    <row r="298" spans="2:14" x14ac:dyDescent="0.3">
      <c r="B298">
        <f t="shared" si="63"/>
        <v>281</v>
      </c>
      <c r="C298" s="1">
        <f t="shared" si="64"/>
        <v>53997</v>
      </c>
      <c r="D298" s="4">
        <f t="shared" si="65"/>
        <v>485957.73540905799</v>
      </c>
      <c r="E298" s="2">
        <f t="shared" si="54"/>
        <v>7707.9346471862937</v>
      </c>
      <c r="F298" s="5">
        <f t="shared" si="55"/>
        <v>2986.6152488681687</v>
      </c>
      <c r="G298" s="2">
        <f t="shared" si="56"/>
        <v>4721.3193983181245</v>
      </c>
      <c r="H298" s="4">
        <f t="shared" si="57"/>
        <v>481236.41601073986</v>
      </c>
      <c r="I298" s="4">
        <f t="shared" si="53"/>
        <v>1233.7</v>
      </c>
      <c r="J298" s="2">
        <f t="shared" si="58"/>
        <v>970.92000000000007</v>
      </c>
      <c r="K298" s="4">
        <f t="shared" si="59"/>
        <v>1964.625</v>
      </c>
      <c r="L298" s="4">
        <f t="shared" si="60"/>
        <v>752.5</v>
      </c>
      <c r="M298" s="4">
        <f t="shared" si="61"/>
        <v>1025</v>
      </c>
      <c r="N298" s="2">
        <f t="shared" si="62"/>
        <v>13654.679647186294</v>
      </c>
    </row>
    <row r="299" spans="2:14" x14ac:dyDescent="0.3">
      <c r="B299">
        <f t="shared" si="63"/>
        <v>282</v>
      </c>
      <c r="C299" s="1">
        <f t="shared" si="64"/>
        <v>54027</v>
      </c>
      <c r="D299" s="4">
        <f t="shared" si="65"/>
        <v>481236.41601073986</v>
      </c>
      <c r="E299" s="2">
        <f t="shared" si="54"/>
        <v>7707.9346471862937</v>
      </c>
      <c r="F299" s="5">
        <f t="shared" si="55"/>
        <v>2957.5988067326721</v>
      </c>
      <c r="G299" s="2">
        <f t="shared" si="56"/>
        <v>4750.3358404536211</v>
      </c>
      <c r="H299" s="4">
        <f t="shared" si="57"/>
        <v>476486.08017028624</v>
      </c>
      <c r="I299" s="4">
        <f t="shared" si="53"/>
        <v>1233.7</v>
      </c>
      <c r="J299" s="2">
        <f t="shared" si="58"/>
        <v>970.92000000000007</v>
      </c>
      <c r="K299" s="4">
        <f t="shared" si="59"/>
        <v>1964.625</v>
      </c>
      <c r="L299" s="4">
        <f t="shared" si="60"/>
        <v>752.5</v>
      </c>
      <c r="M299" s="4">
        <f t="shared" si="61"/>
        <v>1025</v>
      </c>
      <c r="N299" s="2">
        <f t="shared" si="62"/>
        <v>13654.679647186294</v>
      </c>
    </row>
    <row r="300" spans="2:14" x14ac:dyDescent="0.3">
      <c r="B300">
        <f t="shared" si="63"/>
        <v>283</v>
      </c>
      <c r="C300" s="1">
        <f t="shared" si="64"/>
        <v>54058</v>
      </c>
      <c r="D300" s="4">
        <f t="shared" si="65"/>
        <v>476486.08017028624</v>
      </c>
      <c r="E300" s="2">
        <f t="shared" si="54"/>
        <v>7707.9346471862937</v>
      </c>
      <c r="F300" s="5">
        <f t="shared" si="55"/>
        <v>2928.4040343798838</v>
      </c>
      <c r="G300" s="2">
        <f t="shared" si="56"/>
        <v>4779.5306128064094</v>
      </c>
      <c r="H300" s="4">
        <f t="shared" si="57"/>
        <v>471706.54955747986</v>
      </c>
      <c r="I300" s="4">
        <f t="shared" si="53"/>
        <v>1233.7</v>
      </c>
      <c r="J300" s="2">
        <f t="shared" si="58"/>
        <v>970.92000000000007</v>
      </c>
      <c r="K300" s="4">
        <f t="shared" si="59"/>
        <v>1964.625</v>
      </c>
      <c r="L300" s="4">
        <f t="shared" si="60"/>
        <v>752.5</v>
      </c>
      <c r="M300" s="4">
        <f t="shared" si="61"/>
        <v>1025</v>
      </c>
      <c r="N300" s="2">
        <f t="shared" si="62"/>
        <v>13654.679647186294</v>
      </c>
    </row>
    <row r="301" spans="2:14" x14ac:dyDescent="0.3">
      <c r="B301">
        <f t="shared" si="63"/>
        <v>284</v>
      </c>
      <c r="C301" s="1">
        <f t="shared" si="64"/>
        <v>54089</v>
      </c>
      <c r="D301" s="4">
        <f t="shared" si="65"/>
        <v>471706.54955747986</v>
      </c>
      <c r="E301" s="2">
        <f t="shared" si="54"/>
        <v>7707.9346471862937</v>
      </c>
      <c r="F301" s="5">
        <f t="shared" si="55"/>
        <v>2899.0298358220116</v>
      </c>
      <c r="G301" s="2">
        <f t="shared" si="56"/>
        <v>4808.9048113642821</v>
      </c>
      <c r="H301" s="4">
        <f t="shared" si="57"/>
        <v>466897.64474611555</v>
      </c>
      <c r="I301" s="4">
        <f t="shared" si="53"/>
        <v>1233.7</v>
      </c>
      <c r="J301" s="2">
        <f t="shared" si="58"/>
        <v>970.92000000000007</v>
      </c>
      <c r="K301" s="4">
        <f t="shared" si="59"/>
        <v>1964.625</v>
      </c>
      <c r="L301" s="4">
        <f t="shared" si="60"/>
        <v>752.5</v>
      </c>
      <c r="M301" s="4">
        <f t="shared" si="61"/>
        <v>1025</v>
      </c>
      <c r="N301" s="2">
        <f t="shared" si="62"/>
        <v>13654.679647186294</v>
      </c>
    </row>
    <row r="302" spans="2:14" x14ac:dyDescent="0.3">
      <c r="B302">
        <f t="shared" si="63"/>
        <v>285</v>
      </c>
      <c r="C302" s="1">
        <f t="shared" si="64"/>
        <v>54118</v>
      </c>
      <c r="D302" s="4">
        <f t="shared" si="65"/>
        <v>466897.64474611555</v>
      </c>
      <c r="E302" s="2">
        <f t="shared" si="54"/>
        <v>7707.9346471862937</v>
      </c>
      <c r="F302" s="5">
        <f t="shared" si="55"/>
        <v>2869.4751083355018</v>
      </c>
      <c r="G302" s="2">
        <f t="shared" si="56"/>
        <v>4838.4595388507914</v>
      </c>
      <c r="H302" s="4">
        <f t="shared" si="57"/>
        <v>462059.18520726473</v>
      </c>
      <c r="I302" s="4">
        <f t="shared" si="53"/>
        <v>1233.7</v>
      </c>
      <c r="J302" s="2">
        <f t="shared" si="58"/>
        <v>970.92000000000007</v>
      </c>
      <c r="K302" s="4">
        <f t="shared" si="59"/>
        <v>1964.625</v>
      </c>
      <c r="L302" s="4">
        <f t="shared" si="60"/>
        <v>752.5</v>
      </c>
      <c r="M302" s="4">
        <f t="shared" si="61"/>
        <v>1025</v>
      </c>
      <c r="N302" s="2">
        <f t="shared" si="62"/>
        <v>13654.679647186294</v>
      </c>
    </row>
    <row r="303" spans="2:14" x14ac:dyDescent="0.3">
      <c r="B303">
        <f t="shared" si="63"/>
        <v>286</v>
      </c>
      <c r="C303" s="1">
        <f t="shared" si="64"/>
        <v>54149</v>
      </c>
      <c r="D303" s="4">
        <f t="shared" si="65"/>
        <v>462059.18520726473</v>
      </c>
      <c r="E303" s="2">
        <f t="shared" si="54"/>
        <v>7707.9346471862937</v>
      </c>
      <c r="F303" s="5">
        <f t="shared" si="55"/>
        <v>2839.7387424196477</v>
      </c>
      <c r="G303" s="2">
        <f t="shared" si="56"/>
        <v>4868.195904766646</v>
      </c>
      <c r="H303" s="4">
        <f t="shared" si="57"/>
        <v>457190.98930249806</v>
      </c>
      <c r="I303" s="4">
        <f t="shared" si="53"/>
        <v>1233.7</v>
      </c>
      <c r="J303" s="2">
        <f t="shared" si="58"/>
        <v>970.92000000000007</v>
      </c>
      <c r="K303" s="4">
        <f t="shared" si="59"/>
        <v>1964.625</v>
      </c>
      <c r="L303" s="4">
        <f t="shared" si="60"/>
        <v>752.5</v>
      </c>
      <c r="M303" s="4">
        <f t="shared" si="61"/>
        <v>1025</v>
      </c>
      <c r="N303" s="2">
        <f t="shared" si="62"/>
        <v>13654.679647186294</v>
      </c>
    </row>
    <row r="304" spans="2:14" x14ac:dyDescent="0.3">
      <c r="B304">
        <f t="shared" si="63"/>
        <v>287</v>
      </c>
      <c r="C304" s="1">
        <f t="shared" si="64"/>
        <v>54179</v>
      </c>
      <c r="D304" s="4">
        <f t="shared" si="65"/>
        <v>457190.98930249806</v>
      </c>
      <c r="E304" s="2">
        <f t="shared" si="54"/>
        <v>7707.9346471862937</v>
      </c>
      <c r="F304" s="5">
        <f t="shared" si="55"/>
        <v>2809.8196217549357</v>
      </c>
      <c r="G304" s="2">
        <f t="shared" si="56"/>
        <v>4898.1150254313579</v>
      </c>
      <c r="H304" s="4">
        <f t="shared" si="57"/>
        <v>452292.87427706667</v>
      </c>
      <c r="I304" s="4">
        <f t="shared" si="53"/>
        <v>1233.7</v>
      </c>
      <c r="J304" s="2">
        <f t="shared" si="58"/>
        <v>970.92000000000007</v>
      </c>
      <c r="K304" s="4">
        <f t="shared" si="59"/>
        <v>1964.625</v>
      </c>
      <c r="L304" s="4">
        <f t="shared" si="60"/>
        <v>752.5</v>
      </c>
      <c r="M304" s="4">
        <f t="shared" si="61"/>
        <v>1025</v>
      </c>
      <c r="N304" s="2">
        <f t="shared" si="62"/>
        <v>13654.679647186294</v>
      </c>
    </row>
    <row r="305" spans="2:14" x14ac:dyDescent="0.3">
      <c r="B305">
        <f t="shared" si="63"/>
        <v>288</v>
      </c>
      <c r="C305" s="1">
        <f t="shared" si="64"/>
        <v>54210</v>
      </c>
      <c r="D305" s="4">
        <f t="shared" si="65"/>
        <v>452292.87427706667</v>
      </c>
      <c r="E305" s="2">
        <f t="shared" si="54"/>
        <v>7707.9346471862937</v>
      </c>
      <c r="F305" s="5">
        <f t="shared" si="55"/>
        <v>2779.7166231611386</v>
      </c>
      <c r="G305" s="2">
        <f t="shared" si="56"/>
        <v>4928.2180240251546</v>
      </c>
      <c r="H305" s="4">
        <f t="shared" si="57"/>
        <v>447364.65625304152</v>
      </c>
      <c r="I305" s="4">
        <f t="shared" si="53"/>
        <v>1233.7</v>
      </c>
      <c r="J305" s="2">
        <f t="shared" si="58"/>
        <v>970.92000000000007</v>
      </c>
      <c r="K305" s="4">
        <f t="shared" si="59"/>
        <v>1964.625</v>
      </c>
      <c r="L305" s="4">
        <f t="shared" si="60"/>
        <v>752.5</v>
      </c>
      <c r="M305" s="4">
        <f t="shared" si="61"/>
        <v>1025</v>
      </c>
      <c r="N305" s="2">
        <f t="shared" si="62"/>
        <v>13654.679647186294</v>
      </c>
    </row>
    <row r="306" spans="2:14" x14ac:dyDescent="0.3">
      <c r="B306">
        <f t="shared" si="63"/>
        <v>289</v>
      </c>
      <c r="C306" s="1">
        <f t="shared" si="64"/>
        <v>54240</v>
      </c>
      <c r="D306" s="4">
        <f t="shared" si="65"/>
        <v>447364.65625304152</v>
      </c>
      <c r="E306" s="2">
        <f t="shared" si="54"/>
        <v>7707.9346471862937</v>
      </c>
      <c r="F306" s="5">
        <f t="shared" si="55"/>
        <v>2749.4286165551507</v>
      </c>
      <c r="G306" s="2">
        <f t="shared" si="56"/>
        <v>4958.5060306311425</v>
      </c>
      <c r="H306" s="4">
        <f t="shared" si="57"/>
        <v>442406.15022241039</v>
      </c>
      <c r="I306" s="4">
        <f t="shared" si="53"/>
        <v>1255.5999999999999</v>
      </c>
      <c r="J306" s="2">
        <f t="shared" si="58"/>
        <v>996.96</v>
      </c>
      <c r="K306" s="4">
        <f t="shared" si="59"/>
        <v>1999.5</v>
      </c>
      <c r="L306" s="4">
        <f t="shared" si="60"/>
        <v>770</v>
      </c>
      <c r="M306" s="4">
        <f t="shared" si="61"/>
        <v>1033.3333333333335</v>
      </c>
      <c r="N306" s="2">
        <f t="shared" si="62"/>
        <v>13763.327980519627</v>
      </c>
    </row>
    <row r="307" spans="2:14" x14ac:dyDescent="0.3">
      <c r="B307">
        <f t="shared" si="63"/>
        <v>290</v>
      </c>
      <c r="C307" s="1">
        <f t="shared" si="64"/>
        <v>54271</v>
      </c>
      <c r="D307" s="4">
        <f t="shared" si="65"/>
        <v>442406.15022241039</v>
      </c>
      <c r="E307" s="2">
        <f t="shared" si="54"/>
        <v>7707.9346471862937</v>
      </c>
      <c r="F307" s="5">
        <f t="shared" si="55"/>
        <v>2718.9544649085638</v>
      </c>
      <c r="G307" s="2">
        <f t="shared" si="56"/>
        <v>4988.9801822777299</v>
      </c>
      <c r="H307" s="4">
        <f t="shared" si="57"/>
        <v>437417.17004013265</v>
      </c>
      <c r="I307" s="4">
        <f t="shared" si="53"/>
        <v>1255.5999999999999</v>
      </c>
      <c r="J307" s="2">
        <f t="shared" si="58"/>
        <v>996.96</v>
      </c>
      <c r="K307" s="4">
        <f t="shared" si="59"/>
        <v>1999.5</v>
      </c>
      <c r="L307" s="4">
        <f t="shared" si="60"/>
        <v>770</v>
      </c>
      <c r="M307" s="4">
        <f t="shared" si="61"/>
        <v>1033.3333333333335</v>
      </c>
      <c r="N307" s="2">
        <f t="shared" si="62"/>
        <v>13763.327980519627</v>
      </c>
    </row>
    <row r="308" spans="2:14" x14ac:dyDescent="0.3">
      <c r="B308">
        <f t="shared" si="63"/>
        <v>291</v>
      </c>
      <c r="C308" s="1">
        <f t="shared" si="64"/>
        <v>54302</v>
      </c>
      <c r="D308" s="4">
        <f t="shared" si="65"/>
        <v>437417.17004013265</v>
      </c>
      <c r="E308" s="2">
        <f t="shared" si="54"/>
        <v>7707.9346471862937</v>
      </c>
      <c r="F308" s="5">
        <f t="shared" si="55"/>
        <v>2688.293024204982</v>
      </c>
      <c r="G308" s="2">
        <f t="shared" si="56"/>
        <v>5019.6416229813112</v>
      </c>
      <c r="H308" s="4">
        <f t="shared" si="57"/>
        <v>432397.52841715136</v>
      </c>
      <c r="I308" s="4">
        <f t="shared" si="53"/>
        <v>1255.5999999999999</v>
      </c>
      <c r="J308" s="2">
        <f t="shared" si="58"/>
        <v>996.96</v>
      </c>
      <c r="K308" s="4">
        <f t="shared" si="59"/>
        <v>1999.5</v>
      </c>
      <c r="L308" s="4">
        <f t="shared" si="60"/>
        <v>770</v>
      </c>
      <c r="M308" s="4">
        <f t="shared" si="61"/>
        <v>1033.3333333333335</v>
      </c>
      <c r="N308" s="2">
        <f t="shared" si="62"/>
        <v>13763.327980519627</v>
      </c>
    </row>
    <row r="309" spans="2:14" x14ac:dyDescent="0.3">
      <c r="B309">
        <f t="shared" si="63"/>
        <v>292</v>
      </c>
      <c r="C309" s="1">
        <f t="shared" si="64"/>
        <v>54332</v>
      </c>
      <c r="D309" s="4">
        <f t="shared" si="65"/>
        <v>432397.52841715136</v>
      </c>
      <c r="E309" s="2">
        <f t="shared" si="54"/>
        <v>7707.9346471862937</v>
      </c>
      <c r="F309" s="5">
        <f t="shared" si="55"/>
        <v>2657.4431433970758</v>
      </c>
      <c r="G309" s="2">
        <f t="shared" si="56"/>
        <v>5050.4915037892179</v>
      </c>
      <c r="H309" s="4">
        <f t="shared" si="57"/>
        <v>427347.03691336216</v>
      </c>
      <c r="I309" s="4">
        <f t="shared" si="53"/>
        <v>1255.5999999999999</v>
      </c>
      <c r="J309" s="2">
        <f t="shared" si="58"/>
        <v>996.96</v>
      </c>
      <c r="K309" s="4">
        <f t="shared" si="59"/>
        <v>1999.5</v>
      </c>
      <c r="L309" s="4">
        <f t="shared" si="60"/>
        <v>770</v>
      </c>
      <c r="M309" s="4">
        <f t="shared" si="61"/>
        <v>1033.3333333333335</v>
      </c>
      <c r="N309" s="2">
        <f t="shared" si="62"/>
        <v>13763.327980519627</v>
      </c>
    </row>
    <row r="310" spans="2:14" x14ac:dyDescent="0.3">
      <c r="B310">
        <f t="shared" si="63"/>
        <v>293</v>
      </c>
      <c r="C310" s="1">
        <f t="shared" si="64"/>
        <v>54363</v>
      </c>
      <c r="D310" s="4">
        <f t="shared" si="65"/>
        <v>427347.03691336216</v>
      </c>
      <c r="E310" s="2">
        <f t="shared" si="54"/>
        <v>7707.9346471862937</v>
      </c>
      <c r="F310" s="5">
        <f t="shared" si="55"/>
        <v>2626.4036643633713</v>
      </c>
      <c r="G310" s="2">
        <f t="shared" si="56"/>
        <v>5081.5309828229219</v>
      </c>
      <c r="H310" s="4">
        <f t="shared" si="57"/>
        <v>422265.50593053922</v>
      </c>
      <c r="I310" s="4">
        <f t="shared" si="53"/>
        <v>1255.5999999999999</v>
      </c>
      <c r="J310" s="2">
        <f t="shared" si="58"/>
        <v>996.96</v>
      </c>
      <c r="K310" s="4">
        <f t="shared" si="59"/>
        <v>1999.5</v>
      </c>
      <c r="L310" s="4">
        <f t="shared" si="60"/>
        <v>770</v>
      </c>
      <c r="M310" s="4">
        <f t="shared" si="61"/>
        <v>1033.3333333333335</v>
      </c>
      <c r="N310" s="2">
        <f t="shared" si="62"/>
        <v>13763.327980519627</v>
      </c>
    </row>
    <row r="311" spans="2:14" x14ac:dyDescent="0.3">
      <c r="B311">
        <f t="shared" si="63"/>
        <v>294</v>
      </c>
      <c r="C311" s="1">
        <f t="shared" si="64"/>
        <v>54393</v>
      </c>
      <c r="D311" s="4">
        <f t="shared" si="65"/>
        <v>422265.50593053922</v>
      </c>
      <c r="E311" s="2">
        <f t="shared" si="54"/>
        <v>7707.9346471862937</v>
      </c>
      <c r="F311" s="5">
        <f t="shared" si="55"/>
        <v>2595.1734218647721</v>
      </c>
      <c r="G311" s="2">
        <f t="shared" si="56"/>
        <v>5112.7612253215211</v>
      </c>
      <c r="H311" s="4">
        <f t="shared" si="57"/>
        <v>417152.74470521772</v>
      </c>
      <c r="I311" s="4">
        <f t="shared" si="53"/>
        <v>1255.5999999999999</v>
      </c>
      <c r="J311" s="2">
        <f t="shared" si="58"/>
        <v>996.96</v>
      </c>
      <c r="K311" s="4">
        <f t="shared" si="59"/>
        <v>1999.5</v>
      </c>
      <c r="L311" s="4">
        <f t="shared" si="60"/>
        <v>770</v>
      </c>
      <c r="M311" s="4">
        <f t="shared" si="61"/>
        <v>1033.3333333333335</v>
      </c>
      <c r="N311" s="2">
        <f t="shared" si="62"/>
        <v>13763.327980519627</v>
      </c>
    </row>
    <row r="312" spans="2:14" x14ac:dyDescent="0.3">
      <c r="B312">
        <f t="shared" si="63"/>
        <v>295</v>
      </c>
      <c r="C312" s="1">
        <f t="shared" si="64"/>
        <v>54424</v>
      </c>
      <c r="D312" s="4">
        <f t="shared" si="65"/>
        <v>417152.74470521772</v>
      </c>
      <c r="E312" s="2">
        <f t="shared" si="54"/>
        <v>7707.9346471862937</v>
      </c>
      <c r="F312" s="5">
        <f t="shared" si="55"/>
        <v>2563.7512435008171</v>
      </c>
      <c r="G312" s="2">
        <f t="shared" si="56"/>
        <v>5144.1834036854762</v>
      </c>
      <c r="H312" s="4">
        <f t="shared" si="57"/>
        <v>412008.56130153226</v>
      </c>
      <c r="I312" s="4">
        <f t="shared" si="53"/>
        <v>1255.5999999999999</v>
      </c>
      <c r="J312" s="2">
        <f t="shared" si="58"/>
        <v>996.96</v>
      </c>
      <c r="K312" s="4">
        <f t="shared" si="59"/>
        <v>1999.5</v>
      </c>
      <c r="L312" s="4">
        <f t="shared" si="60"/>
        <v>770</v>
      </c>
      <c r="M312" s="4">
        <f t="shared" si="61"/>
        <v>1033.3333333333335</v>
      </c>
      <c r="N312" s="2">
        <f t="shared" si="62"/>
        <v>13763.327980519627</v>
      </c>
    </row>
    <row r="313" spans="2:14" x14ac:dyDescent="0.3">
      <c r="B313">
        <f t="shared" si="63"/>
        <v>296</v>
      </c>
      <c r="C313" s="1">
        <f t="shared" si="64"/>
        <v>54455</v>
      </c>
      <c r="D313" s="4">
        <f t="shared" si="65"/>
        <v>412008.56130153226</v>
      </c>
      <c r="E313" s="2">
        <f t="shared" si="54"/>
        <v>7707.9346471862937</v>
      </c>
      <c r="F313" s="5">
        <f t="shared" si="55"/>
        <v>2532.1359496656669</v>
      </c>
      <c r="G313" s="2">
        <f t="shared" si="56"/>
        <v>5175.7986975206268</v>
      </c>
      <c r="H313" s="4">
        <f t="shared" si="57"/>
        <v>406832.76260401163</v>
      </c>
      <c r="I313" s="4">
        <f t="shared" si="53"/>
        <v>1255.5999999999999</v>
      </c>
      <c r="J313" s="2">
        <f t="shared" si="58"/>
        <v>996.96</v>
      </c>
      <c r="K313" s="4">
        <f t="shared" si="59"/>
        <v>1999.5</v>
      </c>
      <c r="L313" s="4">
        <f t="shared" si="60"/>
        <v>770</v>
      </c>
      <c r="M313" s="4">
        <f t="shared" si="61"/>
        <v>1033.3333333333335</v>
      </c>
      <c r="N313" s="2">
        <f t="shared" si="62"/>
        <v>13763.327980519627</v>
      </c>
    </row>
    <row r="314" spans="2:14" x14ac:dyDescent="0.3">
      <c r="B314">
        <f t="shared" si="63"/>
        <v>297</v>
      </c>
      <c r="C314" s="1">
        <f t="shared" si="64"/>
        <v>54483</v>
      </c>
      <c r="D314" s="4">
        <f t="shared" si="65"/>
        <v>406832.76260401163</v>
      </c>
      <c r="E314" s="2">
        <f t="shared" si="54"/>
        <v>7707.9346471862937</v>
      </c>
      <c r="F314" s="5">
        <f t="shared" si="55"/>
        <v>2500.3263535038213</v>
      </c>
      <c r="G314" s="2">
        <f t="shared" si="56"/>
        <v>5207.6082936824723</v>
      </c>
      <c r="H314" s="4">
        <f t="shared" si="57"/>
        <v>401625.15431032918</v>
      </c>
      <c r="I314" s="4">
        <f t="shared" si="53"/>
        <v>1255.5999999999999</v>
      </c>
      <c r="J314" s="2">
        <f t="shared" si="58"/>
        <v>996.96</v>
      </c>
      <c r="K314" s="4">
        <f t="shared" si="59"/>
        <v>1999.5</v>
      </c>
      <c r="L314" s="4">
        <f t="shared" si="60"/>
        <v>770</v>
      </c>
      <c r="M314" s="4">
        <f t="shared" si="61"/>
        <v>1033.3333333333335</v>
      </c>
      <c r="N314" s="2">
        <f t="shared" si="62"/>
        <v>13763.327980519627</v>
      </c>
    </row>
    <row r="315" spans="2:14" x14ac:dyDescent="0.3">
      <c r="B315">
        <f t="shared" si="63"/>
        <v>298</v>
      </c>
      <c r="C315" s="1">
        <f t="shared" si="64"/>
        <v>54514</v>
      </c>
      <c r="D315" s="4">
        <f t="shared" si="65"/>
        <v>401625.15431032918</v>
      </c>
      <c r="E315" s="2">
        <f t="shared" si="54"/>
        <v>7707.9346471862937</v>
      </c>
      <c r="F315" s="5">
        <f t="shared" si="55"/>
        <v>2468.3212608655645</v>
      </c>
      <c r="G315" s="2">
        <f t="shared" si="56"/>
        <v>5239.6133863207288</v>
      </c>
      <c r="H315" s="4">
        <f t="shared" si="57"/>
        <v>396385.54092400847</v>
      </c>
      <c r="I315" s="4">
        <f t="shared" si="53"/>
        <v>1255.5999999999999</v>
      </c>
      <c r="J315" s="2">
        <f t="shared" si="58"/>
        <v>996.96</v>
      </c>
      <c r="K315" s="4">
        <f t="shared" si="59"/>
        <v>1999.5</v>
      </c>
      <c r="L315" s="4">
        <f t="shared" si="60"/>
        <v>770</v>
      </c>
      <c r="M315" s="4">
        <f t="shared" si="61"/>
        <v>1033.3333333333335</v>
      </c>
      <c r="N315" s="2">
        <f t="shared" si="62"/>
        <v>13763.327980519627</v>
      </c>
    </row>
    <row r="316" spans="2:14" x14ac:dyDescent="0.3">
      <c r="B316">
        <f t="shared" si="63"/>
        <v>299</v>
      </c>
      <c r="C316" s="1">
        <f t="shared" si="64"/>
        <v>54544</v>
      </c>
      <c r="D316" s="4">
        <f t="shared" si="65"/>
        <v>396385.54092400847</v>
      </c>
      <c r="E316" s="2">
        <f t="shared" si="54"/>
        <v>7707.9346471862937</v>
      </c>
      <c r="F316" s="5">
        <f t="shared" si="55"/>
        <v>2436.1194702621351</v>
      </c>
      <c r="G316" s="2">
        <f t="shared" si="56"/>
        <v>5271.8151769241585</v>
      </c>
      <c r="H316" s="4">
        <f t="shared" si="57"/>
        <v>391113.7257470843</v>
      </c>
      <c r="I316" s="4">
        <f t="shared" si="53"/>
        <v>1255.5999999999999</v>
      </c>
      <c r="J316" s="2">
        <f t="shared" si="58"/>
        <v>996.96</v>
      </c>
      <c r="K316" s="4">
        <f t="shared" si="59"/>
        <v>1999.5</v>
      </c>
      <c r="L316" s="4">
        <f t="shared" si="60"/>
        <v>770</v>
      </c>
      <c r="M316" s="4">
        <f t="shared" si="61"/>
        <v>1033.3333333333335</v>
      </c>
      <c r="N316" s="2">
        <f t="shared" si="62"/>
        <v>13763.327980519627</v>
      </c>
    </row>
    <row r="317" spans="2:14" x14ac:dyDescent="0.3">
      <c r="B317">
        <f t="shared" si="63"/>
        <v>300</v>
      </c>
      <c r="C317" s="1">
        <f t="shared" si="64"/>
        <v>54575</v>
      </c>
      <c r="D317" s="4">
        <f t="shared" si="65"/>
        <v>391113.7257470843</v>
      </c>
      <c r="E317" s="2">
        <f t="shared" si="54"/>
        <v>7707.9346471862937</v>
      </c>
      <c r="F317" s="5">
        <f t="shared" si="55"/>
        <v>2403.719772820622</v>
      </c>
      <c r="G317" s="2">
        <f t="shared" si="56"/>
        <v>5304.2148743656717</v>
      </c>
      <c r="H317" s="4">
        <f t="shared" si="57"/>
        <v>385809.51087271865</v>
      </c>
      <c r="I317" s="4">
        <f t="shared" si="53"/>
        <v>1255.5999999999999</v>
      </c>
      <c r="J317" s="2">
        <f t="shared" si="58"/>
        <v>996.96</v>
      </c>
      <c r="K317" s="4">
        <f t="shared" si="59"/>
        <v>1999.5</v>
      </c>
      <c r="L317" s="4">
        <f t="shared" si="60"/>
        <v>770</v>
      </c>
      <c r="M317" s="4">
        <f t="shared" si="61"/>
        <v>1033.3333333333335</v>
      </c>
      <c r="N317" s="2">
        <f t="shared" si="62"/>
        <v>13763.327980519627</v>
      </c>
    </row>
    <row r="318" spans="2:14" x14ac:dyDescent="0.3">
      <c r="B318">
        <f t="shared" si="63"/>
        <v>301</v>
      </c>
      <c r="C318" s="1">
        <f t="shared" si="64"/>
        <v>54605</v>
      </c>
      <c r="D318" s="4">
        <f t="shared" si="65"/>
        <v>385809.51087271865</v>
      </c>
      <c r="E318" s="2">
        <f t="shared" si="54"/>
        <v>7707.9346471862937</v>
      </c>
      <c r="F318" s="5">
        <f t="shared" si="55"/>
        <v>2371.1209522385834</v>
      </c>
      <c r="G318" s="2">
        <f t="shared" si="56"/>
        <v>5336.8136949477102</v>
      </c>
      <c r="H318" s="4">
        <f t="shared" si="57"/>
        <v>380472.69717777096</v>
      </c>
      <c r="I318" s="4">
        <f t="shared" si="53"/>
        <v>1277.5</v>
      </c>
      <c r="J318" s="2">
        <f t="shared" si="58"/>
        <v>1023.0000000000001</v>
      </c>
      <c r="K318" s="4">
        <f t="shared" si="59"/>
        <v>2034.375</v>
      </c>
      <c r="L318" s="4">
        <f t="shared" si="60"/>
        <v>787.5</v>
      </c>
      <c r="M318" s="4">
        <f t="shared" si="61"/>
        <v>1041.6666666666667</v>
      </c>
      <c r="N318" s="2">
        <f t="shared" si="62"/>
        <v>13871.97631385296</v>
      </c>
    </row>
    <row r="319" spans="2:14" x14ac:dyDescent="0.3">
      <c r="B319">
        <f t="shared" si="63"/>
        <v>302</v>
      </c>
      <c r="C319" s="1">
        <f t="shared" si="64"/>
        <v>54636</v>
      </c>
      <c r="D319" s="4">
        <f t="shared" si="65"/>
        <v>380472.69717777096</v>
      </c>
      <c r="E319" s="2">
        <f t="shared" si="54"/>
        <v>7707.9346471862937</v>
      </c>
      <c r="F319" s="5">
        <f t="shared" si="55"/>
        <v>2338.3217847383839</v>
      </c>
      <c r="G319" s="2">
        <f t="shared" si="56"/>
        <v>5369.6128624479097</v>
      </c>
      <c r="H319" s="4">
        <f t="shared" si="57"/>
        <v>375103.08431532304</v>
      </c>
      <c r="I319" s="4">
        <f t="shared" si="53"/>
        <v>1277.5</v>
      </c>
      <c r="J319" s="2">
        <f t="shared" si="58"/>
        <v>1023.0000000000001</v>
      </c>
      <c r="K319" s="4">
        <f t="shared" si="59"/>
        <v>2034.375</v>
      </c>
      <c r="L319" s="4">
        <f t="shared" si="60"/>
        <v>787.5</v>
      </c>
      <c r="M319" s="4">
        <f t="shared" si="61"/>
        <v>1041.6666666666667</v>
      </c>
      <c r="N319" s="2">
        <f t="shared" si="62"/>
        <v>13871.97631385296</v>
      </c>
    </row>
    <row r="320" spans="2:14" x14ac:dyDescent="0.3">
      <c r="B320">
        <f t="shared" si="63"/>
        <v>303</v>
      </c>
      <c r="C320" s="1">
        <f t="shared" si="64"/>
        <v>54667</v>
      </c>
      <c r="D320" s="4">
        <f t="shared" si="65"/>
        <v>375103.08431532304</v>
      </c>
      <c r="E320" s="2">
        <f t="shared" si="54"/>
        <v>7707.9346471862937</v>
      </c>
      <c r="F320" s="5">
        <f t="shared" si="55"/>
        <v>2305.3210390212562</v>
      </c>
      <c r="G320" s="2">
        <f t="shared" si="56"/>
        <v>5402.6136081650375</v>
      </c>
      <c r="H320" s="4">
        <f t="shared" si="57"/>
        <v>369700.47070715798</v>
      </c>
      <c r="I320" s="4">
        <f t="shared" si="53"/>
        <v>1277.5</v>
      </c>
      <c r="J320" s="2">
        <f t="shared" si="58"/>
        <v>1023.0000000000001</v>
      </c>
      <c r="K320" s="4">
        <f t="shared" si="59"/>
        <v>2034.375</v>
      </c>
      <c r="L320" s="4">
        <f t="shared" si="60"/>
        <v>787.5</v>
      </c>
      <c r="M320" s="4">
        <f t="shared" si="61"/>
        <v>1041.6666666666667</v>
      </c>
      <c r="N320" s="2">
        <f t="shared" si="62"/>
        <v>13871.97631385296</v>
      </c>
    </row>
    <row r="321" spans="2:14" x14ac:dyDescent="0.3">
      <c r="B321">
        <f t="shared" si="63"/>
        <v>304</v>
      </c>
      <c r="C321" s="1">
        <f t="shared" si="64"/>
        <v>54697</v>
      </c>
      <c r="D321" s="4">
        <f t="shared" si="65"/>
        <v>369700.47070715798</v>
      </c>
      <c r="E321" s="2">
        <f t="shared" si="54"/>
        <v>7707.9346471862937</v>
      </c>
      <c r="F321" s="5">
        <f t="shared" si="55"/>
        <v>2272.1174762210749</v>
      </c>
      <c r="G321" s="2">
        <f t="shared" si="56"/>
        <v>5435.8171709652188</v>
      </c>
      <c r="H321" s="4">
        <f t="shared" si="57"/>
        <v>364264.65353619278</v>
      </c>
      <c r="I321" s="4">
        <f t="shared" si="53"/>
        <v>1277.5</v>
      </c>
      <c r="J321" s="2">
        <f t="shared" si="58"/>
        <v>1023.0000000000001</v>
      </c>
      <c r="K321" s="4">
        <f t="shared" si="59"/>
        <v>2034.375</v>
      </c>
      <c r="L321" s="4">
        <f t="shared" si="60"/>
        <v>787.5</v>
      </c>
      <c r="M321" s="4">
        <f t="shared" si="61"/>
        <v>1041.6666666666667</v>
      </c>
      <c r="N321" s="2">
        <f t="shared" si="62"/>
        <v>13871.97631385296</v>
      </c>
    </row>
    <row r="322" spans="2:14" x14ac:dyDescent="0.3">
      <c r="B322">
        <f t="shared" si="63"/>
        <v>305</v>
      </c>
      <c r="C322" s="1">
        <f t="shared" si="64"/>
        <v>54728</v>
      </c>
      <c r="D322" s="4">
        <f t="shared" si="65"/>
        <v>364264.65353619278</v>
      </c>
      <c r="E322" s="2">
        <f t="shared" si="54"/>
        <v>7707.9346471862937</v>
      </c>
      <c r="F322" s="5">
        <f t="shared" si="55"/>
        <v>2238.7098498578512</v>
      </c>
      <c r="G322" s="2">
        <f t="shared" si="56"/>
        <v>5469.2247973284429</v>
      </c>
      <c r="H322" s="4">
        <f t="shared" si="57"/>
        <v>358795.42873886431</v>
      </c>
      <c r="I322" s="4">
        <f t="shared" si="53"/>
        <v>1277.5</v>
      </c>
      <c r="J322" s="2">
        <f t="shared" si="58"/>
        <v>1023.0000000000001</v>
      </c>
      <c r="K322" s="4">
        <f t="shared" si="59"/>
        <v>2034.375</v>
      </c>
      <c r="L322" s="4">
        <f t="shared" si="60"/>
        <v>787.5</v>
      </c>
      <c r="M322" s="4">
        <f t="shared" si="61"/>
        <v>1041.6666666666667</v>
      </c>
      <c r="N322" s="2">
        <f t="shared" si="62"/>
        <v>13871.97631385296</v>
      </c>
    </row>
    <row r="323" spans="2:14" x14ac:dyDescent="0.3">
      <c r="B323">
        <f t="shared" si="63"/>
        <v>306</v>
      </c>
      <c r="C323" s="1">
        <f t="shared" si="64"/>
        <v>54758</v>
      </c>
      <c r="D323" s="4">
        <f t="shared" si="65"/>
        <v>358795.42873886431</v>
      </c>
      <c r="E323" s="2">
        <f t="shared" si="54"/>
        <v>7707.9346471862937</v>
      </c>
      <c r="F323" s="5">
        <f t="shared" si="55"/>
        <v>2205.0969057909369</v>
      </c>
      <c r="G323" s="2">
        <f t="shared" si="56"/>
        <v>5502.8377413953567</v>
      </c>
      <c r="H323" s="4">
        <f t="shared" si="57"/>
        <v>353292.59099746897</v>
      </c>
      <c r="I323" s="4">
        <f t="shared" si="53"/>
        <v>1277.5</v>
      </c>
      <c r="J323" s="2">
        <f t="shared" si="58"/>
        <v>1023.0000000000001</v>
      </c>
      <c r="K323" s="4">
        <f t="shared" si="59"/>
        <v>2034.375</v>
      </c>
      <c r="L323" s="4">
        <f t="shared" si="60"/>
        <v>787.5</v>
      </c>
      <c r="M323" s="4">
        <f t="shared" si="61"/>
        <v>1041.6666666666667</v>
      </c>
      <c r="N323" s="2">
        <f t="shared" si="62"/>
        <v>13871.97631385296</v>
      </c>
    </row>
    <row r="324" spans="2:14" x14ac:dyDescent="0.3">
      <c r="B324">
        <f t="shared" si="63"/>
        <v>307</v>
      </c>
      <c r="C324" s="1">
        <f t="shared" si="64"/>
        <v>54789</v>
      </c>
      <c r="D324" s="4">
        <f t="shared" si="65"/>
        <v>353292.59099746897</v>
      </c>
      <c r="E324" s="2">
        <f t="shared" si="54"/>
        <v>7707.9346471862937</v>
      </c>
      <c r="F324" s="5">
        <f t="shared" si="55"/>
        <v>2171.2773821719447</v>
      </c>
      <c r="G324" s="2">
        <f t="shared" si="56"/>
        <v>5536.6572650143489</v>
      </c>
      <c r="H324" s="4">
        <f t="shared" si="57"/>
        <v>347755.93373245461</v>
      </c>
      <c r="I324" s="4">
        <f t="shared" si="53"/>
        <v>1277.5</v>
      </c>
      <c r="J324" s="2">
        <f t="shared" si="58"/>
        <v>1023.0000000000001</v>
      </c>
      <c r="K324" s="4">
        <f t="shared" si="59"/>
        <v>2034.375</v>
      </c>
      <c r="L324" s="4">
        <f t="shared" si="60"/>
        <v>787.5</v>
      </c>
      <c r="M324" s="4">
        <f t="shared" si="61"/>
        <v>1041.6666666666667</v>
      </c>
      <c r="N324" s="2">
        <f t="shared" si="62"/>
        <v>13871.97631385296</v>
      </c>
    </row>
    <row r="325" spans="2:14" x14ac:dyDescent="0.3">
      <c r="B325">
        <f t="shared" si="63"/>
        <v>308</v>
      </c>
      <c r="C325" s="1">
        <f t="shared" si="64"/>
        <v>54820</v>
      </c>
      <c r="D325" s="4">
        <f t="shared" si="65"/>
        <v>347755.93373245461</v>
      </c>
      <c r="E325" s="2">
        <f t="shared" si="54"/>
        <v>7707.9346471862937</v>
      </c>
      <c r="F325" s="5">
        <f t="shared" si="55"/>
        <v>2137.2500093973772</v>
      </c>
      <c r="G325" s="2">
        <f t="shared" si="56"/>
        <v>5570.684637788916</v>
      </c>
      <c r="H325" s="4">
        <f t="shared" si="57"/>
        <v>342185.24909466569</v>
      </c>
      <c r="I325" s="4">
        <f t="shared" si="53"/>
        <v>1277.5</v>
      </c>
      <c r="J325" s="2">
        <f t="shared" si="58"/>
        <v>1023.0000000000001</v>
      </c>
      <c r="K325" s="4">
        <f t="shared" si="59"/>
        <v>2034.375</v>
      </c>
      <c r="L325" s="4">
        <f t="shared" si="60"/>
        <v>787.5</v>
      </c>
      <c r="M325" s="4">
        <f t="shared" si="61"/>
        <v>1041.6666666666667</v>
      </c>
      <c r="N325" s="2">
        <f t="shared" si="62"/>
        <v>13871.97631385296</v>
      </c>
    </row>
    <row r="326" spans="2:14" x14ac:dyDescent="0.3">
      <c r="B326">
        <f t="shared" si="63"/>
        <v>309</v>
      </c>
      <c r="C326" s="1">
        <f t="shared" si="64"/>
        <v>54848</v>
      </c>
      <c r="D326" s="4">
        <f t="shared" si="65"/>
        <v>342185.24909466569</v>
      </c>
      <c r="E326" s="2">
        <f t="shared" si="54"/>
        <v>7707.9346471862937</v>
      </c>
      <c r="F326" s="5">
        <f t="shared" si="55"/>
        <v>2103.0135100609659</v>
      </c>
      <c r="G326" s="2">
        <f t="shared" si="56"/>
        <v>5604.9211371253277</v>
      </c>
      <c r="H326" s="4">
        <f t="shared" si="57"/>
        <v>336580.32795754034</v>
      </c>
      <c r="I326" s="4">
        <f t="shared" si="53"/>
        <v>1277.5</v>
      </c>
      <c r="J326" s="2">
        <f t="shared" si="58"/>
        <v>1023.0000000000001</v>
      </c>
      <c r="K326" s="4">
        <f t="shared" si="59"/>
        <v>2034.375</v>
      </c>
      <c r="L326" s="4">
        <f t="shared" si="60"/>
        <v>787.5</v>
      </c>
      <c r="M326" s="4">
        <f t="shared" si="61"/>
        <v>1041.6666666666667</v>
      </c>
      <c r="N326" s="2">
        <f t="shared" si="62"/>
        <v>13871.97631385296</v>
      </c>
    </row>
    <row r="327" spans="2:14" x14ac:dyDescent="0.3">
      <c r="B327">
        <f t="shared" si="63"/>
        <v>310</v>
      </c>
      <c r="C327" s="1">
        <f t="shared" si="64"/>
        <v>54879</v>
      </c>
      <c r="D327" s="4">
        <f t="shared" si="65"/>
        <v>336580.32795754034</v>
      </c>
      <c r="E327" s="2">
        <f t="shared" si="54"/>
        <v>7707.9346471862937</v>
      </c>
      <c r="F327" s="5">
        <f t="shared" si="55"/>
        <v>2068.5665989057165</v>
      </c>
      <c r="G327" s="2">
        <f t="shared" si="56"/>
        <v>5639.3680482805776</v>
      </c>
      <c r="H327" s="4">
        <f t="shared" si="57"/>
        <v>330940.95990925975</v>
      </c>
      <c r="I327" s="4">
        <f t="shared" si="53"/>
        <v>1277.5</v>
      </c>
      <c r="J327" s="2">
        <f t="shared" si="58"/>
        <v>1023.0000000000001</v>
      </c>
      <c r="K327" s="4">
        <f t="shared" si="59"/>
        <v>2034.375</v>
      </c>
      <c r="L327" s="4">
        <f t="shared" si="60"/>
        <v>787.5</v>
      </c>
      <c r="M327" s="4">
        <f t="shared" si="61"/>
        <v>1041.6666666666667</v>
      </c>
      <c r="N327" s="2">
        <f t="shared" si="62"/>
        <v>13871.97631385296</v>
      </c>
    </row>
    <row r="328" spans="2:14" x14ac:dyDescent="0.3">
      <c r="B328">
        <f t="shared" si="63"/>
        <v>311</v>
      </c>
      <c r="C328" s="1">
        <f t="shared" si="64"/>
        <v>54909</v>
      </c>
      <c r="D328" s="4">
        <f t="shared" si="65"/>
        <v>330940.95990925975</v>
      </c>
      <c r="E328" s="2">
        <f t="shared" si="54"/>
        <v>7707.9346471862937</v>
      </c>
      <c r="F328" s="5">
        <f t="shared" si="55"/>
        <v>2033.9079827756589</v>
      </c>
      <c r="G328" s="2">
        <f t="shared" si="56"/>
        <v>5674.026664410635</v>
      </c>
      <c r="H328" s="4">
        <f t="shared" si="57"/>
        <v>325266.93324484909</v>
      </c>
      <c r="I328" s="4">
        <f t="shared" si="53"/>
        <v>1277.5</v>
      </c>
      <c r="J328" s="2">
        <f t="shared" si="58"/>
        <v>1023.0000000000001</v>
      </c>
      <c r="K328" s="4">
        <f t="shared" si="59"/>
        <v>2034.375</v>
      </c>
      <c r="L328" s="4">
        <f t="shared" si="60"/>
        <v>787.5</v>
      </c>
      <c r="M328" s="4">
        <f t="shared" si="61"/>
        <v>1041.6666666666667</v>
      </c>
      <c r="N328" s="2">
        <f t="shared" si="62"/>
        <v>13871.97631385296</v>
      </c>
    </row>
    <row r="329" spans="2:14" x14ac:dyDescent="0.3">
      <c r="B329">
        <f t="shared" si="63"/>
        <v>312</v>
      </c>
      <c r="C329" s="1">
        <f t="shared" si="64"/>
        <v>54940</v>
      </c>
      <c r="D329" s="4">
        <f t="shared" si="65"/>
        <v>325266.93324484909</v>
      </c>
      <c r="E329" s="2">
        <f t="shared" si="54"/>
        <v>7707.9346471862937</v>
      </c>
      <c r="F329" s="5">
        <f t="shared" si="55"/>
        <v>1999.0363605673017</v>
      </c>
      <c r="G329" s="2">
        <f t="shared" si="56"/>
        <v>5708.8982866189917</v>
      </c>
      <c r="H329" s="4">
        <f t="shared" si="57"/>
        <v>319558.0349582301</v>
      </c>
      <c r="I329" s="4">
        <f t="shared" si="53"/>
        <v>1277.5</v>
      </c>
      <c r="J329" s="2">
        <f t="shared" si="58"/>
        <v>1023.0000000000001</v>
      </c>
      <c r="K329" s="4">
        <f t="shared" si="59"/>
        <v>2034.375</v>
      </c>
      <c r="L329" s="4">
        <f t="shared" si="60"/>
        <v>787.5</v>
      </c>
      <c r="M329" s="4">
        <f t="shared" si="61"/>
        <v>1041.6666666666667</v>
      </c>
      <c r="N329" s="2">
        <f t="shared" si="62"/>
        <v>13871.97631385296</v>
      </c>
    </row>
    <row r="330" spans="2:14" x14ac:dyDescent="0.3">
      <c r="B330">
        <f t="shared" si="63"/>
        <v>313</v>
      </c>
      <c r="C330" s="1">
        <f t="shared" si="64"/>
        <v>54970</v>
      </c>
      <c r="D330" s="4">
        <f t="shared" si="65"/>
        <v>319558.0349582301</v>
      </c>
      <c r="E330" s="2">
        <f t="shared" si="54"/>
        <v>7707.9346471862937</v>
      </c>
      <c r="F330" s="5">
        <f t="shared" si="55"/>
        <v>1963.9504231807891</v>
      </c>
      <c r="G330" s="2">
        <f t="shared" si="56"/>
        <v>5743.9842240055041</v>
      </c>
      <c r="H330" s="4">
        <f t="shared" si="57"/>
        <v>313814.05073422461</v>
      </c>
      <c r="I330" s="4">
        <f t="shared" si="53"/>
        <v>1299.4000000000001</v>
      </c>
      <c r="J330" s="2">
        <f t="shared" si="58"/>
        <v>1049.04</v>
      </c>
      <c r="K330" s="4">
        <f t="shared" si="59"/>
        <v>2069.25</v>
      </c>
      <c r="L330" s="4">
        <f t="shared" si="60"/>
        <v>805</v>
      </c>
      <c r="M330" s="4">
        <f t="shared" si="61"/>
        <v>1050</v>
      </c>
      <c r="N330" s="2">
        <f t="shared" si="62"/>
        <v>13980.624647186294</v>
      </c>
    </row>
    <row r="331" spans="2:14" x14ac:dyDescent="0.3">
      <c r="B331">
        <f t="shared" si="63"/>
        <v>314</v>
      </c>
      <c r="C331" s="1">
        <f t="shared" si="64"/>
        <v>55001</v>
      </c>
      <c r="D331" s="4">
        <f t="shared" si="65"/>
        <v>313814.05073422461</v>
      </c>
      <c r="E331" s="2">
        <f t="shared" si="54"/>
        <v>7707.9346471862937</v>
      </c>
      <c r="F331" s="5">
        <f t="shared" si="55"/>
        <v>1928.6488534707553</v>
      </c>
      <c r="G331" s="2">
        <f t="shared" si="56"/>
        <v>5779.2857937155386</v>
      </c>
      <c r="H331" s="4">
        <f t="shared" si="57"/>
        <v>308034.76494050905</v>
      </c>
      <c r="I331" s="4">
        <f t="shared" si="53"/>
        <v>1299.4000000000001</v>
      </c>
      <c r="J331" s="2">
        <f t="shared" si="58"/>
        <v>1049.04</v>
      </c>
      <c r="K331" s="4">
        <f t="shared" si="59"/>
        <v>2069.25</v>
      </c>
      <c r="L331" s="4">
        <f t="shared" si="60"/>
        <v>805</v>
      </c>
      <c r="M331" s="4">
        <f t="shared" si="61"/>
        <v>1050</v>
      </c>
      <c r="N331" s="2">
        <f t="shared" si="62"/>
        <v>13980.624647186294</v>
      </c>
    </row>
    <row r="332" spans="2:14" x14ac:dyDescent="0.3">
      <c r="B332">
        <f t="shared" si="63"/>
        <v>315</v>
      </c>
      <c r="C332" s="1">
        <f t="shared" si="64"/>
        <v>55032</v>
      </c>
      <c r="D332" s="4">
        <f t="shared" si="65"/>
        <v>308034.76494050905</v>
      </c>
      <c r="E332" s="2">
        <f t="shared" si="54"/>
        <v>7707.9346471862937</v>
      </c>
      <c r="F332" s="5">
        <f t="shared" si="55"/>
        <v>1893.1303261968785</v>
      </c>
      <c r="G332" s="2">
        <f t="shared" si="56"/>
        <v>5814.8043209894149</v>
      </c>
      <c r="H332" s="4">
        <f t="shared" si="57"/>
        <v>302219.96061951964</v>
      </c>
      <c r="I332" s="4">
        <f t="shared" si="53"/>
        <v>1299.4000000000001</v>
      </c>
      <c r="J332" s="2">
        <f t="shared" si="58"/>
        <v>1049.04</v>
      </c>
      <c r="K332" s="4">
        <f t="shared" si="59"/>
        <v>2069.25</v>
      </c>
      <c r="L332" s="4">
        <f t="shared" si="60"/>
        <v>805</v>
      </c>
      <c r="M332" s="4">
        <f t="shared" si="61"/>
        <v>1050</v>
      </c>
      <c r="N332" s="2">
        <f t="shared" si="62"/>
        <v>13980.624647186294</v>
      </c>
    </row>
    <row r="333" spans="2:14" x14ac:dyDescent="0.3">
      <c r="B333">
        <f t="shared" si="63"/>
        <v>316</v>
      </c>
      <c r="C333" s="1">
        <f t="shared" si="64"/>
        <v>55062</v>
      </c>
      <c r="D333" s="4">
        <f t="shared" si="65"/>
        <v>302219.96061951964</v>
      </c>
      <c r="E333" s="2">
        <f t="shared" si="54"/>
        <v>7707.9346471862937</v>
      </c>
      <c r="F333" s="5">
        <f t="shared" si="55"/>
        <v>1857.3935079741311</v>
      </c>
      <c r="G333" s="2">
        <f t="shared" si="56"/>
        <v>5850.5411392121623</v>
      </c>
      <c r="H333" s="4">
        <f t="shared" si="57"/>
        <v>296369.41948030749</v>
      </c>
      <c r="I333" s="4">
        <f t="shared" si="53"/>
        <v>1299.4000000000001</v>
      </c>
      <c r="J333" s="2">
        <f t="shared" si="58"/>
        <v>1049.04</v>
      </c>
      <c r="K333" s="4">
        <f t="shared" si="59"/>
        <v>2069.25</v>
      </c>
      <c r="L333" s="4">
        <f t="shared" si="60"/>
        <v>805</v>
      </c>
      <c r="M333" s="4">
        <f t="shared" si="61"/>
        <v>1050</v>
      </c>
      <c r="N333" s="2">
        <f t="shared" si="62"/>
        <v>13980.624647186294</v>
      </c>
    </row>
    <row r="334" spans="2:14" x14ac:dyDescent="0.3">
      <c r="B334">
        <f t="shared" si="63"/>
        <v>317</v>
      </c>
      <c r="C334" s="1">
        <f t="shared" si="64"/>
        <v>55093</v>
      </c>
      <c r="D334" s="4">
        <f t="shared" si="65"/>
        <v>296369.41948030749</v>
      </c>
      <c r="E334" s="2">
        <f t="shared" si="54"/>
        <v>7707.9346471862937</v>
      </c>
      <c r="F334" s="5">
        <f t="shared" si="55"/>
        <v>1821.4370572227231</v>
      </c>
      <c r="G334" s="2">
        <f t="shared" si="56"/>
        <v>5886.4975899635701</v>
      </c>
      <c r="H334" s="4">
        <f t="shared" si="57"/>
        <v>290482.92189034395</v>
      </c>
      <c r="I334" s="4">
        <f t="shared" si="53"/>
        <v>1299.4000000000001</v>
      </c>
      <c r="J334" s="2">
        <f t="shared" si="58"/>
        <v>1049.04</v>
      </c>
      <c r="K334" s="4">
        <f t="shared" si="59"/>
        <v>2069.25</v>
      </c>
      <c r="L334" s="4">
        <f t="shared" si="60"/>
        <v>805</v>
      </c>
      <c r="M334" s="4">
        <f t="shared" si="61"/>
        <v>1050</v>
      </c>
      <c r="N334" s="2">
        <f t="shared" si="62"/>
        <v>13980.624647186294</v>
      </c>
    </row>
    <row r="335" spans="2:14" x14ac:dyDescent="0.3">
      <c r="B335">
        <f t="shared" si="63"/>
        <v>318</v>
      </c>
      <c r="C335" s="1">
        <f t="shared" si="64"/>
        <v>55123</v>
      </c>
      <c r="D335" s="4">
        <f t="shared" si="65"/>
        <v>290482.92189034395</v>
      </c>
      <c r="E335" s="2">
        <f t="shared" si="54"/>
        <v>7707.9346471862937</v>
      </c>
      <c r="F335" s="5">
        <f t="shared" si="55"/>
        <v>1785.2596241177387</v>
      </c>
      <c r="G335" s="2">
        <f t="shared" si="56"/>
        <v>5922.6750230685548</v>
      </c>
      <c r="H335" s="4">
        <f t="shared" si="57"/>
        <v>284560.24686727539</v>
      </c>
      <c r="I335" s="4">
        <f t="shared" si="53"/>
        <v>1299.4000000000001</v>
      </c>
      <c r="J335" s="2">
        <f t="shared" si="58"/>
        <v>1049.04</v>
      </c>
      <c r="K335" s="4">
        <f t="shared" si="59"/>
        <v>2069.25</v>
      </c>
      <c r="L335" s="4">
        <f t="shared" si="60"/>
        <v>805</v>
      </c>
      <c r="M335" s="4">
        <f t="shared" si="61"/>
        <v>1050</v>
      </c>
      <c r="N335" s="2">
        <f t="shared" si="62"/>
        <v>13980.624647186294</v>
      </c>
    </row>
    <row r="336" spans="2:14" x14ac:dyDescent="0.3">
      <c r="B336">
        <f t="shared" si="63"/>
        <v>319</v>
      </c>
      <c r="C336" s="1">
        <f t="shared" si="64"/>
        <v>55154</v>
      </c>
      <c r="D336" s="4">
        <f t="shared" si="65"/>
        <v>284560.24686727539</v>
      </c>
      <c r="E336" s="2">
        <f t="shared" si="54"/>
        <v>7707.9346471862937</v>
      </c>
      <c r="F336" s="5">
        <f t="shared" si="55"/>
        <v>1748.8598505384632</v>
      </c>
      <c r="G336" s="2">
        <f t="shared" si="56"/>
        <v>5959.0747966478302</v>
      </c>
      <c r="H336" s="4">
        <f t="shared" si="57"/>
        <v>278601.17207062757</v>
      </c>
      <c r="I336" s="4">
        <f t="shared" si="53"/>
        <v>1299.4000000000001</v>
      </c>
      <c r="J336" s="2">
        <f t="shared" si="58"/>
        <v>1049.04</v>
      </c>
      <c r="K336" s="4">
        <f t="shared" si="59"/>
        <v>2069.25</v>
      </c>
      <c r="L336" s="4">
        <f t="shared" si="60"/>
        <v>805</v>
      </c>
      <c r="M336" s="4">
        <f t="shared" si="61"/>
        <v>1050</v>
      </c>
      <c r="N336" s="2">
        <f t="shared" si="62"/>
        <v>13980.624647186294</v>
      </c>
    </row>
    <row r="337" spans="2:14" x14ac:dyDescent="0.3">
      <c r="B337">
        <f t="shared" si="63"/>
        <v>320</v>
      </c>
      <c r="C337" s="1">
        <f t="shared" si="64"/>
        <v>55185</v>
      </c>
      <c r="D337" s="4">
        <f t="shared" si="65"/>
        <v>278601.17207062757</v>
      </c>
      <c r="E337" s="2">
        <f t="shared" si="54"/>
        <v>7707.9346471862937</v>
      </c>
      <c r="F337" s="5">
        <f t="shared" si="55"/>
        <v>1712.2363700173985</v>
      </c>
      <c r="G337" s="2">
        <f t="shared" si="56"/>
        <v>5995.6982771688954</v>
      </c>
      <c r="H337" s="4">
        <f t="shared" si="57"/>
        <v>272605.47379345866</v>
      </c>
      <c r="I337" s="4">
        <f t="shared" si="53"/>
        <v>1299.4000000000001</v>
      </c>
      <c r="J337" s="2">
        <f t="shared" si="58"/>
        <v>1049.04</v>
      </c>
      <c r="K337" s="4">
        <f t="shared" si="59"/>
        <v>2069.25</v>
      </c>
      <c r="L337" s="4">
        <f t="shared" si="60"/>
        <v>805</v>
      </c>
      <c r="M337" s="4">
        <f t="shared" si="61"/>
        <v>1050</v>
      </c>
      <c r="N337" s="2">
        <f t="shared" si="62"/>
        <v>13980.624647186294</v>
      </c>
    </row>
    <row r="338" spans="2:14" x14ac:dyDescent="0.3">
      <c r="B338">
        <f t="shared" si="63"/>
        <v>321</v>
      </c>
      <c r="C338" s="1">
        <f t="shared" si="64"/>
        <v>55213</v>
      </c>
      <c r="D338" s="4">
        <f t="shared" si="65"/>
        <v>272605.47379345866</v>
      </c>
      <c r="E338" s="2">
        <f t="shared" si="54"/>
        <v>7707.9346471862937</v>
      </c>
      <c r="F338" s="5">
        <f t="shared" si="55"/>
        <v>1675.3878076889646</v>
      </c>
      <c r="G338" s="2">
        <f t="shared" si="56"/>
        <v>6032.5468394973286</v>
      </c>
      <c r="H338" s="4">
        <f t="shared" si="57"/>
        <v>266572.92695396132</v>
      </c>
      <c r="I338" s="4">
        <f t="shared" ref="I338:I377" si="66">IF(D338&lt;=0, 0, ($F$15*(_xlfn.FLOOR.MATH((B338-1)/12))*$F$14)+$F$14)</f>
        <v>1299.4000000000001</v>
      </c>
      <c r="J338" s="2">
        <f t="shared" si="58"/>
        <v>1049.04</v>
      </c>
      <c r="K338" s="4">
        <f t="shared" si="59"/>
        <v>2069.25</v>
      </c>
      <c r="L338" s="4">
        <f t="shared" si="60"/>
        <v>805</v>
      </c>
      <c r="M338" s="4">
        <f t="shared" si="61"/>
        <v>1050</v>
      </c>
      <c r="N338" s="2">
        <f t="shared" si="62"/>
        <v>13980.624647186294</v>
      </c>
    </row>
    <row r="339" spans="2:14" x14ac:dyDescent="0.3">
      <c r="B339">
        <f t="shared" si="63"/>
        <v>322</v>
      </c>
      <c r="C339" s="1">
        <f t="shared" si="64"/>
        <v>55244</v>
      </c>
      <c r="D339" s="4">
        <f t="shared" si="65"/>
        <v>266572.92695396132</v>
      </c>
      <c r="E339" s="2">
        <f t="shared" ref="E339:E377" si="67">IF(D339&lt;=0,0, $C$12)</f>
        <v>7707.9346471862937</v>
      </c>
      <c r="F339" s="5">
        <f t="shared" ref="F339:F377" si="68">IF(D339&lt;=0, 0, D339*$C$11)</f>
        <v>1638.3127802378872</v>
      </c>
      <c r="G339" s="2">
        <f t="shared" ref="G339:G377" si="69">IF(D339&lt;=0, 0, E339-F339)</f>
        <v>6069.621866948406</v>
      </c>
      <c r="H339" s="4">
        <f t="shared" ref="H339:H377" si="70">IF(D339&lt;=0, 0, D339-G339)</f>
        <v>260503.30508701291</v>
      </c>
      <c r="I339" s="4">
        <f t="shared" si="66"/>
        <v>1299.4000000000001</v>
      </c>
      <c r="J339" s="2">
        <f t="shared" ref="J339:J377" si="71">IF(D339&lt;=0, 0, ($F$5*(_xlfn.FLOOR.MATH((B339-1)/12))*$F$4)+$F$4)</f>
        <v>1049.04</v>
      </c>
      <c r="K339" s="4">
        <f t="shared" ref="K339:K377" si="72">IF(D339&lt;=0, 0, ($F$8*(_xlfn.FLOOR.MATH((B339-1)/12))*$F$7)+$F$7)</f>
        <v>2069.25</v>
      </c>
      <c r="L339" s="4">
        <f t="shared" ref="L339:L377" si="73">IF(D339&lt;=0, 0, ($F$10*(_xlfn.FLOOR.MATH((B339-1)/12))*$F$9)+$F$9)</f>
        <v>805</v>
      </c>
      <c r="M339" s="4">
        <f t="shared" ref="M339:M377" si="74">IF(D339&lt;=0, 0, ($F$13*(_xlfn.FLOOR.MATH((B339-1)/12))*$F$12)+$F$12)</f>
        <v>1050</v>
      </c>
      <c r="N339" s="2">
        <f t="shared" ref="N339:N377" si="75">E339+SUM(I339:M339)</f>
        <v>13980.624647186294</v>
      </c>
    </row>
    <row r="340" spans="2:14" x14ac:dyDescent="0.3">
      <c r="B340">
        <f t="shared" ref="B340:B377" si="76">IF(D340&lt;=0, "", B339+1)</f>
        <v>323</v>
      </c>
      <c r="C340" s="1">
        <f t="shared" ref="C340:C377" si="77">IF(D340&lt;=0, "", EDATE(C339,1))</f>
        <v>55274</v>
      </c>
      <c r="D340" s="4">
        <f t="shared" si="65"/>
        <v>260503.30508701291</v>
      </c>
      <c r="E340" s="2">
        <f t="shared" si="67"/>
        <v>7707.9346471862937</v>
      </c>
      <c r="F340" s="5">
        <f t="shared" si="68"/>
        <v>1601.0098958472668</v>
      </c>
      <c r="G340" s="2">
        <f t="shared" si="69"/>
        <v>6106.9247513390274</v>
      </c>
      <c r="H340" s="4">
        <f t="shared" si="70"/>
        <v>254396.38033567389</v>
      </c>
      <c r="I340" s="4">
        <f t="shared" si="66"/>
        <v>1299.4000000000001</v>
      </c>
      <c r="J340" s="2">
        <f t="shared" si="71"/>
        <v>1049.04</v>
      </c>
      <c r="K340" s="4">
        <f t="shared" si="72"/>
        <v>2069.25</v>
      </c>
      <c r="L340" s="4">
        <f t="shared" si="73"/>
        <v>805</v>
      </c>
      <c r="M340" s="4">
        <f t="shared" si="74"/>
        <v>1050</v>
      </c>
      <c r="N340" s="2">
        <f t="shared" si="75"/>
        <v>13980.624647186294</v>
      </c>
    </row>
    <row r="341" spans="2:14" x14ac:dyDescent="0.3">
      <c r="B341">
        <f t="shared" si="76"/>
        <v>324</v>
      </c>
      <c r="C341" s="1">
        <f t="shared" si="77"/>
        <v>55305</v>
      </c>
      <c r="D341" s="4">
        <f t="shared" si="65"/>
        <v>254396.38033567389</v>
      </c>
      <c r="E341" s="2">
        <f t="shared" si="67"/>
        <v>7707.9346471862937</v>
      </c>
      <c r="F341" s="5">
        <f t="shared" si="68"/>
        <v>1563.4777541463291</v>
      </c>
      <c r="G341" s="2">
        <f t="shared" si="69"/>
        <v>6144.4568930399646</v>
      </c>
      <c r="H341" s="4">
        <f t="shared" si="70"/>
        <v>248251.92344263394</v>
      </c>
      <c r="I341" s="4">
        <f t="shared" si="66"/>
        <v>1299.4000000000001</v>
      </c>
      <c r="J341" s="2">
        <f t="shared" si="71"/>
        <v>1049.04</v>
      </c>
      <c r="K341" s="4">
        <f t="shared" si="72"/>
        <v>2069.25</v>
      </c>
      <c r="L341" s="4">
        <f t="shared" si="73"/>
        <v>805</v>
      </c>
      <c r="M341" s="4">
        <f t="shared" si="74"/>
        <v>1050</v>
      </c>
      <c r="N341" s="2">
        <f t="shared" si="75"/>
        <v>13980.624647186294</v>
      </c>
    </row>
    <row r="342" spans="2:14" x14ac:dyDescent="0.3">
      <c r="B342">
        <f t="shared" si="76"/>
        <v>325</v>
      </c>
      <c r="C342" s="1">
        <f t="shared" si="77"/>
        <v>55335</v>
      </c>
      <c r="D342" s="4">
        <f t="shared" si="65"/>
        <v>248251.92344263394</v>
      </c>
      <c r="E342" s="2">
        <f t="shared" si="67"/>
        <v>7707.9346471862937</v>
      </c>
      <c r="F342" s="5">
        <f t="shared" si="68"/>
        <v>1525.7149461578542</v>
      </c>
      <c r="G342" s="2">
        <f t="shared" si="69"/>
        <v>6182.2197010284399</v>
      </c>
      <c r="H342" s="4">
        <f t="shared" si="70"/>
        <v>242069.70374160551</v>
      </c>
      <c r="I342" s="4">
        <f t="shared" si="66"/>
        <v>1321.3</v>
      </c>
      <c r="J342" s="2">
        <f t="shared" si="71"/>
        <v>1075.08</v>
      </c>
      <c r="K342" s="4">
        <f t="shared" si="72"/>
        <v>2104.125</v>
      </c>
      <c r="L342" s="4">
        <f t="shared" si="73"/>
        <v>822.5</v>
      </c>
      <c r="M342" s="4">
        <f t="shared" si="74"/>
        <v>1058.3333333333335</v>
      </c>
      <c r="N342" s="2">
        <f t="shared" si="75"/>
        <v>14089.272980519627</v>
      </c>
    </row>
    <row r="343" spans="2:14" x14ac:dyDescent="0.3">
      <c r="B343">
        <f t="shared" si="76"/>
        <v>326</v>
      </c>
      <c r="C343" s="1">
        <f t="shared" si="77"/>
        <v>55366</v>
      </c>
      <c r="D343" s="4">
        <f t="shared" si="65"/>
        <v>242069.70374160551</v>
      </c>
      <c r="E343" s="2">
        <f t="shared" si="67"/>
        <v>7707.9346471862937</v>
      </c>
      <c r="F343" s="5">
        <f t="shared" si="68"/>
        <v>1487.7200542452838</v>
      </c>
      <c r="G343" s="2">
        <f t="shared" si="69"/>
        <v>6220.2145929410099</v>
      </c>
      <c r="H343" s="4">
        <f t="shared" si="70"/>
        <v>235849.48914866449</v>
      </c>
      <c r="I343" s="4">
        <f t="shared" si="66"/>
        <v>1321.3</v>
      </c>
      <c r="J343" s="2">
        <f t="shared" si="71"/>
        <v>1075.08</v>
      </c>
      <c r="K343" s="4">
        <f t="shared" si="72"/>
        <v>2104.125</v>
      </c>
      <c r="L343" s="4">
        <f t="shared" si="73"/>
        <v>822.5</v>
      </c>
      <c r="M343" s="4">
        <f t="shared" si="74"/>
        <v>1058.3333333333335</v>
      </c>
      <c r="N343" s="2">
        <f t="shared" si="75"/>
        <v>14089.272980519627</v>
      </c>
    </row>
    <row r="344" spans="2:14" x14ac:dyDescent="0.3">
      <c r="B344">
        <f t="shared" si="76"/>
        <v>327</v>
      </c>
      <c r="C344" s="1">
        <f t="shared" si="77"/>
        <v>55397</v>
      </c>
      <c r="D344" s="4">
        <f t="shared" si="65"/>
        <v>235849.48914866449</v>
      </c>
      <c r="E344" s="2">
        <f t="shared" si="67"/>
        <v>7707.9346471862937</v>
      </c>
      <c r="F344" s="5">
        <f t="shared" si="68"/>
        <v>1449.4916520595004</v>
      </c>
      <c r="G344" s="2">
        <f t="shared" si="69"/>
        <v>6258.442995126793</v>
      </c>
      <c r="H344" s="4">
        <f t="shared" si="70"/>
        <v>229591.0461535377</v>
      </c>
      <c r="I344" s="4">
        <f t="shared" si="66"/>
        <v>1321.3</v>
      </c>
      <c r="J344" s="2">
        <f t="shared" si="71"/>
        <v>1075.08</v>
      </c>
      <c r="K344" s="4">
        <f t="shared" si="72"/>
        <v>2104.125</v>
      </c>
      <c r="L344" s="4">
        <f t="shared" si="73"/>
        <v>822.5</v>
      </c>
      <c r="M344" s="4">
        <f t="shared" si="74"/>
        <v>1058.3333333333335</v>
      </c>
      <c r="N344" s="2">
        <f t="shared" si="75"/>
        <v>14089.272980519627</v>
      </c>
    </row>
    <row r="345" spans="2:14" x14ac:dyDescent="0.3">
      <c r="B345">
        <f t="shared" si="76"/>
        <v>328</v>
      </c>
      <c r="C345" s="1">
        <f t="shared" si="77"/>
        <v>55427</v>
      </c>
      <c r="D345" s="4">
        <f t="shared" si="65"/>
        <v>229591.0461535377</v>
      </c>
      <c r="E345" s="2">
        <f t="shared" si="67"/>
        <v>7707.9346471862937</v>
      </c>
      <c r="F345" s="5">
        <f t="shared" si="68"/>
        <v>1411.0283044852836</v>
      </c>
      <c r="G345" s="2">
        <f t="shared" si="69"/>
        <v>6296.9063427010096</v>
      </c>
      <c r="H345" s="4">
        <f t="shared" si="70"/>
        <v>223294.1398108367</v>
      </c>
      <c r="I345" s="4">
        <f t="shared" si="66"/>
        <v>1321.3</v>
      </c>
      <c r="J345" s="2">
        <f t="shared" si="71"/>
        <v>1075.08</v>
      </c>
      <c r="K345" s="4">
        <f t="shared" si="72"/>
        <v>2104.125</v>
      </c>
      <c r="L345" s="4">
        <f t="shared" si="73"/>
        <v>822.5</v>
      </c>
      <c r="M345" s="4">
        <f t="shared" si="74"/>
        <v>1058.3333333333335</v>
      </c>
      <c r="N345" s="2">
        <f t="shared" si="75"/>
        <v>14089.272980519627</v>
      </c>
    </row>
    <row r="346" spans="2:14" x14ac:dyDescent="0.3">
      <c r="B346">
        <f t="shared" si="76"/>
        <v>329</v>
      </c>
      <c r="C346" s="1">
        <f t="shared" si="77"/>
        <v>55458</v>
      </c>
      <c r="D346" s="4">
        <f t="shared" si="65"/>
        <v>223294.1398108367</v>
      </c>
      <c r="E346" s="2">
        <f t="shared" si="67"/>
        <v>7707.9346471862937</v>
      </c>
      <c r="F346" s="5">
        <f t="shared" si="68"/>
        <v>1372.3285675874338</v>
      </c>
      <c r="G346" s="2">
        <f t="shared" si="69"/>
        <v>6335.6060795988597</v>
      </c>
      <c r="H346" s="4">
        <f t="shared" si="70"/>
        <v>216958.53373123784</v>
      </c>
      <c r="I346" s="4">
        <f t="shared" si="66"/>
        <v>1321.3</v>
      </c>
      <c r="J346" s="2">
        <f t="shared" si="71"/>
        <v>1075.08</v>
      </c>
      <c r="K346" s="4">
        <f t="shared" si="72"/>
        <v>2104.125</v>
      </c>
      <c r="L346" s="4">
        <f t="shared" si="73"/>
        <v>822.5</v>
      </c>
      <c r="M346" s="4">
        <f t="shared" si="74"/>
        <v>1058.3333333333335</v>
      </c>
      <c r="N346" s="2">
        <f t="shared" si="75"/>
        <v>14089.272980519627</v>
      </c>
    </row>
    <row r="347" spans="2:14" x14ac:dyDescent="0.3">
      <c r="B347">
        <f t="shared" si="76"/>
        <v>330</v>
      </c>
      <c r="C347" s="1">
        <f t="shared" si="77"/>
        <v>55488</v>
      </c>
      <c r="D347" s="4">
        <f t="shared" si="65"/>
        <v>216958.53373123784</v>
      </c>
      <c r="E347" s="2">
        <f t="shared" si="67"/>
        <v>7707.9346471862937</v>
      </c>
      <c r="F347" s="5">
        <f t="shared" si="68"/>
        <v>1333.3909885565658</v>
      </c>
      <c r="G347" s="2">
        <f t="shared" si="69"/>
        <v>6374.5436586297274</v>
      </c>
      <c r="H347" s="4">
        <f t="shared" si="70"/>
        <v>210583.99007260811</v>
      </c>
      <c r="I347" s="4">
        <f t="shared" si="66"/>
        <v>1321.3</v>
      </c>
      <c r="J347" s="2">
        <f t="shared" si="71"/>
        <v>1075.08</v>
      </c>
      <c r="K347" s="4">
        <f t="shared" si="72"/>
        <v>2104.125</v>
      </c>
      <c r="L347" s="4">
        <f t="shared" si="73"/>
        <v>822.5</v>
      </c>
      <c r="M347" s="4">
        <f t="shared" si="74"/>
        <v>1058.3333333333335</v>
      </c>
      <c r="N347" s="2">
        <f t="shared" si="75"/>
        <v>14089.272980519627</v>
      </c>
    </row>
    <row r="348" spans="2:14" x14ac:dyDescent="0.3">
      <c r="B348">
        <f t="shared" si="76"/>
        <v>331</v>
      </c>
      <c r="C348" s="1">
        <f t="shared" si="77"/>
        <v>55519</v>
      </c>
      <c r="D348" s="4">
        <f t="shared" si="65"/>
        <v>210583.99007260811</v>
      </c>
      <c r="E348" s="2">
        <f t="shared" si="67"/>
        <v>7707.9346471862937</v>
      </c>
      <c r="F348" s="5">
        <f t="shared" si="68"/>
        <v>1294.2141056545706</v>
      </c>
      <c r="G348" s="2">
        <f t="shared" si="69"/>
        <v>6413.720541531723</v>
      </c>
      <c r="H348" s="4">
        <f t="shared" si="70"/>
        <v>204170.2695310764</v>
      </c>
      <c r="I348" s="4">
        <f t="shared" si="66"/>
        <v>1321.3</v>
      </c>
      <c r="J348" s="2">
        <f t="shared" si="71"/>
        <v>1075.08</v>
      </c>
      <c r="K348" s="4">
        <f t="shared" si="72"/>
        <v>2104.125</v>
      </c>
      <c r="L348" s="4">
        <f t="shared" si="73"/>
        <v>822.5</v>
      </c>
      <c r="M348" s="4">
        <f t="shared" si="74"/>
        <v>1058.3333333333335</v>
      </c>
      <c r="N348" s="2">
        <f t="shared" si="75"/>
        <v>14089.272980519627</v>
      </c>
    </row>
    <row r="349" spans="2:14" x14ac:dyDescent="0.3">
      <c r="B349">
        <f t="shared" si="76"/>
        <v>332</v>
      </c>
      <c r="C349" s="1">
        <f t="shared" si="77"/>
        <v>55550</v>
      </c>
      <c r="D349" s="4">
        <f t="shared" si="65"/>
        <v>204170.2695310764</v>
      </c>
      <c r="E349" s="2">
        <f t="shared" si="67"/>
        <v>7707.9346471862937</v>
      </c>
      <c r="F349" s="5">
        <f t="shared" si="68"/>
        <v>1254.7964481597403</v>
      </c>
      <c r="G349" s="2">
        <f t="shared" si="69"/>
        <v>6453.1381990265536</v>
      </c>
      <c r="H349" s="4">
        <f t="shared" si="70"/>
        <v>197717.13133204984</v>
      </c>
      <c r="I349" s="4">
        <f t="shared" si="66"/>
        <v>1321.3</v>
      </c>
      <c r="J349" s="2">
        <f t="shared" si="71"/>
        <v>1075.08</v>
      </c>
      <c r="K349" s="4">
        <f t="shared" si="72"/>
        <v>2104.125</v>
      </c>
      <c r="L349" s="4">
        <f t="shared" si="73"/>
        <v>822.5</v>
      </c>
      <c r="M349" s="4">
        <f t="shared" si="74"/>
        <v>1058.3333333333335</v>
      </c>
      <c r="N349" s="2">
        <f t="shared" si="75"/>
        <v>14089.272980519627</v>
      </c>
    </row>
    <row r="350" spans="2:14" x14ac:dyDescent="0.3">
      <c r="B350">
        <f t="shared" si="76"/>
        <v>333</v>
      </c>
      <c r="C350" s="1">
        <f t="shared" si="77"/>
        <v>55579</v>
      </c>
      <c r="D350" s="4">
        <f t="shared" si="65"/>
        <v>197717.13133204984</v>
      </c>
      <c r="E350" s="2">
        <f t="shared" si="67"/>
        <v>7707.9346471862937</v>
      </c>
      <c r="F350" s="5">
        <f t="shared" si="68"/>
        <v>1215.1365363115563</v>
      </c>
      <c r="G350" s="2">
        <f t="shared" si="69"/>
        <v>6492.7981108747372</v>
      </c>
      <c r="H350" s="4">
        <f t="shared" si="70"/>
        <v>191224.3332211751</v>
      </c>
      <c r="I350" s="4">
        <f t="shared" si="66"/>
        <v>1321.3</v>
      </c>
      <c r="J350" s="2">
        <f t="shared" si="71"/>
        <v>1075.08</v>
      </c>
      <c r="K350" s="4">
        <f t="shared" si="72"/>
        <v>2104.125</v>
      </c>
      <c r="L350" s="4">
        <f t="shared" si="73"/>
        <v>822.5</v>
      </c>
      <c r="M350" s="4">
        <f t="shared" si="74"/>
        <v>1058.3333333333335</v>
      </c>
      <c r="N350" s="2">
        <f t="shared" si="75"/>
        <v>14089.272980519627</v>
      </c>
    </row>
    <row r="351" spans="2:14" x14ac:dyDescent="0.3">
      <c r="B351">
        <f t="shared" si="76"/>
        <v>334</v>
      </c>
      <c r="C351" s="1">
        <f t="shared" si="77"/>
        <v>55610</v>
      </c>
      <c r="D351" s="4">
        <f t="shared" ref="D351:D377" si="78">H350</f>
        <v>191224.3332211751</v>
      </c>
      <c r="E351" s="2">
        <f t="shared" si="67"/>
        <v>7707.9346471862937</v>
      </c>
      <c r="F351" s="5">
        <f t="shared" si="68"/>
        <v>1175.2328812551386</v>
      </c>
      <c r="G351" s="2">
        <f t="shared" si="69"/>
        <v>6532.701765931155</v>
      </c>
      <c r="H351" s="4">
        <f t="shared" si="70"/>
        <v>184691.63145524394</v>
      </c>
      <c r="I351" s="4">
        <f t="shared" si="66"/>
        <v>1321.3</v>
      </c>
      <c r="J351" s="2">
        <f t="shared" si="71"/>
        <v>1075.08</v>
      </c>
      <c r="K351" s="4">
        <f t="shared" si="72"/>
        <v>2104.125</v>
      </c>
      <c r="L351" s="4">
        <f t="shared" si="73"/>
        <v>822.5</v>
      </c>
      <c r="M351" s="4">
        <f t="shared" si="74"/>
        <v>1058.3333333333335</v>
      </c>
      <c r="N351" s="2">
        <f t="shared" si="75"/>
        <v>14089.272980519627</v>
      </c>
    </row>
    <row r="352" spans="2:14" x14ac:dyDescent="0.3">
      <c r="B352">
        <f t="shared" si="76"/>
        <v>335</v>
      </c>
      <c r="C352" s="1">
        <f t="shared" si="77"/>
        <v>55640</v>
      </c>
      <c r="D352" s="4">
        <f t="shared" si="78"/>
        <v>184691.63145524394</v>
      </c>
      <c r="E352" s="2">
        <f t="shared" si="67"/>
        <v>7707.9346471862937</v>
      </c>
      <c r="F352" s="5">
        <f t="shared" si="68"/>
        <v>1135.0839849853533</v>
      </c>
      <c r="G352" s="2">
        <f t="shared" si="69"/>
        <v>6572.8506622009409</v>
      </c>
      <c r="H352" s="4">
        <f t="shared" si="70"/>
        <v>178118.780793043</v>
      </c>
      <c r="I352" s="4">
        <f t="shared" si="66"/>
        <v>1321.3</v>
      </c>
      <c r="J352" s="2">
        <f t="shared" si="71"/>
        <v>1075.08</v>
      </c>
      <c r="K352" s="4">
        <f t="shared" si="72"/>
        <v>2104.125</v>
      </c>
      <c r="L352" s="4">
        <f t="shared" si="73"/>
        <v>822.5</v>
      </c>
      <c r="M352" s="4">
        <f t="shared" si="74"/>
        <v>1058.3333333333335</v>
      </c>
      <c r="N352" s="2">
        <f t="shared" si="75"/>
        <v>14089.272980519627</v>
      </c>
    </row>
    <row r="353" spans="2:14" x14ac:dyDescent="0.3">
      <c r="B353">
        <f t="shared" si="76"/>
        <v>336</v>
      </c>
      <c r="C353" s="1">
        <f t="shared" si="77"/>
        <v>55671</v>
      </c>
      <c r="D353" s="4">
        <f t="shared" si="78"/>
        <v>178118.780793043</v>
      </c>
      <c r="E353" s="2">
        <f t="shared" si="67"/>
        <v>7707.9346471862937</v>
      </c>
      <c r="F353" s="5">
        <f t="shared" si="68"/>
        <v>1094.6883402905767</v>
      </c>
      <c r="G353" s="2">
        <f t="shared" si="69"/>
        <v>6613.2463068957168</v>
      </c>
      <c r="H353" s="4">
        <f t="shared" si="70"/>
        <v>171505.53448614728</v>
      </c>
      <c r="I353" s="4">
        <f t="shared" si="66"/>
        <v>1321.3</v>
      </c>
      <c r="J353" s="2">
        <f t="shared" si="71"/>
        <v>1075.08</v>
      </c>
      <c r="K353" s="4">
        <f t="shared" si="72"/>
        <v>2104.125</v>
      </c>
      <c r="L353" s="4">
        <f t="shared" si="73"/>
        <v>822.5</v>
      </c>
      <c r="M353" s="4">
        <f t="shared" si="74"/>
        <v>1058.3333333333335</v>
      </c>
      <c r="N353" s="2">
        <f t="shared" si="75"/>
        <v>14089.272980519627</v>
      </c>
    </row>
    <row r="354" spans="2:14" x14ac:dyDescent="0.3">
      <c r="B354">
        <f t="shared" si="76"/>
        <v>337</v>
      </c>
      <c r="C354" s="1">
        <f t="shared" si="77"/>
        <v>55701</v>
      </c>
      <c r="D354" s="4">
        <f t="shared" si="78"/>
        <v>171505.53448614728</v>
      </c>
      <c r="E354" s="2">
        <f t="shared" si="67"/>
        <v>7707.9346471862937</v>
      </c>
      <c r="F354" s="5">
        <f t="shared" si="68"/>
        <v>1054.0444306961135</v>
      </c>
      <c r="G354" s="2">
        <f t="shared" si="69"/>
        <v>6653.8902164901801</v>
      </c>
      <c r="H354" s="4">
        <f t="shared" si="70"/>
        <v>164851.64426965712</v>
      </c>
      <c r="I354" s="4">
        <f t="shared" si="66"/>
        <v>1343.1999999999998</v>
      </c>
      <c r="J354" s="2">
        <f t="shared" si="71"/>
        <v>1101.1200000000001</v>
      </c>
      <c r="K354" s="4">
        <f t="shared" si="72"/>
        <v>2139</v>
      </c>
      <c r="L354" s="4">
        <f t="shared" si="73"/>
        <v>840</v>
      </c>
      <c r="M354" s="4">
        <f t="shared" si="74"/>
        <v>1066.6666666666667</v>
      </c>
      <c r="N354" s="2">
        <f t="shared" si="75"/>
        <v>14197.921313852959</v>
      </c>
    </row>
    <row r="355" spans="2:14" x14ac:dyDescent="0.3">
      <c r="B355">
        <f t="shared" si="76"/>
        <v>338</v>
      </c>
      <c r="C355" s="1">
        <f t="shared" si="77"/>
        <v>55732</v>
      </c>
      <c r="D355" s="4">
        <f t="shared" si="78"/>
        <v>164851.64426965712</v>
      </c>
      <c r="E355" s="2">
        <f t="shared" si="67"/>
        <v>7707.9346471862937</v>
      </c>
      <c r="F355" s="5">
        <f t="shared" si="68"/>
        <v>1013.1507304072677</v>
      </c>
      <c r="G355" s="2">
        <f t="shared" si="69"/>
        <v>6694.7839167790262</v>
      </c>
      <c r="H355" s="4">
        <f t="shared" si="70"/>
        <v>158156.86035287808</v>
      </c>
      <c r="I355" s="4">
        <f t="shared" si="66"/>
        <v>1343.1999999999998</v>
      </c>
      <c r="J355" s="2">
        <f t="shared" si="71"/>
        <v>1101.1200000000001</v>
      </c>
      <c r="K355" s="4">
        <f t="shared" si="72"/>
        <v>2139</v>
      </c>
      <c r="L355" s="4">
        <f t="shared" si="73"/>
        <v>840</v>
      </c>
      <c r="M355" s="4">
        <f t="shared" si="74"/>
        <v>1066.6666666666667</v>
      </c>
      <c r="N355" s="2">
        <f t="shared" si="75"/>
        <v>14197.921313852959</v>
      </c>
    </row>
    <row r="356" spans="2:14" x14ac:dyDescent="0.3">
      <c r="B356">
        <f t="shared" si="76"/>
        <v>339</v>
      </c>
      <c r="C356" s="1">
        <f t="shared" si="77"/>
        <v>55763</v>
      </c>
      <c r="D356" s="4">
        <f t="shared" si="78"/>
        <v>158156.86035287808</v>
      </c>
      <c r="E356" s="2">
        <f t="shared" si="67"/>
        <v>7707.9346471862937</v>
      </c>
      <c r="F356" s="5">
        <f t="shared" si="68"/>
        <v>972.0057042520632</v>
      </c>
      <c r="G356" s="2">
        <f t="shared" si="69"/>
        <v>6735.9289429342307</v>
      </c>
      <c r="H356" s="4">
        <f t="shared" si="70"/>
        <v>151420.93140994385</v>
      </c>
      <c r="I356" s="4">
        <f t="shared" si="66"/>
        <v>1343.1999999999998</v>
      </c>
      <c r="J356" s="2">
        <f t="shared" si="71"/>
        <v>1101.1200000000001</v>
      </c>
      <c r="K356" s="4">
        <f t="shared" si="72"/>
        <v>2139</v>
      </c>
      <c r="L356" s="4">
        <f t="shared" si="73"/>
        <v>840</v>
      </c>
      <c r="M356" s="4">
        <f t="shared" si="74"/>
        <v>1066.6666666666667</v>
      </c>
      <c r="N356" s="2">
        <f t="shared" si="75"/>
        <v>14197.921313852959</v>
      </c>
    </row>
    <row r="357" spans="2:14" x14ac:dyDescent="0.3">
      <c r="B357">
        <f t="shared" si="76"/>
        <v>340</v>
      </c>
      <c r="C357" s="1">
        <f t="shared" si="77"/>
        <v>55793</v>
      </c>
      <c r="D357" s="4">
        <f t="shared" si="78"/>
        <v>151420.93140994385</v>
      </c>
      <c r="E357" s="2">
        <f t="shared" si="67"/>
        <v>7707.9346471862937</v>
      </c>
      <c r="F357" s="5">
        <f t="shared" si="68"/>
        <v>930.60780762361321</v>
      </c>
      <c r="G357" s="2">
        <f t="shared" si="69"/>
        <v>6777.3268395626801</v>
      </c>
      <c r="H357" s="4">
        <f t="shared" si="70"/>
        <v>144643.60457038117</v>
      </c>
      <c r="I357" s="4">
        <f t="shared" si="66"/>
        <v>1343.1999999999998</v>
      </c>
      <c r="J357" s="2">
        <f t="shared" si="71"/>
        <v>1101.1200000000001</v>
      </c>
      <c r="K357" s="4">
        <f t="shared" si="72"/>
        <v>2139</v>
      </c>
      <c r="L357" s="4">
        <f t="shared" si="73"/>
        <v>840</v>
      </c>
      <c r="M357" s="4">
        <f t="shared" si="74"/>
        <v>1066.6666666666667</v>
      </c>
      <c r="N357" s="2">
        <f t="shared" si="75"/>
        <v>14197.921313852959</v>
      </c>
    </row>
    <row r="358" spans="2:14" x14ac:dyDescent="0.3">
      <c r="B358">
        <f t="shared" si="76"/>
        <v>341</v>
      </c>
      <c r="C358" s="1">
        <f t="shared" si="77"/>
        <v>55824</v>
      </c>
      <c r="D358" s="4">
        <f t="shared" si="78"/>
        <v>144643.60457038117</v>
      </c>
      <c r="E358" s="2">
        <f t="shared" si="67"/>
        <v>7707.9346471862937</v>
      </c>
      <c r="F358" s="5">
        <f t="shared" si="68"/>
        <v>888.95548642213419</v>
      </c>
      <c r="G358" s="2">
        <f t="shared" si="69"/>
        <v>6818.9791607641591</v>
      </c>
      <c r="H358" s="4">
        <f t="shared" si="70"/>
        <v>137824.625409617</v>
      </c>
      <c r="I358" s="4">
        <f t="shared" si="66"/>
        <v>1343.1999999999998</v>
      </c>
      <c r="J358" s="2">
        <f t="shared" si="71"/>
        <v>1101.1200000000001</v>
      </c>
      <c r="K358" s="4">
        <f t="shared" si="72"/>
        <v>2139</v>
      </c>
      <c r="L358" s="4">
        <f t="shared" si="73"/>
        <v>840</v>
      </c>
      <c r="M358" s="4">
        <f t="shared" si="74"/>
        <v>1066.6666666666667</v>
      </c>
      <c r="N358" s="2">
        <f t="shared" si="75"/>
        <v>14197.921313852959</v>
      </c>
    </row>
    <row r="359" spans="2:14" x14ac:dyDescent="0.3">
      <c r="B359">
        <f t="shared" si="76"/>
        <v>342</v>
      </c>
      <c r="C359" s="1">
        <f t="shared" si="77"/>
        <v>55854</v>
      </c>
      <c r="D359" s="4">
        <f t="shared" si="78"/>
        <v>137824.625409617</v>
      </c>
      <c r="E359" s="2">
        <f t="shared" si="67"/>
        <v>7707.9346471862937</v>
      </c>
      <c r="F359" s="5">
        <f t="shared" si="68"/>
        <v>847.04717699660443</v>
      </c>
      <c r="G359" s="2">
        <f t="shared" si="69"/>
        <v>6860.8874701896893</v>
      </c>
      <c r="H359" s="4">
        <f t="shared" si="70"/>
        <v>130963.73793942732</v>
      </c>
      <c r="I359" s="4">
        <f t="shared" si="66"/>
        <v>1343.1999999999998</v>
      </c>
      <c r="J359" s="2">
        <f t="shared" si="71"/>
        <v>1101.1200000000001</v>
      </c>
      <c r="K359" s="4">
        <f t="shared" si="72"/>
        <v>2139</v>
      </c>
      <c r="L359" s="4">
        <f t="shared" si="73"/>
        <v>840</v>
      </c>
      <c r="M359" s="4">
        <f t="shared" si="74"/>
        <v>1066.6666666666667</v>
      </c>
      <c r="N359" s="2">
        <f t="shared" si="75"/>
        <v>14197.921313852959</v>
      </c>
    </row>
    <row r="360" spans="2:14" x14ac:dyDescent="0.3">
      <c r="B360">
        <f t="shared" si="76"/>
        <v>343</v>
      </c>
      <c r="C360" s="1">
        <f t="shared" si="77"/>
        <v>55885</v>
      </c>
      <c r="D360" s="4">
        <f t="shared" si="78"/>
        <v>130963.73793942732</v>
      </c>
      <c r="E360" s="2">
        <f t="shared" si="67"/>
        <v>7707.9346471862937</v>
      </c>
      <c r="F360" s="5">
        <f t="shared" si="68"/>
        <v>804.88130608606366</v>
      </c>
      <c r="G360" s="2">
        <f t="shared" si="69"/>
        <v>6903.0533411002298</v>
      </c>
      <c r="H360" s="4">
        <f t="shared" si="70"/>
        <v>124060.68459832709</v>
      </c>
      <c r="I360" s="4">
        <f t="shared" si="66"/>
        <v>1343.1999999999998</v>
      </c>
      <c r="J360" s="2">
        <f t="shared" si="71"/>
        <v>1101.1200000000001</v>
      </c>
      <c r="K360" s="4">
        <f t="shared" si="72"/>
        <v>2139</v>
      </c>
      <c r="L360" s="4">
        <f t="shared" si="73"/>
        <v>840</v>
      </c>
      <c r="M360" s="4">
        <f t="shared" si="74"/>
        <v>1066.6666666666667</v>
      </c>
      <c r="N360" s="2">
        <f t="shared" si="75"/>
        <v>14197.921313852959</v>
      </c>
    </row>
    <row r="361" spans="2:14" x14ac:dyDescent="0.3">
      <c r="B361">
        <f t="shared" si="76"/>
        <v>344</v>
      </c>
      <c r="C361" s="1">
        <f t="shared" si="77"/>
        <v>55916</v>
      </c>
      <c r="D361" s="4">
        <f t="shared" si="78"/>
        <v>124060.68459832709</v>
      </c>
      <c r="E361" s="2">
        <f t="shared" si="67"/>
        <v>7707.9346471862937</v>
      </c>
      <c r="F361" s="5">
        <f t="shared" si="68"/>
        <v>762.45629076055184</v>
      </c>
      <c r="G361" s="2">
        <f t="shared" si="69"/>
        <v>6945.4783564257414</v>
      </c>
      <c r="H361" s="4">
        <f t="shared" si="70"/>
        <v>117115.20624190135</v>
      </c>
      <c r="I361" s="4">
        <f t="shared" si="66"/>
        <v>1343.1999999999998</v>
      </c>
      <c r="J361" s="2">
        <f t="shared" si="71"/>
        <v>1101.1200000000001</v>
      </c>
      <c r="K361" s="4">
        <f t="shared" si="72"/>
        <v>2139</v>
      </c>
      <c r="L361" s="4">
        <f t="shared" si="73"/>
        <v>840</v>
      </c>
      <c r="M361" s="4">
        <f t="shared" si="74"/>
        <v>1066.6666666666667</v>
      </c>
      <c r="N361" s="2">
        <f t="shared" si="75"/>
        <v>14197.921313852959</v>
      </c>
    </row>
    <row r="362" spans="2:14" x14ac:dyDescent="0.3">
      <c r="B362">
        <f t="shared" si="76"/>
        <v>345</v>
      </c>
      <c r="C362" s="1">
        <f t="shared" si="77"/>
        <v>55944</v>
      </c>
      <c r="D362" s="4">
        <f t="shared" si="78"/>
        <v>117115.20624190135</v>
      </c>
      <c r="E362" s="2">
        <f t="shared" si="67"/>
        <v>7707.9346471862937</v>
      </c>
      <c r="F362" s="5">
        <f t="shared" si="68"/>
        <v>719.77053836168534</v>
      </c>
      <c r="G362" s="2">
        <f t="shared" si="69"/>
        <v>6988.1641088246088</v>
      </c>
      <c r="H362" s="4">
        <f t="shared" si="70"/>
        <v>110127.04213307674</v>
      </c>
      <c r="I362" s="4">
        <f t="shared" si="66"/>
        <v>1343.1999999999998</v>
      </c>
      <c r="J362" s="2">
        <f t="shared" si="71"/>
        <v>1101.1200000000001</v>
      </c>
      <c r="K362" s="4">
        <f t="shared" si="72"/>
        <v>2139</v>
      </c>
      <c r="L362" s="4">
        <f t="shared" si="73"/>
        <v>840</v>
      </c>
      <c r="M362" s="4">
        <f t="shared" si="74"/>
        <v>1066.6666666666667</v>
      </c>
      <c r="N362" s="2">
        <f t="shared" si="75"/>
        <v>14197.921313852959</v>
      </c>
    </row>
    <row r="363" spans="2:14" x14ac:dyDescent="0.3">
      <c r="B363">
        <f t="shared" si="76"/>
        <v>346</v>
      </c>
      <c r="C363" s="1">
        <f t="shared" si="77"/>
        <v>55975</v>
      </c>
      <c r="D363" s="4">
        <f t="shared" si="78"/>
        <v>110127.04213307674</v>
      </c>
      <c r="E363" s="2">
        <f t="shared" si="67"/>
        <v>7707.9346471862937</v>
      </c>
      <c r="F363" s="5">
        <f t="shared" si="68"/>
        <v>676.82244644286743</v>
      </c>
      <c r="G363" s="2">
        <f t="shared" si="69"/>
        <v>7031.112200743426</v>
      </c>
      <c r="H363" s="4">
        <f t="shared" si="70"/>
        <v>103095.92993233331</v>
      </c>
      <c r="I363" s="4">
        <f t="shared" si="66"/>
        <v>1343.1999999999998</v>
      </c>
      <c r="J363" s="2">
        <f t="shared" si="71"/>
        <v>1101.1200000000001</v>
      </c>
      <c r="K363" s="4">
        <f t="shared" si="72"/>
        <v>2139</v>
      </c>
      <c r="L363" s="4">
        <f t="shared" si="73"/>
        <v>840</v>
      </c>
      <c r="M363" s="4">
        <f t="shared" si="74"/>
        <v>1066.6666666666667</v>
      </c>
      <c r="N363" s="2">
        <f t="shared" si="75"/>
        <v>14197.921313852959</v>
      </c>
    </row>
    <row r="364" spans="2:14" x14ac:dyDescent="0.3">
      <c r="B364">
        <f t="shared" si="76"/>
        <v>347</v>
      </c>
      <c r="C364" s="1">
        <f t="shared" si="77"/>
        <v>56005</v>
      </c>
      <c r="D364" s="4">
        <f t="shared" si="78"/>
        <v>103095.92993233331</v>
      </c>
      <c r="E364" s="2">
        <f t="shared" si="67"/>
        <v>7707.9346471862937</v>
      </c>
      <c r="F364" s="5">
        <f t="shared" si="68"/>
        <v>633.61040270913179</v>
      </c>
      <c r="G364" s="2">
        <f t="shared" si="69"/>
        <v>7074.3242444771622</v>
      </c>
      <c r="H364" s="4">
        <f t="shared" si="70"/>
        <v>96021.60568785615</v>
      </c>
      <c r="I364" s="4">
        <f t="shared" si="66"/>
        <v>1343.1999999999998</v>
      </c>
      <c r="J364" s="2">
        <f t="shared" si="71"/>
        <v>1101.1200000000001</v>
      </c>
      <c r="K364" s="4">
        <f t="shared" si="72"/>
        <v>2139</v>
      </c>
      <c r="L364" s="4">
        <f t="shared" si="73"/>
        <v>840</v>
      </c>
      <c r="M364" s="4">
        <f t="shared" si="74"/>
        <v>1066.6666666666667</v>
      </c>
      <c r="N364" s="2">
        <f t="shared" si="75"/>
        <v>14197.921313852959</v>
      </c>
    </row>
    <row r="365" spans="2:14" x14ac:dyDescent="0.3">
      <c r="B365">
        <f t="shared" si="76"/>
        <v>348</v>
      </c>
      <c r="C365" s="1">
        <f t="shared" si="77"/>
        <v>56036</v>
      </c>
      <c r="D365" s="4">
        <f t="shared" si="78"/>
        <v>96021.60568785615</v>
      </c>
      <c r="E365" s="2">
        <f t="shared" si="67"/>
        <v>7707.9346471862937</v>
      </c>
      <c r="F365" s="5">
        <f t="shared" si="68"/>
        <v>590.13278495661586</v>
      </c>
      <c r="G365" s="2">
        <f t="shared" si="69"/>
        <v>7117.8018622296777</v>
      </c>
      <c r="H365" s="4">
        <f t="shared" si="70"/>
        <v>88903.80382562647</v>
      </c>
      <c r="I365" s="4">
        <f t="shared" si="66"/>
        <v>1343.1999999999998</v>
      </c>
      <c r="J365" s="2">
        <f t="shared" si="71"/>
        <v>1101.1200000000001</v>
      </c>
      <c r="K365" s="4">
        <f t="shared" si="72"/>
        <v>2139</v>
      </c>
      <c r="L365" s="4">
        <f t="shared" si="73"/>
        <v>840</v>
      </c>
      <c r="M365" s="4">
        <f t="shared" si="74"/>
        <v>1066.6666666666667</v>
      </c>
      <c r="N365" s="2">
        <f t="shared" si="75"/>
        <v>14197.921313852959</v>
      </c>
    </row>
    <row r="366" spans="2:14" x14ac:dyDescent="0.3">
      <c r="B366">
        <f t="shared" si="76"/>
        <v>349</v>
      </c>
      <c r="C366" s="1">
        <f t="shared" si="77"/>
        <v>56066</v>
      </c>
      <c r="D366" s="4">
        <f t="shared" si="78"/>
        <v>88903.80382562647</v>
      </c>
      <c r="E366" s="2">
        <f t="shared" si="67"/>
        <v>7707.9346471862937</v>
      </c>
      <c r="F366" s="5">
        <f t="shared" si="68"/>
        <v>546.3879610116627</v>
      </c>
      <c r="G366" s="2">
        <f t="shared" si="69"/>
        <v>7161.5466861746308</v>
      </c>
      <c r="H366" s="4">
        <f t="shared" si="70"/>
        <v>81742.257139451845</v>
      </c>
      <c r="I366" s="4">
        <f t="shared" si="66"/>
        <v>1365.1</v>
      </c>
      <c r="J366" s="2">
        <f t="shared" si="71"/>
        <v>1127.1600000000001</v>
      </c>
      <c r="K366" s="4">
        <f t="shared" si="72"/>
        <v>2173.875</v>
      </c>
      <c r="L366" s="4">
        <f t="shared" si="73"/>
        <v>857.5</v>
      </c>
      <c r="M366" s="4">
        <f t="shared" si="74"/>
        <v>1075</v>
      </c>
      <c r="N366" s="2">
        <f t="shared" si="75"/>
        <v>14306.569647186294</v>
      </c>
    </row>
    <row r="367" spans="2:14" x14ac:dyDescent="0.3">
      <c r="B367">
        <f t="shared" si="76"/>
        <v>350</v>
      </c>
      <c r="C367" s="1">
        <f t="shared" si="77"/>
        <v>56097</v>
      </c>
      <c r="D367" s="4">
        <f t="shared" si="78"/>
        <v>81742.257139451845</v>
      </c>
      <c r="E367" s="2">
        <f t="shared" si="67"/>
        <v>7707.9346471862937</v>
      </c>
      <c r="F367" s="5">
        <f t="shared" si="68"/>
        <v>502.37428866954775</v>
      </c>
      <c r="G367" s="2">
        <f t="shared" si="69"/>
        <v>7205.5603585167455</v>
      </c>
      <c r="H367" s="4">
        <f t="shared" si="70"/>
        <v>74536.696780935104</v>
      </c>
      <c r="I367" s="4">
        <f t="shared" si="66"/>
        <v>1365.1</v>
      </c>
      <c r="J367" s="2">
        <f t="shared" si="71"/>
        <v>1127.1600000000001</v>
      </c>
      <c r="K367" s="4">
        <f t="shared" si="72"/>
        <v>2173.875</v>
      </c>
      <c r="L367" s="4">
        <f t="shared" si="73"/>
        <v>857.5</v>
      </c>
      <c r="M367" s="4">
        <f t="shared" si="74"/>
        <v>1075</v>
      </c>
      <c r="N367" s="2">
        <f t="shared" si="75"/>
        <v>14306.569647186294</v>
      </c>
    </row>
    <row r="368" spans="2:14" x14ac:dyDescent="0.3">
      <c r="B368">
        <f t="shared" si="76"/>
        <v>351</v>
      </c>
      <c r="C368" s="1">
        <f t="shared" si="77"/>
        <v>56128</v>
      </c>
      <c r="D368" s="4">
        <f t="shared" si="78"/>
        <v>74536.696780935104</v>
      </c>
      <c r="E368" s="2">
        <f t="shared" si="67"/>
        <v>7707.9346471862937</v>
      </c>
      <c r="F368" s="5">
        <f t="shared" si="68"/>
        <v>458.0901156328303</v>
      </c>
      <c r="G368" s="2">
        <f t="shared" si="69"/>
        <v>7249.8445315534636</v>
      </c>
      <c r="H368" s="4">
        <f t="shared" si="70"/>
        <v>67286.852249381642</v>
      </c>
      <c r="I368" s="4">
        <f t="shared" si="66"/>
        <v>1365.1</v>
      </c>
      <c r="J368" s="2">
        <f t="shared" si="71"/>
        <v>1127.1600000000001</v>
      </c>
      <c r="K368" s="4">
        <f t="shared" si="72"/>
        <v>2173.875</v>
      </c>
      <c r="L368" s="4">
        <f t="shared" si="73"/>
        <v>857.5</v>
      </c>
      <c r="M368" s="4">
        <f t="shared" si="74"/>
        <v>1075</v>
      </c>
      <c r="N368" s="2">
        <f t="shared" si="75"/>
        <v>14306.569647186294</v>
      </c>
    </row>
    <row r="369" spans="2:14" x14ac:dyDescent="0.3">
      <c r="B369">
        <f t="shared" si="76"/>
        <v>352</v>
      </c>
      <c r="C369" s="1">
        <f t="shared" si="77"/>
        <v>56158</v>
      </c>
      <c r="D369" s="4">
        <f t="shared" si="78"/>
        <v>67286.852249381642</v>
      </c>
      <c r="E369" s="2">
        <f t="shared" si="67"/>
        <v>7707.9346471862937</v>
      </c>
      <c r="F369" s="5">
        <f t="shared" si="68"/>
        <v>413.53377944932464</v>
      </c>
      <c r="G369" s="2">
        <f t="shared" si="69"/>
        <v>7294.4008677369693</v>
      </c>
      <c r="H369" s="4">
        <f t="shared" si="70"/>
        <v>59992.451381644671</v>
      </c>
      <c r="I369" s="4">
        <f t="shared" si="66"/>
        <v>1365.1</v>
      </c>
      <c r="J369" s="2">
        <f t="shared" si="71"/>
        <v>1127.1600000000001</v>
      </c>
      <c r="K369" s="4">
        <f t="shared" si="72"/>
        <v>2173.875</v>
      </c>
      <c r="L369" s="4">
        <f t="shared" si="73"/>
        <v>857.5</v>
      </c>
      <c r="M369" s="4">
        <f t="shared" si="74"/>
        <v>1075</v>
      </c>
      <c r="N369" s="2">
        <f t="shared" si="75"/>
        <v>14306.569647186294</v>
      </c>
    </row>
    <row r="370" spans="2:14" x14ac:dyDescent="0.3">
      <c r="B370">
        <f t="shared" si="76"/>
        <v>353</v>
      </c>
      <c r="C370" s="1">
        <f t="shared" si="77"/>
        <v>56189</v>
      </c>
      <c r="D370" s="4">
        <f t="shared" si="78"/>
        <v>59992.451381644671</v>
      </c>
      <c r="E370" s="2">
        <f t="shared" si="67"/>
        <v>7707.9346471862937</v>
      </c>
      <c r="F370" s="5">
        <f t="shared" si="68"/>
        <v>368.70360744969116</v>
      </c>
      <c r="G370" s="2">
        <f t="shared" si="69"/>
        <v>7339.2310397366027</v>
      </c>
      <c r="H370" s="4">
        <f t="shared" si="70"/>
        <v>52653.220341908069</v>
      </c>
      <c r="I370" s="4">
        <f t="shared" si="66"/>
        <v>1365.1</v>
      </c>
      <c r="J370" s="2">
        <f t="shared" si="71"/>
        <v>1127.1600000000001</v>
      </c>
      <c r="K370" s="4">
        <f t="shared" si="72"/>
        <v>2173.875</v>
      </c>
      <c r="L370" s="4">
        <f t="shared" si="73"/>
        <v>857.5</v>
      </c>
      <c r="M370" s="4">
        <f t="shared" si="74"/>
        <v>1075</v>
      </c>
      <c r="N370" s="2">
        <f t="shared" si="75"/>
        <v>14306.569647186294</v>
      </c>
    </row>
    <row r="371" spans="2:14" x14ac:dyDescent="0.3">
      <c r="B371">
        <f t="shared" si="76"/>
        <v>354</v>
      </c>
      <c r="C371" s="1">
        <f t="shared" si="77"/>
        <v>56219</v>
      </c>
      <c r="D371" s="4">
        <f t="shared" si="78"/>
        <v>52653.220341908069</v>
      </c>
      <c r="E371" s="2">
        <f t="shared" si="67"/>
        <v>7707.9346471862937</v>
      </c>
      <c r="F371" s="5">
        <f t="shared" si="68"/>
        <v>323.59791668464334</v>
      </c>
      <c r="G371" s="2">
        <f t="shared" si="69"/>
        <v>7384.33673050165</v>
      </c>
      <c r="H371" s="4">
        <f t="shared" si="70"/>
        <v>45268.883611406418</v>
      </c>
      <c r="I371" s="4">
        <f t="shared" si="66"/>
        <v>1365.1</v>
      </c>
      <c r="J371" s="2">
        <f t="shared" si="71"/>
        <v>1127.1600000000001</v>
      </c>
      <c r="K371" s="4">
        <f t="shared" si="72"/>
        <v>2173.875</v>
      </c>
      <c r="L371" s="4">
        <f t="shared" si="73"/>
        <v>857.5</v>
      </c>
      <c r="M371" s="4">
        <f t="shared" si="74"/>
        <v>1075</v>
      </c>
      <c r="N371" s="2">
        <f t="shared" si="75"/>
        <v>14306.569647186294</v>
      </c>
    </row>
    <row r="372" spans="2:14" x14ac:dyDescent="0.3">
      <c r="B372">
        <f t="shared" si="76"/>
        <v>355</v>
      </c>
      <c r="C372" s="1">
        <f t="shared" si="77"/>
        <v>56250</v>
      </c>
      <c r="D372" s="4">
        <f t="shared" si="78"/>
        <v>45268.883611406418</v>
      </c>
      <c r="E372" s="2">
        <f t="shared" si="67"/>
        <v>7707.9346471862937</v>
      </c>
      <c r="F372" s="5">
        <f t="shared" si="68"/>
        <v>278.21501386176857</v>
      </c>
      <c r="G372" s="2">
        <f t="shared" si="69"/>
        <v>7429.7196333245247</v>
      </c>
      <c r="H372" s="4">
        <f t="shared" si="70"/>
        <v>37839.163978081895</v>
      </c>
      <c r="I372" s="4">
        <f t="shared" si="66"/>
        <v>1365.1</v>
      </c>
      <c r="J372" s="2">
        <f t="shared" si="71"/>
        <v>1127.1600000000001</v>
      </c>
      <c r="K372" s="4">
        <f t="shared" si="72"/>
        <v>2173.875</v>
      </c>
      <c r="L372" s="4">
        <f t="shared" si="73"/>
        <v>857.5</v>
      </c>
      <c r="M372" s="4">
        <f t="shared" si="74"/>
        <v>1075</v>
      </c>
      <c r="N372" s="2">
        <f t="shared" si="75"/>
        <v>14306.569647186294</v>
      </c>
    </row>
    <row r="373" spans="2:14" x14ac:dyDescent="0.3">
      <c r="B373">
        <f t="shared" si="76"/>
        <v>356</v>
      </c>
      <c r="C373" s="1">
        <f t="shared" si="77"/>
        <v>56281</v>
      </c>
      <c r="D373" s="4">
        <f t="shared" si="78"/>
        <v>37839.163978081895</v>
      </c>
      <c r="E373" s="2">
        <f t="shared" si="67"/>
        <v>7707.9346471862937</v>
      </c>
      <c r="F373" s="5">
        <f t="shared" si="68"/>
        <v>232.55319528196162</v>
      </c>
      <c r="G373" s="2">
        <f t="shared" si="69"/>
        <v>7475.3814519043317</v>
      </c>
      <c r="H373" s="4">
        <f t="shared" si="70"/>
        <v>30363.782526177565</v>
      </c>
      <c r="I373" s="4">
        <f t="shared" si="66"/>
        <v>1365.1</v>
      </c>
      <c r="J373" s="2">
        <f t="shared" si="71"/>
        <v>1127.1600000000001</v>
      </c>
      <c r="K373" s="4">
        <f t="shared" si="72"/>
        <v>2173.875</v>
      </c>
      <c r="L373" s="4">
        <f t="shared" si="73"/>
        <v>857.5</v>
      </c>
      <c r="M373" s="4">
        <f t="shared" si="74"/>
        <v>1075</v>
      </c>
      <c r="N373" s="2">
        <f t="shared" si="75"/>
        <v>14306.569647186294</v>
      </c>
    </row>
    <row r="374" spans="2:14" x14ac:dyDescent="0.3">
      <c r="B374">
        <f t="shared" si="76"/>
        <v>357</v>
      </c>
      <c r="C374" s="1">
        <f t="shared" si="77"/>
        <v>56309</v>
      </c>
      <c r="D374" s="4">
        <f t="shared" si="78"/>
        <v>30363.782526177565</v>
      </c>
      <c r="E374" s="2">
        <f t="shared" si="67"/>
        <v>7707.9346471862937</v>
      </c>
      <c r="F374" s="5">
        <f t="shared" si="68"/>
        <v>186.61074677546628</v>
      </c>
      <c r="G374" s="2">
        <f t="shared" si="69"/>
        <v>7521.3239004108273</v>
      </c>
      <c r="H374" s="4">
        <f t="shared" si="70"/>
        <v>22842.45862576674</v>
      </c>
      <c r="I374" s="4">
        <f t="shared" si="66"/>
        <v>1365.1</v>
      </c>
      <c r="J374" s="2">
        <f t="shared" si="71"/>
        <v>1127.1600000000001</v>
      </c>
      <c r="K374" s="4">
        <f t="shared" si="72"/>
        <v>2173.875</v>
      </c>
      <c r="L374" s="4">
        <f t="shared" si="73"/>
        <v>857.5</v>
      </c>
      <c r="M374" s="4">
        <f t="shared" si="74"/>
        <v>1075</v>
      </c>
      <c r="N374" s="2">
        <f t="shared" si="75"/>
        <v>14306.569647186294</v>
      </c>
    </row>
    <row r="375" spans="2:14" x14ac:dyDescent="0.3">
      <c r="B375">
        <f t="shared" si="76"/>
        <v>358</v>
      </c>
      <c r="C375" s="1">
        <f t="shared" si="77"/>
        <v>56340</v>
      </c>
      <c r="D375" s="4">
        <f t="shared" si="78"/>
        <v>22842.45862576674</v>
      </c>
      <c r="E375" s="2">
        <f t="shared" si="67"/>
        <v>7707.9346471862937</v>
      </c>
      <c r="F375" s="5">
        <f t="shared" si="68"/>
        <v>140.38594363752475</v>
      </c>
      <c r="G375" s="2">
        <f t="shared" si="69"/>
        <v>7567.5487035487686</v>
      </c>
      <c r="H375" s="4">
        <f t="shared" si="70"/>
        <v>15274.909922217972</v>
      </c>
      <c r="I375" s="4">
        <f t="shared" si="66"/>
        <v>1365.1</v>
      </c>
      <c r="J375" s="2">
        <f t="shared" si="71"/>
        <v>1127.1600000000001</v>
      </c>
      <c r="K375" s="4">
        <f t="shared" si="72"/>
        <v>2173.875</v>
      </c>
      <c r="L375" s="4">
        <f t="shared" si="73"/>
        <v>857.5</v>
      </c>
      <c r="M375" s="4">
        <f t="shared" si="74"/>
        <v>1075</v>
      </c>
      <c r="N375" s="2">
        <f t="shared" si="75"/>
        <v>14306.569647186294</v>
      </c>
    </row>
    <row r="376" spans="2:14" x14ac:dyDescent="0.3">
      <c r="B376">
        <f t="shared" si="76"/>
        <v>359</v>
      </c>
      <c r="C376" s="1">
        <f t="shared" si="77"/>
        <v>56370</v>
      </c>
      <c r="D376" s="4">
        <f t="shared" si="78"/>
        <v>15274.909922217972</v>
      </c>
      <c r="E376" s="2">
        <f t="shared" si="67"/>
        <v>7707.9346471862937</v>
      </c>
      <c r="F376" s="5">
        <f t="shared" si="68"/>
        <v>93.877050563631286</v>
      </c>
      <c r="G376" s="2">
        <f t="shared" si="69"/>
        <v>7614.0575966226625</v>
      </c>
      <c r="H376" s="4">
        <f t="shared" si="70"/>
        <v>7660.8523255953096</v>
      </c>
      <c r="I376" s="4">
        <f t="shared" si="66"/>
        <v>1365.1</v>
      </c>
      <c r="J376" s="2">
        <f t="shared" si="71"/>
        <v>1127.1600000000001</v>
      </c>
      <c r="K376" s="4">
        <f t="shared" si="72"/>
        <v>2173.875</v>
      </c>
      <c r="L376" s="4">
        <f t="shared" si="73"/>
        <v>857.5</v>
      </c>
      <c r="M376" s="4">
        <f t="shared" si="74"/>
        <v>1075</v>
      </c>
      <c r="N376" s="2">
        <f t="shared" si="75"/>
        <v>14306.569647186294</v>
      </c>
    </row>
    <row r="377" spans="2:14" x14ac:dyDescent="0.3">
      <c r="B377">
        <f t="shared" si="76"/>
        <v>360</v>
      </c>
      <c r="C377" s="1">
        <f t="shared" si="77"/>
        <v>56401</v>
      </c>
      <c r="D377" s="4">
        <f t="shared" si="78"/>
        <v>7660.8523255953096</v>
      </c>
      <c r="E377" s="2">
        <f t="shared" si="67"/>
        <v>7707.9346471862937</v>
      </c>
      <c r="F377" s="5">
        <f t="shared" si="68"/>
        <v>47.082321584387834</v>
      </c>
      <c r="G377" s="2">
        <f t="shared" si="69"/>
        <v>7660.8523256019062</v>
      </c>
      <c r="H377" s="4">
        <f t="shared" si="70"/>
        <v>-6.5965650719590485E-9</v>
      </c>
      <c r="I377" s="4">
        <f t="shared" si="66"/>
        <v>1365.1</v>
      </c>
      <c r="J377" s="2">
        <f t="shared" si="71"/>
        <v>1127.1600000000001</v>
      </c>
      <c r="K377" s="4">
        <f t="shared" si="72"/>
        <v>2173.875</v>
      </c>
      <c r="L377" s="4">
        <f t="shared" si="73"/>
        <v>857.5</v>
      </c>
      <c r="M377" s="4">
        <f t="shared" si="74"/>
        <v>1075</v>
      </c>
      <c r="N377" s="2">
        <f t="shared" si="75"/>
        <v>14306.569647186294</v>
      </c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18C9-26E8-4170-AA1A-323A93754EA6}">
  <dimension ref="B1:I34"/>
  <sheetViews>
    <sheetView workbookViewId="0">
      <selection activeCell="C4" sqref="C4"/>
    </sheetView>
  </sheetViews>
  <sheetFormatPr defaultRowHeight="14.4" x14ac:dyDescent="0.3"/>
  <cols>
    <col min="2" max="2" width="30.109375" customWidth="1"/>
    <col min="3" max="3" width="12.21875" bestFit="1" customWidth="1"/>
    <col min="4" max="5" width="11.21875" hidden="1" customWidth="1"/>
    <col min="8" max="8" width="10.21875" bestFit="1" customWidth="1"/>
    <col min="9" max="9" width="12.21875" bestFit="1" customWidth="1"/>
  </cols>
  <sheetData>
    <row r="1" spans="2:9" ht="15" thickBot="1" x14ac:dyDescent="0.35"/>
    <row r="2" spans="2:9" x14ac:dyDescent="0.3">
      <c r="B2" s="32" t="s">
        <v>77</v>
      </c>
      <c r="C2" s="18">
        <v>200000</v>
      </c>
    </row>
    <row r="3" spans="2:9" x14ac:dyDescent="0.3">
      <c r="B3" s="33" t="s">
        <v>78</v>
      </c>
      <c r="C3" s="21">
        <v>200000</v>
      </c>
      <c r="I3" s="3"/>
    </row>
    <row r="4" spans="2:9" x14ac:dyDescent="0.3">
      <c r="B4" s="33" t="s">
        <v>20</v>
      </c>
      <c r="C4" s="34">
        <v>0.34200000000000003</v>
      </c>
    </row>
    <row r="5" spans="2:9" x14ac:dyDescent="0.3">
      <c r="B5" s="33" t="s">
        <v>41</v>
      </c>
      <c r="C5" s="12">
        <f>SUM($C$2:$C$3)</f>
        <v>400000</v>
      </c>
    </row>
    <row r="6" spans="2:9" x14ac:dyDescent="0.3">
      <c r="B6" s="33" t="s">
        <v>73</v>
      </c>
      <c r="C6" s="12">
        <f>C5/12</f>
        <v>33333.333333333336</v>
      </c>
      <c r="D6" s="4"/>
    </row>
    <row r="7" spans="2:9" x14ac:dyDescent="0.3">
      <c r="B7" s="33" t="s">
        <v>42</v>
      </c>
      <c r="C7" s="12">
        <v>22500</v>
      </c>
    </row>
    <row r="8" spans="2:9" x14ac:dyDescent="0.3">
      <c r="B8" s="33" t="s">
        <v>43</v>
      </c>
      <c r="C8" s="12">
        <v>22500</v>
      </c>
    </row>
    <row r="9" spans="2:9" x14ac:dyDescent="0.3">
      <c r="B9" s="33" t="s">
        <v>55</v>
      </c>
      <c r="C9" s="12">
        <v>6500</v>
      </c>
    </row>
    <row r="10" spans="2:9" x14ac:dyDescent="0.3">
      <c r="B10" s="33" t="s">
        <v>44</v>
      </c>
      <c r="C10" s="12">
        <f>C5/12</f>
        <v>33333.333333333336</v>
      </c>
    </row>
    <row r="11" spans="2:9" x14ac:dyDescent="0.3">
      <c r="B11" s="35" t="s">
        <v>48</v>
      </c>
      <c r="C11" s="10">
        <f>C10*D11</f>
        <v>312.56833333333333</v>
      </c>
      <c r="D11" s="14">
        <f>1875.41/$C$3</f>
        <v>9.3770499999999996E-3</v>
      </c>
    </row>
    <row r="12" spans="2:9" x14ac:dyDescent="0.3">
      <c r="B12" s="35" t="s">
        <v>52</v>
      </c>
      <c r="C12" s="10">
        <f>C10-C11</f>
        <v>33020.764999999999</v>
      </c>
      <c r="D12" s="7"/>
    </row>
    <row r="13" spans="2:9" x14ac:dyDescent="0.3">
      <c r="B13" s="35" t="s">
        <v>13</v>
      </c>
      <c r="C13" s="10">
        <f>SUM(C14:C17)</f>
        <v>9658.4334242487494</v>
      </c>
    </row>
    <row r="14" spans="2:9" x14ac:dyDescent="0.3">
      <c r="B14" s="36" t="s">
        <v>49</v>
      </c>
      <c r="C14" s="10">
        <f>$C$12*D14</f>
        <v>1639.8772314299999</v>
      </c>
      <c r="D14" s="14">
        <f>9932.4/$C$3</f>
        <v>4.9661999999999998E-2</v>
      </c>
      <c r="H14" s="4"/>
    </row>
    <row r="15" spans="2:9" x14ac:dyDescent="0.3">
      <c r="B15" s="36" t="s">
        <v>47</v>
      </c>
      <c r="C15" s="10">
        <f t="shared" ref="C15:C17" si="0">$C$12*D15</f>
        <v>451.6415132875</v>
      </c>
      <c r="D15" s="14">
        <f>2735.5/$C$3</f>
        <v>1.36775E-2</v>
      </c>
    </row>
    <row r="16" spans="2:9" x14ac:dyDescent="0.3">
      <c r="B16" s="36" t="s">
        <v>50</v>
      </c>
      <c r="C16" s="10">
        <f t="shared" si="0"/>
        <v>5903.2228723832504</v>
      </c>
      <c r="D16" s="14">
        <f>35754.61/$C$3</f>
        <v>0.17877305000000002</v>
      </c>
    </row>
    <row r="17" spans="2:5" x14ac:dyDescent="0.3">
      <c r="B17" s="36" t="s">
        <v>51</v>
      </c>
      <c r="C17" s="10">
        <f t="shared" si="0"/>
        <v>1663.691807148</v>
      </c>
      <c r="D17" s="14">
        <f>10076.64/$C$3</f>
        <v>5.0383199999999996E-2</v>
      </c>
    </row>
    <row r="18" spans="2:5" x14ac:dyDescent="0.3">
      <c r="B18" s="35" t="s">
        <v>57</v>
      </c>
      <c r="C18" s="10">
        <f>SUM(C7:C8)/12</f>
        <v>3750</v>
      </c>
    </row>
    <row r="19" spans="2:5" x14ac:dyDescent="0.3">
      <c r="B19" s="35" t="s">
        <v>56</v>
      </c>
      <c r="C19" s="10">
        <f>C9/12</f>
        <v>541.66666666666663</v>
      </c>
    </row>
    <row r="20" spans="2:5" x14ac:dyDescent="0.3">
      <c r="B20" s="37" t="s">
        <v>53</v>
      </c>
      <c r="C20" s="38">
        <f>C10-C11-C13-C18-C19</f>
        <v>19070.664909084582</v>
      </c>
    </row>
    <row r="21" spans="2:5" ht="27.6" customHeight="1" x14ac:dyDescent="0.3">
      <c r="B21" s="39" t="s">
        <v>71</v>
      </c>
      <c r="C21" s="12">
        <f>SUM(C22:C32)</f>
        <v>6010</v>
      </c>
      <c r="E21" s="4">
        <f>C21*12</f>
        <v>72120</v>
      </c>
    </row>
    <row r="22" spans="2:5" x14ac:dyDescent="0.3">
      <c r="B22" s="36" t="s">
        <v>60</v>
      </c>
      <c r="C22" s="12">
        <v>60</v>
      </c>
    </row>
    <row r="23" spans="2:5" x14ac:dyDescent="0.3">
      <c r="B23" s="36" t="s">
        <v>59</v>
      </c>
      <c r="C23" s="12">
        <v>400</v>
      </c>
    </row>
    <row r="24" spans="2:5" ht="28.8" x14ac:dyDescent="0.3">
      <c r="B24" s="36" t="s">
        <v>58</v>
      </c>
      <c r="C24" s="12">
        <v>300</v>
      </c>
      <c r="D24" s="4"/>
    </row>
    <row r="25" spans="2:5" x14ac:dyDescent="0.3">
      <c r="B25" s="36" t="s">
        <v>46</v>
      </c>
      <c r="C25" s="12">
        <v>200</v>
      </c>
    </row>
    <row r="26" spans="2:5" x14ac:dyDescent="0.3">
      <c r="B26" s="36" t="s">
        <v>45</v>
      </c>
      <c r="C26" s="12">
        <f>(5*5*4)</f>
        <v>100</v>
      </c>
    </row>
    <row r="27" spans="2:5" x14ac:dyDescent="0.3">
      <c r="B27" s="36" t="s">
        <v>64</v>
      </c>
      <c r="C27" s="12">
        <v>150</v>
      </c>
    </row>
    <row r="28" spans="2:5" x14ac:dyDescent="0.3">
      <c r="B28" s="40" t="s">
        <v>61</v>
      </c>
      <c r="C28" s="12">
        <v>600</v>
      </c>
    </row>
    <row r="29" spans="2:5" x14ac:dyDescent="0.3">
      <c r="B29" s="40" t="s">
        <v>70</v>
      </c>
      <c r="C29" s="12">
        <v>300</v>
      </c>
    </row>
    <row r="30" spans="2:5" x14ac:dyDescent="0.3">
      <c r="B30" s="40" t="s">
        <v>62</v>
      </c>
      <c r="C30" s="12">
        <v>400</v>
      </c>
    </row>
    <row r="31" spans="2:5" x14ac:dyDescent="0.3">
      <c r="B31" s="36" t="s">
        <v>63</v>
      </c>
      <c r="C31" s="12">
        <v>1000</v>
      </c>
    </row>
    <row r="32" spans="2:5" x14ac:dyDescent="0.3">
      <c r="B32" s="41" t="s">
        <v>67</v>
      </c>
      <c r="C32" s="38">
        <v>2500</v>
      </c>
    </row>
    <row r="33" spans="2:3" x14ac:dyDescent="0.3">
      <c r="B33" s="40"/>
      <c r="C33" s="12"/>
    </row>
    <row r="34" spans="2:3" ht="15" thickBot="1" x14ac:dyDescent="0.35">
      <c r="B34" s="11" t="s">
        <v>54</v>
      </c>
      <c r="C34" s="13">
        <f>C20-C21</f>
        <v>13060.664909084582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Amortization</vt:lpstr>
      <vt:lpstr>Income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Lawhorn</dc:creator>
  <cp:lastModifiedBy>Geoff Lawhorn</cp:lastModifiedBy>
  <dcterms:created xsi:type="dcterms:W3CDTF">2024-04-07T18:00:56Z</dcterms:created>
  <dcterms:modified xsi:type="dcterms:W3CDTF">2024-04-26T15:23:58Z</dcterms:modified>
</cp:coreProperties>
</file>