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70c824f84922f69/Desktop/"/>
    </mc:Choice>
  </mc:AlternateContent>
  <xr:revisionPtr revIDLastSave="0" documentId="8_{672915B8-9379-4C3D-AF61-CA78BA49F156}" xr6:coauthVersionLast="47" xr6:coauthVersionMax="47" xr10:uidLastSave="{00000000-0000-0000-0000-000000000000}"/>
  <bookViews>
    <workbookView xWindow="-110" yWindow="-110" windowWidth="19420" windowHeight="10300" xr2:uid="{B32B9DCD-9389-43FC-A07B-7D348184D548}"/>
  </bookViews>
  <sheets>
    <sheet name="Sheet1" sheetId="1" r:id="rId1"/>
  </sheets>
  <calcPr calcId="191029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1" l="1"/>
  <c r="C3" i="1"/>
  <c r="C5" i="1" s="1"/>
  <c r="C12" i="1" l="1"/>
  <c r="G9" i="1" s="1"/>
  <c r="H16" i="1" s="1"/>
  <c r="G7" i="1"/>
  <c r="C13" i="1" l="1"/>
  <c r="H18" i="1"/>
  <c r="H17" i="1"/>
  <c r="G10" i="1"/>
  <c r="H19" i="1" l="1"/>
</calcChain>
</file>

<file path=xl/sharedStrings.xml><?xml version="1.0" encoding="utf-8"?>
<sst xmlns="http://schemas.openxmlformats.org/spreadsheetml/2006/main" count="23" uniqueCount="23">
  <si>
    <t xml:space="preserve">DATES </t>
  </si>
  <si>
    <t xml:space="preserve">Calculation - Cancellation endorsement </t>
  </si>
  <si>
    <t>Policy start date:</t>
  </si>
  <si>
    <t>Basic Premium (Example)</t>
  </si>
  <si>
    <t>Policy End date:</t>
  </si>
  <si>
    <t>Days (Policy period)</t>
  </si>
  <si>
    <t xml:space="preserve">If policy is cancelled today </t>
  </si>
  <si>
    <t xml:space="preserve">   (Premium utilized/TOR)</t>
  </si>
  <si>
    <t xml:space="preserve"> (153 days)</t>
  </si>
  <si>
    <t>Endorsement date</t>
  </si>
  <si>
    <t>Unutilized premium (refund)</t>
  </si>
  <si>
    <t xml:space="preserve"> ((212 days) This is the Refund Premium after cancellation)</t>
  </si>
  <si>
    <t>Total</t>
  </si>
  <si>
    <t xml:space="preserve"> (Premium arrived on Prorata basis - days utilized divided by 365 days)</t>
  </si>
  <si>
    <t>TOR (Time on Risk)</t>
  </si>
  <si>
    <t>(Utilized days)</t>
  </si>
  <si>
    <t>Unutilized days</t>
  </si>
  <si>
    <t>The amount to reflect on the Credit note generated will be 5,808.22 plus prorate levies  (No stamp duty refunded)</t>
  </si>
  <si>
    <t>Premium Refund</t>
  </si>
  <si>
    <t>PHCF (0.25%)</t>
  </si>
  <si>
    <t>Levies (0.20%)</t>
  </si>
  <si>
    <t>Total refund premium</t>
  </si>
  <si>
    <t xml:space="preserve"> (Refund amount after cancellation)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</si>
</sst>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[$-409]d/mmm/yy;@"/>
    <numFmt numFmtId="165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  <font>
      <i/>
      <sz val="10"/>
      <color rgb="FF000000"/>
      <name val="Calibri"/>
      <family val="2"/>
      <scheme val="minor"/>
    </font>
    <font>
      <i/>
      <sz val="8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9">
    <xf numFmtId="0" fontId="0" fillId="0" borderId="0" xfId="0"/>
    <xf numFmtId="0" fontId="0" fillId="0" borderId="1" xfId="0" applyBorder="1"/>
    <xf numFmtId="0" fontId="2" fillId="2" borderId="2" xfId="0" applyFont="1" applyFill="1" applyBorder="1"/>
    <xf numFmtId="164" fontId="2" fillId="0" borderId="3" xfId="0" applyNumberFormat="1" applyFont="1" applyBorder="1"/>
    <xf numFmtId="0" fontId="2" fillId="0" borderId="4" xfId="0" applyFont="1" applyBorder="1"/>
    <xf numFmtId="0" fontId="2" fillId="0" borderId="3" xfId="0" applyFont="1" applyBorder="1"/>
    <xf numFmtId="0" fontId="2" fillId="3" borderId="5" xfId="0" applyFont="1" applyFill="1" applyBorder="1"/>
    <xf numFmtId="0" fontId="2" fillId="3" borderId="2" xfId="0" applyFont="1" applyFill="1" applyBorder="1"/>
    <xf numFmtId="0" fontId="0" fillId="0" borderId="3" xfId="0" applyBorder="1"/>
    <xf numFmtId="0" fontId="0" fillId="0" borderId="4" xfId="0" applyBorder="1"/>
    <xf numFmtId="0" fontId="0" fillId="0" borderId="6" xfId="0" applyBorder="1" applyAlignment="1">
      <alignment vertical="top" wrapText="1"/>
    </xf>
    <xf numFmtId="164" fontId="0" fillId="0" borderId="0" xfId="0" applyNumberFormat="1" applyAlignment="1">
      <alignment vertical="top"/>
    </xf>
    <xf numFmtId="0" fontId="0" fillId="0" borderId="7" xfId="0" applyBorder="1" applyAlignment="1">
      <alignment vertical="top"/>
    </xf>
    <xf numFmtId="0" fontId="0" fillId="0" borderId="0" xfId="0" applyAlignment="1">
      <alignment vertical="top"/>
    </xf>
    <xf numFmtId="0" fontId="3" fillId="0" borderId="6" xfId="0" applyFont="1" applyBorder="1" applyAlignment="1">
      <alignment vertical="top"/>
    </xf>
    <xf numFmtId="43" fontId="0" fillId="0" borderId="0" xfId="1" applyFont="1" applyBorder="1" applyAlignment="1">
      <alignment vertical="top"/>
    </xf>
    <xf numFmtId="0" fontId="0" fillId="0" borderId="6" xfId="0" applyBorder="1"/>
    <xf numFmtId="0" fontId="0" fillId="0" borderId="7" xfId="0" applyBorder="1"/>
    <xf numFmtId="43" fontId="0" fillId="0" borderId="0" xfId="1" applyFont="1" applyBorder="1"/>
    <xf numFmtId="164" fontId="0" fillId="0" borderId="0" xfId="0" applyNumberFormat="1"/>
    <xf numFmtId="0" fontId="3" fillId="0" borderId="6" xfId="0" applyFont="1" applyBorder="1"/>
    <xf numFmtId="165" fontId="0" fillId="0" borderId="0" xfId="1" applyNumberFormat="1" applyFont="1" applyBorder="1"/>
    <xf numFmtId="165" fontId="0" fillId="0" borderId="0" xfId="0" applyNumberFormat="1"/>
    <xf numFmtId="43" fontId="5" fillId="0" borderId="0" xfId="1" applyFont="1" applyBorder="1"/>
    <xf numFmtId="0" fontId="6" fillId="0" borderId="7" xfId="0" applyFont="1" applyBorder="1"/>
    <xf numFmtId="0" fontId="0" fillId="0" borderId="8" xfId="0" applyBorder="1"/>
    <xf numFmtId="164" fontId="0" fillId="0" borderId="9" xfId="0" applyNumberFormat="1" applyBorder="1"/>
    <xf numFmtId="0" fontId="0" fillId="0" borderId="10" xfId="0" applyBorder="1"/>
    <xf numFmtId="43" fontId="4" fillId="0" borderId="6" xfId="1" applyFont="1" applyBorder="1"/>
    <xf numFmtId="43" fontId="4" fillId="0" borderId="0" xfId="1" applyFont="1" applyBorder="1"/>
    <xf numFmtId="43" fontId="0" fillId="0" borderId="9" xfId="1" applyFont="1" applyBorder="1"/>
    <xf numFmtId="0" fontId="0" fillId="0" borderId="9" xfId="0" applyBorder="1"/>
    <xf numFmtId="0" fontId="0" fillId="0" borderId="0" xfId="0" applyBorder="1" applyAlignment="1">
      <alignment vertical="top"/>
    </xf>
    <xf numFmtId="0" fontId="0" fillId="0" borderId="0" xfId="0" applyBorder="1"/>
    <xf numFmtId="0" fontId="3" fillId="0" borderId="0" xfId="0" applyFont="1" applyBorder="1"/>
    <xf numFmtId="0" fontId="4" fillId="0" borderId="0" xfId="0" applyFont="1" applyBorder="1"/>
    <xf numFmtId="43" fontId="0" fillId="0" borderId="0" xfId="0" applyNumberFormat="1" applyBorder="1"/>
    <xf numFmtId="43" fontId="2" fillId="3" borderId="0" xfId="0" applyNumberFormat="1" applyFont="1" applyFill="1" applyBorder="1"/>
    <xf numFmtId="0" fontId="6" fillId="0" borderId="0" xfId="0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30828-3F08-4B98-9984-D5E7C1F4AE29}">
  <dimension ref="A1:J20"/>
  <sheetViews>
    <sheetView tabSelected="1" workbookViewId="0">
      <selection activeCell="G3" sqref="G3"/>
    </sheetView>
  </sheetViews>
  <sheetFormatPr defaultRowHeight="14.5" x14ac:dyDescent="0.35"/>
  <cols>
    <col min="2" max="2" width="15.81640625" bestFit="1" customWidth="1"/>
    <col min="3" max="3" width="8.81640625" bestFit="1" customWidth="1"/>
    <col min="4" max="4" width="9.54296875" bestFit="1" customWidth="1"/>
    <col min="6" max="6" width="22.6328125" customWidth="1"/>
    <col min="7" max="7" width="14.36328125" bestFit="1" customWidth="1"/>
    <col min="8" max="8" width="9.90625" customWidth="1"/>
    <col min="9" max="9" width="22.54296875" bestFit="1" customWidth="1"/>
    <col min="10" max="10" width="10.26953125" customWidth="1"/>
  </cols>
  <sheetData>
    <row r="1" spans="1:10" ht="15" thickBot="1" x14ac:dyDescent="0.4">
      <c r="A1" s="1"/>
      <c r="B1" s="2" t="s">
        <v>0</v>
      </c>
      <c r="C1" s="3"/>
      <c r="D1" s="4"/>
      <c r="E1" s="5"/>
      <c r="F1" s="6" t="s">
        <v>1</v>
      </c>
      <c r="G1" s="7"/>
      <c r="H1" s="8"/>
      <c r="I1" s="8"/>
      <c r="J1" s="9"/>
    </row>
    <row r="2" spans="1:10" x14ac:dyDescent="0.35">
      <c r="A2" s="10"/>
      <c r="B2" s="10" t="s">
        <v>2</v>
      </c>
      <c r="C2" s="11">
        <v>45672</v>
      </c>
      <c r="D2" s="12"/>
      <c r="E2" s="13"/>
      <c r="F2" s="14" t="s">
        <v>3</v>
      </c>
      <c r="G2" s="15">
        <v>10000</v>
      </c>
      <c r="H2" s="32"/>
      <c r="I2" s="32"/>
      <c r="J2" s="12"/>
    </row>
    <row r="3" spans="1:10" x14ac:dyDescent="0.35">
      <c r="A3" s="16"/>
      <c r="B3" s="10" t="s">
        <v>4</v>
      </c>
      <c r="C3" s="11">
        <f>C2+364</f>
        <v>46036</v>
      </c>
      <c r="D3" s="17"/>
      <c r="F3" s="16"/>
      <c r="G3" s="18"/>
      <c r="H3" s="33"/>
      <c r="I3" s="33"/>
      <c r="J3" s="17"/>
    </row>
    <row r="4" spans="1:10" x14ac:dyDescent="0.35">
      <c r="A4" s="16"/>
      <c r="B4" s="10"/>
      <c r="C4" s="19"/>
      <c r="D4" s="17"/>
      <c r="F4" s="16"/>
      <c r="G4" s="18"/>
      <c r="H4" s="33"/>
      <c r="I4" s="33"/>
      <c r="J4" s="17"/>
    </row>
    <row r="5" spans="1:10" x14ac:dyDescent="0.35">
      <c r="A5" s="16"/>
      <c r="B5" s="20" t="s">
        <v>5</v>
      </c>
      <c r="C5" s="21">
        <f>C3-C2+1</f>
        <v>365</v>
      </c>
      <c r="D5" s="17"/>
      <c r="F5" s="16"/>
      <c r="G5" s="18"/>
      <c r="H5" s="33"/>
      <c r="I5" s="33"/>
      <c r="J5" s="17"/>
    </row>
    <row r="6" spans="1:10" x14ac:dyDescent="0.35">
      <c r="A6" s="16"/>
      <c r="B6" s="16"/>
      <c r="C6" s="22"/>
      <c r="D6" s="17"/>
      <c r="F6" s="20" t="s">
        <v>6</v>
      </c>
      <c r="G6" s="18"/>
      <c r="H6" s="33"/>
      <c r="I6" s="33"/>
      <c r="J6" s="17"/>
    </row>
    <row r="7" spans="1:10" x14ac:dyDescent="0.35">
      <c r="A7" s="16"/>
      <c r="B7" s="16"/>
      <c r="C7" s="22"/>
      <c r="D7" s="17"/>
      <c r="F7" s="20" t="s">
        <v>7</v>
      </c>
      <c r="G7" s="18">
        <f>C11/C5*G2</f>
        <v>5479.4520547945203</v>
      </c>
      <c r="H7" s="34" t="s">
        <v>8</v>
      </c>
      <c r="I7" s="33"/>
      <c r="J7" s="17"/>
    </row>
    <row r="8" spans="1:10" x14ac:dyDescent="0.35">
      <c r="A8" s="16"/>
      <c r="B8" s="20" t="s">
        <v>9</v>
      </c>
      <c r="C8" s="11">
        <v>45871</v>
      </c>
      <c r="D8" s="17"/>
      <c r="F8" s="16"/>
      <c r="G8" s="18"/>
      <c r="H8" s="33"/>
      <c r="I8" s="33"/>
      <c r="J8" s="17"/>
    </row>
    <row r="9" spans="1:10" x14ac:dyDescent="0.35">
      <c r="A9" s="16"/>
      <c r="B9" s="16"/>
      <c r="C9" s="22"/>
      <c r="D9" s="17"/>
      <c r="F9" s="20" t="s">
        <v>10</v>
      </c>
      <c r="G9" s="18">
        <f>C12/C5*G2</f>
        <v>4520.5479452054788</v>
      </c>
      <c r="H9" s="35" t="s">
        <v>11</v>
      </c>
      <c r="I9" s="33"/>
      <c r="J9" s="17"/>
    </row>
    <row r="10" spans="1:10" x14ac:dyDescent="0.35">
      <c r="A10" s="16"/>
      <c r="B10" s="16"/>
      <c r="C10" s="22"/>
      <c r="D10" s="17"/>
      <c r="F10" s="20" t="s">
        <v>12</v>
      </c>
      <c r="G10" s="23">
        <f>G7+G9</f>
        <v>10000</v>
      </c>
      <c r="H10" s="35" t="s">
        <v>13</v>
      </c>
      <c r="I10" s="33"/>
      <c r="J10" s="17"/>
    </row>
    <row r="11" spans="1:10" x14ac:dyDescent="0.35">
      <c r="A11" s="16"/>
      <c r="B11" s="20" t="s">
        <v>14</v>
      </c>
      <c r="C11" s="22">
        <f>C8-C2+1</f>
        <v>200</v>
      </c>
      <c r="D11" s="24" t="s">
        <v>15</v>
      </c>
      <c r="F11" s="16"/>
      <c r="G11" s="18"/>
      <c r="H11" s="33"/>
      <c r="I11" s="33"/>
      <c r="J11" s="17"/>
    </row>
    <row r="12" spans="1:10" x14ac:dyDescent="0.35">
      <c r="A12" s="16"/>
      <c r="B12" s="20" t="s">
        <v>16</v>
      </c>
      <c r="C12" s="22">
        <f>C3-C8</f>
        <v>165</v>
      </c>
      <c r="D12" s="17"/>
      <c r="F12" s="16"/>
      <c r="G12" s="18"/>
      <c r="H12" s="33"/>
      <c r="I12" s="33"/>
      <c r="J12" s="17"/>
    </row>
    <row r="13" spans="1:10" x14ac:dyDescent="0.35">
      <c r="A13" s="16"/>
      <c r="B13" s="16"/>
      <c r="C13" s="21">
        <f>SUM(C11:C12)</f>
        <v>365</v>
      </c>
      <c r="D13" s="17"/>
      <c r="F13" s="16"/>
      <c r="G13" s="18"/>
      <c r="H13" s="33"/>
      <c r="I13" s="33"/>
      <c r="J13" s="17"/>
    </row>
    <row r="14" spans="1:10" ht="15" thickBot="1" x14ac:dyDescent="0.4">
      <c r="A14" s="16"/>
      <c r="B14" s="25"/>
      <c r="C14" s="26"/>
      <c r="D14" s="27"/>
      <c r="F14" s="28" t="s">
        <v>17</v>
      </c>
      <c r="G14" s="18"/>
      <c r="H14" s="33"/>
      <c r="I14" s="33"/>
      <c r="J14" s="17"/>
    </row>
    <row r="15" spans="1:10" x14ac:dyDescent="0.35">
      <c r="A15" s="16"/>
      <c r="C15" s="19"/>
      <c r="F15" s="16"/>
      <c r="G15" s="18"/>
      <c r="H15" s="33"/>
      <c r="I15" s="33"/>
      <c r="J15" s="17"/>
    </row>
    <row r="16" spans="1:10" x14ac:dyDescent="0.35">
      <c r="A16" s="16"/>
      <c r="C16" s="19"/>
      <c r="F16" s="16"/>
      <c r="G16" s="29" t="s">
        <v>18</v>
      </c>
      <c r="H16" s="36">
        <f>G9</f>
        <v>4520.5479452054788</v>
      </c>
      <c r="I16" s="33"/>
      <c r="J16" s="17"/>
    </row>
    <row r="17" spans="1:10" x14ac:dyDescent="0.35">
      <c r="A17" s="16"/>
      <c r="C17" s="19"/>
      <c r="F17" s="16"/>
      <c r="G17" s="29" t="s">
        <v>19</v>
      </c>
      <c r="H17" s="36">
        <f>(0.25%)*H16</f>
        <v>11.301369863013697</v>
      </c>
      <c r="I17" s="33"/>
      <c r="J17" s="17"/>
    </row>
    <row r="18" spans="1:10" x14ac:dyDescent="0.35">
      <c r="A18" s="16"/>
      <c r="C18" s="19"/>
      <c r="F18" s="16"/>
      <c r="G18" s="29" t="s">
        <v>20</v>
      </c>
      <c r="H18" s="36">
        <f>(0.2%)*H16</f>
        <v>9.0410958904109577</v>
      </c>
      <c r="I18" s="33"/>
      <c r="J18" s="17"/>
    </row>
    <row r="19" spans="1:10" x14ac:dyDescent="0.35">
      <c r="A19" s="16"/>
      <c r="C19" s="19"/>
      <c r="F19" s="16"/>
      <c r="G19" s="29" t="s">
        <v>21</v>
      </c>
      <c r="H19" s="37">
        <f>SUM(H16:H18)</f>
        <v>4540.8904109589039</v>
      </c>
      <c r="I19" s="38" t="s">
        <v>22</v>
      </c>
      <c r="J19" s="17"/>
    </row>
    <row r="20" spans="1:10" ht="15" thickBot="1" x14ac:dyDescent="0.4">
      <c r="A20" s="16"/>
      <c r="C20" s="19"/>
      <c r="F20" s="25"/>
      <c r="G20" s="30"/>
      <c r="H20" s="31"/>
      <c r="I20" s="31"/>
      <c r="J20" s="2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Geoffrey Kemboi</dc:creator>
  <cp:lastModifiedBy>Geoffrey Kemboi</cp:lastModifiedBy>
  <dcterms:created xsi:type="dcterms:W3CDTF">2025-03-06T08:43:55Z</dcterms:created>
  <dcterms:modified xsi:type="dcterms:W3CDTF">2025-03-06T08:45:25Z</dcterms:modified>
</cp:coreProperties>
</file>