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588" yWindow="528" windowWidth="21852" windowHeight="8940"/>
  </bookViews>
  <sheets>
    <sheet name="Interclub_16354" sheetId="1" r:id="rId1"/>
    <sheet name="six" sheetId="2" state="hidden" r:id="rId2"/>
    <sheet name="sept" sheetId="3" state="hidden" r:id="rId3"/>
    <sheet name="huit" sheetId="4" state="hidden" r:id="rId4"/>
  </sheets>
  <definedNames>
    <definedName name="_xlnm.Print_Area" localSheetId="0">Interclub_16354!$A$1:$Y$21</definedName>
  </definedNames>
  <calcPr calcId="124519"/>
</workbook>
</file>

<file path=xl/calcChain.xml><?xml version="1.0" encoding="utf-8"?>
<calcChain xmlns="http://schemas.openxmlformats.org/spreadsheetml/2006/main">
  <c r="Y16" i="1"/>
  <c r="X16"/>
  <c r="W16"/>
  <c r="V16"/>
  <c r="U16"/>
  <c r="T16"/>
  <c r="Y14"/>
  <c r="X14"/>
  <c r="W14"/>
  <c r="V14"/>
  <c r="T14" s="1"/>
  <c r="U14"/>
  <c r="Y12"/>
  <c r="X12"/>
  <c r="W12"/>
  <c r="T12" s="1"/>
  <c r="V12"/>
  <c r="U12"/>
  <c r="Y11"/>
  <c r="X11"/>
  <c r="W11"/>
  <c r="U11" s="1"/>
  <c r="V11"/>
  <c r="T11" s="1"/>
  <c r="Y10"/>
  <c r="X10"/>
  <c r="W10"/>
  <c r="T10" s="1"/>
  <c r="V10"/>
  <c r="U10"/>
  <c r="Y9"/>
  <c r="X9"/>
  <c r="W9"/>
  <c r="U9" s="1"/>
  <c r="V9"/>
  <c r="T9" s="1"/>
  <c r="Y8"/>
  <c r="Y18" s="1"/>
  <c r="X8"/>
  <c r="X18" s="1"/>
  <c r="W8"/>
  <c r="T8" s="1"/>
  <c r="V8"/>
  <c r="V18" s="1"/>
  <c r="U8"/>
  <c r="U18" s="1"/>
  <c r="T18" l="1"/>
  <c r="W18"/>
</calcChain>
</file>

<file path=xl/sharedStrings.xml><?xml version="1.0" encoding="utf-8"?>
<sst xmlns="http://schemas.openxmlformats.org/spreadsheetml/2006/main" count="113" uniqueCount="76">
  <si>
    <t>Feuille de rencontre - Interclub</t>
  </si>
  <si>
    <t>Niveau</t>
  </si>
  <si>
    <t>Départemental</t>
  </si>
  <si>
    <t>Organisateur</t>
  </si>
  <si>
    <t>Comité Départemental 95</t>
  </si>
  <si>
    <t>Responsable</t>
  </si>
  <si>
    <t>VARIN Max</t>
  </si>
  <si>
    <t>Date : 18/11/2016</t>
  </si>
  <si>
    <t>Division : D3B</t>
  </si>
  <si>
    <t>Journée : J2</t>
  </si>
  <si>
    <t>Officiel</t>
  </si>
  <si>
    <t>Matchs</t>
  </si>
  <si>
    <t>Info</t>
  </si>
  <si>
    <t xml:space="preserve"> Equipe 1 : SAINT BRICE</t>
  </si>
  <si>
    <t>Clt</t>
  </si>
  <si>
    <t>Cote</t>
  </si>
  <si>
    <t xml:space="preserve"> Equipe 2 : SAINT GRATIEN</t>
  </si>
  <si>
    <t>Scores</t>
  </si>
  <si>
    <t xml:space="preserve"> Nom Prénom Licence</t>
  </si>
  <si>
    <t>1er Set</t>
  </si>
  <si>
    <t>2e Set</t>
  </si>
  <si>
    <t>3e Set</t>
  </si>
  <si>
    <t>Victoires</t>
  </si>
  <si>
    <t>Sets</t>
  </si>
  <si>
    <t>Points</t>
  </si>
  <si>
    <t>SH 1</t>
  </si>
  <si>
    <t xml:space="preserve"> NGUYEN Gilbert 6718582</t>
  </si>
  <si>
    <t>P11</t>
  </si>
  <si>
    <t>3,30</t>
  </si>
  <si>
    <t xml:space="preserve"> LE FLOCH Adrien 6742063</t>
  </si>
  <si>
    <t>P10</t>
  </si>
  <si>
    <t>4,00</t>
  </si>
  <si>
    <t>SH 2</t>
  </si>
  <si>
    <t xml:space="preserve"> MARCHAND Flavien 7126107</t>
  </si>
  <si>
    <t>NC</t>
  </si>
  <si>
    <t>0,00</t>
  </si>
  <si>
    <t xml:space="preserve"> LAMARINS Vincent 561866</t>
  </si>
  <si>
    <t>P12</t>
  </si>
  <si>
    <t>SH 3</t>
  </si>
  <si>
    <t xml:space="preserve"> PICQUET Jerome 6612985</t>
  </si>
  <si>
    <t xml:space="preserve"> VAILLER Richard 7024639</t>
  </si>
  <si>
    <t>SD 1</t>
  </si>
  <si>
    <t xml:space="preserve"> LOVICHI Melanie 7035271</t>
  </si>
  <si>
    <t xml:space="preserve"> KERBOUT Séloua 6463528</t>
  </si>
  <si>
    <t>DH 1</t>
  </si>
  <si>
    <t xml:space="preserve"> DESLANDES Jerôme 6664700</t>
  </si>
  <si>
    <t>6,15</t>
  </si>
  <si>
    <t>1,01</t>
  </si>
  <si>
    <t xml:space="preserve"> MIKUS Ludovic 6504432</t>
  </si>
  <si>
    <t xml:space="preserve"> SHBAZI Shahbaz ahmad 7120052</t>
  </si>
  <si>
    <t>DD 1</t>
  </si>
  <si>
    <t xml:space="preserve"> DUFOUR Marion 7060518</t>
  </si>
  <si>
    <t xml:space="preserve"> ALBERT Josiane 6573289</t>
  </si>
  <si>
    <t>D9</t>
  </si>
  <si>
    <t>10,36</t>
  </si>
  <si>
    <t>D8</t>
  </si>
  <si>
    <t>18,15</t>
  </si>
  <si>
    <t>DX 1</t>
  </si>
  <si>
    <t>19,54</t>
  </si>
  <si>
    <t xml:space="preserve"> GIRVIN Seth 537294</t>
  </si>
  <si>
    <t>Capitaines</t>
  </si>
  <si>
    <t>MIKUS Ludovic 6504432</t>
  </si>
  <si>
    <t>Totaux</t>
  </si>
  <si>
    <t>Remarques</t>
  </si>
  <si>
    <t>SAINT GRATIEN gagne contre SAINT BRICE sur le score de 4 à 3</t>
  </si>
  <si>
    <t>Forfait équipe 1</t>
  </si>
  <si>
    <t>Forfait équipe 2</t>
  </si>
  <si>
    <t>Double forfait</t>
  </si>
  <si>
    <t>Rien à signaler</t>
  </si>
  <si>
    <t>Abandon Equipe 1</t>
  </si>
  <si>
    <t>WO Equipe 1</t>
  </si>
  <si>
    <t>Match invalide Equipe 1</t>
  </si>
  <si>
    <t>Non joué</t>
  </si>
  <si>
    <t>Abandon Equipe 2</t>
  </si>
  <si>
    <t>WO Equipe 2</t>
  </si>
  <si>
    <t>Match invalide Equipe 2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</si>
</sst>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9"/>
      <color rgb="FF000000"/>
      <name val="Tahoma"/>
    </font>
    <font>
      <b/>
      <sz val="16"/>
      <color rgb="FF000000"/>
      <name val="Tahoma"/>
    </font>
    <font>
      <sz val="10"/>
      <color rgb="FF000000"/>
      <name val="Tahoma"/>
    </font>
    <font>
      <sz val="8"/>
      <color rgb="FF000000"/>
      <name val="Tahoma"/>
    </font>
    <font>
      <b/>
      <sz val="9"/>
      <color rgb="FF000000"/>
      <name val="Tahom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top"/>
    </xf>
    <xf numFmtId="0" fontId="5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3900" cy="714375"/>
    <xdr:pic>
      <xdr:nvPicPr>
        <xdr:cNvPr id="0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2"/>
  <sheetViews>
    <sheetView showGridLines="0" tabSelected="1" workbookViewId="0">
      <selection activeCell="A21" sqref="A21:Y21"/>
    </sheetView>
  </sheetViews>
  <sheetFormatPr baseColWidth="10" defaultColWidth="8.88671875" defaultRowHeight="14.4"/>
  <cols>
    <col min="1" max="1" width="8" customWidth="1"/>
    <col min="2" max="2" width="2" customWidth="1"/>
    <col min="3" max="5" width="11" customWidth="1"/>
    <col min="6" max="6" width="3" customWidth="1"/>
    <col min="7" max="7" width="5" customWidth="1"/>
    <col min="8" max="10" width="11" customWidth="1"/>
    <col min="11" max="11" width="3" customWidth="1"/>
    <col min="12" max="12" width="5" customWidth="1"/>
    <col min="13" max="13" width="2" customWidth="1"/>
    <col min="14" max="19" width="3" customWidth="1"/>
    <col min="20" max="21" width="4" customWidth="1"/>
    <col min="22" max="23" width="3" customWidth="1"/>
    <col min="24" max="25" width="4" customWidth="1"/>
    <col min="26" max="26" width="1" customWidth="1"/>
  </cols>
  <sheetData>
    <row r="1" spans="1:25" ht="15" customHeight="1">
      <c r="A1" s="4"/>
      <c r="B1" s="4"/>
      <c r="C1" s="4"/>
      <c r="D1" s="5" t="s">
        <v>0</v>
      </c>
      <c r="E1" s="5"/>
      <c r="F1" s="5"/>
      <c r="G1" s="5"/>
      <c r="H1" s="5"/>
      <c r="I1" s="5"/>
      <c r="J1" s="5"/>
      <c r="K1" s="5"/>
      <c r="L1" s="5"/>
      <c r="M1" s="6" t="s">
        <v>1</v>
      </c>
      <c r="N1" s="7"/>
      <c r="O1" s="7"/>
      <c r="P1" s="7"/>
      <c r="Q1" s="8"/>
      <c r="R1" s="9" t="s">
        <v>2</v>
      </c>
      <c r="S1" s="10"/>
      <c r="T1" s="10"/>
      <c r="U1" s="10"/>
      <c r="V1" s="10"/>
      <c r="W1" s="10"/>
      <c r="X1" s="10"/>
      <c r="Y1" s="11"/>
    </row>
    <row r="2" spans="1:25" ht="15" customHeight="1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9" t="s">
        <v>3</v>
      </c>
      <c r="N2" s="10"/>
      <c r="O2" s="10"/>
      <c r="P2" s="10"/>
      <c r="Q2" s="11"/>
      <c r="R2" s="9" t="s">
        <v>4</v>
      </c>
      <c r="S2" s="10"/>
      <c r="T2" s="10"/>
      <c r="U2" s="10"/>
      <c r="V2" s="10"/>
      <c r="W2" s="10"/>
      <c r="X2" s="10"/>
      <c r="Y2" s="11"/>
    </row>
    <row r="3" spans="1:25" ht="15" customHeight="1">
      <c r="A3" s="4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5</v>
      </c>
      <c r="N3" s="10"/>
      <c r="O3" s="10"/>
      <c r="P3" s="10"/>
      <c r="Q3" s="11"/>
      <c r="R3" s="9" t="s">
        <v>6</v>
      </c>
      <c r="S3" s="10"/>
      <c r="T3" s="10"/>
      <c r="U3" s="10"/>
      <c r="V3" s="10"/>
      <c r="W3" s="10"/>
      <c r="X3" s="10"/>
      <c r="Y3" s="11"/>
    </row>
    <row r="4" spans="1:25" ht="15" customHeight="1">
      <c r="A4" s="4"/>
      <c r="B4" s="4"/>
      <c r="C4" s="4"/>
      <c r="D4" s="12" t="s">
        <v>7</v>
      </c>
      <c r="E4" s="12"/>
      <c r="F4" s="12"/>
      <c r="G4" s="12" t="s">
        <v>8</v>
      </c>
      <c r="H4" s="12"/>
      <c r="I4" s="12" t="s">
        <v>9</v>
      </c>
      <c r="J4" s="12"/>
      <c r="K4" s="12"/>
      <c r="L4" s="12"/>
      <c r="M4" s="9" t="s">
        <v>10</v>
      </c>
      <c r="N4" s="10"/>
      <c r="O4" s="10"/>
      <c r="P4" s="10"/>
      <c r="Q4" s="11"/>
      <c r="R4" s="9" t="s">
        <v>6</v>
      </c>
      <c r="S4" s="10"/>
      <c r="T4" s="10"/>
      <c r="U4" s="10"/>
      <c r="V4" s="10"/>
      <c r="W4" s="10"/>
      <c r="X4" s="10"/>
      <c r="Y4" s="11"/>
    </row>
    <row r="5" spans="1: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14" t="s">
        <v>11</v>
      </c>
      <c r="B6" s="16" t="s">
        <v>12</v>
      </c>
      <c r="C6" s="18" t="s">
        <v>13</v>
      </c>
      <c r="D6" s="19"/>
      <c r="E6" s="20"/>
      <c r="F6" s="16" t="s">
        <v>14</v>
      </c>
      <c r="G6" s="16" t="s">
        <v>15</v>
      </c>
      <c r="H6" s="18" t="s">
        <v>16</v>
      </c>
      <c r="I6" s="19"/>
      <c r="J6" s="20"/>
      <c r="K6" s="16" t="s">
        <v>14</v>
      </c>
      <c r="L6" s="16" t="s">
        <v>15</v>
      </c>
      <c r="M6" s="16" t="s">
        <v>12</v>
      </c>
      <c r="N6" s="21" t="s">
        <v>17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1:25">
      <c r="A7" s="15"/>
      <c r="B7" s="17"/>
      <c r="C7" s="18" t="s">
        <v>18</v>
      </c>
      <c r="D7" s="19"/>
      <c r="E7" s="20"/>
      <c r="F7" s="17"/>
      <c r="G7" s="17"/>
      <c r="H7" s="18" t="s">
        <v>18</v>
      </c>
      <c r="I7" s="19"/>
      <c r="J7" s="20"/>
      <c r="K7" s="17"/>
      <c r="L7" s="17"/>
      <c r="M7" s="17"/>
      <c r="N7" s="24" t="s">
        <v>19</v>
      </c>
      <c r="O7" s="25"/>
      <c r="P7" s="24" t="s">
        <v>20</v>
      </c>
      <c r="Q7" s="25"/>
      <c r="R7" s="26" t="s">
        <v>21</v>
      </c>
      <c r="S7" s="27"/>
      <c r="T7" s="26" t="s">
        <v>22</v>
      </c>
      <c r="U7" s="27"/>
      <c r="V7" s="26" t="s">
        <v>23</v>
      </c>
      <c r="W7" s="27"/>
      <c r="X7" s="24" t="s">
        <v>24</v>
      </c>
      <c r="Y7" s="25"/>
    </row>
    <row r="8" spans="1:25">
      <c r="A8" s="3" t="s">
        <v>25</v>
      </c>
      <c r="B8" s="3"/>
      <c r="C8" s="28" t="s">
        <v>26</v>
      </c>
      <c r="D8" s="29"/>
      <c r="E8" s="30"/>
      <c r="F8" s="2" t="s">
        <v>27</v>
      </c>
      <c r="G8" s="2" t="s">
        <v>28</v>
      </c>
      <c r="H8" s="31" t="s">
        <v>29</v>
      </c>
      <c r="I8" s="32"/>
      <c r="J8" s="33"/>
      <c r="K8" s="3" t="s">
        <v>30</v>
      </c>
      <c r="L8" s="3" t="s">
        <v>31</v>
      </c>
      <c r="M8" s="3"/>
      <c r="N8" s="3">
        <v>21</v>
      </c>
      <c r="O8" s="3">
        <v>14</v>
      </c>
      <c r="P8" s="3">
        <v>21</v>
      </c>
      <c r="Q8" s="3">
        <v>17</v>
      </c>
      <c r="R8" s="3"/>
      <c r="S8" s="3"/>
      <c r="T8" s="2">
        <f>IF(M8="Inv",0,IF(M8="Wo",0,IF(M8="Ab.",0,IF(OR(N8="",O8="",P8="",Q8=""),0,IF(V8&gt;W8,1,0)))))</f>
        <v>1</v>
      </c>
      <c r="U8" s="3">
        <f>IF(B8="Inv",0,IF(B8="Wo",0,IF(B8="Ab.",0,IF(OR(N8="",O8="",P8="",Q8=""),0,IF(V8&lt;W8,1,0)))))</f>
        <v>0</v>
      </c>
      <c r="V8" s="3">
        <f>IF(N8&gt;O8,1,0)+IF(P8&gt;Q8,1,0)+IF(R8&gt;S8,1,0)</f>
        <v>2</v>
      </c>
      <c r="W8" s="3">
        <f>IF(N8&lt;O8,1,0)+IF(P8&lt;Q8,1,0)+IF(R8&lt;S8,1,0)</f>
        <v>0</v>
      </c>
      <c r="X8" s="3">
        <f t="shared" ref="X8:Y12" si="0">N8+P8+R8</f>
        <v>42</v>
      </c>
      <c r="Y8" s="3">
        <f t="shared" si="0"/>
        <v>31</v>
      </c>
    </row>
    <row r="9" spans="1:25">
      <c r="A9" s="3" t="s">
        <v>32</v>
      </c>
      <c r="B9" s="3"/>
      <c r="C9" s="31" t="s">
        <v>33</v>
      </c>
      <c r="D9" s="32"/>
      <c r="E9" s="33"/>
      <c r="F9" s="3" t="s">
        <v>34</v>
      </c>
      <c r="G9" s="3" t="s">
        <v>35</v>
      </c>
      <c r="H9" s="28" t="s">
        <v>36</v>
      </c>
      <c r="I9" s="29"/>
      <c r="J9" s="30"/>
      <c r="K9" s="2" t="s">
        <v>37</v>
      </c>
      <c r="L9" s="2" t="s">
        <v>35</v>
      </c>
      <c r="M9" s="3"/>
      <c r="N9" s="3">
        <v>13</v>
      </c>
      <c r="O9" s="3">
        <v>21</v>
      </c>
      <c r="P9" s="3">
        <v>20</v>
      </c>
      <c r="Q9" s="3">
        <v>22</v>
      </c>
      <c r="R9" s="3"/>
      <c r="S9" s="3"/>
      <c r="T9" s="3">
        <f>IF(M9="Inv",0,IF(M9="Wo",0,IF(M9="Ab.",0,IF(OR(N9="",O9="",P9="",Q9=""),0,IF(V9&gt;W9,1,0)))))</f>
        <v>0</v>
      </c>
      <c r="U9" s="2">
        <f>IF(B9="Inv",0,IF(B9="Wo",0,IF(B9="Ab.",0,IF(OR(N9="",O9="",P9="",Q9=""),0,IF(V9&lt;W9,1,0)))))</f>
        <v>1</v>
      </c>
      <c r="V9" s="3">
        <f>IF(N9&gt;O9,1,0)+IF(P9&gt;Q9,1,0)+IF(R9&gt;S9,1,0)</f>
        <v>0</v>
      </c>
      <c r="W9" s="3">
        <f>IF(N9&lt;O9,1,0)+IF(P9&lt;Q9,1,0)+IF(R9&lt;S9,1,0)</f>
        <v>2</v>
      </c>
      <c r="X9" s="3">
        <f t="shared" si="0"/>
        <v>33</v>
      </c>
      <c r="Y9" s="3">
        <f t="shared" si="0"/>
        <v>43</v>
      </c>
    </row>
    <row r="10" spans="1:25">
      <c r="A10" s="3" t="s">
        <v>38</v>
      </c>
      <c r="B10" s="3"/>
      <c r="C10" s="28" t="s">
        <v>39</v>
      </c>
      <c r="D10" s="29"/>
      <c r="E10" s="30"/>
      <c r="F10" s="2" t="s">
        <v>34</v>
      </c>
      <c r="G10" s="2" t="s">
        <v>35</v>
      </c>
      <c r="H10" s="31" t="s">
        <v>40</v>
      </c>
      <c r="I10" s="32"/>
      <c r="J10" s="33"/>
      <c r="K10" s="3" t="s">
        <v>37</v>
      </c>
      <c r="L10" s="3" t="s">
        <v>35</v>
      </c>
      <c r="M10" s="3"/>
      <c r="N10" s="3">
        <v>18</v>
      </c>
      <c r="O10" s="3">
        <v>21</v>
      </c>
      <c r="P10" s="3">
        <v>21</v>
      </c>
      <c r="Q10" s="3">
        <v>16</v>
      </c>
      <c r="R10" s="3">
        <v>21</v>
      </c>
      <c r="S10" s="3">
        <v>10</v>
      </c>
      <c r="T10" s="2">
        <f>IF(M10="Inv",0,IF(M10="Wo",0,IF(M10="Ab.",0,IF(OR(N10="",O10="",P10="",Q10=""),0,IF(V10&gt;W10,1,0)))))</f>
        <v>1</v>
      </c>
      <c r="U10" s="3">
        <f>IF(B10="Inv",0,IF(B10="Wo",0,IF(B10="Ab.",0,IF(OR(N10="",O10="",P10="",Q10=""),0,IF(V10&lt;W10,1,0)))))</f>
        <v>0</v>
      </c>
      <c r="V10" s="3">
        <f>IF(N10&gt;O10,1,0)+IF(P10&gt;Q10,1,0)+IF(R10&gt;S10,1,0)</f>
        <v>2</v>
      </c>
      <c r="W10" s="3">
        <f>IF(N10&lt;O10,1,0)+IF(P10&lt;Q10,1,0)+IF(R10&lt;S10,1,0)</f>
        <v>1</v>
      </c>
      <c r="X10" s="3">
        <f t="shared" si="0"/>
        <v>60</v>
      </c>
      <c r="Y10" s="3">
        <f t="shared" si="0"/>
        <v>47</v>
      </c>
    </row>
    <row r="11" spans="1:25">
      <c r="A11" s="3" t="s">
        <v>41</v>
      </c>
      <c r="B11" s="3"/>
      <c r="C11" s="31" t="s">
        <v>42</v>
      </c>
      <c r="D11" s="32"/>
      <c r="E11" s="33"/>
      <c r="F11" s="3" t="s">
        <v>37</v>
      </c>
      <c r="G11" s="3" t="s">
        <v>35</v>
      </c>
      <c r="H11" s="28" t="s">
        <v>43</v>
      </c>
      <c r="I11" s="29"/>
      <c r="J11" s="30"/>
      <c r="K11" s="2" t="s">
        <v>30</v>
      </c>
      <c r="L11" s="2" t="s">
        <v>31</v>
      </c>
      <c r="M11" s="3"/>
      <c r="N11" s="3">
        <v>12</v>
      </c>
      <c r="O11" s="3">
        <v>21</v>
      </c>
      <c r="P11" s="3">
        <v>9</v>
      </c>
      <c r="Q11" s="3">
        <v>21</v>
      </c>
      <c r="R11" s="3"/>
      <c r="S11" s="3"/>
      <c r="T11" s="3">
        <f>IF(M11="Inv",0,IF(M11="Wo",0,IF(M11="Ab.",0,IF(OR(N11="",O11="",P11="",Q11=""),0,IF(V11&gt;W11,1,0)))))</f>
        <v>0</v>
      </c>
      <c r="U11" s="2">
        <f>IF(B11="Inv",0,IF(B11="Wo",0,IF(B11="Ab.",0,IF(OR(N11="",O11="",P11="",Q11=""),0,IF(V11&lt;W11,1,0)))))</f>
        <v>1</v>
      </c>
      <c r="V11" s="3">
        <f>IF(N11&gt;O11,1,0)+IF(P11&gt;Q11,1,0)+IF(R11&gt;S11,1,0)</f>
        <v>0</v>
      </c>
      <c r="W11" s="3">
        <f>IF(N11&lt;O11,1,0)+IF(P11&lt;Q11,1,0)+IF(R11&lt;S11,1,0)</f>
        <v>2</v>
      </c>
      <c r="X11" s="3">
        <f t="shared" si="0"/>
        <v>21</v>
      </c>
      <c r="Y11" s="3">
        <f t="shared" si="0"/>
        <v>42</v>
      </c>
    </row>
    <row r="12" spans="1:25">
      <c r="A12" s="34" t="s">
        <v>44</v>
      </c>
      <c r="B12" s="34"/>
      <c r="C12" s="28" t="s">
        <v>45</v>
      </c>
      <c r="D12" s="29"/>
      <c r="E12" s="30"/>
      <c r="F12" s="2" t="s">
        <v>30</v>
      </c>
      <c r="G12" s="2" t="s">
        <v>46</v>
      </c>
      <c r="H12" s="31" t="s">
        <v>36</v>
      </c>
      <c r="I12" s="32"/>
      <c r="J12" s="33"/>
      <c r="K12" s="3" t="s">
        <v>37</v>
      </c>
      <c r="L12" s="3" t="s">
        <v>47</v>
      </c>
      <c r="M12" s="34"/>
      <c r="N12" s="34">
        <v>21</v>
      </c>
      <c r="O12" s="34">
        <v>17</v>
      </c>
      <c r="P12" s="34">
        <v>21</v>
      </c>
      <c r="Q12" s="34">
        <v>7</v>
      </c>
      <c r="R12" s="34"/>
      <c r="S12" s="34"/>
      <c r="T12" s="36">
        <f>IF(M12="Inv",0,IF(M12="Wo",0,IF(M12="Ab.",0,IF(OR(N12="",O12="",P12="",Q12=""),0,IF(V12&gt;W12,1,0)))))</f>
        <v>1</v>
      </c>
      <c r="U12" s="34">
        <f>IF(B12="Inv",0,IF(B12="Wo",0,IF(B12="Ab.",0,IF(OR(N12="",O12="",P12="",Q12=""),0,IF(V12&lt;W12,1,0)))))</f>
        <v>0</v>
      </c>
      <c r="V12" s="34">
        <f>IF(N12&gt;O12,1,0)+IF(P12&gt;Q12,1,0)+IF(R12&gt;S12,1,0)</f>
        <v>2</v>
      </c>
      <c r="W12" s="34">
        <f>IF(N12&lt;O12,1,0)+IF(P12&lt;Q12,1,0)+IF(R12&lt;S12,1,0)</f>
        <v>0</v>
      </c>
      <c r="X12" s="34">
        <f t="shared" si="0"/>
        <v>42</v>
      </c>
      <c r="Y12" s="34">
        <f t="shared" si="0"/>
        <v>24</v>
      </c>
    </row>
    <row r="13" spans="1:25">
      <c r="A13" s="35"/>
      <c r="B13" s="35"/>
      <c r="C13" s="28" t="s">
        <v>48</v>
      </c>
      <c r="D13" s="29"/>
      <c r="E13" s="30"/>
      <c r="F13" s="2" t="s">
        <v>30</v>
      </c>
      <c r="G13" s="2">
        <v>4</v>
      </c>
      <c r="H13" s="31" t="s">
        <v>49</v>
      </c>
      <c r="I13" s="32"/>
      <c r="J13" s="33"/>
      <c r="K13" s="3" t="s">
        <v>34</v>
      </c>
      <c r="L13" s="3" t="s">
        <v>35</v>
      </c>
      <c r="M13" s="35"/>
      <c r="N13" s="35"/>
      <c r="O13" s="35"/>
      <c r="P13" s="35"/>
      <c r="Q13" s="35"/>
      <c r="R13" s="35"/>
      <c r="S13" s="35"/>
      <c r="T13" s="37"/>
      <c r="U13" s="35"/>
      <c r="V13" s="35"/>
      <c r="W13" s="35"/>
      <c r="X13" s="35"/>
      <c r="Y13" s="35"/>
    </row>
    <row r="14" spans="1:25">
      <c r="A14" s="34" t="s">
        <v>50</v>
      </c>
      <c r="B14" s="34"/>
      <c r="C14" s="31" t="s">
        <v>51</v>
      </c>
      <c r="D14" s="32"/>
      <c r="E14" s="33"/>
      <c r="F14" s="3" t="s">
        <v>37</v>
      </c>
      <c r="G14" s="3" t="s">
        <v>35</v>
      </c>
      <c r="H14" s="28" t="s">
        <v>52</v>
      </c>
      <c r="I14" s="29"/>
      <c r="J14" s="30"/>
      <c r="K14" s="2" t="s">
        <v>53</v>
      </c>
      <c r="L14" s="2" t="s">
        <v>54</v>
      </c>
      <c r="M14" s="34"/>
      <c r="N14" s="34">
        <v>7</v>
      </c>
      <c r="O14" s="34">
        <v>21</v>
      </c>
      <c r="P14" s="34">
        <v>14</v>
      </c>
      <c r="Q14" s="34">
        <v>21</v>
      </c>
      <c r="R14" s="34"/>
      <c r="S14" s="34"/>
      <c r="T14" s="34">
        <f>IF(M14="Inv",0,IF(M14="Wo",0,IF(M14="Ab.",0,IF(OR(N14="",O14="",P14="",Q14=""),0,IF(V14&gt;W14,1,0)))))</f>
        <v>0</v>
      </c>
      <c r="U14" s="36">
        <f>IF(B14="Inv",0,IF(B14="Wo",0,IF(B14="Ab.",0,IF(OR(N14="",O14="",P14="",Q14=""),0,IF(V14&lt;W14,1,0)))))</f>
        <v>1</v>
      </c>
      <c r="V14" s="34">
        <f>IF(N14&gt;O14,1,0)+IF(P14&gt;Q14,1,0)+IF(R14&gt;S14,1,0)</f>
        <v>0</v>
      </c>
      <c r="W14" s="34">
        <f>IF(N14&lt;O14,1,0)+IF(P14&lt;Q14,1,0)+IF(R14&lt;S14,1,0)</f>
        <v>2</v>
      </c>
      <c r="X14" s="34">
        <f>N14+P14+R14</f>
        <v>21</v>
      </c>
      <c r="Y14" s="34">
        <f>O14+Q14+S14</f>
        <v>42</v>
      </c>
    </row>
    <row r="15" spans="1:25">
      <c r="A15" s="35"/>
      <c r="B15" s="35"/>
      <c r="C15" s="31" t="s">
        <v>42</v>
      </c>
      <c r="D15" s="32"/>
      <c r="E15" s="33"/>
      <c r="F15" s="3" t="s">
        <v>37</v>
      </c>
      <c r="G15" s="3">
        <v>0</v>
      </c>
      <c r="H15" s="28" t="s">
        <v>43</v>
      </c>
      <c r="I15" s="29"/>
      <c r="J15" s="30"/>
      <c r="K15" s="2" t="s">
        <v>55</v>
      </c>
      <c r="L15" s="2" t="s">
        <v>56</v>
      </c>
      <c r="M15" s="35"/>
      <c r="N15" s="35"/>
      <c r="O15" s="35"/>
      <c r="P15" s="35"/>
      <c r="Q15" s="35"/>
      <c r="R15" s="35"/>
      <c r="S15" s="35"/>
      <c r="T15" s="35"/>
      <c r="U15" s="37"/>
      <c r="V15" s="35"/>
      <c r="W15" s="35"/>
      <c r="X15" s="35"/>
      <c r="Y15" s="35"/>
    </row>
    <row r="16" spans="1:25">
      <c r="A16" s="34" t="s">
        <v>57</v>
      </c>
      <c r="B16" s="34"/>
      <c r="C16" s="31" t="s">
        <v>51</v>
      </c>
      <c r="D16" s="32"/>
      <c r="E16" s="33"/>
      <c r="F16" s="3" t="s">
        <v>37</v>
      </c>
      <c r="G16" s="3" t="s">
        <v>35</v>
      </c>
      <c r="H16" s="28" t="s">
        <v>52</v>
      </c>
      <c r="I16" s="29"/>
      <c r="J16" s="30"/>
      <c r="K16" s="2" t="s">
        <v>55</v>
      </c>
      <c r="L16" s="2" t="s">
        <v>58</v>
      </c>
      <c r="M16" s="34"/>
      <c r="N16" s="34">
        <v>21</v>
      </c>
      <c r="O16" s="34">
        <v>23</v>
      </c>
      <c r="P16" s="34">
        <v>21</v>
      </c>
      <c r="Q16" s="34">
        <v>15</v>
      </c>
      <c r="R16" s="34">
        <v>9</v>
      </c>
      <c r="S16" s="34">
        <v>21</v>
      </c>
      <c r="T16" s="34">
        <f>IF(M16="Inv",0,IF(M16="Wo",0,IF(M16="Ab.",0,IF(OR(N16="",O16="",P16="",Q16=""),0,IF(V16&gt;W16,1,0)))))</f>
        <v>0</v>
      </c>
      <c r="U16" s="36">
        <f>IF(B16="Inv",0,IF(B16="Wo",0,IF(B16="Ab.",0,IF(OR(N16="",O16="",P16="",Q16=""),0,IF(V16&lt;W16,1,0)))))</f>
        <v>1</v>
      </c>
      <c r="V16" s="34">
        <f>IF(N16&gt;O16,1,0)+IF(P16&gt;Q16,1,0)+IF(R16&gt;S16,1,0)</f>
        <v>1</v>
      </c>
      <c r="W16" s="34">
        <f>IF(N16&lt;O16,1,0)+IF(P16&lt;Q16,1,0)+IF(R16&lt;S16,1,0)</f>
        <v>2</v>
      </c>
      <c r="X16" s="34">
        <f>N16+P16+R16</f>
        <v>51</v>
      </c>
      <c r="Y16" s="34">
        <f>O16+Q16+S16</f>
        <v>59</v>
      </c>
    </row>
    <row r="17" spans="1:25">
      <c r="A17" s="35"/>
      <c r="B17" s="35"/>
      <c r="C17" s="31" t="s">
        <v>59</v>
      </c>
      <c r="D17" s="32"/>
      <c r="E17" s="33"/>
      <c r="F17" s="3" t="s">
        <v>53</v>
      </c>
      <c r="G17" s="3">
        <v>8</v>
      </c>
      <c r="H17" s="28" t="s">
        <v>29</v>
      </c>
      <c r="I17" s="29"/>
      <c r="J17" s="30"/>
      <c r="K17" s="2" t="s">
        <v>30</v>
      </c>
      <c r="L17" s="2" t="s">
        <v>31</v>
      </c>
      <c r="M17" s="35"/>
      <c r="N17" s="35"/>
      <c r="O17" s="35"/>
      <c r="P17" s="35"/>
      <c r="Q17" s="35"/>
      <c r="R17" s="35"/>
      <c r="S17" s="35"/>
      <c r="T17" s="35"/>
      <c r="U17" s="37"/>
      <c r="V17" s="35"/>
      <c r="W17" s="35"/>
      <c r="X17" s="35"/>
      <c r="Y17" s="35"/>
    </row>
    <row r="18" spans="1:25">
      <c r="A18" s="38" t="s">
        <v>60</v>
      </c>
      <c r="B18" s="39"/>
      <c r="C18" s="38" t="s">
        <v>61</v>
      </c>
      <c r="D18" s="40"/>
      <c r="E18" s="40"/>
      <c r="F18" s="40"/>
      <c r="G18" s="39"/>
      <c r="H18" s="38"/>
      <c r="I18" s="40"/>
      <c r="J18" s="40"/>
      <c r="K18" s="40"/>
      <c r="L18" s="39"/>
      <c r="M18" s="38" t="s">
        <v>62</v>
      </c>
      <c r="N18" s="40"/>
      <c r="O18" s="40"/>
      <c r="P18" s="40"/>
      <c r="Q18" s="40"/>
      <c r="R18" s="40"/>
      <c r="S18" s="39"/>
      <c r="T18" s="2">
        <f t="shared" ref="T18:Y18" si="1">T8+T9+T10+T11+T12+T14+T16+0</f>
        <v>3</v>
      </c>
      <c r="U18" s="2">
        <f t="shared" si="1"/>
        <v>4</v>
      </c>
      <c r="V18" s="3">
        <f t="shared" si="1"/>
        <v>7</v>
      </c>
      <c r="W18" s="3">
        <f t="shared" si="1"/>
        <v>9</v>
      </c>
      <c r="X18" s="3">
        <f t="shared" si="1"/>
        <v>270</v>
      </c>
      <c r="Y18" s="3">
        <f t="shared" si="1"/>
        <v>288</v>
      </c>
    </row>
    <row r="19" spans="1:25" ht="49.95" customHeight="1">
      <c r="A19" s="38" t="s">
        <v>63</v>
      </c>
      <c r="B19" s="39"/>
      <c r="C19" s="38"/>
      <c r="D19" s="40"/>
      <c r="E19" s="40"/>
      <c r="F19" s="40"/>
      <c r="G19" s="39"/>
      <c r="H19" s="38"/>
      <c r="I19" s="40"/>
      <c r="J19" s="40"/>
      <c r="K19" s="40"/>
      <c r="L19" s="39"/>
      <c r="M19" s="38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39"/>
    </row>
    <row r="20" spans="1: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38" t="s">
        <v>64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39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</sheetData>
  <sheetProtection password="9448" formatCells="0" formatColumns="0" formatRows="0" insertColumns="0" insertRows="0" insertHyperlinks="0" deleteColumns="0" deleteRows="0" sort="0" autoFilter="0" pivotTables="0"/>
  <mergeCells count="107">
    <mergeCell ref="A20:Y20"/>
    <mergeCell ref="A21:Y21"/>
    <mergeCell ref="A18:B18"/>
    <mergeCell ref="C18:G18"/>
    <mergeCell ref="H18:L18"/>
    <mergeCell ref="M18:S18"/>
    <mergeCell ref="A19:B19"/>
    <mergeCell ref="C19:G19"/>
    <mergeCell ref="H19:L19"/>
    <mergeCell ref="M19:Y19"/>
    <mergeCell ref="A16:A17"/>
    <mergeCell ref="B16:B17"/>
    <mergeCell ref="M16:M17"/>
    <mergeCell ref="N16:N17"/>
    <mergeCell ref="O16:O17"/>
    <mergeCell ref="Y14:Y15"/>
    <mergeCell ref="C16:E16"/>
    <mergeCell ref="C17:E17"/>
    <mergeCell ref="H16:J16"/>
    <mergeCell ref="H17:J17"/>
    <mergeCell ref="P16:P17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A14:A15"/>
    <mergeCell ref="B14:B15"/>
    <mergeCell ref="M14:M15"/>
    <mergeCell ref="N14:N15"/>
    <mergeCell ref="O14:O15"/>
    <mergeCell ref="W12:W13"/>
    <mergeCell ref="X12:X13"/>
    <mergeCell ref="Y12:Y13"/>
    <mergeCell ref="C14:E14"/>
    <mergeCell ref="C15:E15"/>
    <mergeCell ref="H14:J14"/>
    <mergeCell ref="H15:J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R12:R13"/>
    <mergeCell ref="S12:S13"/>
    <mergeCell ref="T12:T13"/>
    <mergeCell ref="U12:U13"/>
    <mergeCell ref="V12:V13"/>
    <mergeCell ref="M12:M13"/>
    <mergeCell ref="N12:N13"/>
    <mergeCell ref="O12:O13"/>
    <mergeCell ref="P12:P13"/>
    <mergeCell ref="Q12:Q13"/>
    <mergeCell ref="C12:E12"/>
    <mergeCell ref="C13:E13"/>
    <mergeCell ref="H12:J12"/>
    <mergeCell ref="H13:J13"/>
    <mergeCell ref="A12:A13"/>
    <mergeCell ref="B12:B13"/>
    <mergeCell ref="C9:E9"/>
    <mergeCell ref="H9:J9"/>
    <mergeCell ref="C10:E10"/>
    <mergeCell ref="H10:J10"/>
    <mergeCell ref="C11:E11"/>
    <mergeCell ref="H11:J11"/>
    <mergeCell ref="T7:U7"/>
    <mergeCell ref="V7:W7"/>
    <mergeCell ref="X7:Y7"/>
    <mergeCell ref="C8:E8"/>
    <mergeCell ref="H8:J8"/>
    <mergeCell ref="A5:Y5"/>
    <mergeCell ref="A6:A7"/>
    <mergeCell ref="B6:B7"/>
    <mergeCell ref="C6:E6"/>
    <mergeCell ref="F6:F7"/>
    <mergeCell ref="G6:G7"/>
    <mergeCell ref="H6:J6"/>
    <mergeCell ref="K6:K7"/>
    <mergeCell ref="L6:L7"/>
    <mergeCell ref="M6:M7"/>
    <mergeCell ref="N6:Y6"/>
    <mergeCell ref="C7:E7"/>
    <mergeCell ref="H7:J7"/>
    <mergeCell ref="N7:O7"/>
    <mergeCell ref="P7:Q7"/>
    <mergeCell ref="R7:S7"/>
    <mergeCell ref="A1:C4"/>
    <mergeCell ref="D1:L3"/>
    <mergeCell ref="M1:Q1"/>
    <mergeCell ref="R1:Y1"/>
    <mergeCell ref="M2:Q2"/>
    <mergeCell ref="R2:Y2"/>
    <mergeCell ref="M3:Q3"/>
    <mergeCell ref="R3:Y3"/>
    <mergeCell ref="M4:Q4"/>
    <mergeCell ref="R4:Y4"/>
    <mergeCell ref="D4:F4"/>
    <mergeCell ref="G4:H4"/>
    <mergeCell ref="I4:L4"/>
  </mergeCells>
  <pageMargins left="0.59055118110236215" right="0.59055118110236215" top="0.59055118110236215" bottom="0.5905511811023621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baseColWidth="10" defaultColWidth="8.88671875" defaultRowHeight="14.4"/>
  <sheetData>
    <row r="1" spans="1:2">
      <c r="A1">
        <v>2</v>
      </c>
      <c r="B1" t="s">
        <v>65</v>
      </c>
    </row>
    <row r="2" spans="1:2">
      <c r="A2">
        <v>3</v>
      </c>
      <c r="B2" t="s">
        <v>66</v>
      </c>
    </row>
    <row r="3" spans="1:2">
      <c r="A3">
        <v>4</v>
      </c>
      <c r="B3" t="s">
        <v>67</v>
      </c>
    </row>
    <row r="4" spans="1:2">
      <c r="A4">
        <v>5</v>
      </c>
      <c r="B4" t="s">
        <v>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baseColWidth="10" defaultColWidth="8.88671875" defaultRowHeight="14.4"/>
  <sheetData>
    <row r="1" spans="1:2">
      <c r="A1">
        <v>1</v>
      </c>
      <c r="B1" t="s">
        <v>68</v>
      </c>
    </row>
    <row r="2" spans="1:2">
      <c r="A2">
        <v>2</v>
      </c>
      <c r="B2" t="s">
        <v>69</v>
      </c>
    </row>
    <row r="3" spans="1:2">
      <c r="A3">
        <v>4</v>
      </c>
      <c r="B3" t="s">
        <v>70</v>
      </c>
    </row>
    <row r="4" spans="1:2">
      <c r="A4">
        <v>6</v>
      </c>
      <c r="B4" t="s">
        <v>71</v>
      </c>
    </row>
    <row r="5" spans="1:2">
      <c r="A5">
        <v>8</v>
      </c>
      <c r="B5" t="s">
        <v>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baseColWidth="10" defaultColWidth="8.88671875" defaultRowHeight="14.4"/>
  <sheetData>
    <row r="1" spans="1:2">
      <c r="A1">
        <v>1</v>
      </c>
      <c r="B1" t="s">
        <v>68</v>
      </c>
    </row>
    <row r="2" spans="1:2">
      <c r="A2">
        <v>3</v>
      </c>
      <c r="B2" t="s">
        <v>73</v>
      </c>
    </row>
    <row r="3" spans="1:2">
      <c r="A3">
        <v>5</v>
      </c>
      <c r="B3" t="s">
        <v>74</v>
      </c>
    </row>
    <row r="4" spans="1:2">
      <c r="A4">
        <v>7</v>
      </c>
      <c r="B4" t="s">
        <v>75</v>
      </c>
    </row>
    <row r="5" spans="1:2">
      <c r="A5">
        <v>8</v>
      </c>
      <c r="B5" t="s">
        <v>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Interclub_16354</vt:lpstr>
      <vt:lpstr>six</vt:lpstr>
      <vt:lpstr>sept</vt:lpstr>
      <vt:lpstr>huit</vt:lpstr>
      <vt:lpstr>Interclub_16354!Zone_d_impression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monaco spitteler</cp:lastModifiedBy>
  <dcterms:created xsi:type="dcterms:W3CDTF">2016-11-18T22:49:36Z</dcterms:created>
  <dcterms:modified xsi:type="dcterms:W3CDTF">2016-11-18T22:55:12Z</dcterms:modified>
</cp:coreProperties>
</file>