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ob-my.sharepoint.com/personal/cs18416_bristol_ac_uk/Documents/Documents/Artemis/"/>
    </mc:Choice>
  </mc:AlternateContent>
  <xr:revisionPtr revIDLastSave="314" documentId="8_{C722BE30-6AEC-4148-A7A1-CD6A100325AA}" xr6:coauthVersionLast="47" xr6:coauthVersionMax="47" xr10:uidLastSave="{9510F863-794C-4166-A311-7196144FCC8A}"/>
  <bookViews>
    <workbookView xWindow="-28920" yWindow="-120" windowWidth="29040" windowHeight="15840" xr2:uid="{A6DEF699-F8DA-4270-8E18-411986556592}"/>
  </bookViews>
  <sheets>
    <sheet name="Sheet1" sheetId="1" r:id="rId1"/>
  </sheets>
  <definedNames>
    <definedName name="_xlnm._FilterDatabase" localSheetId="0" hidden="1">Sheet1!$D$1:$D$157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0" i="1" l="1"/>
  <c r="AF10" i="1"/>
  <c r="AG10" i="1"/>
  <c r="AH10" i="1"/>
  <c r="BG10" i="1"/>
  <c r="BH10" i="1"/>
  <c r="BI10" i="1"/>
  <c r="BJ10" i="1"/>
  <c r="BK10" i="1"/>
  <c r="BL10" i="1"/>
  <c r="BM10" i="1"/>
  <c r="BN10" i="1"/>
  <c r="BO10" i="1"/>
  <c r="AE9" i="1"/>
  <c r="AF9" i="1"/>
  <c r="AG9" i="1"/>
  <c r="AH9" i="1"/>
  <c r="BG9" i="1"/>
  <c r="BH9" i="1"/>
  <c r="BI9" i="1"/>
  <c r="BJ9" i="1"/>
  <c r="BK9" i="1"/>
  <c r="BL9" i="1"/>
  <c r="BM9" i="1"/>
  <c r="BN9" i="1"/>
  <c r="BO9" i="1"/>
  <c r="AE8" i="1"/>
  <c r="AF8" i="1"/>
  <c r="AG8" i="1"/>
  <c r="AH8" i="1"/>
  <c r="BG8" i="1"/>
  <c r="BH8" i="1"/>
  <c r="BI8" i="1"/>
  <c r="BJ8" i="1"/>
  <c r="BK8" i="1"/>
  <c r="BL8" i="1"/>
  <c r="BM8" i="1"/>
  <c r="BN8" i="1"/>
  <c r="BO8" i="1"/>
  <c r="AE4" i="1"/>
  <c r="AF4" i="1"/>
  <c r="AG4" i="1"/>
  <c r="AH4" i="1"/>
  <c r="BG4" i="1"/>
  <c r="BH4" i="1"/>
  <c r="BI4" i="1"/>
  <c r="BJ4" i="1"/>
  <c r="BK4" i="1"/>
  <c r="BL4" i="1"/>
  <c r="BM4" i="1"/>
  <c r="BN4" i="1"/>
  <c r="BO4" i="1"/>
  <c r="AE5" i="1"/>
  <c r="AF5" i="1"/>
  <c r="AG5" i="1"/>
  <c r="AH5" i="1"/>
  <c r="BG5" i="1"/>
  <c r="BH5" i="1"/>
  <c r="BI5" i="1"/>
  <c r="BJ5" i="1"/>
  <c r="BK5" i="1"/>
  <c r="BL5" i="1"/>
  <c r="BM5" i="1"/>
  <c r="BN5" i="1"/>
  <c r="BO5" i="1"/>
  <c r="AE7" i="1"/>
  <c r="AF7" i="1"/>
  <c r="AG7" i="1"/>
  <c r="AH7" i="1"/>
  <c r="BG7" i="1"/>
  <c r="BH7" i="1"/>
  <c r="BI7" i="1"/>
  <c r="BJ7" i="1"/>
  <c r="BK7" i="1"/>
  <c r="BL7" i="1"/>
  <c r="BM7" i="1"/>
  <c r="BN7" i="1"/>
  <c r="BO7" i="1"/>
  <c r="AE3" i="1"/>
  <c r="AF3" i="1"/>
  <c r="AG3" i="1"/>
  <c r="AH3" i="1"/>
  <c r="BG3" i="1"/>
  <c r="BH3" i="1"/>
  <c r="BI3" i="1"/>
  <c r="BJ3" i="1"/>
  <c r="BK3" i="1"/>
  <c r="BL3" i="1"/>
  <c r="BM3" i="1"/>
  <c r="BN3" i="1"/>
  <c r="BO3" i="1"/>
  <c r="AE2" i="1"/>
  <c r="AF2" i="1"/>
  <c r="AG2" i="1"/>
  <c r="AH2" i="1"/>
  <c r="BG2" i="1"/>
  <c r="BH2" i="1"/>
  <c r="BI2" i="1"/>
  <c r="BJ2" i="1"/>
  <c r="BK2" i="1"/>
  <c r="BL2" i="1"/>
  <c r="BM2" i="1"/>
  <c r="BN2" i="1"/>
  <c r="BO2" i="1"/>
  <c r="AE6" i="1"/>
  <c r="AF6" i="1"/>
  <c r="AG6" i="1"/>
  <c r="AH6" i="1"/>
  <c r="BG6" i="1"/>
  <c r="BH6" i="1"/>
  <c r="BI6" i="1"/>
  <c r="BJ6" i="1"/>
  <c r="BK6" i="1"/>
  <c r="BL6" i="1"/>
  <c r="BM6" i="1"/>
  <c r="BN6" i="1"/>
  <c r="BO6" i="1"/>
  <c r="AE12" i="1"/>
  <c r="AF12" i="1"/>
  <c r="AG12" i="1"/>
  <c r="AH12" i="1"/>
  <c r="BG12" i="1"/>
  <c r="BH12" i="1"/>
  <c r="BI12" i="1"/>
  <c r="BJ12" i="1"/>
  <c r="BK12" i="1"/>
  <c r="BL12" i="1"/>
  <c r="BM12" i="1"/>
  <c r="BN12" i="1"/>
  <c r="BO12" i="1"/>
  <c r="AE11" i="1"/>
  <c r="AF11" i="1"/>
  <c r="AG11" i="1"/>
  <c r="AH11" i="1"/>
  <c r="BG11" i="1"/>
  <c r="BH11" i="1"/>
  <c r="BI11" i="1"/>
  <c r="BJ11" i="1"/>
  <c r="BK11" i="1"/>
  <c r="BL11" i="1"/>
  <c r="BM11" i="1"/>
  <c r="BN11" i="1"/>
  <c r="BO11" i="1"/>
  <c r="AH44" i="1" l="1"/>
  <c r="AH47" i="1"/>
  <c r="AH131" i="1"/>
  <c r="AH130" i="1"/>
  <c r="AH26" i="1"/>
  <c r="AH114" i="1"/>
  <c r="AH144" i="1"/>
  <c r="AH134" i="1"/>
  <c r="AH151" i="1"/>
  <c r="AH120" i="1"/>
  <c r="AH71" i="1"/>
  <c r="AH78" i="1"/>
  <c r="AH40" i="1"/>
  <c r="AH29" i="1"/>
  <c r="AH37" i="1"/>
  <c r="AH138" i="1"/>
  <c r="AH85" i="1"/>
  <c r="AH153" i="1"/>
  <c r="AH45" i="1"/>
  <c r="AH52" i="1"/>
  <c r="AH96" i="1"/>
  <c r="AH128" i="1"/>
  <c r="AH152" i="1"/>
  <c r="AH103" i="1"/>
  <c r="AH76" i="1"/>
  <c r="AH89" i="1"/>
  <c r="AH66" i="1"/>
  <c r="AH111" i="1"/>
  <c r="AH23" i="1"/>
  <c r="AH135" i="1"/>
  <c r="AH32" i="1"/>
  <c r="AH33" i="1"/>
  <c r="AH86" i="1"/>
  <c r="AH145" i="1"/>
  <c r="AH48" i="1"/>
  <c r="AH49" i="1"/>
  <c r="AH139" i="1"/>
  <c r="AH72" i="1"/>
  <c r="AH18" i="1"/>
  <c r="AH142" i="1"/>
  <c r="AH140" i="1"/>
  <c r="AH143" i="1"/>
  <c r="AH19" i="1"/>
  <c r="AH156" i="1"/>
  <c r="AH147" i="1"/>
  <c r="AH136" i="1"/>
  <c r="AH53" i="1"/>
  <c r="AH125" i="1"/>
  <c r="AH133" i="1"/>
  <c r="AH35" i="1"/>
  <c r="AH148" i="1"/>
  <c r="AH28" i="1"/>
  <c r="AH129" i="1"/>
  <c r="AH34" i="1"/>
  <c r="AH50" i="1"/>
  <c r="AH77" i="1"/>
  <c r="AH82" i="1"/>
  <c r="AH90" i="1"/>
  <c r="AH80" i="1"/>
  <c r="AH83" i="1"/>
  <c r="AH87" i="1"/>
  <c r="AH154" i="1"/>
  <c r="AH146" i="1"/>
  <c r="AH59" i="1"/>
  <c r="AH36" i="1"/>
  <c r="AH14" i="1"/>
  <c r="AH60" i="1"/>
  <c r="AH46" i="1"/>
  <c r="AH73" i="1"/>
  <c r="AH108" i="1"/>
  <c r="AH115" i="1"/>
  <c r="AH20" i="1"/>
  <c r="AH41" i="1"/>
  <c r="AH24" i="1"/>
  <c r="AH42" i="1"/>
  <c r="AH149" i="1"/>
  <c r="AH62" i="1"/>
  <c r="AH30" i="1"/>
  <c r="AH57" i="1"/>
  <c r="AH91" i="1"/>
  <c r="AH109" i="1"/>
  <c r="AH31" i="1"/>
  <c r="AH43" i="1"/>
  <c r="AH67" i="1"/>
  <c r="AH68" i="1"/>
  <c r="AH155" i="1"/>
  <c r="AH25" i="1"/>
  <c r="AH112" i="1"/>
  <c r="AH55" i="1"/>
  <c r="AH58" i="1"/>
  <c r="AH104" i="1"/>
  <c r="AH121" i="1"/>
  <c r="AH99" i="1"/>
  <c r="AH105" i="1"/>
  <c r="AH92" i="1"/>
  <c r="AH54" i="1"/>
  <c r="AH141" i="1"/>
  <c r="AH97" i="1"/>
  <c r="AH51" i="1"/>
  <c r="AH16" i="1"/>
  <c r="AH63" i="1"/>
  <c r="AH137" i="1"/>
  <c r="AH17" i="1"/>
  <c r="AH21" i="1"/>
  <c r="AH100" i="1"/>
  <c r="AH101" i="1"/>
  <c r="AH84" i="1"/>
  <c r="AH116" i="1"/>
  <c r="AH110" i="1"/>
  <c r="AH123" i="1"/>
  <c r="AH64" i="1"/>
  <c r="AH56" i="1"/>
  <c r="AH102" i="1"/>
  <c r="AH79" i="1"/>
  <c r="AH74" i="1"/>
  <c r="AH65" i="1"/>
  <c r="AH93" i="1"/>
  <c r="AH38" i="1"/>
  <c r="AH27" i="1"/>
  <c r="AH106" i="1"/>
  <c r="AH88" i="1"/>
  <c r="AH132" i="1"/>
  <c r="AH107" i="1"/>
  <c r="AH22" i="1"/>
  <c r="AH113" i="1"/>
  <c r="AH75" i="1"/>
  <c r="AH94" i="1"/>
  <c r="AH98" i="1"/>
  <c r="AH124" i="1"/>
  <c r="AH95" i="1"/>
  <c r="AH117" i="1"/>
  <c r="AH150" i="1"/>
  <c r="AH118" i="1"/>
  <c r="AH70" i="1"/>
  <c r="AH126" i="1"/>
  <c r="AH15" i="1"/>
  <c r="AH81" i="1"/>
  <c r="AH127" i="1"/>
  <c r="AH119" i="1"/>
  <c r="AH61" i="1"/>
  <c r="AH122" i="1"/>
  <c r="AH39" i="1"/>
  <c r="AH69" i="1"/>
  <c r="AH13" i="1"/>
  <c r="AG44" i="1"/>
  <c r="AG47" i="1"/>
  <c r="AG131" i="1"/>
  <c r="AG130" i="1"/>
  <c r="AG26" i="1"/>
  <c r="AG114" i="1"/>
  <c r="AG144" i="1"/>
  <c r="AG134" i="1"/>
  <c r="AG151" i="1"/>
  <c r="AG120" i="1"/>
  <c r="AG71" i="1"/>
  <c r="AG78" i="1"/>
  <c r="AG40" i="1"/>
  <c r="AG29" i="1"/>
  <c r="AG37" i="1"/>
  <c r="AG138" i="1"/>
  <c r="AG85" i="1"/>
  <c r="AG153" i="1"/>
  <c r="AG45" i="1"/>
  <c r="AG52" i="1"/>
  <c r="AG96" i="1"/>
  <c r="AG128" i="1"/>
  <c r="AG152" i="1"/>
  <c r="AG103" i="1"/>
  <c r="AG76" i="1"/>
  <c r="AG89" i="1"/>
  <c r="AG66" i="1"/>
  <c r="AG111" i="1"/>
  <c r="AG23" i="1"/>
  <c r="AG135" i="1"/>
  <c r="AG32" i="1"/>
  <c r="AG33" i="1"/>
  <c r="AG86" i="1"/>
  <c r="AG145" i="1"/>
  <c r="AG48" i="1"/>
  <c r="AG49" i="1"/>
  <c r="AG139" i="1"/>
  <c r="AG72" i="1"/>
  <c r="AG18" i="1"/>
  <c r="AG142" i="1"/>
  <c r="AG140" i="1"/>
  <c r="AG143" i="1"/>
  <c r="AG19" i="1"/>
  <c r="AG156" i="1"/>
  <c r="AG147" i="1"/>
  <c r="AG136" i="1"/>
  <c r="AG53" i="1"/>
  <c r="AG125" i="1"/>
  <c r="AG133" i="1"/>
  <c r="AG35" i="1"/>
  <c r="AG148" i="1"/>
  <c r="AG28" i="1"/>
  <c r="AG129" i="1"/>
  <c r="AG34" i="1"/>
  <c r="AG50" i="1"/>
  <c r="AG77" i="1"/>
  <c r="AG82" i="1"/>
  <c r="AG90" i="1"/>
  <c r="AG80" i="1"/>
  <c r="AG83" i="1"/>
  <c r="AG87" i="1"/>
  <c r="AG154" i="1"/>
  <c r="AG146" i="1"/>
  <c r="AG59" i="1"/>
  <c r="AG36" i="1"/>
  <c r="AG14" i="1"/>
  <c r="AG60" i="1"/>
  <c r="AG46" i="1"/>
  <c r="AG73" i="1"/>
  <c r="AG108" i="1"/>
  <c r="AG115" i="1"/>
  <c r="AG20" i="1"/>
  <c r="AG41" i="1"/>
  <c r="AG24" i="1"/>
  <c r="AG42" i="1"/>
  <c r="AG149" i="1"/>
  <c r="AG62" i="1"/>
  <c r="AG30" i="1"/>
  <c r="AG57" i="1"/>
  <c r="AG91" i="1"/>
  <c r="AG109" i="1"/>
  <c r="AG31" i="1"/>
  <c r="AG43" i="1"/>
  <c r="AG67" i="1"/>
  <c r="AG68" i="1"/>
  <c r="AG155" i="1"/>
  <c r="AG25" i="1"/>
  <c r="AG112" i="1"/>
  <c r="AG55" i="1"/>
  <c r="AG58" i="1"/>
  <c r="AG104" i="1"/>
  <c r="AG121" i="1"/>
  <c r="AG99" i="1"/>
  <c r="AG105" i="1"/>
  <c r="AG92" i="1"/>
  <c r="AG54" i="1"/>
  <c r="AG141" i="1"/>
  <c r="AG97" i="1"/>
  <c r="AG51" i="1"/>
  <c r="AG16" i="1"/>
  <c r="AG63" i="1"/>
  <c r="AG137" i="1"/>
  <c r="AG17" i="1"/>
  <c r="AG21" i="1"/>
  <c r="AG100" i="1"/>
  <c r="AG101" i="1"/>
  <c r="AG84" i="1"/>
  <c r="AG116" i="1"/>
  <c r="AG110" i="1"/>
  <c r="AG123" i="1"/>
  <c r="AG64" i="1"/>
  <c r="AG56" i="1"/>
  <c r="AG102" i="1"/>
  <c r="AG79" i="1"/>
  <c r="AG74" i="1"/>
  <c r="AG65" i="1"/>
  <c r="AG93" i="1"/>
  <c r="AG38" i="1"/>
  <c r="AG27" i="1"/>
  <c r="AG106" i="1"/>
  <c r="AG88" i="1"/>
  <c r="AG132" i="1"/>
  <c r="AG107" i="1"/>
  <c r="AG22" i="1"/>
  <c r="AG113" i="1"/>
  <c r="AG75" i="1"/>
  <c r="AG94" i="1"/>
  <c r="AG98" i="1"/>
  <c r="AG124" i="1"/>
  <c r="AG95" i="1"/>
  <c r="AG117" i="1"/>
  <c r="AG150" i="1"/>
  <c r="AG118" i="1"/>
  <c r="AG70" i="1"/>
  <c r="AG126" i="1"/>
  <c r="AG15" i="1"/>
  <c r="AG81" i="1"/>
  <c r="AG127" i="1"/>
  <c r="AG119" i="1"/>
  <c r="AG61" i="1"/>
  <c r="AG122" i="1"/>
  <c r="AG39" i="1"/>
  <c r="AG69" i="1"/>
  <c r="AG13" i="1"/>
  <c r="AF44" i="1"/>
  <c r="AF47" i="1"/>
  <c r="AF131" i="1"/>
  <c r="AF130" i="1"/>
  <c r="AF26" i="1"/>
  <c r="AF114" i="1"/>
  <c r="AF144" i="1"/>
  <c r="AF134" i="1"/>
  <c r="AF151" i="1"/>
  <c r="AF120" i="1"/>
  <c r="AF71" i="1"/>
  <c r="AF78" i="1"/>
  <c r="AF40" i="1"/>
  <c r="AF29" i="1"/>
  <c r="AF37" i="1"/>
  <c r="AF138" i="1"/>
  <c r="AF85" i="1"/>
  <c r="AF153" i="1"/>
  <c r="AF45" i="1"/>
  <c r="AF52" i="1"/>
  <c r="AF96" i="1"/>
  <c r="AF128" i="1"/>
  <c r="AF152" i="1"/>
  <c r="AF103" i="1"/>
  <c r="AF76" i="1"/>
  <c r="AF89" i="1"/>
  <c r="AF66" i="1"/>
  <c r="AF111" i="1"/>
  <c r="AF23" i="1"/>
  <c r="AF135" i="1"/>
  <c r="AF32" i="1"/>
  <c r="AF33" i="1"/>
  <c r="AF86" i="1"/>
  <c r="AF145" i="1"/>
  <c r="AF48" i="1"/>
  <c r="AF49" i="1"/>
  <c r="AF139" i="1"/>
  <c r="AF72" i="1"/>
  <c r="AF18" i="1"/>
  <c r="AF142" i="1"/>
  <c r="AF140" i="1"/>
  <c r="AF143" i="1"/>
  <c r="AF19" i="1"/>
  <c r="AF156" i="1"/>
  <c r="AF147" i="1"/>
  <c r="AF136" i="1"/>
  <c r="AF53" i="1"/>
  <c r="AF125" i="1"/>
  <c r="AF133" i="1"/>
  <c r="AF35" i="1"/>
  <c r="AF148" i="1"/>
  <c r="AF28" i="1"/>
  <c r="AF129" i="1"/>
  <c r="AF34" i="1"/>
  <c r="AF50" i="1"/>
  <c r="AF77" i="1"/>
  <c r="AF82" i="1"/>
  <c r="AF90" i="1"/>
  <c r="AF80" i="1"/>
  <c r="AF83" i="1"/>
  <c r="AF87" i="1"/>
  <c r="AF154" i="1"/>
  <c r="AF146" i="1"/>
  <c r="AF59" i="1"/>
  <c r="AF36" i="1"/>
  <c r="AF14" i="1"/>
  <c r="AF60" i="1"/>
  <c r="AF46" i="1"/>
  <c r="AF73" i="1"/>
  <c r="AF108" i="1"/>
  <c r="AF115" i="1"/>
  <c r="AF20" i="1"/>
  <c r="AF41" i="1"/>
  <c r="AF24" i="1"/>
  <c r="AF42" i="1"/>
  <c r="AF149" i="1"/>
  <c r="AF62" i="1"/>
  <c r="AF30" i="1"/>
  <c r="AF57" i="1"/>
  <c r="AF91" i="1"/>
  <c r="AF109" i="1"/>
  <c r="AF31" i="1"/>
  <c r="AF43" i="1"/>
  <c r="AF67" i="1"/>
  <c r="AF68" i="1"/>
  <c r="AF155" i="1"/>
  <c r="AF25" i="1"/>
  <c r="AF112" i="1"/>
  <c r="AF55" i="1"/>
  <c r="AF58" i="1"/>
  <c r="AF104" i="1"/>
  <c r="AF121" i="1"/>
  <c r="AF99" i="1"/>
  <c r="AF105" i="1"/>
  <c r="AF92" i="1"/>
  <c r="AF54" i="1"/>
  <c r="AF141" i="1"/>
  <c r="AF97" i="1"/>
  <c r="AF51" i="1"/>
  <c r="AF16" i="1"/>
  <c r="AF63" i="1"/>
  <c r="AF137" i="1"/>
  <c r="AF17" i="1"/>
  <c r="AF21" i="1"/>
  <c r="AF100" i="1"/>
  <c r="AF101" i="1"/>
  <c r="AF84" i="1"/>
  <c r="AF116" i="1"/>
  <c r="AF110" i="1"/>
  <c r="AF123" i="1"/>
  <c r="AF64" i="1"/>
  <c r="AF56" i="1"/>
  <c r="AF102" i="1"/>
  <c r="AF79" i="1"/>
  <c r="AF74" i="1"/>
  <c r="AF65" i="1"/>
  <c r="AF93" i="1"/>
  <c r="AF38" i="1"/>
  <c r="AF27" i="1"/>
  <c r="AF106" i="1"/>
  <c r="AF88" i="1"/>
  <c r="AF132" i="1"/>
  <c r="AF107" i="1"/>
  <c r="AF22" i="1"/>
  <c r="AF113" i="1"/>
  <c r="AF75" i="1"/>
  <c r="AF94" i="1"/>
  <c r="AF98" i="1"/>
  <c r="AF124" i="1"/>
  <c r="AF95" i="1"/>
  <c r="AF117" i="1"/>
  <c r="AF150" i="1"/>
  <c r="AF118" i="1"/>
  <c r="AF70" i="1"/>
  <c r="AF126" i="1"/>
  <c r="AF15" i="1"/>
  <c r="AF81" i="1"/>
  <c r="AF127" i="1"/>
  <c r="AF119" i="1"/>
  <c r="AF61" i="1"/>
  <c r="AF122" i="1"/>
  <c r="AF39" i="1"/>
  <c r="AF69" i="1"/>
  <c r="AF13" i="1"/>
  <c r="AE44" i="1"/>
  <c r="AE47" i="1"/>
  <c r="AE131" i="1"/>
  <c r="AE130" i="1"/>
  <c r="AE26" i="1"/>
  <c r="AE114" i="1"/>
  <c r="AE144" i="1"/>
  <c r="AE134" i="1"/>
  <c r="AE151" i="1"/>
  <c r="AE120" i="1"/>
  <c r="AE71" i="1"/>
  <c r="AE78" i="1"/>
  <c r="AE40" i="1"/>
  <c r="AE29" i="1"/>
  <c r="AE37" i="1"/>
  <c r="AE138" i="1"/>
  <c r="AE85" i="1"/>
  <c r="AE153" i="1"/>
  <c r="AE45" i="1"/>
  <c r="AE52" i="1"/>
  <c r="AE96" i="1"/>
  <c r="AE128" i="1"/>
  <c r="AE152" i="1"/>
  <c r="AE103" i="1"/>
  <c r="AE76" i="1"/>
  <c r="AE89" i="1"/>
  <c r="AE66" i="1"/>
  <c r="AE111" i="1"/>
  <c r="AE23" i="1"/>
  <c r="AE135" i="1"/>
  <c r="AE32" i="1"/>
  <c r="AE33" i="1"/>
  <c r="AE86" i="1"/>
  <c r="AE145" i="1"/>
  <c r="AE48" i="1"/>
  <c r="AE49" i="1"/>
  <c r="AE139" i="1"/>
  <c r="AE72" i="1"/>
  <c r="AE18" i="1"/>
  <c r="AE142" i="1"/>
  <c r="AE140" i="1"/>
  <c r="AE143" i="1"/>
  <c r="AE19" i="1"/>
  <c r="AE156" i="1"/>
  <c r="AE147" i="1"/>
  <c r="AE136" i="1"/>
  <c r="AE53" i="1"/>
  <c r="AE125" i="1"/>
  <c r="AE133" i="1"/>
  <c r="AE35" i="1"/>
  <c r="AE148" i="1"/>
  <c r="AE28" i="1"/>
  <c r="AE129" i="1"/>
  <c r="AE34" i="1"/>
  <c r="AE50" i="1"/>
  <c r="AE77" i="1"/>
  <c r="AE82" i="1"/>
  <c r="AE90" i="1"/>
  <c r="AE80" i="1"/>
  <c r="AE83" i="1"/>
  <c r="AE87" i="1"/>
  <c r="AE154" i="1"/>
  <c r="AE146" i="1"/>
  <c r="AE59" i="1"/>
  <c r="AE36" i="1"/>
  <c r="AE14" i="1"/>
  <c r="AE60" i="1"/>
  <c r="AE46" i="1"/>
  <c r="AE73" i="1"/>
  <c r="AE108" i="1"/>
  <c r="AE115" i="1"/>
  <c r="AE20" i="1"/>
  <c r="AE41" i="1"/>
  <c r="AE24" i="1"/>
  <c r="AE42" i="1"/>
  <c r="AE149" i="1"/>
  <c r="AE62" i="1"/>
  <c r="AE30" i="1"/>
  <c r="AE57" i="1"/>
  <c r="AE91" i="1"/>
  <c r="AE109" i="1"/>
  <c r="AE31" i="1"/>
  <c r="AE43" i="1"/>
  <c r="AE67" i="1"/>
  <c r="AE68" i="1"/>
  <c r="AE155" i="1"/>
  <c r="AE25" i="1"/>
  <c r="AE112" i="1"/>
  <c r="AE55" i="1"/>
  <c r="AE58" i="1"/>
  <c r="AE104" i="1"/>
  <c r="AE121" i="1"/>
  <c r="AE99" i="1"/>
  <c r="AE105" i="1"/>
  <c r="AE92" i="1"/>
  <c r="AE54" i="1"/>
  <c r="AE141" i="1"/>
  <c r="AE97" i="1"/>
  <c r="AE51" i="1"/>
  <c r="AE16" i="1"/>
  <c r="AE63" i="1"/>
  <c r="AE137" i="1"/>
  <c r="AE17" i="1"/>
  <c r="AE21" i="1"/>
  <c r="AE100" i="1"/>
  <c r="AE101" i="1"/>
  <c r="AE84" i="1"/>
  <c r="AE116" i="1"/>
  <c r="AE110" i="1"/>
  <c r="AE123" i="1"/>
  <c r="AE64" i="1"/>
  <c r="AE56" i="1"/>
  <c r="AE102" i="1"/>
  <c r="AE79" i="1"/>
  <c r="AE74" i="1"/>
  <c r="AE65" i="1"/>
  <c r="AE93" i="1"/>
  <c r="AE38" i="1"/>
  <c r="AE27" i="1"/>
  <c r="AE106" i="1"/>
  <c r="AE88" i="1"/>
  <c r="AE132" i="1"/>
  <c r="AE107" i="1"/>
  <c r="AE22" i="1"/>
  <c r="AE113" i="1"/>
  <c r="AE75" i="1"/>
  <c r="AE94" i="1"/>
  <c r="AE98" i="1"/>
  <c r="AE124" i="1"/>
  <c r="AE95" i="1"/>
  <c r="AE117" i="1"/>
  <c r="AE150" i="1"/>
  <c r="AE118" i="1"/>
  <c r="AE70" i="1"/>
  <c r="AE126" i="1"/>
  <c r="AE15" i="1"/>
  <c r="AE81" i="1"/>
  <c r="AE127" i="1"/>
  <c r="AE119" i="1"/>
  <c r="AE61" i="1"/>
  <c r="AE122" i="1"/>
  <c r="AE39" i="1"/>
  <c r="AE69" i="1"/>
  <c r="AE13" i="1"/>
  <c r="BO133" i="1" l="1"/>
  <c r="BO38" i="1"/>
  <c r="BO29" i="1"/>
  <c r="BO14" i="1"/>
  <c r="BO24" i="1"/>
  <c r="BO147" i="1"/>
  <c r="BO34" i="1"/>
  <c r="BO33" i="1"/>
  <c r="BO78" i="1"/>
  <c r="BO64" i="1"/>
  <c r="BO95" i="1"/>
  <c r="BO48" i="1"/>
  <c r="BO44" i="1"/>
  <c r="BO98" i="1"/>
  <c r="BO108" i="1"/>
  <c r="BO47" i="1"/>
  <c r="BO123" i="1"/>
  <c r="BO42" i="1"/>
  <c r="BO118" i="1"/>
  <c r="BO115" i="1"/>
  <c r="BO107" i="1"/>
  <c r="BO74" i="1"/>
  <c r="BO144" i="1"/>
  <c r="BO102" i="1"/>
  <c r="BO60" i="1"/>
  <c r="BO35" i="1"/>
  <c r="BO87" i="1"/>
  <c r="BO66" i="1"/>
  <c r="BO55" i="1"/>
  <c r="BO26" i="1"/>
  <c r="BO16" i="1"/>
  <c r="BO149" i="1"/>
  <c r="BO86" i="1"/>
  <c r="BO20" i="1"/>
  <c r="BO88" i="1"/>
  <c r="BO114" i="1"/>
  <c r="BO22" i="1"/>
  <c r="BO79" i="1"/>
  <c r="BO89" i="1"/>
  <c r="BO21" i="1"/>
  <c r="BO68" i="1"/>
  <c r="BO70" i="1"/>
  <c r="BO90" i="1"/>
  <c r="BO120" i="1"/>
  <c r="BO50" i="1"/>
  <c r="BO122" i="1"/>
  <c r="BO51" i="1"/>
  <c r="BO113" i="1"/>
  <c r="BO105" i="1"/>
  <c r="BO126" i="1"/>
  <c r="BO45" i="1"/>
  <c r="BO75" i="1"/>
  <c r="BO52" i="1"/>
  <c r="BO77" i="1"/>
  <c r="BO117" i="1"/>
  <c r="BO65" i="1"/>
  <c r="BO46" i="1"/>
  <c r="BO155" i="1"/>
  <c r="BO100" i="1"/>
  <c r="BO62" i="1"/>
  <c r="BO101" i="1"/>
  <c r="BO59" i="1"/>
  <c r="BO93" i="1"/>
  <c r="BO27" i="1"/>
  <c r="BO58" i="1"/>
  <c r="BO40" i="1"/>
  <c r="BO56" i="1"/>
  <c r="BO49" i="1"/>
  <c r="BO41" i="1"/>
  <c r="BO112" i="1"/>
  <c r="BO84" i="1"/>
  <c r="BO61" i="1"/>
  <c r="BO30" i="1"/>
  <c r="BO139" i="1"/>
  <c r="BO71" i="1"/>
  <c r="BO135" i="1"/>
  <c r="BO36" i="1"/>
  <c r="BO57" i="1"/>
  <c r="BO116" i="1"/>
  <c r="BO124" i="1"/>
  <c r="BO96" i="1"/>
  <c r="BO37" i="1"/>
  <c r="BO94" i="1"/>
  <c r="BO111" i="1"/>
  <c r="BO32" i="1"/>
  <c r="BO15" i="1"/>
  <c r="BO128" i="1"/>
  <c r="BO154" i="1"/>
  <c r="BO39" i="1"/>
  <c r="BO92" i="1"/>
  <c r="BO82" i="1"/>
  <c r="BO43" i="1"/>
  <c r="BO104" i="1"/>
  <c r="BO54" i="1"/>
  <c r="BO25" i="1"/>
  <c r="BO148" i="1"/>
  <c r="BO17" i="1"/>
  <c r="BO91" i="1"/>
  <c r="BO80" i="1"/>
  <c r="BO138" i="1"/>
  <c r="BO81" i="1"/>
  <c r="BO63" i="1"/>
  <c r="BO72" i="1"/>
  <c r="BO85" i="1"/>
  <c r="BO53" i="1"/>
  <c r="BO19" i="1"/>
  <c r="BO69" i="1"/>
  <c r="BO18" i="1"/>
  <c r="BO131" i="1"/>
  <c r="BO99" i="1"/>
  <c r="BO156" i="1"/>
  <c r="BO132" i="1"/>
  <c r="BO136" i="1"/>
  <c r="BO134" i="1"/>
  <c r="BO121" i="1"/>
  <c r="BO73" i="1"/>
  <c r="BO28" i="1"/>
  <c r="BO142" i="1"/>
  <c r="BO146" i="1"/>
  <c r="BO140" i="1"/>
  <c r="BO152" i="1"/>
  <c r="BO67" i="1"/>
  <c r="BO151" i="1"/>
  <c r="BO125" i="1"/>
  <c r="BO143" i="1"/>
  <c r="BO103" i="1"/>
  <c r="BO127" i="1"/>
  <c r="BO106" i="1"/>
  <c r="BO119" i="1"/>
  <c r="BO145" i="1"/>
  <c r="BO129" i="1"/>
  <c r="BO130" i="1"/>
  <c r="BO150" i="1"/>
  <c r="BO110" i="1"/>
  <c r="BO76" i="1"/>
  <c r="BO109" i="1"/>
  <c r="BO141" i="1"/>
  <c r="BO97" i="1"/>
  <c r="BO23" i="1"/>
  <c r="BO31" i="1"/>
  <c r="BO83" i="1"/>
  <c r="BO153" i="1"/>
  <c r="BO137" i="1"/>
  <c r="BO13" i="1"/>
  <c r="BN133" i="1"/>
  <c r="BN38" i="1"/>
  <c r="BN29" i="1"/>
  <c r="BN14" i="1"/>
  <c r="BN24" i="1"/>
  <c r="BN147" i="1"/>
  <c r="BN34" i="1"/>
  <c r="BN33" i="1"/>
  <c r="BN78" i="1"/>
  <c r="BN64" i="1"/>
  <c r="BN95" i="1"/>
  <c r="BN48" i="1"/>
  <c r="BN44" i="1"/>
  <c r="BN98" i="1"/>
  <c r="BN108" i="1"/>
  <c r="BN47" i="1"/>
  <c r="BN123" i="1"/>
  <c r="BN42" i="1"/>
  <c r="BN118" i="1"/>
  <c r="BN115" i="1"/>
  <c r="BN107" i="1"/>
  <c r="BN74" i="1"/>
  <c r="BN144" i="1"/>
  <c r="BN102" i="1"/>
  <c r="BN60" i="1"/>
  <c r="BN35" i="1"/>
  <c r="BN87" i="1"/>
  <c r="BN66" i="1"/>
  <c r="BN55" i="1"/>
  <c r="BN26" i="1"/>
  <c r="BN16" i="1"/>
  <c r="BN149" i="1"/>
  <c r="BN86" i="1"/>
  <c r="BN20" i="1"/>
  <c r="BN88" i="1"/>
  <c r="BN114" i="1"/>
  <c r="BN22" i="1"/>
  <c r="BN79" i="1"/>
  <c r="BN89" i="1"/>
  <c r="BN21" i="1"/>
  <c r="BN68" i="1"/>
  <c r="BN70" i="1"/>
  <c r="BN90" i="1"/>
  <c r="BN120" i="1"/>
  <c r="BN50" i="1"/>
  <c r="BN122" i="1"/>
  <c r="BN51" i="1"/>
  <c r="BN113" i="1"/>
  <c r="BN105" i="1"/>
  <c r="BN126" i="1"/>
  <c r="BN45" i="1"/>
  <c r="BN75" i="1"/>
  <c r="BN52" i="1"/>
  <c r="BN77" i="1"/>
  <c r="BN117" i="1"/>
  <c r="BN65" i="1"/>
  <c r="BN46" i="1"/>
  <c r="BN155" i="1"/>
  <c r="BN100" i="1"/>
  <c r="BN62" i="1"/>
  <c r="BN101" i="1"/>
  <c r="BN59" i="1"/>
  <c r="BN93" i="1"/>
  <c r="BN27" i="1"/>
  <c r="BN58" i="1"/>
  <c r="BN40" i="1"/>
  <c r="BN56" i="1"/>
  <c r="BN49" i="1"/>
  <c r="BN41" i="1"/>
  <c r="BN112" i="1"/>
  <c r="BN84" i="1"/>
  <c r="BN61" i="1"/>
  <c r="BN30" i="1"/>
  <c r="BN139" i="1"/>
  <c r="BN71" i="1"/>
  <c r="BN135" i="1"/>
  <c r="BN36" i="1"/>
  <c r="BN57" i="1"/>
  <c r="BN116" i="1"/>
  <c r="BN124" i="1"/>
  <c r="BN96" i="1"/>
  <c r="BN37" i="1"/>
  <c r="BN94" i="1"/>
  <c r="BN111" i="1"/>
  <c r="BN32" i="1"/>
  <c r="BN15" i="1"/>
  <c r="BN128" i="1"/>
  <c r="BN154" i="1"/>
  <c r="BN39" i="1"/>
  <c r="BN92" i="1"/>
  <c r="BN82" i="1"/>
  <c r="BN43" i="1"/>
  <c r="BN104" i="1"/>
  <c r="BN54" i="1"/>
  <c r="BN25" i="1"/>
  <c r="BN148" i="1"/>
  <c r="BN17" i="1"/>
  <c r="BN91" i="1"/>
  <c r="BN80" i="1"/>
  <c r="BN138" i="1"/>
  <c r="BN81" i="1"/>
  <c r="BN63" i="1"/>
  <c r="BN72" i="1"/>
  <c r="BN85" i="1"/>
  <c r="BN53" i="1"/>
  <c r="BN19" i="1"/>
  <c r="BN69" i="1"/>
  <c r="BN18" i="1"/>
  <c r="BN131" i="1"/>
  <c r="BN99" i="1"/>
  <c r="BN156" i="1"/>
  <c r="BN132" i="1"/>
  <c r="BN136" i="1"/>
  <c r="BN134" i="1"/>
  <c r="BN121" i="1"/>
  <c r="BN73" i="1"/>
  <c r="BN28" i="1"/>
  <c r="BN142" i="1"/>
  <c r="BN146" i="1"/>
  <c r="BN140" i="1"/>
  <c r="BN152" i="1"/>
  <c r="BN67" i="1"/>
  <c r="BN151" i="1"/>
  <c r="BN125" i="1"/>
  <c r="BN143" i="1"/>
  <c r="BN103" i="1"/>
  <c r="BN127" i="1"/>
  <c r="BN106" i="1"/>
  <c r="BN119" i="1"/>
  <c r="BN145" i="1"/>
  <c r="BN129" i="1"/>
  <c r="BN130" i="1"/>
  <c r="BN150" i="1"/>
  <c r="BN110" i="1"/>
  <c r="BN76" i="1"/>
  <c r="BN109" i="1"/>
  <c r="BN141" i="1"/>
  <c r="BN97" i="1"/>
  <c r="BN23" i="1"/>
  <c r="BN31" i="1"/>
  <c r="BN83" i="1"/>
  <c r="BN153" i="1"/>
  <c r="BN137" i="1"/>
  <c r="BN13" i="1"/>
  <c r="BM133" i="1"/>
  <c r="BM38" i="1"/>
  <c r="BM29" i="1"/>
  <c r="BM14" i="1"/>
  <c r="BM24" i="1"/>
  <c r="BM147" i="1"/>
  <c r="BM34" i="1"/>
  <c r="BM33" i="1"/>
  <c r="BM78" i="1"/>
  <c r="BM64" i="1"/>
  <c r="BM95" i="1"/>
  <c r="BM48" i="1"/>
  <c r="BM44" i="1"/>
  <c r="BM98" i="1"/>
  <c r="BM108" i="1"/>
  <c r="BM47" i="1"/>
  <c r="BM123" i="1"/>
  <c r="BM42" i="1"/>
  <c r="BM118" i="1"/>
  <c r="BM115" i="1"/>
  <c r="BM107" i="1"/>
  <c r="BM74" i="1"/>
  <c r="BM144" i="1"/>
  <c r="BM102" i="1"/>
  <c r="BM60" i="1"/>
  <c r="BM35" i="1"/>
  <c r="BM87" i="1"/>
  <c r="BM66" i="1"/>
  <c r="BM55" i="1"/>
  <c r="BM26" i="1"/>
  <c r="BM16" i="1"/>
  <c r="BM149" i="1"/>
  <c r="BM86" i="1"/>
  <c r="BM20" i="1"/>
  <c r="BM88" i="1"/>
  <c r="BM114" i="1"/>
  <c r="BM22" i="1"/>
  <c r="BM79" i="1"/>
  <c r="BM89" i="1"/>
  <c r="BM21" i="1"/>
  <c r="BM68" i="1"/>
  <c r="BM70" i="1"/>
  <c r="BM90" i="1"/>
  <c r="BM120" i="1"/>
  <c r="BM50" i="1"/>
  <c r="BM122" i="1"/>
  <c r="BM51" i="1"/>
  <c r="BM113" i="1"/>
  <c r="BM105" i="1"/>
  <c r="BM126" i="1"/>
  <c r="BM45" i="1"/>
  <c r="BM75" i="1"/>
  <c r="BM52" i="1"/>
  <c r="BM77" i="1"/>
  <c r="BM117" i="1"/>
  <c r="BM65" i="1"/>
  <c r="BM46" i="1"/>
  <c r="BM155" i="1"/>
  <c r="BM100" i="1"/>
  <c r="BM62" i="1"/>
  <c r="BM101" i="1"/>
  <c r="BM59" i="1"/>
  <c r="BM93" i="1"/>
  <c r="BM27" i="1"/>
  <c r="BM58" i="1"/>
  <c r="BM40" i="1"/>
  <c r="BM56" i="1"/>
  <c r="BM49" i="1"/>
  <c r="BM41" i="1"/>
  <c r="BM112" i="1"/>
  <c r="BM84" i="1"/>
  <c r="BM61" i="1"/>
  <c r="BM30" i="1"/>
  <c r="BM139" i="1"/>
  <c r="BM71" i="1"/>
  <c r="BM135" i="1"/>
  <c r="BM36" i="1"/>
  <c r="BM57" i="1"/>
  <c r="BM116" i="1"/>
  <c r="BM124" i="1"/>
  <c r="BM96" i="1"/>
  <c r="BM37" i="1"/>
  <c r="BM94" i="1"/>
  <c r="BM111" i="1"/>
  <c r="BM32" i="1"/>
  <c r="BM15" i="1"/>
  <c r="BM128" i="1"/>
  <c r="BM154" i="1"/>
  <c r="BM39" i="1"/>
  <c r="BM92" i="1"/>
  <c r="BM82" i="1"/>
  <c r="BM43" i="1"/>
  <c r="BM104" i="1"/>
  <c r="BM54" i="1"/>
  <c r="BM25" i="1"/>
  <c r="BM148" i="1"/>
  <c r="BM17" i="1"/>
  <c r="BM91" i="1"/>
  <c r="BM80" i="1"/>
  <c r="BM138" i="1"/>
  <c r="BM81" i="1"/>
  <c r="BM63" i="1"/>
  <c r="BM72" i="1"/>
  <c r="BM85" i="1"/>
  <c r="BM53" i="1"/>
  <c r="BM19" i="1"/>
  <c r="BM69" i="1"/>
  <c r="BM18" i="1"/>
  <c r="BM131" i="1"/>
  <c r="BM99" i="1"/>
  <c r="BM156" i="1"/>
  <c r="BM132" i="1"/>
  <c r="BM136" i="1"/>
  <c r="BM134" i="1"/>
  <c r="BM121" i="1"/>
  <c r="BM73" i="1"/>
  <c r="BM28" i="1"/>
  <c r="BM142" i="1"/>
  <c r="BM146" i="1"/>
  <c r="BM140" i="1"/>
  <c r="BM152" i="1"/>
  <c r="BM67" i="1"/>
  <c r="BM151" i="1"/>
  <c r="BM125" i="1"/>
  <c r="BM143" i="1"/>
  <c r="BM103" i="1"/>
  <c r="BM127" i="1"/>
  <c r="BM106" i="1"/>
  <c r="BM119" i="1"/>
  <c r="BM145" i="1"/>
  <c r="BM129" i="1"/>
  <c r="BM130" i="1"/>
  <c r="BM150" i="1"/>
  <c r="BM110" i="1"/>
  <c r="BM76" i="1"/>
  <c r="BM109" i="1"/>
  <c r="BM141" i="1"/>
  <c r="BM97" i="1"/>
  <c r="BM23" i="1"/>
  <c r="BM31" i="1"/>
  <c r="BM83" i="1"/>
  <c r="BM153" i="1"/>
  <c r="BM137" i="1"/>
  <c r="BM13" i="1"/>
  <c r="BL133" i="1"/>
  <c r="BL38" i="1"/>
  <c r="BL29" i="1"/>
  <c r="BL14" i="1"/>
  <c r="BL24" i="1"/>
  <c r="BL147" i="1"/>
  <c r="BL34" i="1"/>
  <c r="BL33" i="1"/>
  <c r="BL78" i="1"/>
  <c r="BL64" i="1"/>
  <c r="BL95" i="1"/>
  <c r="BL48" i="1"/>
  <c r="BL44" i="1"/>
  <c r="BL98" i="1"/>
  <c r="BL108" i="1"/>
  <c r="BL47" i="1"/>
  <c r="BL123" i="1"/>
  <c r="BL42" i="1"/>
  <c r="BL118" i="1"/>
  <c r="BL115" i="1"/>
  <c r="BL107" i="1"/>
  <c r="BL74" i="1"/>
  <c r="BL144" i="1"/>
  <c r="BL102" i="1"/>
  <c r="BL60" i="1"/>
  <c r="BL35" i="1"/>
  <c r="BL87" i="1"/>
  <c r="BL66" i="1"/>
  <c r="BL55" i="1"/>
  <c r="BL26" i="1"/>
  <c r="BL16" i="1"/>
  <c r="BL149" i="1"/>
  <c r="BL86" i="1"/>
  <c r="BL20" i="1"/>
  <c r="BL88" i="1"/>
  <c r="BL114" i="1"/>
  <c r="BL22" i="1"/>
  <c r="BL79" i="1"/>
  <c r="BL89" i="1"/>
  <c r="BL21" i="1"/>
  <c r="BL68" i="1"/>
  <c r="BL70" i="1"/>
  <c r="BL90" i="1"/>
  <c r="BL120" i="1"/>
  <c r="BL50" i="1"/>
  <c r="BL122" i="1"/>
  <c r="BL51" i="1"/>
  <c r="BL113" i="1"/>
  <c r="BL105" i="1"/>
  <c r="BL126" i="1"/>
  <c r="BL45" i="1"/>
  <c r="BL75" i="1"/>
  <c r="BL52" i="1"/>
  <c r="BL77" i="1"/>
  <c r="BL117" i="1"/>
  <c r="BL65" i="1"/>
  <c r="BL46" i="1"/>
  <c r="BL155" i="1"/>
  <c r="BL100" i="1"/>
  <c r="BL62" i="1"/>
  <c r="BL101" i="1"/>
  <c r="BL59" i="1"/>
  <c r="BL93" i="1"/>
  <c r="BL27" i="1"/>
  <c r="BL58" i="1"/>
  <c r="BL40" i="1"/>
  <c r="BL56" i="1"/>
  <c r="BL49" i="1"/>
  <c r="BL41" i="1"/>
  <c r="BL112" i="1"/>
  <c r="BL84" i="1"/>
  <c r="BL61" i="1"/>
  <c r="BL30" i="1"/>
  <c r="BL139" i="1"/>
  <c r="BL71" i="1"/>
  <c r="BL135" i="1"/>
  <c r="BL36" i="1"/>
  <c r="BL57" i="1"/>
  <c r="BL116" i="1"/>
  <c r="BL124" i="1"/>
  <c r="BL96" i="1"/>
  <c r="BL37" i="1"/>
  <c r="BL94" i="1"/>
  <c r="BL111" i="1"/>
  <c r="BL32" i="1"/>
  <c r="BL15" i="1"/>
  <c r="BL128" i="1"/>
  <c r="BL154" i="1"/>
  <c r="BL39" i="1"/>
  <c r="BL92" i="1"/>
  <c r="BL82" i="1"/>
  <c r="BL43" i="1"/>
  <c r="BL104" i="1"/>
  <c r="BL54" i="1"/>
  <c r="BL25" i="1"/>
  <c r="BL148" i="1"/>
  <c r="BL17" i="1"/>
  <c r="BL91" i="1"/>
  <c r="BL80" i="1"/>
  <c r="BL138" i="1"/>
  <c r="BL81" i="1"/>
  <c r="BL63" i="1"/>
  <c r="BL72" i="1"/>
  <c r="BL85" i="1"/>
  <c r="BL53" i="1"/>
  <c r="BL19" i="1"/>
  <c r="BL69" i="1"/>
  <c r="BL18" i="1"/>
  <c r="BL131" i="1"/>
  <c r="BL99" i="1"/>
  <c r="BL156" i="1"/>
  <c r="BL132" i="1"/>
  <c r="BL136" i="1"/>
  <c r="BL134" i="1"/>
  <c r="BL121" i="1"/>
  <c r="BL73" i="1"/>
  <c r="BL28" i="1"/>
  <c r="BL142" i="1"/>
  <c r="BL146" i="1"/>
  <c r="BL140" i="1"/>
  <c r="BL152" i="1"/>
  <c r="BL67" i="1"/>
  <c r="BL151" i="1"/>
  <c r="BL125" i="1"/>
  <c r="BL143" i="1"/>
  <c r="BL103" i="1"/>
  <c r="BL127" i="1"/>
  <c r="BL106" i="1"/>
  <c r="BL119" i="1"/>
  <c r="BL145" i="1"/>
  <c r="BL129" i="1"/>
  <c r="BL130" i="1"/>
  <c r="BL150" i="1"/>
  <c r="BL110" i="1"/>
  <c r="BL76" i="1"/>
  <c r="BL109" i="1"/>
  <c r="BL141" i="1"/>
  <c r="BL97" i="1"/>
  <c r="BL23" i="1"/>
  <c r="BL31" i="1"/>
  <c r="BL83" i="1"/>
  <c r="BL153" i="1"/>
  <c r="BL137" i="1"/>
  <c r="BL13" i="1"/>
  <c r="BK133" i="1"/>
  <c r="BK38" i="1"/>
  <c r="BK29" i="1"/>
  <c r="BK14" i="1"/>
  <c r="BK24" i="1"/>
  <c r="BK147" i="1"/>
  <c r="BK34" i="1"/>
  <c r="BK33" i="1"/>
  <c r="BK78" i="1"/>
  <c r="BK64" i="1"/>
  <c r="BK95" i="1"/>
  <c r="BK48" i="1"/>
  <c r="BK44" i="1"/>
  <c r="BK98" i="1"/>
  <c r="BK108" i="1"/>
  <c r="BK47" i="1"/>
  <c r="BK123" i="1"/>
  <c r="BK42" i="1"/>
  <c r="BK118" i="1"/>
  <c r="BK115" i="1"/>
  <c r="BK107" i="1"/>
  <c r="BK74" i="1"/>
  <c r="BK144" i="1"/>
  <c r="BK102" i="1"/>
  <c r="BK60" i="1"/>
  <c r="BK35" i="1"/>
  <c r="BK87" i="1"/>
  <c r="BK66" i="1"/>
  <c r="BK55" i="1"/>
  <c r="BK26" i="1"/>
  <c r="BK16" i="1"/>
  <c r="BK149" i="1"/>
  <c r="BK86" i="1"/>
  <c r="BK20" i="1"/>
  <c r="BK88" i="1"/>
  <c r="BK114" i="1"/>
  <c r="BK22" i="1"/>
  <c r="BK79" i="1"/>
  <c r="BK89" i="1"/>
  <c r="BK21" i="1"/>
  <c r="BK68" i="1"/>
  <c r="BK70" i="1"/>
  <c r="BK90" i="1"/>
  <c r="BK120" i="1"/>
  <c r="BK50" i="1"/>
  <c r="BK122" i="1"/>
  <c r="BK51" i="1"/>
  <c r="BK113" i="1"/>
  <c r="BK105" i="1"/>
  <c r="BK126" i="1"/>
  <c r="BK45" i="1"/>
  <c r="BK75" i="1"/>
  <c r="BK52" i="1"/>
  <c r="BK77" i="1"/>
  <c r="BK117" i="1"/>
  <c r="BK65" i="1"/>
  <c r="BK46" i="1"/>
  <c r="BK155" i="1"/>
  <c r="BK100" i="1"/>
  <c r="BK62" i="1"/>
  <c r="BK101" i="1"/>
  <c r="BK59" i="1"/>
  <c r="BK93" i="1"/>
  <c r="BK27" i="1"/>
  <c r="BK58" i="1"/>
  <c r="BK40" i="1"/>
  <c r="BK56" i="1"/>
  <c r="BK49" i="1"/>
  <c r="BK41" i="1"/>
  <c r="BK112" i="1"/>
  <c r="BK84" i="1"/>
  <c r="BK61" i="1"/>
  <c r="BK30" i="1"/>
  <c r="BK139" i="1"/>
  <c r="BK71" i="1"/>
  <c r="BK135" i="1"/>
  <c r="BK36" i="1"/>
  <c r="BK57" i="1"/>
  <c r="BK116" i="1"/>
  <c r="BK124" i="1"/>
  <c r="BK96" i="1"/>
  <c r="BK37" i="1"/>
  <c r="BK94" i="1"/>
  <c r="BK111" i="1"/>
  <c r="BK32" i="1"/>
  <c r="BK15" i="1"/>
  <c r="BK128" i="1"/>
  <c r="BK154" i="1"/>
  <c r="BK39" i="1"/>
  <c r="BK92" i="1"/>
  <c r="BK82" i="1"/>
  <c r="BK43" i="1"/>
  <c r="BK104" i="1"/>
  <c r="BK54" i="1"/>
  <c r="BK25" i="1"/>
  <c r="BK148" i="1"/>
  <c r="BK17" i="1"/>
  <c r="BK91" i="1"/>
  <c r="BK80" i="1"/>
  <c r="BK138" i="1"/>
  <c r="BK81" i="1"/>
  <c r="BK63" i="1"/>
  <c r="BK72" i="1"/>
  <c r="BK85" i="1"/>
  <c r="BK53" i="1"/>
  <c r="BK19" i="1"/>
  <c r="BK69" i="1"/>
  <c r="BK18" i="1"/>
  <c r="BK131" i="1"/>
  <c r="BK99" i="1"/>
  <c r="BK156" i="1"/>
  <c r="BK132" i="1"/>
  <c r="BK136" i="1"/>
  <c r="BK134" i="1"/>
  <c r="BK121" i="1"/>
  <c r="BK73" i="1"/>
  <c r="BK28" i="1"/>
  <c r="BK142" i="1"/>
  <c r="BK146" i="1"/>
  <c r="BK140" i="1"/>
  <c r="BK152" i="1"/>
  <c r="BK67" i="1"/>
  <c r="BK151" i="1"/>
  <c r="BK125" i="1"/>
  <c r="BK143" i="1"/>
  <c r="BK103" i="1"/>
  <c r="BK127" i="1"/>
  <c r="BK106" i="1"/>
  <c r="BK119" i="1"/>
  <c r="BK145" i="1"/>
  <c r="BK129" i="1"/>
  <c r="BK130" i="1"/>
  <c r="BK150" i="1"/>
  <c r="BK110" i="1"/>
  <c r="BK76" i="1"/>
  <c r="BK109" i="1"/>
  <c r="BK141" i="1"/>
  <c r="BK97" i="1"/>
  <c r="BK23" i="1"/>
  <c r="BK31" i="1"/>
  <c r="BK83" i="1"/>
  <c r="BK153" i="1"/>
  <c r="BK137" i="1"/>
  <c r="BK13" i="1"/>
  <c r="BJ133" i="1"/>
  <c r="BJ38" i="1"/>
  <c r="BJ29" i="1"/>
  <c r="BJ14" i="1"/>
  <c r="BJ24" i="1"/>
  <c r="BJ147" i="1"/>
  <c r="BJ34" i="1"/>
  <c r="BJ33" i="1"/>
  <c r="BJ78" i="1"/>
  <c r="BJ64" i="1"/>
  <c r="BJ95" i="1"/>
  <c r="BJ48" i="1"/>
  <c r="BJ44" i="1"/>
  <c r="BJ98" i="1"/>
  <c r="BJ108" i="1"/>
  <c r="BJ47" i="1"/>
  <c r="BJ123" i="1"/>
  <c r="BJ42" i="1"/>
  <c r="BJ118" i="1"/>
  <c r="BJ115" i="1"/>
  <c r="BJ107" i="1"/>
  <c r="BJ74" i="1"/>
  <c r="BJ144" i="1"/>
  <c r="BJ102" i="1"/>
  <c r="BJ60" i="1"/>
  <c r="BJ35" i="1"/>
  <c r="BJ87" i="1"/>
  <c r="BJ66" i="1"/>
  <c r="BJ55" i="1"/>
  <c r="BJ26" i="1"/>
  <c r="BJ16" i="1"/>
  <c r="BJ149" i="1"/>
  <c r="BJ86" i="1"/>
  <c r="BJ20" i="1"/>
  <c r="BJ88" i="1"/>
  <c r="BJ114" i="1"/>
  <c r="BJ22" i="1"/>
  <c r="BJ79" i="1"/>
  <c r="BJ89" i="1"/>
  <c r="BJ21" i="1"/>
  <c r="BJ68" i="1"/>
  <c r="BJ70" i="1"/>
  <c r="BJ90" i="1"/>
  <c r="BJ120" i="1"/>
  <c r="BJ50" i="1"/>
  <c r="BJ122" i="1"/>
  <c r="BJ51" i="1"/>
  <c r="BJ113" i="1"/>
  <c r="BJ105" i="1"/>
  <c r="BJ126" i="1"/>
  <c r="BJ45" i="1"/>
  <c r="BJ75" i="1"/>
  <c r="BJ52" i="1"/>
  <c r="BJ77" i="1"/>
  <c r="BJ117" i="1"/>
  <c r="BJ65" i="1"/>
  <c r="BJ46" i="1"/>
  <c r="BJ155" i="1"/>
  <c r="BJ100" i="1"/>
  <c r="BJ62" i="1"/>
  <c r="BJ101" i="1"/>
  <c r="BJ59" i="1"/>
  <c r="BJ93" i="1"/>
  <c r="BJ27" i="1"/>
  <c r="BJ58" i="1"/>
  <c r="BJ40" i="1"/>
  <c r="BJ56" i="1"/>
  <c r="BJ49" i="1"/>
  <c r="BJ41" i="1"/>
  <c r="BJ112" i="1"/>
  <c r="BJ84" i="1"/>
  <c r="BJ61" i="1"/>
  <c r="BJ30" i="1"/>
  <c r="BJ139" i="1"/>
  <c r="BJ71" i="1"/>
  <c r="BJ135" i="1"/>
  <c r="BJ36" i="1"/>
  <c r="BJ57" i="1"/>
  <c r="BJ116" i="1"/>
  <c r="BJ124" i="1"/>
  <c r="BJ96" i="1"/>
  <c r="BJ37" i="1"/>
  <c r="BJ94" i="1"/>
  <c r="BJ111" i="1"/>
  <c r="BJ32" i="1"/>
  <c r="BJ15" i="1"/>
  <c r="BJ128" i="1"/>
  <c r="BJ154" i="1"/>
  <c r="BJ39" i="1"/>
  <c r="BJ92" i="1"/>
  <c r="BJ82" i="1"/>
  <c r="BJ43" i="1"/>
  <c r="BJ104" i="1"/>
  <c r="BJ54" i="1"/>
  <c r="BJ25" i="1"/>
  <c r="BJ148" i="1"/>
  <c r="BJ17" i="1"/>
  <c r="BJ91" i="1"/>
  <c r="BJ80" i="1"/>
  <c r="BJ138" i="1"/>
  <c r="BJ81" i="1"/>
  <c r="BJ63" i="1"/>
  <c r="BJ72" i="1"/>
  <c r="BJ85" i="1"/>
  <c r="BJ53" i="1"/>
  <c r="BJ19" i="1"/>
  <c r="BJ69" i="1"/>
  <c r="BJ18" i="1"/>
  <c r="BJ131" i="1"/>
  <c r="BJ99" i="1"/>
  <c r="BJ156" i="1"/>
  <c r="BJ132" i="1"/>
  <c r="BJ136" i="1"/>
  <c r="BJ134" i="1"/>
  <c r="BJ121" i="1"/>
  <c r="BJ73" i="1"/>
  <c r="BJ28" i="1"/>
  <c r="BJ142" i="1"/>
  <c r="BJ146" i="1"/>
  <c r="BJ140" i="1"/>
  <c r="BJ152" i="1"/>
  <c r="BJ67" i="1"/>
  <c r="BJ151" i="1"/>
  <c r="BJ125" i="1"/>
  <c r="BJ143" i="1"/>
  <c r="BJ103" i="1"/>
  <c r="BJ127" i="1"/>
  <c r="BJ106" i="1"/>
  <c r="BJ119" i="1"/>
  <c r="BJ145" i="1"/>
  <c r="BJ129" i="1"/>
  <c r="BJ130" i="1"/>
  <c r="BJ150" i="1"/>
  <c r="BJ110" i="1"/>
  <c r="BJ76" i="1"/>
  <c r="BJ109" i="1"/>
  <c r="BJ141" i="1"/>
  <c r="BJ97" i="1"/>
  <c r="BJ23" i="1"/>
  <c r="BJ31" i="1"/>
  <c r="BJ83" i="1"/>
  <c r="BJ153" i="1"/>
  <c r="BJ137" i="1"/>
  <c r="BJ13" i="1"/>
  <c r="BI133" i="1"/>
  <c r="BI38" i="1"/>
  <c r="BI29" i="1"/>
  <c r="BI14" i="1"/>
  <c r="BI24" i="1"/>
  <c r="BI147" i="1"/>
  <c r="BI34" i="1"/>
  <c r="BI33" i="1"/>
  <c r="BI78" i="1"/>
  <c r="BI64" i="1"/>
  <c r="BI95" i="1"/>
  <c r="BI48" i="1"/>
  <c r="BI44" i="1"/>
  <c r="BI98" i="1"/>
  <c r="BI108" i="1"/>
  <c r="BI47" i="1"/>
  <c r="BI123" i="1"/>
  <c r="BI42" i="1"/>
  <c r="BI118" i="1"/>
  <c r="BI115" i="1"/>
  <c r="BI107" i="1"/>
  <c r="BI74" i="1"/>
  <c r="BI144" i="1"/>
  <c r="BI102" i="1"/>
  <c r="BI60" i="1"/>
  <c r="BI35" i="1"/>
  <c r="BI87" i="1"/>
  <c r="BI66" i="1"/>
  <c r="BI55" i="1"/>
  <c r="BI26" i="1"/>
  <c r="BI16" i="1"/>
  <c r="BI149" i="1"/>
  <c r="BI86" i="1"/>
  <c r="BI20" i="1"/>
  <c r="BI88" i="1"/>
  <c r="BI114" i="1"/>
  <c r="BI22" i="1"/>
  <c r="BI79" i="1"/>
  <c r="BI89" i="1"/>
  <c r="BI21" i="1"/>
  <c r="BI68" i="1"/>
  <c r="BI70" i="1"/>
  <c r="BI90" i="1"/>
  <c r="BI120" i="1"/>
  <c r="BI50" i="1"/>
  <c r="BI122" i="1"/>
  <c r="BI51" i="1"/>
  <c r="BI113" i="1"/>
  <c r="BI105" i="1"/>
  <c r="BI126" i="1"/>
  <c r="BI45" i="1"/>
  <c r="BI75" i="1"/>
  <c r="BI52" i="1"/>
  <c r="BI77" i="1"/>
  <c r="BI117" i="1"/>
  <c r="BI65" i="1"/>
  <c r="BI46" i="1"/>
  <c r="BI155" i="1"/>
  <c r="BI100" i="1"/>
  <c r="BI62" i="1"/>
  <c r="BI101" i="1"/>
  <c r="BI59" i="1"/>
  <c r="BI93" i="1"/>
  <c r="BI27" i="1"/>
  <c r="BI58" i="1"/>
  <c r="BI40" i="1"/>
  <c r="BI56" i="1"/>
  <c r="BI49" i="1"/>
  <c r="BI41" i="1"/>
  <c r="BI112" i="1"/>
  <c r="BI84" i="1"/>
  <c r="BI61" i="1"/>
  <c r="BI30" i="1"/>
  <c r="BI139" i="1"/>
  <c r="BI71" i="1"/>
  <c r="BI135" i="1"/>
  <c r="BI36" i="1"/>
  <c r="BI57" i="1"/>
  <c r="BI116" i="1"/>
  <c r="BI124" i="1"/>
  <c r="BI96" i="1"/>
  <c r="BI37" i="1"/>
  <c r="BI94" i="1"/>
  <c r="BI111" i="1"/>
  <c r="BI32" i="1"/>
  <c r="BI15" i="1"/>
  <c r="BI128" i="1"/>
  <c r="BI154" i="1"/>
  <c r="BI39" i="1"/>
  <c r="BI92" i="1"/>
  <c r="BI82" i="1"/>
  <c r="BI43" i="1"/>
  <c r="BI104" i="1"/>
  <c r="BI54" i="1"/>
  <c r="BI25" i="1"/>
  <c r="BI148" i="1"/>
  <c r="BI17" i="1"/>
  <c r="BI91" i="1"/>
  <c r="BI80" i="1"/>
  <c r="BI138" i="1"/>
  <c r="BI81" i="1"/>
  <c r="BI63" i="1"/>
  <c r="BI72" i="1"/>
  <c r="BI85" i="1"/>
  <c r="BI53" i="1"/>
  <c r="BI19" i="1"/>
  <c r="BI69" i="1"/>
  <c r="BI18" i="1"/>
  <c r="BI131" i="1"/>
  <c r="BI99" i="1"/>
  <c r="BI156" i="1"/>
  <c r="BI132" i="1"/>
  <c r="BI136" i="1"/>
  <c r="BI134" i="1"/>
  <c r="BI121" i="1"/>
  <c r="BI73" i="1"/>
  <c r="BI28" i="1"/>
  <c r="BI142" i="1"/>
  <c r="BI146" i="1"/>
  <c r="BI140" i="1"/>
  <c r="BI152" i="1"/>
  <c r="BI67" i="1"/>
  <c r="BI151" i="1"/>
  <c r="BI125" i="1"/>
  <c r="BI143" i="1"/>
  <c r="BI103" i="1"/>
  <c r="BI127" i="1"/>
  <c r="BI106" i="1"/>
  <c r="BI119" i="1"/>
  <c r="BI145" i="1"/>
  <c r="BI129" i="1"/>
  <c r="BI130" i="1"/>
  <c r="BI150" i="1"/>
  <c r="BI110" i="1"/>
  <c r="BI76" i="1"/>
  <c r="BI109" i="1"/>
  <c r="BI141" i="1"/>
  <c r="BI97" i="1"/>
  <c r="BI23" i="1"/>
  <c r="BI31" i="1"/>
  <c r="BI83" i="1"/>
  <c r="BI153" i="1"/>
  <c r="BI137" i="1"/>
  <c r="BI13" i="1"/>
  <c r="BH133" i="1"/>
  <c r="BH38" i="1"/>
  <c r="BH29" i="1"/>
  <c r="BH14" i="1"/>
  <c r="BH24" i="1"/>
  <c r="BH147" i="1"/>
  <c r="BH34" i="1"/>
  <c r="BH33" i="1"/>
  <c r="BH78" i="1"/>
  <c r="BH64" i="1"/>
  <c r="BH95" i="1"/>
  <c r="BH48" i="1"/>
  <c r="BH44" i="1"/>
  <c r="BH98" i="1"/>
  <c r="BH108" i="1"/>
  <c r="BH47" i="1"/>
  <c r="BH123" i="1"/>
  <c r="BH42" i="1"/>
  <c r="BH118" i="1"/>
  <c r="BH115" i="1"/>
  <c r="BH107" i="1"/>
  <c r="BH74" i="1"/>
  <c r="BH144" i="1"/>
  <c r="BH102" i="1"/>
  <c r="BH60" i="1"/>
  <c r="BH35" i="1"/>
  <c r="BH87" i="1"/>
  <c r="BH66" i="1"/>
  <c r="BH55" i="1"/>
  <c r="BH26" i="1"/>
  <c r="BH16" i="1"/>
  <c r="BH149" i="1"/>
  <c r="BH86" i="1"/>
  <c r="BH20" i="1"/>
  <c r="BH88" i="1"/>
  <c r="BH114" i="1"/>
  <c r="BH22" i="1"/>
  <c r="BH79" i="1"/>
  <c r="BH89" i="1"/>
  <c r="BH21" i="1"/>
  <c r="BH68" i="1"/>
  <c r="BH70" i="1"/>
  <c r="BH90" i="1"/>
  <c r="BH120" i="1"/>
  <c r="BH50" i="1"/>
  <c r="BH122" i="1"/>
  <c r="BH51" i="1"/>
  <c r="BH113" i="1"/>
  <c r="BH105" i="1"/>
  <c r="BH126" i="1"/>
  <c r="BH45" i="1"/>
  <c r="BH75" i="1"/>
  <c r="BH52" i="1"/>
  <c r="BH77" i="1"/>
  <c r="BH117" i="1"/>
  <c r="BH65" i="1"/>
  <c r="BH46" i="1"/>
  <c r="BH155" i="1"/>
  <c r="BH100" i="1"/>
  <c r="BH62" i="1"/>
  <c r="BH101" i="1"/>
  <c r="BH59" i="1"/>
  <c r="BH93" i="1"/>
  <c r="BH27" i="1"/>
  <c r="BH58" i="1"/>
  <c r="BH40" i="1"/>
  <c r="BH56" i="1"/>
  <c r="BH49" i="1"/>
  <c r="BH41" i="1"/>
  <c r="BH112" i="1"/>
  <c r="BH84" i="1"/>
  <c r="BH61" i="1"/>
  <c r="BH30" i="1"/>
  <c r="BH139" i="1"/>
  <c r="BH71" i="1"/>
  <c r="BH135" i="1"/>
  <c r="BH36" i="1"/>
  <c r="BH57" i="1"/>
  <c r="BH116" i="1"/>
  <c r="BH124" i="1"/>
  <c r="BH96" i="1"/>
  <c r="BH37" i="1"/>
  <c r="BH94" i="1"/>
  <c r="BH111" i="1"/>
  <c r="BH32" i="1"/>
  <c r="BH15" i="1"/>
  <c r="BH128" i="1"/>
  <c r="BH154" i="1"/>
  <c r="BH39" i="1"/>
  <c r="BH92" i="1"/>
  <c r="BH82" i="1"/>
  <c r="BH43" i="1"/>
  <c r="BH104" i="1"/>
  <c r="BH54" i="1"/>
  <c r="BH25" i="1"/>
  <c r="BH148" i="1"/>
  <c r="BH17" i="1"/>
  <c r="BH91" i="1"/>
  <c r="BH80" i="1"/>
  <c r="BH138" i="1"/>
  <c r="BH81" i="1"/>
  <c r="BH63" i="1"/>
  <c r="BH72" i="1"/>
  <c r="BH85" i="1"/>
  <c r="BH53" i="1"/>
  <c r="BH19" i="1"/>
  <c r="BH69" i="1"/>
  <c r="BH18" i="1"/>
  <c r="BH131" i="1"/>
  <c r="BH99" i="1"/>
  <c r="BH156" i="1"/>
  <c r="BH132" i="1"/>
  <c r="BH136" i="1"/>
  <c r="BH134" i="1"/>
  <c r="BH121" i="1"/>
  <c r="BH73" i="1"/>
  <c r="BH28" i="1"/>
  <c r="BH142" i="1"/>
  <c r="BH146" i="1"/>
  <c r="BH140" i="1"/>
  <c r="BH152" i="1"/>
  <c r="BH67" i="1"/>
  <c r="BH151" i="1"/>
  <c r="BH125" i="1"/>
  <c r="BH143" i="1"/>
  <c r="BH103" i="1"/>
  <c r="BH127" i="1"/>
  <c r="BH106" i="1"/>
  <c r="BH119" i="1"/>
  <c r="BH145" i="1"/>
  <c r="BH129" i="1"/>
  <c r="BH130" i="1"/>
  <c r="BH150" i="1"/>
  <c r="BH110" i="1"/>
  <c r="BH76" i="1"/>
  <c r="BH109" i="1"/>
  <c r="BH141" i="1"/>
  <c r="BH97" i="1"/>
  <c r="BH23" i="1"/>
  <c r="BH31" i="1"/>
  <c r="BH83" i="1"/>
  <c r="BH153" i="1"/>
  <c r="BH137" i="1"/>
  <c r="BH13" i="1"/>
  <c r="BG13" i="1"/>
  <c r="BG38" i="1"/>
  <c r="BG29" i="1"/>
  <c r="BG14" i="1"/>
  <c r="BG24" i="1"/>
  <c r="BG147" i="1"/>
  <c r="BG34" i="1"/>
  <c r="BG33" i="1"/>
  <c r="BG78" i="1"/>
  <c r="BG64" i="1"/>
  <c r="BG95" i="1"/>
  <c r="BG48" i="1"/>
  <c r="BG44" i="1"/>
  <c r="BG98" i="1"/>
  <c r="BG108" i="1"/>
  <c r="BG47" i="1"/>
  <c r="BG123" i="1"/>
  <c r="BG42" i="1"/>
  <c r="BG118" i="1"/>
  <c r="BG115" i="1"/>
  <c r="BG107" i="1"/>
  <c r="BG74" i="1"/>
  <c r="BG144" i="1"/>
  <c r="BG102" i="1"/>
  <c r="BG60" i="1"/>
  <c r="BG35" i="1"/>
  <c r="BG87" i="1"/>
  <c r="BG66" i="1"/>
  <c r="BG55" i="1"/>
  <c r="BG26" i="1"/>
  <c r="BG16" i="1"/>
  <c r="BG149" i="1"/>
  <c r="BG86" i="1"/>
  <c r="BG20" i="1"/>
  <c r="BG88" i="1"/>
  <c r="BG114" i="1"/>
  <c r="BG22" i="1"/>
  <c r="BG79" i="1"/>
  <c r="BG89" i="1"/>
  <c r="BG21" i="1"/>
  <c r="BG68" i="1"/>
  <c r="BG70" i="1"/>
  <c r="BG90" i="1"/>
  <c r="BG120" i="1"/>
  <c r="BG50" i="1"/>
  <c r="BG122" i="1"/>
  <c r="BG51" i="1"/>
  <c r="BG113" i="1"/>
  <c r="BG105" i="1"/>
  <c r="BG126" i="1"/>
  <c r="BG45" i="1"/>
  <c r="BG75" i="1"/>
  <c r="BG52" i="1"/>
  <c r="BG77" i="1"/>
  <c r="BG117" i="1"/>
  <c r="BG65" i="1"/>
  <c r="BG46" i="1"/>
  <c r="BG155" i="1"/>
  <c r="BG100" i="1"/>
  <c r="BG62" i="1"/>
  <c r="BG101" i="1"/>
  <c r="BG59" i="1"/>
  <c r="BG93" i="1"/>
  <c r="BG27" i="1"/>
  <c r="BG58" i="1"/>
  <c r="BG40" i="1"/>
  <c r="BG56" i="1"/>
  <c r="BG49" i="1"/>
  <c r="BG41" i="1"/>
  <c r="BG112" i="1"/>
  <c r="BG84" i="1"/>
  <c r="BG61" i="1"/>
  <c r="BG30" i="1"/>
  <c r="BG139" i="1"/>
  <c r="BG71" i="1"/>
  <c r="BG135" i="1"/>
  <c r="BG36" i="1"/>
  <c r="BG57" i="1"/>
  <c r="BG116" i="1"/>
  <c r="BG124" i="1"/>
  <c r="BG96" i="1"/>
  <c r="BG37" i="1"/>
  <c r="BG94" i="1"/>
  <c r="BG111" i="1"/>
  <c r="BG32" i="1"/>
  <c r="BG15" i="1"/>
  <c r="BG128" i="1"/>
  <c r="BG154" i="1"/>
  <c r="BG39" i="1"/>
  <c r="BG92" i="1"/>
  <c r="BG82" i="1"/>
  <c r="BG43" i="1"/>
  <c r="BG104" i="1"/>
  <c r="BG54" i="1"/>
  <c r="BG25" i="1"/>
  <c r="BG148" i="1"/>
  <c r="BG17" i="1"/>
  <c r="BG91" i="1"/>
  <c r="BG80" i="1"/>
  <c r="BG138" i="1"/>
  <c r="BG81" i="1"/>
  <c r="BG63" i="1"/>
  <c r="BG72" i="1"/>
  <c r="BG85" i="1"/>
  <c r="BG53" i="1"/>
  <c r="BG19" i="1"/>
  <c r="BG69" i="1"/>
  <c r="BG18" i="1"/>
  <c r="BG131" i="1"/>
  <c r="BG99" i="1"/>
  <c r="BG156" i="1"/>
  <c r="BG132" i="1"/>
  <c r="BG136" i="1"/>
  <c r="BG134" i="1"/>
  <c r="BG121" i="1"/>
  <c r="BG73" i="1"/>
  <c r="BG28" i="1"/>
  <c r="BG142" i="1"/>
  <c r="BG146" i="1"/>
  <c r="BG140" i="1"/>
  <c r="BG152" i="1"/>
  <c r="BG67" i="1"/>
  <c r="BG151" i="1"/>
  <c r="BG125" i="1"/>
  <c r="BG143" i="1"/>
  <c r="BG103" i="1"/>
  <c r="BG127" i="1"/>
  <c r="BG106" i="1"/>
  <c r="BG119" i="1"/>
  <c r="BG145" i="1"/>
  <c r="BG129" i="1"/>
  <c r="BG130" i="1"/>
  <c r="BG150" i="1"/>
  <c r="BG110" i="1"/>
  <c r="BG76" i="1"/>
  <c r="BG109" i="1"/>
  <c r="BG141" i="1"/>
  <c r="BG97" i="1"/>
  <c r="BG23" i="1"/>
  <c r="BG31" i="1"/>
  <c r="BG83" i="1"/>
  <c r="BG153" i="1"/>
  <c r="BG137" i="1"/>
  <c r="BG133" i="1"/>
</calcChain>
</file>

<file path=xl/sharedStrings.xml><?xml version="1.0" encoding="utf-8"?>
<sst xmlns="http://schemas.openxmlformats.org/spreadsheetml/2006/main" count="9237" uniqueCount="1663">
  <si>
    <t>duration (in seconds)</t>
  </si>
  <si>
    <t>finished</t>
  </si>
  <si>
    <t>response id</t>
  </si>
  <si>
    <t>have you ever had breast cancer?</t>
  </si>
  <si>
    <t>how important is it that the
examination does not take longer than this?</t>
  </si>
  <si>
    <t>parts of the device will touch
your skin during the examination. would you prefer that:</t>
  </si>
  <si>
    <t>where would you prefer the private
booth with the automated device to be located? please drag and drop options into your preferred order from 1 (most preferred) to 5 (least preferred) - pharmacy</t>
  </si>
  <si>
    <t>where would you prefer the private
booth with the automated device to be located? please drag and drop options into your preferred order from 1 (most preferred) to 5 (least preferred) - at the gp</t>
  </si>
  <si>
    <t>where would you prefer the private
booth with the automated device to be located? please drag and drop options into your preferred order from 1 (most preferred) to 5 (least preferred) - at the shopping centre</t>
  </si>
  <si>
    <t>where would you prefer the private
booth with the automated device to be located? please drag and drop options into your preferred order from 1 (most preferred) to 5 (least preferred) - at work</t>
  </si>
  <si>
    <t>where would you prefer the private
booth with the automated device to be located? please drag and drop options into your preferred order from 1 (most preferred) to 5 (least preferred) - other</t>
  </si>
  <si>
    <t>where would you prefer the private
booth with the automated device to be located? please drag and drop options into your preferred order from 1 (most preferred) to 5 (least preferred) - other - text</t>
  </si>
  <si>
    <t>how long might you be happy to wait to have your results delivered to you if they weren't available straight away?</t>
  </si>
  <si>
    <t>what information would you like
included in your results? (please tick all that apply) - selected choice</t>
  </si>
  <si>
    <t>what information would you like
included in your results? (please tick all that apply) - other - text</t>
  </si>
  <si>
    <t>this is an attention filter to ensure the questionnaire is completed by real subjects. please select "7 very characteristic of me" as an option for this question</t>
  </si>
  <si>
    <t>please explain your answer (you can write as much or as little as you like)</t>
  </si>
  <si>
    <t>why? (please explain your answer you can write as much or as little as you like)</t>
  </si>
  <si>
    <t>what would make you more likely to use
the automated device? please check all that apply: - other - text</t>
  </si>
  <si>
    <t>how often would you want to use a
service for automated device breast health monitoring?</t>
  </si>
  <si>
    <t>would you see your doctor for
further investigations if the device recommended that you should?</t>
  </si>
  <si>
    <t>how would you feel about being
examined by an automated device similar to the one proposed in this study?</t>
  </si>
  <si>
    <t>what other information would you need
before deciding whether to use a service for breast health monitoring with an
automated device examination?</t>
  </si>
  <si>
    <t>please explain your answer (you can write as much or as little as you like).</t>
  </si>
  <si>
    <t>demographics and personal preferences: 
in this section we would like to hear more about you in general. the following questions do not refer specifically to the automated device technology. we recognise that your background and experiences will be important when you make choices. we are asking these questions to better understand how preferences vary between different groups of people and to ensure that we take this into account. 
please enter your age in years:</t>
  </si>
  <si>
    <t>which of these best describes your ethnic group? - selected choice</t>
  </si>
  <si>
    <t>which of these best describes your ethnic group? - any other (please specify) - text</t>
  </si>
  <si>
    <t>what is the highest level of educational qualification you have obtained? - selected choice</t>
  </si>
  <si>
    <t>what is the highest level of educational qualification you have obtained? - other (please specify) - text</t>
  </si>
  <si>
    <t>has a close friend of relative of yours ever had any type of cancer? - selected choice</t>
  </si>
  <si>
    <t>has a close friend of relative of yours ever had any type of cancer? - yes (please specify what type) - text</t>
  </si>
  <si>
    <t>what is your primary country of residence? - selected choice</t>
  </si>
  <si>
    <t>what is your primary country of residence? - other (please specify) - text</t>
  </si>
  <si>
    <t>how do you think your risk of
developing breast cancer compares with other women your age?</t>
  </si>
  <si>
    <t>how do you primarily access medical care?</t>
  </si>
  <si>
    <t>do you think routine cancer screening
tests for healthy people are almost always a good idea?</t>
  </si>
  <si>
    <t>do you have regular breast cancer
screening with mammography?</t>
  </si>
  <si>
    <t>why not? - selected choice</t>
  </si>
  <si>
    <t>why not? - other - text</t>
  </si>
  <si>
    <t>in general how likely are you to use new technology when it is released?</t>
  </si>
  <si>
    <t>in general what do you think of increased use of technology in healthcare?</t>
  </si>
  <si>
    <t>how often do you check your breasts?</t>
  </si>
  <si>
    <t>are you confident that you would
notice a change in your breasts?</t>
  </si>
  <si>
    <t>would you use a free service to
monitor breast health with physical examination by a trained healthcare worker?</t>
  </si>
  <si>
    <t>thank you for taking the time to answer this survey! 
please select any of the following options that apply to you:</t>
  </si>
  <si>
    <t/>
  </si>
  <si>
    <t>2</t>
  </si>
  <si>
    <t>11</t>
  </si>
  <si>
    <t>yes</t>
  </si>
  <si>
    <t>1</t>
  </si>
  <si>
    <t>111</t>
  </si>
  <si>
    <t>100</t>
  </si>
  <si>
    <t>924</t>
  </si>
  <si>
    <t>true</t>
  </si>
  <si>
    <t>r_2wuihze16gc9fig</t>
  </si>
  <si>
    <t>no</t>
  </si>
  <si>
    <t>quite important</t>
  </si>
  <si>
    <t>essential</t>
  </si>
  <si>
    <t>10 minutes</t>
  </si>
  <si>
    <t>the parts are soft</t>
  </si>
  <si>
    <t>15 minutes</t>
  </si>
  <si>
    <t>1 week</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</si>
  <si>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t>
  </si>
  <si>
    <t>7 very characteristic of me</t>
  </si>
  <si>
    <t>6</t>
  </si>
  <si>
    <t>at least once every 12 months</t>
  </si>
  <si>
    <t>yes, probably</t>
  </si>
  <si>
    <t xml:space="preserve">positive. i like that it is more private and that the healthcare professional stands outside the room. i like the idea of it having soft parts and it being quick. i also like the idea of automated results. however, i worry about the emotional impact of an abnormal result being given via automated means (possibly in a computer generated voice).
</t>
  </si>
  <si>
    <t>yes, definitely</t>
  </si>
  <si>
    <t xml:space="preserve">this sounds really convenient. </t>
  </si>
  <si>
    <t>31</t>
  </si>
  <si>
    <t>white british</t>
  </si>
  <si>
    <t>bachelor degree or higher</t>
  </si>
  <si>
    <t>yes (please specify what type)</t>
  </si>
  <si>
    <t>breast and lung cancer</t>
  </si>
  <si>
    <t>uk</t>
  </si>
  <si>
    <t>a little higher</t>
  </si>
  <si>
    <t>through a public health system (for example the nhs)</t>
  </si>
  <si>
    <t>i am not yet eligible</t>
  </si>
  <si>
    <t>quite likely</t>
  </si>
  <si>
    <t>good idea</t>
  </si>
  <si>
    <t>at least once a month</t>
  </si>
  <si>
    <t>slightly confident</t>
  </si>
  <si>
    <t>no, probably not</t>
  </si>
  <si>
    <t>0</t>
  </si>
  <si>
    <t>7</t>
  </si>
  <si>
    <t>3557</t>
  </si>
  <si>
    <t>r_z6ue5tqhbcrrbkb</t>
  </si>
  <si>
    <t>moderately important</t>
  </si>
  <si>
    <t>not at all important</t>
  </si>
  <si>
    <t>i don't know</t>
  </si>
  <si>
    <t>20 minutes</t>
  </si>
  <si>
    <t>slightly important</t>
  </si>
  <si>
    <t>3</t>
  </si>
  <si>
    <t>4</t>
  </si>
  <si>
    <t>5</t>
  </si>
  <si>
    <t>supermarket mammogram centres</t>
  </si>
  <si>
    <t>1 hour</t>
  </si>
  <si>
    <t>24 hours</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</si>
  <si>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pain,links to where you can get emotional support</t>
  </si>
  <si>
    <t>8</t>
  </si>
  <si>
    <t xml:space="preserve">to be able to regularly monitor for something like breast cancer would give me peace of mind. especially with covid i would not want to bother my gp and would prefer to book myself in for the examination. the time from gp to appointment </t>
  </si>
  <si>
    <t>10</t>
  </si>
  <si>
    <t xml:space="preserve">a lot of people get put off getting their mammograms or breasts checked because of the embarrassment or jut getting the time to get a drs appt then referred for a mammogram (you also have to be over 50 for that to be triggered off i think) this would help encourage breast testing to be like getting a dental check up. </t>
  </si>
  <si>
    <t>at least once every 6 months</t>
  </si>
  <si>
    <t xml:space="preserve">not bothered in the slightest as long as it was fully checked and regularly calibrated </t>
  </si>
  <si>
    <t>48</t>
  </si>
  <si>
    <t>o level or gcse equivalent</t>
  </si>
  <si>
    <t>kidney and breast</t>
  </si>
  <si>
    <t>extremely likely</t>
  </si>
  <si>
    <t>very good idea</t>
  </si>
  <si>
    <t>at least once a week</t>
  </si>
  <si>
    <t>moderately confident</t>
  </si>
  <si>
    <t>1168</t>
  </si>
  <si>
    <t>r_1he2lxij94ntks6</t>
  </si>
  <si>
    <t>more than 20 minutes</t>
  </si>
  <si>
    <t>i don't mind</t>
  </si>
  <si>
    <t>it doesn't mater either way</t>
  </si>
  <si>
    <t>2 weeks</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</si>
  <si>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t>
  </si>
  <si>
    <t>if the technology is robust, i see no problem with using a device rather than going to a gp, especially if appointments are easily obtainable</t>
  </si>
  <si>
    <t>i think a lot of patients feel intimidated by an in-person examination. even if not, i would still recommend the automated examination as another/more convenient option.</t>
  </si>
  <si>
    <t>the same as being examined by a doctor, as long as at least similar accuracy has been proven</t>
  </si>
  <si>
    <t>information about accuracy and reliability, also compared to an in-person examination</t>
  </si>
  <si>
    <t>provided the device is as accurate, examination at home is more convenient. however, it does seem a bit excessive for every woman to have her own device for an examination that's only taken once every few months so logistically maybe not the best option.</t>
  </si>
  <si>
    <t>26</t>
  </si>
  <si>
    <t>any other white background</t>
  </si>
  <si>
    <t>breast cancer, prostate cancer</t>
  </si>
  <si>
    <t>about the same</t>
  </si>
  <si>
    <t>not at all confident</t>
  </si>
  <si>
    <t>727</t>
  </si>
  <si>
    <t>r_2t8u1u7aetm5t06</t>
  </si>
  <si>
    <t>i wouldn't want my results before i left</t>
  </si>
  <si>
    <t>knowing that my results would be reviewed by my gp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,other</t>
  </si>
  <si>
    <t>being able to get an appointment more quickly than to see a gp</t>
  </si>
  <si>
    <t>41</t>
  </si>
  <si>
    <t>rarely or never</t>
  </si>
  <si>
    <t>27</t>
  </si>
  <si>
    <t>i am happy to be contacted about participating in future studies regarding new technology in breast cancer prevention,i would like to receive a copy of the final results of the study</t>
  </si>
  <si>
    <t>586</t>
  </si>
  <si>
    <t>r_1f2dcrzoadbi4tu</t>
  </si>
  <si>
    <t>5 minutes</t>
  </si>
  <si>
    <t>72 hours</t>
  </si>
  <si>
    <t>instructions as to when you should next have your breasts checked by the service if the result is normal,detailed information of what will happen next if the result is abnormal and you require follow up with a health professional (referral process)</t>
  </si>
  <si>
    <t>38</t>
  </si>
  <si>
    <t>cervical cancer</t>
  </si>
  <si>
    <t>moderately likely</t>
  </si>
  <si>
    <t>quite confident</t>
  </si>
  <si>
    <t>28</t>
  </si>
  <si>
    <t>588</t>
  </si>
  <si>
    <t>r_3jdrty0orq2jik8</t>
  </si>
  <si>
    <t>gym</t>
  </si>
  <si>
    <t>30 minutes</t>
  </si>
  <si>
    <t xml:space="preserve">depends on the design of the booth and the interface - can imagine if the 'cups' are made of soft silicon and it's a comfortable seating position and if the device is located in accessible places (pharmacy, or gym) it could be a nice experience. </t>
  </si>
  <si>
    <t>same as previous answer</t>
  </si>
  <si>
    <t>would be open to it</t>
  </si>
  <si>
    <t>depends on the model - i wouldn't want to 'own' one but would be open to receiving a device by post, taking a test and sending it back?</t>
  </si>
  <si>
    <t>other</t>
  </si>
  <si>
    <t>i don't know if i'm eligible</t>
  </si>
  <si>
    <t>29</t>
  </si>
  <si>
    <t>542</t>
  </si>
  <si>
    <t>r_yqzkk94f7pkqhzz</t>
  </si>
  <si>
    <t>if i was confident it was as good as a doctor then i would likely prefer it.</t>
  </si>
  <si>
    <t>i like the concept. will save nhs time. and less awkward.</t>
  </si>
  <si>
    <t>probably ok.</t>
  </si>
  <si>
    <t>accuracy of it.</t>
  </si>
  <si>
    <t>really convenient.</t>
  </si>
  <si>
    <t>35</t>
  </si>
  <si>
    <t>30</t>
  </si>
  <si>
    <t>11426</t>
  </si>
  <si>
    <t>r_2y5lc4stlceockq</t>
  </si>
  <si>
    <t xml:space="preserve">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t>
  </si>
  <si>
    <t>i would be happy to be examines by an automated device similar to the one proposed in the study. however, i think i would feel more comfortable if the service was in a health care setting (e.g. gp/ pharmacy) rather that in a more public space (e.g. work)</t>
  </si>
  <si>
    <t>information on why it's important to check breast health</t>
  </si>
  <si>
    <t>one of the positives to using a small device in your own home is that it would put you in charge of how hard you press etc. overall, it would be a more comfortable and convenient experience. however, it's better to have access to a service that can be shared by many people (considering that you would only need to use it once every so often) and the machine can then be repaired/ calibrated regularly for more accurate results.</t>
  </si>
  <si>
    <t>multiple (lung, breast, bowl . . .)</t>
  </si>
  <si>
    <t>much lower</t>
  </si>
  <si>
    <t>1007</t>
  </si>
  <si>
    <t>r_2sdxyoafytujzfz</t>
  </si>
  <si>
    <t>having been through great cancer i was so grateful at how quickly it all went from diagnosis stage onwards. i found the lump myself so an earlier diagnosis would her been even better - these machines sound like they would be able to do that. speed is of the essence ....</t>
  </si>
  <si>
    <t>sooner is better</t>
  </si>
  <si>
    <t>no problem at all</t>
  </si>
  <si>
    <t>i think some people might be concerned if they thought there could be some side effects, so information that it was safe or advertise/market it that way is very important. i still hear of people who didn't go for mammograms because they are worried about radiation effects ......</t>
  </si>
  <si>
    <t>i would definitely be comfortable with this, but not everyone might be - so there would need to be another option as well</t>
  </si>
  <si>
    <t>63</t>
  </si>
  <si>
    <t>onc/btec/nvq</t>
  </si>
  <si>
    <t>auntie and cousin - breast / auntie pancreatic / stepfather - mouth</t>
  </si>
  <si>
    <t>911</t>
  </si>
  <si>
    <t>r_2e3wizpgvpczj5m</t>
  </si>
  <si>
    <t>i think it is very important that women can have regular breast examinations that are free, easy to access and start at a younger age that mammograms!</t>
  </si>
  <si>
    <t xml:space="preserve">breast health is very important, and being able to access a breast examination easily and at a younger age is really important. </t>
  </si>
  <si>
    <t xml:space="preserve">i would feel fine. </t>
  </si>
  <si>
    <t>how accurate the device was in detecting breast tissue etc.</t>
  </si>
  <si>
    <t>i would be concerned that i may not use the device correctly, and miss any issues.</t>
  </si>
  <si>
    <t>39</t>
  </si>
  <si>
    <t>testicular, lower bowel, brain.</t>
  </si>
  <si>
    <t>32</t>
  </si>
  <si>
    <t>442</t>
  </si>
  <si>
    <t>r_2qfu7m0nvt43hrf</t>
  </si>
  <si>
    <t>anything that frees up valuable gp time is good, they are too overstretched as it is.</t>
  </si>
  <si>
    <t>fine, if a bit strange and futuristic!</t>
  </si>
  <si>
    <t>reassurance on how its accuracy compared to a human's</t>
  </si>
  <si>
    <t>i'd only lose it, break it, have the kids mess around with it. very happy to keep that kind equipment out of the house.</t>
  </si>
  <si>
    <t>breast</t>
  </si>
  <si>
    <t>i am no longer eligible</t>
  </si>
  <si>
    <t>33</t>
  </si>
  <si>
    <t>1343</t>
  </si>
  <si>
    <t>r_3lsawwqpcbw7cq7</t>
  </si>
  <si>
    <t>if it's free it provides the opportunity to have a screen over and above the normal screening programme frequency whether in response to possible relevant symptoms or otherwise.</t>
  </si>
  <si>
    <t>9</t>
  </si>
  <si>
    <t>because it is free and hopefully convenient to access.</t>
  </si>
  <si>
    <t>if it is more comfortable than current breast screening equipment then i am happy with that.</t>
  </si>
  <si>
    <t>convenience, privacy and possibility of earlier diagnosis if physical symptoms present.</t>
  </si>
  <si>
    <t>55</t>
  </si>
  <si>
    <t>extremely confident</t>
  </si>
  <si>
    <t>34</t>
  </si>
  <si>
    <t>912</t>
  </si>
  <si>
    <t>r_qeib6ptpjvjd4bj</t>
  </si>
  <si>
    <t>local hospital</t>
  </si>
  <si>
    <t>it would be much less embarrassing for me. saves gp appointments/time.</t>
  </si>
  <si>
    <t xml:space="preserve">how can i recommend something i've never tried? </t>
  </si>
  <si>
    <t xml:space="preserve">receiving a faster (direct) referral to a specialist breast clinic if your result was abnormal </t>
  </si>
  <si>
    <t>i would prefer it to being examined by a dr</t>
  </si>
  <si>
    <t xml:space="preserve">statistics to prove that it was as good as examination by a dr. particularly now with covid, information about how it is cleaned </t>
  </si>
  <si>
    <t xml:space="preserve">the larger machine is likely to be maintained/routinely calibrated - i would feel more confident in the results. </t>
  </si>
  <si>
    <t>50</t>
  </si>
  <si>
    <t>i would like to receive a copy of the final results of the study</t>
  </si>
  <si>
    <t>581</t>
  </si>
  <si>
    <t>r_1f51u7c0zqqvg96</t>
  </si>
  <si>
    <t>community centre</t>
  </si>
  <si>
    <t>by a health care professional</t>
  </si>
  <si>
    <t xml:space="preserve">quite comfortable </t>
  </si>
  <si>
    <t>evidence that it is effective</t>
  </si>
  <si>
    <t>if i thought i had abnormal tissue, i might want to check it myself first</t>
  </si>
  <si>
    <t>60</t>
  </si>
  <si>
    <t>36</t>
  </si>
  <si>
    <t>804</t>
  </si>
  <si>
    <t>r_1qguxcdn6lgjrod</t>
  </si>
  <si>
    <t>health centre</t>
  </si>
  <si>
    <t>it may mean fewer waiting lists hence a shorter waiting time for my check</t>
  </si>
  <si>
    <t>it may catch asymptomatic cancers</t>
  </si>
  <si>
    <t>more likley than what? i didn't understand the question</t>
  </si>
  <si>
    <t>fine</t>
  </si>
  <si>
    <t>that the data generated were reliable</t>
  </si>
  <si>
    <t>i would be concerned that i might use it incorrectly and might not pick up a cancer</t>
  </si>
  <si>
    <t>44</t>
  </si>
  <si>
    <t>white irish</t>
  </si>
  <si>
    <t>breast, liver, pancreas</t>
  </si>
  <si>
    <t>2024</t>
  </si>
  <si>
    <t>r_2teffrmj1n7oefk</t>
  </si>
  <si>
    <t>hospitals</t>
  </si>
  <si>
    <t>i like the idea of being able to have a check-up whenever i wanted one, or schedule a check once a year, perhaps. however, i can already do this with my gp. i might use it, but as i don't have to, i might not. i am still at the age where i am not having regular checks yet.</t>
  </si>
  <si>
    <t>i wouldn't want to recommend to a friend that they shouldn't see a health professional. that's a very personal decision.</t>
  </si>
  <si>
    <t xml:space="preserve">knowing that my results would be reviewed by my gp ,having more technical information about how the device works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</si>
  <si>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very nervous. i think this might be fine for someone young and fit, but as i get older, i think there is no substitute for human experience. i would use a machine if it ran in tandem with nhs services. i don't know if my gp will get the results. i worry about receiving the results. having "abnormal breast tissue!!!" on the display and a computer voice shouting that out is terrifying. i think a human can usually be more gentle with the feelings of patients. the idea of being alone in a booth with a machine, and being given an abnormal result is sickening. "links" to emotional support just wouldn't do. it's all so cold and impersonal. the idea this could all be in a shopping centre or a pharmacy, or at work, where anyone could hear the result or walk in on you is awful. the thought of being told something might be wrong, and then having to face shoppers or nosey rubberneckers in the pharmacy (both of whom would hear your result broadcast) makes me run cold.</t>
  </si>
  <si>
    <t>how often it gets the diagnosis right, how often it gets it wrong. if it's designed to find different sorts of problems, or just cancer. how well it deals with different size and shape (or badly positioned) breasts.</t>
  </si>
  <si>
    <t>i'd worry about people getting it in the wrong position. also, i don't think breast examinations need to be done that regularly for someone without a breast condition to warrant a machine at home.</t>
  </si>
  <si>
    <t>43</t>
  </si>
  <si>
    <t>pancreatic</t>
  </si>
  <si>
    <t>not at all likely</t>
  </si>
  <si>
    <t>37</t>
  </si>
  <si>
    <t>2660</t>
  </si>
  <si>
    <t>r_1guwmlkppa78gv4</t>
  </si>
  <si>
    <t>hospital</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</si>
  <si>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pain,links to where you can get emotional support,other</t>
  </si>
  <si>
    <t>statistical information about prognosis</t>
  </si>
  <si>
    <t>i am not actually sure what service this would be replacing or enhancing. i receive my screening from a mobile unit, not my gp.  the examination is done by a professional who reassures and is friendly and efficient.  i would be concerned that i was not doing what was required properly and would find this stressful.  there is no substitute for human input particularly in what is a stressful experience.  the thought of reading out negative results whilst stuck in some sterile booth on my own is abhorrent.</t>
  </si>
  <si>
    <t>i do not believe there is a substitute for the human input particularly in a potentially stressful situation.  if there is a health professional outside the booth they may as well be in there doing it for you.  it is possible that this is an attempt at saving money in that the health professional will be cheaper than the current examiner.  nhs services should be focusing on human interaction not moving away from it, given the links between isolation and poor mental health. it's possible that automation could encourage some women who are embarrassed but it could also deter those who want and need support.  just because you can develop some device it does not mean you should.  if there is a concern that women are not attending screening appointments there are probably better more imaginative ways to address this.</t>
  </si>
  <si>
    <t>it is not something i would want to do.  i am not a technophobe but am wary of any move to deskill and do away with skilled practitioners.  i would not entirely trust an automated device.</t>
  </si>
  <si>
    <t>i would not want this service.  i don't think your survey takes this view into account.</t>
  </si>
  <si>
    <t>again, there is no option to say not i don't want this at all, whether hand held or in a booth.</t>
  </si>
  <si>
    <t>61</t>
  </si>
  <si>
    <t>breast, bowel, stomach, lung</t>
  </si>
  <si>
    <t>bad idea</t>
  </si>
  <si>
    <t>684</t>
  </si>
  <si>
    <t>r_yrlc7yawvqlqkfd</t>
  </si>
  <si>
    <t>email</t>
  </si>
  <si>
    <t xml:space="preserve">seems really straightforward to me </t>
  </si>
  <si>
    <t xml:space="preserve">as above and lots of people don't like to go to their gp. or find it difficult to get an appointment. </t>
  </si>
  <si>
    <t>ok</t>
  </si>
  <si>
    <t xml:space="preserve">i'd like to know the level of accuracy of detection. i'd be a bit wry of using one in a shopping centre. </t>
  </si>
  <si>
    <t>privacy.</t>
  </si>
  <si>
    <t>64</t>
  </si>
  <si>
    <t>1404</t>
  </si>
  <si>
    <t>r_d1fwya6ml7zopft</t>
  </si>
  <si>
    <t xml:space="preserve">i think it is important to regularly be able to check my breasts for anomalies.  in our busy lives we tend to forget routine checks and this devise easily accessible would make me check my breasts more regularly, maybe every time i visit my gp. . </t>
  </si>
  <si>
    <t xml:space="preserve">i have a friend who had breast cancer and i think regular checks are extremely important for all of us women. </t>
  </si>
  <si>
    <t xml:space="preserve">i think at first will feel uncomfortable and a bit impersonal, but if i think that it might save my life i will do it.  </t>
  </si>
  <si>
    <t xml:space="preserve">it would feel more private and i would be more keen of using it.  </t>
  </si>
  <si>
    <t>a levels</t>
  </si>
  <si>
    <t>breast cancer a friend and prostate cancer my father.</t>
  </si>
  <si>
    <t>i have never been invited to do one.</t>
  </si>
  <si>
    <t>40</t>
  </si>
  <si>
    <t>1185</t>
  </si>
  <si>
    <t>r_1boqwhsla2yfl3z</t>
  </si>
  <si>
    <t>hospital or clinic</t>
  </si>
  <si>
    <t>it sounds like a user friendly device</t>
  </si>
  <si>
    <t xml:space="preserve">very positive </t>
  </si>
  <si>
    <t xml:space="preserve">reassurance that it is gentle and that there are no negative side effects </t>
  </si>
  <si>
    <t xml:space="preserve">it sounds easier than making an appointment and having to find a parking space 
especially as i am disabled </t>
  </si>
  <si>
    <t>69</t>
  </si>
  <si>
    <t>bone cancer</t>
  </si>
  <si>
    <t>prostate cancer</t>
  </si>
  <si>
    <t xml:space="preserve">i had cancer as a teenager and have preferred to have a doctor examine me especially as i understand that a mammogram is uncomfortable and may have bad side effects </t>
  </si>
  <si>
    <t>4654</t>
  </si>
  <si>
    <t>r_3l5qxq9f9wo753j</t>
  </si>
  <si>
    <t>detailed information of what will happen next if the result is abnormal and you require follow up with a health professional (referral process),links to where you can get emotional support,links to where you can get emotional support</t>
  </si>
  <si>
    <t xml:space="preserve">knowing that my results would be reviewed by my gp ,having more information about what to expect during the examination before making an appointment ,receiving a faster (direct) referral to a specialist breast clinic if your result was abnormal </t>
  </si>
  <si>
    <t>a little apprehensive the first time.</t>
  </si>
  <si>
    <t xml:space="preserve">prefer completely private space </t>
  </si>
  <si>
    <t>42</t>
  </si>
  <si>
    <t>bowel, kidney, liver</t>
  </si>
  <si>
    <t>1123</t>
  </si>
  <si>
    <t>r_2ot3mmsvf76mizq</t>
  </si>
  <si>
    <t xml:space="preserve">depending on the effectiveness and reliability of trials and results, it would be less awkward than having a physical examination and offering privacy. </t>
  </si>
  <si>
    <t xml:space="preserve">some people may be sceptical about the technology, others who are at a higher risk group would be better having an examination from a health care professional. 
however younger/busy people may prefer this method as it is not as time consuming and may be more convenient than waiting to see a healthcare professional. </t>
  </si>
  <si>
    <t xml:space="preserve">initially awkward and worry that i was doing it right or that it was working but i see the benefits of having privacy and not having a physical examination which can be awkward and embarrassing. </t>
  </si>
  <si>
    <t xml:space="preserve">results of the accuracy of the device by trusted sources </t>
  </si>
  <si>
    <t xml:space="preserve">freedom to choose when to use the device, take it at an individuals own speed and not feel rushed, be slightly more relaxed in a private and comforting surrounding </t>
  </si>
  <si>
    <t>any other mixed background</t>
  </si>
  <si>
    <t>hodgkins lymphoma</t>
  </si>
  <si>
    <t xml:space="preserve">breast cancer </t>
  </si>
  <si>
    <t>1799</t>
  </si>
  <si>
    <t>r_5arawjc39pkokot</t>
  </si>
  <si>
    <t>if it was grossly abnormal i would like to speak to a person</t>
  </si>
  <si>
    <t>how ever good the g.p is it embarrassing having this examination.</t>
  </si>
  <si>
    <t>other people i know find a physical examination by g.p. embarrassing.i would suggest they could have the auomated examination at a time to suit the rather than having to visit a g.p</t>
  </si>
  <si>
    <t xml:space="preserve">o.k  a little apprehensive as it is a new procedure. </t>
  </si>
  <si>
    <t xml:space="preserve"> i would like to know how long the examination would take.  how long would you have to wait for an appointment. exactly how the results would be communicated to me. (especially if further treatment was required</t>
  </si>
  <si>
    <t>i don't like to waste the time of a health care professional or equipment if i can avoid it.</t>
  </si>
  <si>
    <t>67</t>
  </si>
  <si>
    <t>still studying</t>
  </si>
  <si>
    <t>lung, melanoma, pancreas lymphoma</t>
  </si>
  <si>
    <t>1034</t>
  </si>
  <si>
    <t>r_1zb4yuvoijgcubp</t>
  </si>
  <si>
    <t>less than a minute</t>
  </si>
  <si>
    <t xml:space="preserve">my uptake would depend on location/access by active travel modes; my state of mind and health; the evidenced accuracy of the service; and ready access to a gp after using the device. </t>
  </si>
  <si>
    <t>people can decide for themselves. in general i prefer fully-government-funded face-to-face health care - rather than trident weapons system and new road building!</t>
  </si>
  <si>
    <t>receiving a faster (direct) referral to a specialist breast clinic if your result was abnormal ,knowing that your data was confidential and could only be shared with your consent (e.g. with your gp) ,receiving information on how your data will be stored and handled. ,other</t>
  </si>
  <si>
    <t>knowing that it was not a cost- saving measure</t>
  </si>
  <si>
    <t>not excited</t>
  </si>
  <si>
    <t>why i could not be seen at the local breast health clinic by experienced nurse practitioners</t>
  </si>
  <si>
    <t>more comfortable, flexible, personal, convenient</t>
  </si>
  <si>
    <t>66</t>
  </si>
  <si>
    <t>basal cell carcinoma</t>
  </si>
  <si>
    <t>slightly likely</t>
  </si>
  <si>
    <t>1065</t>
  </si>
  <si>
    <t>r_rvpr5esyfwiqh3p</t>
  </si>
  <si>
    <t>no, definitely not</t>
  </si>
  <si>
    <t>i find it difficult to do myself and don't like to take up doctors time very often</t>
  </si>
  <si>
    <t>to make sure they get checked and catch anything early</t>
  </si>
  <si>
    <t>none</t>
  </si>
  <si>
    <t xml:space="preserve">it takes less time to do it at home and you can be more flexible about when you do it. </t>
  </si>
  <si>
    <t>prostate, bladder and throat</t>
  </si>
  <si>
    <t>45</t>
  </si>
  <si>
    <t>2843</t>
  </si>
  <si>
    <t>r_3higjypoagm1mi0</t>
  </si>
  <si>
    <t>somewhere others you know are unaware one is using it.</t>
  </si>
  <si>
    <t xml:space="preserve">something that would give a gp an idea where to look as i won't remember under those circumstances. </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</si>
  <si>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pain,other</t>
  </si>
  <si>
    <t>how quickly one should make a gp appointment if abnormal results eg 2 days, 2 weeks, 2 months</t>
  </si>
  <si>
    <t>text if printer out of ink</t>
  </si>
  <si>
    <t>never been examined by gp as never offered. examined by hospital consultants due to ovarian tumour precautionary measures. as over 50 (53 years) no longer being examined. would therefore welcome routine examination by machine.</t>
  </si>
  <si>
    <t xml:space="preserve">it could cut the numbers of late detected cancers as gps don't and never have in my experience done routine breast examinations. </t>
  </si>
  <si>
    <t>i would like to hear a video of women's experiences of using the machine before first use. i think it would be good if gps do examine then it would save their time.</t>
  </si>
  <si>
    <t xml:space="preserve">statistics as to success of outcomes of machine vs human. % of false positives and negatives of machine vs human in particular. </t>
  </si>
  <si>
    <t>if it was as effective and was easy to use.</t>
  </si>
  <si>
    <t>53</t>
  </si>
  <si>
    <t>ovarian tumour</t>
  </si>
  <si>
    <t>my mothers sister has had breast cancer twice</t>
  </si>
  <si>
    <t>i'm not sure</t>
  </si>
  <si>
    <t>46</t>
  </si>
  <si>
    <t>1525</t>
  </si>
  <si>
    <t>r_233q29y9wciblc7</t>
  </si>
  <si>
    <t>it would benefit women who are unsure of signs when self examining</t>
  </si>
  <si>
    <t xml:space="preserve">it can be difficult to access a gp at a convenient time and this would help </t>
  </si>
  <si>
    <t>i would be happy to use it providing i could still access my gp as well</t>
  </si>
  <si>
    <t>outcome of any trials</t>
  </si>
  <si>
    <t>i would be concerned about using it correctly</t>
  </si>
  <si>
    <t>bowel</t>
  </si>
  <si>
    <t>1024</t>
  </si>
  <si>
    <t>r_z3axfzkq6bs9ppr</t>
  </si>
  <si>
    <t>feel i need more info to make a decision</t>
  </si>
  <si>
    <t>need more info to decide</t>
  </si>
  <si>
    <t xml:space="preserve">knowing that my results would be reviewed by my gp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</si>
  <si>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want info so i could determine whether i felt the results were accurate</t>
  </si>
  <si>
    <t>would prefer to go somewhere where you can ask questions and someone can check you are doing it correctly</t>
  </si>
  <si>
    <t>62</t>
  </si>
  <si>
    <t>white and black caribbean</t>
  </si>
  <si>
    <t>other (please specify)</t>
  </si>
  <si>
    <t>dip in social work</t>
  </si>
  <si>
    <t>breast, non hodgekins lymphoma</t>
  </si>
  <si>
    <t>47</t>
  </si>
  <si>
    <t>983</t>
  </si>
  <si>
    <t>r_dh6stpbwg1yv2cd</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</si>
  <si>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pain,links to where you can get emotional support</t>
  </si>
  <si>
    <t>i would rather have a machine examine my breasts than a doctor. it would eliminate the feeling of embarrassment</t>
  </si>
  <si>
    <t xml:space="preserve">i would feel comfortable </t>
  </si>
  <si>
    <t>user reviews</t>
  </si>
  <si>
    <t>a home service would be great because that is where i feel most comfortable and at ease</t>
  </si>
  <si>
    <t>breast, stomach</t>
  </si>
  <si>
    <t>408</t>
  </si>
  <si>
    <t>r_3pskd1vgzhhutit</t>
  </si>
  <si>
    <t>mobile</t>
  </si>
  <si>
    <t>support available based on results</t>
  </si>
  <si>
    <t>breast. prostate</t>
  </si>
  <si>
    <t>49</t>
  </si>
  <si>
    <t>1217</t>
  </si>
  <si>
    <t>r_3irrxcymaeyn6hr</t>
  </si>
  <si>
    <t xml:space="preserve">good to be able to monitor your own breast health without having to go to a specialist clinic. assume you could do this as regularly as you want? </t>
  </si>
  <si>
    <t xml:space="preserve">not something on the top of the list to talk to a friend about but, if the topic wasraised, i would definitely recommend it. </t>
  </si>
  <si>
    <t>absolutely fine</t>
  </si>
  <si>
    <t>accuracy of results. follow up process if results abnormal.</t>
  </si>
  <si>
    <t>59</t>
  </si>
  <si>
    <t>myeloma; breast cancer; brain cancer; cancer of everything as it spread throughout the body so liver/lungs/brain/breast/bowel</t>
  </si>
  <si>
    <t>a little lower</t>
  </si>
  <si>
    <t>819</t>
  </si>
  <si>
    <t>r_33dajolw2gnr9je</t>
  </si>
  <si>
    <t>if you could gaurantee that it is as effective as seeing a gp, then i would use this service as it should be more efficient for me and the gp and as asafe for all.</t>
  </si>
  <si>
    <t>see previous answer and if it is more convenient if you have a bigger choice over appointment times</t>
  </si>
  <si>
    <t>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,other</t>
  </si>
  <si>
    <t>i would still want to book an appointment, so i knew i could go straight in - a drop in service would not not suit me. presumably this could have extended opening hours.</t>
  </si>
  <si>
    <t>fine, if it was as effective as a face to face consultation, more efficient for me and the nhs, and i could book an appointment and assuming that i would be referred at least as quickly, if i needed to be</t>
  </si>
  <si>
    <t>it's efficacy rates - i would want to see data comparing diagnostic rates using this method vs traditional ones</t>
  </si>
  <si>
    <t>it depends on its reliability and specificity</t>
  </si>
  <si>
    <t>51</t>
  </si>
  <si>
    <t>phd</t>
  </si>
  <si>
    <t>my mother and two close friends have had breast cancer</t>
  </si>
  <si>
    <t>1395</t>
  </si>
  <si>
    <t>r_2tlemtkto0ypcrm</t>
  </si>
  <si>
    <t>community venue (inc sport centres, libraries, church halls)</t>
  </si>
  <si>
    <t>i frequently have 'lumpy' breasts and i've had it checked out a couple of times by the gp over the years but i worry that i might miss something, when there is actually a problem, by not wanting to bother the gp. an automated device would enable me to get myself checked more often without feeling like i was being overly cautious</t>
  </si>
  <si>
    <t>i think it's super important to check your breasts but most of us have no idea what we are actually supposed to be feeling for! most of my friends and family don't tend to go to the gp unnecessarily, so an automated device would provide an opportunity to check without bothering a busy health professional</t>
  </si>
  <si>
    <t>having info about what it will actually feel like (from other patients)</t>
  </si>
  <si>
    <t>ok as long as i knew what to expect</t>
  </si>
  <si>
    <t>will there be a person around to help if i don't understand how to use it</t>
  </si>
  <si>
    <t>greater privacy in own home, can use more often (as and when concerned), could stop more easily if uncomfortable/didn't like sensation</t>
  </si>
  <si>
    <t>bowel cancer</t>
  </si>
  <si>
    <t>52</t>
  </si>
  <si>
    <t>566</t>
  </si>
  <si>
    <t>r_1ruc1wo2tnnm8xm</t>
  </si>
  <si>
    <t>i think it could be more convenient, less embarrassing (provided adequate locked room was available).</t>
  </si>
  <si>
    <t>seems like a good idea that would increase amount of tests completed</t>
  </si>
  <si>
    <t>happy as long as deemed safe and effective</t>
  </si>
  <si>
    <t>mhra approval</t>
  </si>
  <si>
    <t>yes, but wouldn't buy one to use unless price was reasonable</t>
  </si>
  <si>
    <t>572</t>
  </si>
  <si>
    <t>r_21pkuvbrxrq2nl2</t>
  </si>
  <si>
    <t>walk in centre</t>
  </si>
  <si>
    <t>instructions as to when you should next have your breasts checked by the service if the result is normal,links to where you can get emotional support,other</t>
  </si>
  <si>
    <t>some info on abnormal result with detailed result given by hcp</t>
  </si>
  <si>
    <t>both 1 and 3 - 3 is useful but wouldn't want doctor involvement to delay my getting the result</t>
  </si>
  <si>
    <t>i find questions about recommending things to a friend to be slightly irrelevant.</t>
  </si>
  <si>
    <t xml:space="preserve">knowing that my results would be reviewed by my gp ,receiving a faster (direct) referral to a specialist breast clinic if your result was abnormal </t>
  </si>
  <si>
    <t>good. would be useful.</t>
  </si>
  <si>
    <t>accuracy</t>
  </si>
  <si>
    <t>easier</t>
  </si>
  <si>
    <t>indian</t>
  </si>
  <si>
    <t>much higher</t>
  </si>
  <si>
    <t>i'd prefer not to say</t>
  </si>
  <si>
    <t>54</t>
  </si>
  <si>
    <t>1736</t>
  </si>
  <si>
    <t>r_0wkfidljph31shf</t>
  </si>
  <si>
    <t xml:space="preserve">it saves time to book appointments with gps.
the condition is to receive regular reminder as to when an examination is due.
</t>
  </si>
  <si>
    <t xml:space="preserve">this is good to raise awareness of the illness and is good for people who wants simple procedures to keep track of their own health.  </t>
  </si>
  <si>
    <t>i am result oriented so whatever is efficient in getting the result is good enough for me.</t>
  </si>
  <si>
    <t>performance review and user experience</t>
  </si>
  <si>
    <t xml:space="preserve">as long the result is as reliable as the proper ones, i don't mind using either </t>
  </si>
  <si>
    <t>chinese</t>
  </si>
  <si>
    <t>breast, lung</t>
  </si>
  <si>
    <t>1085</t>
  </si>
  <si>
    <t>r_1immpcl3lwfwqkx</t>
  </si>
  <si>
    <t>voluntary organisation in community</t>
  </si>
  <si>
    <t>fully accessible information</t>
  </si>
  <si>
    <t>results emailed to me and my doctor so i do not have to tell them</t>
  </si>
  <si>
    <t>results sent to me and my doctor at same time</t>
  </si>
  <si>
    <t>as long as it was fully accessible to anyone with a disability</t>
  </si>
  <si>
    <t>don't know till i use it</t>
  </si>
  <si>
    <t xml:space="preserve">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</si>
  <si>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have had many mammograms and physical breast exams will breast cysts so whatever helps get it examined and checked for malignancy is good with me</t>
  </si>
  <si>
    <t>percentages of correct results</t>
  </si>
  <si>
    <t>could be done when and where you like in privacy, needs link to gp if needs follow up</t>
  </si>
  <si>
    <t>ovarian cancerous cyst</t>
  </si>
  <si>
    <t>skin and bowel</t>
  </si>
  <si>
    <t>784</t>
  </si>
  <si>
    <t>r_2qhwntwtv89iqlh</t>
  </si>
  <si>
    <t>hospital/health clinic</t>
  </si>
  <si>
    <t>it would be very convenient and i presume quicker to have the appointment/assessment which would suit me.</t>
  </si>
  <si>
    <t xml:space="preserve">getting a gp appointment can be difficult and slow, an automated service would be much more efficient. </t>
  </si>
  <si>
    <t xml:space="preserve">knowing that my results would be reviewed by my gp ,having more technical information about how the device works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t>
  </si>
  <si>
    <t>i would want the results checked with the gp initially but i would be more than willing to be examined by it.</t>
  </si>
  <si>
    <t>i would like to know how the device works, the process of the assessment and what the next steps would be if anything was abnormal.</t>
  </si>
  <si>
    <t>i would be willing to try it but i think i would be nervous that i was not doing it correctly.</t>
  </si>
  <si>
    <t>56</t>
  </si>
  <si>
    <t>952</t>
  </si>
  <si>
    <t>r_33bdfpthomehxdq</t>
  </si>
  <si>
    <t>breast screening isn't currently conducted by my gp - it's at a specialist centre.  i can't see that automating the process would degrade it in any way.  i think there's access to follow up advice (in person) at that centre should results be abnormal, and think that this personal contact shouldn't be automated in such cases.</t>
  </si>
  <si>
    <t>removing human error and cost from mundane processes can only be a good thing.</t>
  </si>
  <si>
    <t>i would want to compare error rates between human v automated processes.</t>
  </si>
  <si>
    <t>i suspect it would end up collecting dust in a drawer.  i keep on top of preventative healthcare procedures by invitations from external bodies.</t>
  </si>
  <si>
    <t>breast.  thyroid.</t>
  </si>
  <si>
    <t>57</t>
  </si>
  <si>
    <t>4004</t>
  </si>
  <si>
    <t>r_smxohzb5nrje2qz</t>
  </si>
  <si>
    <t>i would always prefer a trained healthcare professional to examine me but if the service is as good as and free i would definitely be happy to have that too.</t>
  </si>
  <si>
    <t>i would explain that it would be brilliant for introverts and those who prefer privacy/not to visit their gp for any reason.</t>
  </si>
  <si>
    <t>i would be more than happy to be examined.</t>
  </si>
  <si>
    <t>i cannot think of any at present.</t>
  </si>
  <si>
    <t>i wouldn't trust myself to do the examination properly as i don't have any medical knowledge.</t>
  </si>
  <si>
    <t>grandfather-prostate</t>
  </si>
  <si>
    <t>58</t>
  </si>
  <si>
    <t>i am happy to be contacted about participating in future studies regarding new technology in breast cancer prevention</t>
  </si>
  <si>
    <t>654</t>
  </si>
  <si>
    <t>r_3j4zb6b2dwawxmw</t>
  </si>
  <si>
    <t>instructions of use. hygiene.</t>
  </si>
  <si>
    <t>nurse. midwife. health visitor</t>
  </si>
  <si>
    <t>breast. pancreatic</t>
  </si>
  <si>
    <t>3955</t>
  </si>
  <si>
    <t>r_22xsqpbqnq5xxbx</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</si>
  <si>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support,links to where you can get emotional support</t>
  </si>
  <si>
    <t xml:space="preserve">i actually think computers are less at risk of making mistakes (gps are so overworked and could easily miss something, i'd rather save them time, have the scan done like this, and if i ever need follow up to then move to the experts (gps). also although i still go, i don't like physical exams by another person, i'd be more inclined to use this device. </t>
  </si>
  <si>
    <t>if a device is as good as a gp, then take the burden off the gp, use the device hopefully accessibility  (location/ appointments) are easier than going to the gp. more women need fewer barriers to getting examinations of any kind (smear/ breast etc).</t>
  </si>
  <si>
    <t xml:space="preserve">knowing that my results would be reviewed by my gp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t>
  </si>
  <si>
    <t>i wish it existed already. although i always go to smear tests, i've never had a breast exam at the doctors, i'm rubbish at monitoring breast health myself despite my mum having had breast cancer in the past.</t>
  </si>
  <si>
    <t>i would want to know how you would receive results (and also if non-disposable, how the device is cleaner between examinations &amp;duration of the exam!). as a note; i think if i knew it would tell me immediately that i was healthy but wouldn't do so if there were abnormalities (e.g. because a gp had to review results first) i'd be left fearing the worst. so whichever way results are revealed it should be the same for either outcome to avoid undue distress.</t>
  </si>
  <si>
    <t>convenience. simple as that. i think a device is a great step towards getting more women monitoring breast health, a device in the home is more convenient (of course perhaps it would come with an annual prompt (like letters for smear appointments) to ensure people do actually use it!</t>
  </si>
  <si>
    <t>sort of - it was classed an abnormal tumour (stage 1)- ovarian cancer</t>
  </si>
  <si>
    <t>mother - breast cancer. friend - testicular cancer</t>
  </si>
  <si>
    <t>i have no idea, may be i'm not eligible yet  - i don't know if this starts at a certain age?</t>
  </si>
  <si>
    <t>6112</t>
  </si>
  <si>
    <t>r_3gs0lcvxwplt7eu</t>
  </si>
  <si>
    <t>detailed information of what will happen next if the result is abnormal and you require follow up with a health professional (referral process),links to where you can get emotional support,information on different possible causes for any abnormal findings and breast pain</t>
  </si>
  <si>
    <t>if bad news would prefer it explained to me by a health professional rather than seeing on screen</t>
  </si>
  <si>
    <t>convenience</t>
  </si>
  <si>
    <t>privacy is good</t>
  </si>
  <si>
    <t>bowel &amp; bladder cancer; also non-hodgkins' lymphoma (same person)</t>
  </si>
  <si>
    <t>8540</t>
  </si>
  <si>
    <t>r_1fjpcdecvrhm8rs</t>
  </si>
  <si>
    <t>a verbal summary from a medical professional would be the best option i think.</t>
  </si>
  <si>
    <t xml:space="preserve">information from a human would be a good option </t>
  </si>
  <si>
    <t>info from a human would be the best option.</t>
  </si>
  <si>
    <t>it seems like the most sensible option to me.</t>
  </si>
  <si>
    <t>i know that people can get very anxious about breast screening because it is often uncomfortable and some feel embarrassed. i don't mind the discomfort because i think breast screening is important.</t>
  </si>
  <si>
    <t>i would feel fine about it.</t>
  </si>
  <si>
    <t>perhaps reassurance that it did the job as well as a human.</t>
  </si>
  <si>
    <t xml:space="preserve">it would be very convenient, assuming there would be help available if needed. </t>
  </si>
  <si>
    <t>974</t>
  </si>
  <si>
    <t>r_2blfggoeuvsgibp</t>
  </si>
  <si>
    <t xml:space="preserve">the convenience and fast results of a device such as this would make her xhecked as often as possible. </t>
  </si>
  <si>
    <t xml:space="preserve">if as reliable as a gp assessment it would be more convenient for everyone to access. we are all familiar with discomfort of a smear test and would not wish this to be automated but a breast examination is external and could be made easily accessible. </t>
  </si>
  <si>
    <t xml:space="preserve">statistics on success rate, </t>
  </si>
  <si>
    <t xml:space="preserve">feel this is more open to human error. </t>
  </si>
  <si>
    <t>1390</t>
  </si>
  <si>
    <t>r_2eoxi9ziepdpaki</t>
  </si>
  <si>
    <t>just so verbal summary is at the bottom</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</si>
  <si>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support,other</t>
  </si>
  <si>
    <t>links to where i can get verified information ie nhs websites, cruk website</t>
  </si>
  <si>
    <t>my mam had a very poor experience of breast screening, it was not appropriate for her needs.
every time i see breast screening on tv there is a picture of women with a completely naked top half. this makes me feel very uncomfortable and puts me of screening and examination. i would like the opportunity to have this examination as i could pick the time and complete it on my own.</t>
  </si>
  <si>
    <t>i like to spread the word about health screening, it's very important to look after your health. however, other's negative experiences are hard to counter. having a positive experience should be shared.</t>
  </si>
  <si>
    <t>having more information about what to expect during the examination before making an appointment ,knowing that your data was confidential and could only be shared with your consent (e.g. with your gp) ,receiving information on how your data will be stored and handled. ,other</t>
  </si>
  <si>
    <t>having information on how clinically effective the device is.</t>
  </si>
  <si>
    <t xml:space="preserve">i would like this option provided i had information on what would happen and was assured it would be comfortable. </t>
  </si>
  <si>
    <t>how effective it is on recognising the need for further review.
if there was any process in place to monitor the accuracy of each machine, how often it was calibrated (or equivalent) if there was a process in place to sample a number of results to check they were correct. basically, knowning that is worked and continued to work.</t>
  </si>
  <si>
    <t xml:space="preserve">i'd be unsure of a device that could be used without training as i'd be unsure of how effective it was if i used it incorrectly.
i'd be worried that someone finding potential abnormalities sat alone in their own home. 
</t>
  </si>
  <si>
    <t>mil (endrometrial)</t>
  </si>
  <si>
    <t>i am unsure of the efficacy of this programme, i do not feel comfortable with the process.</t>
  </si>
  <si>
    <t>1283</t>
  </si>
  <si>
    <t>r_24v0xnututxv9rs</t>
  </si>
  <si>
    <t>leisure centre</t>
  </si>
  <si>
    <t>verbal summary plus written info</t>
  </si>
  <si>
    <t>i imagine that such a device would make it easier to get tested at a convenient time and perhaps allow for more frequent testing. i prefer to avoid hospitals if possible for such tests as i am healthy and don't wish to associate preventative care with treatment (and the increased probability of picking up an infection)</t>
  </si>
  <si>
    <t>anything that encourages people to be tested</t>
  </si>
  <si>
    <t>i would be happy with that option</t>
  </si>
  <si>
    <t>confirmation that results are accurate / monitored by a specialist via some sort of checking procedure eg every 50th person is called in for manual checks</t>
  </si>
  <si>
    <t>something that could be done at home is always useful and can be part of regular self-care, but prompting might be ncessary</t>
  </si>
  <si>
    <t>breast cancer</t>
  </si>
  <si>
    <t>2264</t>
  </si>
  <si>
    <t>r_2tz9dblzwbk3pce</t>
  </si>
  <si>
    <t>clinic</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</si>
  <si>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pain,links to where you can get emotional support,other</t>
  </si>
  <si>
    <t>i think if the results were normal and displayed at the time on the machine, if they were abnormal and nothing displayed on the machine it would cause me to panic. so i think an immediate message could be devastating to some. so much better to receive it later privately.</t>
  </si>
  <si>
    <t>where it is. transport route. appointment times. ease of use and accuracy.</t>
  </si>
  <si>
    <t xml:space="preserve">nasal cell carcinoma </t>
  </si>
  <si>
    <t xml:space="preserve">breast, bowel and throat separate people </t>
  </si>
  <si>
    <t>65</t>
  </si>
  <si>
    <t>662</t>
  </si>
  <si>
    <t>r_2uxhyxjypju13lu</t>
  </si>
  <si>
    <t xml:space="preserve">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</si>
  <si>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have to have very good properties re sensitivity specificity etc.false + and false -</t>
  </si>
  <si>
    <t>68</t>
  </si>
  <si>
    <t>oropharyngeal</t>
  </si>
  <si>
    <t>914</t>
  </si>
  <si>
    <t>r_3j8yxxqxj2v0g1e</t>
  </si>
  <si>
    <t>hospital outpatients area</t>
  </si>
  <si>
    <t>i will feel ok. in an evolving world we need to get use to deal with automated services to speed up diagnosis and get treated earlier. and ease up consultant time for the most difficult and serious cases.</t>
  </si>
  <si>
    <t>breast, colon, liver, lung</t>
  </si>
  <si>
    <t>8065</t>
  </si>
  <si>
    <t>r_dan3yuz4eqi5ebh</t>
  </si>
  <si>
    <t xml:space="preserve">i would want to understand more about how this automated device works, is it taking a series of x-rays? how does it ensure that the entire breast is properly seem by the device? who would be responsible for cleaning the booth and those parts of the device which touch my skin and how would this be done? this would seem to defeat the object of an automated device if someone has to be constantly on hand to carry out the thorough cleaning required after each person has used it although of course this wouldn't have to be anyone medically qualified. what happens if the device malfunctions or if i need to stop it for some reason during the examination? what exactly are the advantages of this automated device as compared to the system currently in use? given that gp's aren't  breast cancer specialists, if the machine is only as good as the gp, i am not sure it would be any advance.  </t>
  </si>
  <si>
    <t>please see my comments in the previous box.</t>
  </si>
  <si>
    <t>are we still talking about a breast screening device? i am not sure if you are suggesting this automated device instead of a follow up examination by the gp? i would need answers to those questions as well as more information about this automated device.</t>
  </si>
  <si>
    <t>i have already given extensive details about what i would need in order to use such a service, please refer to my previous answers/comments</t>
  </si>
  <si>
    <t>i would need to know much more about the hand held device, ease of use, accuracy, safety. it would also be very difficult to ensure that the device was being used properly in a domestic setting especially if there was no-one else to ask., and no-one to explain in detail how to use the device, as often written instructions are not completely clear. how would one receive and return the device?</t>
  </si>
  <si>
    <t>2752</t>
  </si>
  <si>
    <t>r_1pvwg8nrwyf8bzf</t>
  </si>
  <si>
    <t>at the gym</t>
  </si>
  <si>
    <t xml:space="preserve">a verbal summary from a human who has seen the results </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</si>
  <si>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pain,other</t>
  </si>
  <si>
    <t>instructions for self-examinations between tests</t>
  </si>
  <si>
    <t>it would make sense to use a service that was free, easy and effective to check breast health regularly without using up doctors time.</t>
  </si>
  <si>
    <t xml:space="preserve">if it was as good as using a gp, i would recommend it as much as i would recommend the gp </t>
  </si>
  <si>
    <t xml:space="preserve">knowing that my results would be reviewed by my gp ,having more technical information about how the device works ,having more information about what to expect during the examination before making an appointment ,knowing that your data was confidential and could only be shared with your consent (e.g. with your gp) </t>
  </si>
  <si>
    <t>if what has been described is as i imagine it, i would be very happy to be examined by an automated device as long as all the physical privacy &amp; data privacy issues are well thought through.</t>
  </si>
  <si>
    <t>testing information. i would like to see that it actually works</t>
  </si>
  <si>
    <t>black african</t>
  </si>
  <si>
    <t>717</t>
  </si>
  <si>
    <t>r_wim3kd1horfyjgt</t>
  </si>
  <si>
    <t>excellent idea</t>
  </si>
  <si>
    <t>excellent idea whats not to recommend</t>
  </si>
  <si>
    <t>how accurate it was</t>
  </si>
  <si>
    <t>much easier than visiting somewhere or make an appointment to have it done provided it was as accurate</t>
  </si>
  <si>
    <t>70</t>
  </si>
  <si>
    <t>653</t>
  </si>
  <si>
    <t>r_2taa5lxhlhqongn</t>
  </si>
  <si>
    <t>the parts are hard</t>
  </si>
  <si>
    <t>at hospital</t>
  </si>
  <si>
    <t>video and written description</t>
  </si>
  <si>
    <t xml:space="preserve">i would feel fine - i don't often check my breasts and have rarely had them checked. but this seems fine. </t>
  </si>
  <si>
    <t>just that it was safe and how it worked</t>
  </si>
  <si>
    <t>25</t>
  </si>
  <si>
    <t>colon</t>
  </si>
  <si>
    <t>71</t>
  </si>
  <si>
    <t>1331</t>
  </si>
  <si>
    <t>r_3hep3oohdydyuop</t>
  </si>
  <si>
    <t>local hospital/clinic</t>
  </si>
  <si>
    <t>if abnormal results, i would prefer to be contacted by my gp/other hcp</t>
  </si>
  <si>
    <t>some indication of timing for the abnormal route</t>
  </si>
  <si>
    <t xml:space="preserve">a combination - i would like to know asap, so i guess via a display would be ok, but since i would be upset, i would probably not take in all the information and would want written information at the same time. </t>
  </si>
  <si>
    <t>provided it is definitely as accurate as the gp can be, and there is a hcp near by to answer any immediate questions, i think it would be an excellent way of saving gp time.</t>
  </si>
  <si>
    <t>i think it is a very good idea, and thinking about most of my female friends, i think they would as well - provided there is a definite level of assured accuracy.</t>
  </si>
  <si>
    <t>i was initially under the impression that this device would replace a mammogram. now i suspect it is like asking a gp for a 'breast check' so i would like to know how it fits with a mammogram and the national screening programme</t>
  </si>
  <si>
    <t>i think it might be quite odd, but i have no problems with it providing it doesn't hurt me.</t>
  </si>
  <si>
    <t>how it works and how it fits in with the national screening programme. i would also like to know that it actually saves the nhs money since a gp slot is freed.</t>
  </si>
  <si>
    <t xml:space="preserve">i really don't know. i prefer using things that are unlikely to give spurious results, and since i am moderately inept, i think i might have more confidence in a machine. </t>
  </si>
  <si>
    <t>quite a variety - breast, ovarian, colon, cervical, womb, liver, prostrate</t>
  </si>
  <si>
    <t>72</t>
  </si>
  <si>
    <t>3905</t>
  </si>
  <si>
    <t>r_3oxtdkdrh108psz</t>
  </si>
  <si>
    <t>detailed information of what will happen next if the result is abnormal and you require follow up with a health professional (referral process)</t>
  </si>
  <si>
    <t xml:space="preserve">when i worked as a receptionist at abs, although several patients were recalled, a large majority of them simply needed a second scan because some areas of the breast were not clear enough to be accurately examined. having a scan in a booth may not solve this problem, but notices could be displayed to inform  patients that they are not just called back when something ominous in found.   
</t>
  </si>
  <si>
    <t>technology is advancing and the population is growing. using this technology in health care will help to free up our medical staff so that they can use their much needed skills working it areas where only human intervention is popssible.</t>
  </si>
  <si>
    <t xml:space="preserve">having more technical information about how the device works ,having more information about what to expect during the examination before making an appointment </t>
  </si>
  <si>
    <t>being examined by a machine does sounds a bit strange, but we have to embrace the future and if the instructions for using it are foolproof, i think i could manage it.</t>
  </si>
  <si>
    <t xml:space="preserve">how many others had used it? how good was their results, with regards to the clarity of the scan? did they have any problems using it? and, if so what were those problems? </t>
  </si>
  <si>
    <t>if i detected a problem, such as a lump, or any soreness, i could do a test immediately, and be able to send the scan straight to my gp, or abs to be examined, and as there are lots of women who have breast cancer at an early age, a hand held device would be a god send.</t>
  </si>
  <si>
    <t>city&amp;guilds initial certificate in teaching basic skills (literacy)</t>
  </si>
  <si>
    <t xml:space="preserve">my grandmother had ovarian cancer </t>
  </si>
  <si>
    <t>29157</t>
  </si>
  <si>
    <t>r_2atw8cxiwpvohnw</t>
  </si>
  <si>
    <t>anywhere other than a shopping centre or work....!!</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</si>
  <si>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t>
  </si>
  <si>
    <t>if the result is as good as i'd get by a gp (i'd want to know how you know that though) then i have no problem with this being done by a machine.  i can't think of a reason not to do it that way if that option was available.</t>
  </si>
  <si>
    <t>why not?  sorry i'm not trying to be flippant but i genuinely can't think of a reason why not to do this.</t>
  </si>
  <si>
    <t>i wouldn't mind at all.  ideally i'd like it to be less uncomfortable than a mammogram - which is done by machine also.</t>
  </si>
  <si>
    <t>the rate of false positives/negatives.
any contraindications or conditions that might make it unsuitable for me to use - for example i have many cysts in my breasts which get me referred by my gp for cancer screening because they can't tell from their examination the difference between a cyst and cancer.  also, they hurt, so i'd want to know that the machine wasn't going to exacerbate the pain of cysts, or at least not in any significant way.</t>
  </si>
  <si>
    <t>again, i can't think why i wouldn't want to do this.</t>
  </si>
  <si>
    <t>breast cancer, which is now secondary</t>
  </si>
  <si>
    <t>73</t>
  </si>
  <si>
    <t>644</t>
  </si>
  <si>
    <t>r_1lj0v12pkywpenu</t>
  </si>
  <si>
    <t>rgn rm</t>
  </si>
  <si>
    <t>mother had breast cancer</t>
  </si>
  <si>
    <t>74</t>
  </si>
  <si>
    <t>1702</t>
  </si>
  <si>
    <t>r_2zx6h6np7pwnpf3</t>
  </si>
  <si>
    <t>sports/leisure centre</t>
  </si>
  <si>
    <t>5 uncharacteristic of me</t>
  </si>
  <si>
    <t xml:space="preserve">i'm a 45 year old woman with a family history of breast cancer which i have a slightly elevated risk. i currently have mammograms yearly and find the service to be very conveniently located to me, quick, professional and friendly. i'm sure this isn't the case for everyone so would support any idea that would make breast examination as accessible as i have found it. </t>
  </si>
  <si>
    <t>i think normalising the procedure is important in getting more women to have their breasts examined. the sticking points for me are the discomfort (which i have got used to and is very short lived) and the embarrassment of being undressed during the procedure(which again i have got used to but am sure would put some people off)</t>
  </si>
  <si>
    <t xml:space="preserve">having more technical information about how the device works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</si>
  <si>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my experiences of photo booths/ automated public toilets comes to mind. i would feel a little wary of security/ being walked in on/ people knowing what i was doing. 
i would want the booths to be very discreet and would be slightly concerned about the ease of following instructions and procedure correctly etc</t>
  </si>
  <si>
    <t>testimonials from humans, video of how it works before attending</t>
  </si>
  <si>
    <t>privacy, feeling more relaxed but also having an appointment is what makes me go to my mammograms. if it was a procedure that i carried out myself i would probably put it off or forget.</t>
  </si>
  <si>
    <t>breast, lung, bowel</t>
  </si>
  <si>
    <t>75</t>
  </si>
  <si>
    <t>23057</t>
  </si>
  <si>
    <t>r_30vf3wwsxbt7jau</t>
  </si>
  <si>
    <t xml:space="preserve">anything that could support breast examination to pick up normality/abnormality is worth doing
i would like reassurance that the device is robust to pick up normal/abnormal 
so testing of the device before used to the public </t>
  </si>
  <si>
    <t>have no problem with it</t>
  </si>
  <si>
    <t>that the device was credible
had robust results in testing</t>
  </si>
  <si>
    <t>convenient</t>
  </si>
  <si>
    <t>stage 3</t>
  </si>
  <si>
    <t>76</t>
  </si>
  <si>
    <t>1786</t>
  </si>
  <si>
    <t>r_r0vkdi1plta7ujf</t>
  </si>
  <si>
    <t>at the local breast clinic.</t>
  </si>
  <si>
    <t>if the device's safety, sensitivity and specificity had all been well validated  and the sensitivity and specificity were within acceptable parameters, i would be happy to use an automated free monitoring service. it would be useful to know - and have visible on the machine, perhaps - the confirmed false positive and negative detection rates for both human (e.g. gp) and the machine's examinations.</t>
  </si>
  <si>
    <t>if it's safe and effective, (see previous answer) then it would be more efficient use of nhs resources, and probably the patient's time, to use an automated system.</t>
  </si>
  <si>
    <t>knowing the details of its effectiveness and how that compares with human examinations or interpretations of mammograms.</t>
  </si>
  <si>
    <t>not opposed to it in principle, but in practice my feelings about it would depend on how comfortable or otherwise the examination was (although it could hardly be less "comfortable" than a mammogram).</t>
  </si>
  <si>
    <t>what would actually happen in the examination (i.e. what the "feelers" (!) would do; how that might feel; whether they're hard or soft; whether or not to expect any pain or discomfort; how comfortable the position would be - taking into consideration the flexibility and size of different women).
the details of its performance versus human examinations or interpretation of mammograms, that is its accuracy and the level of false negatives and positives.</t>
  </si>
  <si>
    <t>yes definitely - if it were affordable or free from one's surgery for loan - only as long as its performance and accuracy were sufficiently high to ensure its diagnostic capabilities were close to those of a larger device or a mammogram. otherwise i would always prefer the more accurate diagnostic tool, whatever that is at the time, regardless of how inconvenient or uncomfortable.</t>
  </si>
  <si>
    <t>liver</t>
  </si>
  <si>
    <t>77</t>
  </si>
  <si>
    <t>657</t>
  </si>
  <si>
    <t>r_elekoyaqagca3ml</t>
  </si>
  <si>
    <t>very much</t>
  </si>
  <si>
    <t>breast cancer survey</t>
  </si>
  <si>
    <t>i am only just eligiblec</t>
  </si>
  <si>
    <t>78</t>
  </si>
  <si>
    <t>1022</t>
  </si>
  <si>
    <t>r_1cw0faqusqyotzj</t>
  </si>
  <si>
    <t xml:space="preserve">bra shops </t>
  </si>
  <si>
    <t xml:space="preserve">if it was found an automated exam was as good as a doctor or nurse, it could mean quicker, more regular checkups without the need for doctors appointments. </t>
  </si>
  <si>
    <t xml:space="preserve">to give people confidence in getting regular checks. </t>
  </si>
  <si>
    <t xml:space="preserve">i would feel comfortable in using an automated device </t>
  </si>
  <si>
    <t xml:space="preserve">what the process would be, what would happen if any abnormalities were found. </t>
  </si>
  <si>
    <t>total convenience</t>
  </si>
  <si>
    <t>79</t>
  </si>
  <si>
    <t>1110</t>
  </si>
  <si>
    <t>r_diecksyxzoffgsv</t>
  </si>
  <si>
    <t>i would hope that there would be more flexibility of access compared to a doctor's examination</t>
  </si>
  <si>
    <t>to encourage others to be examined. especially younger women</t>
  </si>
  <si>
    <t>safety record of device</t>
  </si>
  <si>
    <t>more personal and private</t>
  </si>
  <si>
    <t>certificate of education</t>
  </si>
  <si>
    <t>prostate</t>
  </si>
  <si>
    <t>1929</t>
  </si>
  <si>
    <t>r_3fnnxwntzbsbfhz</t>
  </si>
  <si>
    <t>device probably more flexible in making examination appoitment than the gp surgery. also, with covid-19 in mind, gps appear not to be particularly keen to see and examine patients.</t>
  </si>
  <si>
    <t xml:space="preserve">seems like a covenient alternative to gp exam. to my knowledge, gp exam is not particularly accurate anyway.
</t>
  </si>
  <si>
    <t>a bit strange, but i suspect this is the future. if the device is accurate, it could even be better than gp examination. i would definitely value a potentially greater flexibility, with access to the device at a time when i am available (rather than taking time off to meet gp schedules).</t>
  </si>
  <si>
    <t>i would definitely want to see independent evidence of the diagnostic accuracy of the device, e.g. from independent research (not undertaken or financed by the manufacturer) and published in peer reviewed journals, incl. high quality plain english summaries of the findings.</t>
  </si>
  <si>
    <t>even more flexible, but the downside is probably over-testing if women have the device in their home. probably not that useful.</t>
  </si>
  <si>
    <t>lung ca, breast ca, skin ca</t>
  </si>
  <si>
    <t>80</t>
  </si>
  <si>
    <t>1048</t>
  </si>
  <si>
    <t>r_31ckdo5gkaf4dam</t>
  </si>
  <si>
    <t>wary if the result was abnormal but it would be good to be able to have very regular checks</t>
  </si>
  <si>
    <t xml:space="preserve">it would be great if a gp was on hand to talk if result was abnormal eg at a gp surgery </t>
  </si>
  <si>
    <t>convenient and in comfort of own home</t>
  </si>
  <si>
    <t xml:space="preserve">osophegus </t>
  </si>
  <si>
    <t>81</t>
  </si>
  <si>
    <t>768</t>
  </si>
  <si>
    <t>r_12sel8sqppxf6aw</t>
  </si>
  <si>
    <t>if the only option i would do it</t>
  </si>
  <si>
    <t>to help others get tested</t>
  </si>
  <si>
    <t>whether it was avila le in-person</t>
  </si>
  <si>
    <t>under my control</t>
  </si>
  <si>
    <t>anal</t>
  </si>
  <si>
    <t>82</t>
  </si>
  <si>
    <t>1075</t>
  </si>
  <si>
    <t>r_efclt4egkeci1yn</t>
  </si>
  <si>
    <t>fine. if it works.</t>
  </si>
  <si>
    <t>isn't success rate. 
video to show how it works / what you have to do</t>
  </si>
  <si>
    <t xml:space="preserve">lung / skin </t>
  </si>
  <si>
    <t>83</t>
  </si>
  <si>
    <t>656</t>
  </si>
  <si>
    <t>r_7p2nwy0fquoyutv</t>
  </si>
  <si>
    <t>if as clinically effective then would use</t>
  </si>
  <si>
    <t>saves time</t>
  </si>
  <si>
    <t>evidence of comparable or better effectiveness than status quo</t>
  </si>
  <si>
    <t>easier faster private</t>
  </si>
  <si>
    <t>skin</t>
  </si>
  <si>
    <t>84</t>
  </si>
  <si>
    <t>r_2agtbclf4hcoii6</t>
  </si>
  <si>
    <t>clinics?</t>
  </si>
  <si>
    <t xml:space="preserve">convenience, less embarrassing, easier, trust in the machine </t>
  </si>
  <si>
    <t>so they can get theirs checked as well</t>
  </si>
  <si>
    <t xml:space="preserve">not needing to see a dr/nurse </t>
  </si>
  <si>
    <t xml:space="preserve">most likely nervous at first then fine, easier than a person, if i knew exactly what to do. </t>
  </si>
  <si>
    <t>that i couldn't get something wrong and was using machine correctly.</t>
  </si>
  <si>
    <t xml:space="preserve">again concerns i would miss something important and how could it be as good? </t>
  </si>
  <si>
    <t xml:space="preserve">mother- died of beast cancer, father died of pancreatic cancer </t>
  </si>
  <si>
    <t xml:space="preserve">i was unaware it was possible, it has never been mentioned to me </t>
  </si>
  <si>
    <t>85</t>
  </si>
  <si>
    <t>1136</t>
  </si>
  <si>
    <t>r_1esp4thikaqwp26</t>
  </si>
  <si>
    <t>local hall</t>
  </si>
  <si>
    <t>think screening is important and makjng it easy and accessable is priority.</t>
  </si>
  <si>
    <t>because early diagnosis daves lives and money</t>
  </si>
  <si>
    <t xml:space="preserve">fine. think its a great idea. </t>
  </si>
  <si>
    <t>be confident it worked well and wouldnt miss anything.</t>
  </si>
  <si>
    <t>would rather go somewere</t>
  </si>
  <si>
    <t>eye</t>
  </si>
  <si>
    <t>86</t>
  </si>
  <si>
    <t>1493</t>
  </si>
  <si>
    <t>r_3elvp7klwn1xrsc</t>
  </si>
  <si>
    <t>mobile unit</t>
  </si>
  <si>
    <t>it is very difficult to arrange an appointment with the doctor or nurse at a date and time that is suitable for me. with the device in a booth in a suitable location, i am more free and available to attend on my own accord.
using the device would also free up surgery time, unless the results emailed to them are abnormal,  in which case, an automatic urgent appointment should be made by the gp straight away.</t>
  </si>
  <si>
    <t>a friend is an imortant person, so ensuring their health is in tact is important. friends may be concerned about a possible issue but doesn't want to see a gp because of embarrasment or other reasons. a non-manned machine would be more prefferable for a nervous person to use. plus they can be accompanied by a friend if the results were abnormal.</t>
  </si>
  <si>
    <t>i can go when i chose</t>
  </si>
  <si>
    <t>i feel that this is an excellent idea, so long as the device has been tested enough and proves to give the expected results.</t>
  </si>
  <si>
    <t>i would like to know who has designed the device and who will make it - out of interest. i would also like to know why something like this hasn't been created before, it's an excellent idea and i really hope it gets developed. i would definitely back it. it gives women of all ages the choice to use the machine when and where they want.</t>
  </si>
  <si>
    <t>i would use it, but i think the artemis machine is a better idea, as it seems more thorough. the hand held device is only as good as the user at getting to all the correct areas. areas could be missed or not pressed firmly enough. some women may not be able to use the device for reasons such as arthritic conditions, ms or other medical reasons.
there may be other issues to consider; where would this hand held device be available, would it need regular callibration or charging, will it be costly to buy or rent? what happens if it is dropped?</t>
  </si>
  <si>
    <t>breast and other cancers</t>
  </si>
  <si>
    <t>87</t>
  </si>
  <si>
    <t>757</t>
  </si>
  <si>
    <t>r_2piessg1wojrpkd</t>
  </si>
  <si>
    <t>important to be checked</t>
  </si>
  <si>
    <t>i would need to experience before i recommend</t>
  </si>
  <si>
    <t xml:space="preserve">having more information about what to expect during the examination before making an appointment </t>
  </si>
  <si>
    <t>ok as long as could stop at any time</t>
  </si>
  <si>
    <t>how accurate it is</t>
  </si>
  <si>
    <t>small and home and myself are appealing</t>
  </si>
  <si>
    <t>metastic melanoma</t>
  </si>
  <si>
    <t>88</t>
  </si>
  <si>
    <t>510</t>
  </si>
  <si>
    <t>r_31zooyks0ltom9t</t>
  </si>
  <si>
    <t xml:space="preserve">how accurate it is. </t>
  </si>
  <si>
    <t xml:space="preserve">breast </t>
  </si>
  <si>
    <t>89</t>
  </si>
  <si>
    <t>10181</t>
  </si>
  <si>
    <t>r_aoo4kk8msfwasov</t>
  </si>
  <si>
    <t xml:space="preserve">good </t>
  </si>
  <si>
    <t xml:space="preserve">clear and understandable for everyone, reasonable and possibility of changing language to be easy for all user. </t>
  </si>
  <si>
    <t xml:space="preserve">women mostly don't care about there body with excessive life matters so hand one is not suitable in home, although not everyone know how to use it perfectly so misuse is problem. how to get the result is also problem. </t>
  </si>
  <si>
    <t>my friend had breast cancer last year su</t>
  </si>
  <si>
    <t xml:space="preserve">sudan </t>
  </si>
  <si>
    <t xml:space="preserve">i have no idea there chance to do so,sunles you feel your breast is up normal or there particular pain or change in soft tissue. </t>
  </si>
  <si>
    <t>90</t>
  </si>
  <si>
    <t>2852</t>
  </si>
  <si>
    <t>r_25zjwipadorhddb</t>
  </si>
  <si>
    <t>i have no issues with using such a device - in fact it sounds as though it would be without the painful squeezing of the scanners currently used.  more early detection - great!  personally i'd go whenever a check was due but i think more public awareness that there can be abnormalities that are not cancer and the importance of early detection to maximise long term survival is needed in order to reach out to those disinclined to take this opportunity up.  maybe what's needed is a culture of regular screening from age 20 onward, as with cervical screening.</t>
  </si>
  <si>
    <t>anyone can develop breast cancer and i would want my friends avoid it.  i am assuming that this technology would have the ability to identify any abnormality before it might become apparent under self-examination.</t>
  </si>
  <si>
    <t>i don't need persuading!  i'm eager to give it a try.</t>
  </si>
  <si>
    <t>it sounds preferable to the current screening.  for me, being able to sit down for the examination is hugely better.</t>
  </si>
  <si>
    <t>when, where and how are my results shared with me and my gp.</t>
  </si>
  <si>
    <t>i wouldn't feel as confident in the result.</t>
  </si>
  <si>
    <t>husband - prostrate; mother - bowel</t>
  </si>
  <si>
    <t>91</t>
  </si>
  <si>
    <t>746</t>
  </si>
  <si>
    <t>r_10tuq6is7lyinia</t>
  </si>
  <si>
    <t>hospitsl</t>
  </si>
  <si>
    <t>by a doctor or specialist in person with, if relevant, next steps</t>
  </si>
  <si>
    <t>tbh i don't really care as long as it would be timely</t>
  </si>
  <si>
    <t xml:space="preserve">nothing to add </t>
  </si>
  <si>
    <t>nothing to add</t>
  </si>
  <si>
    <t xml:space="preserve">receiving information on how the device supports specialist nhs services,receiving a faster (direct) referral to a specialist breast clinic if your result was abnormal </t>
  </si>
  <si>
    <t>fine as long as it wasn't part of an underhand way of privatising the nhs</t>
  </si>
  <si>
    <t>assurance it worked and wasn't promoting privatisation. anything has to be better than the current painful machines</t>
  </si>
  <si>
    <t>current machine is very uncomfortable and painful</t>
  </si>
  <si>
    <t>breast, several, lung, liver and bone</t>
  </si>
  <si>
    <t>92</t>
  </si>
  <si>
    <t>r_1exsz2mpnhgup62</t>
  </si>
  <si>
    <t xml:space="preserve">a gp if necessary </t>
  </si>
  <si>
    <t>i dont know</t>
  </si>
  <si>
    <t>93</t>
  </si>
  <si>
    <t>8327</t>
  </si>
  <si>
    <t>r_24lbusrq1d407vc</t>
  </si>
  <si>
    <t xml:space="preserve">prefer to be done by a professional </t>
  </si>
  <si>
    <t>94</t>
  </si>
  <si>
    <t>1388</t>
  </si>
  <si>
    <t>r_1gwxwzjkdtw9bwn</t>
  </si>
  <si>
    <t>letter</t>
  </si>
  <si>
    <t>i am never sure that i examine myself correctly.  obviously now i have regular mammograms but still not confident in my self examination.  also, after having cancer i am a bit paranoid of any change/lump!</t>
  </si>
  <si>
    <t>i think most women would like this opportunity as to ensure examination is correct and lack of human contact may encourage more women to use it</t>
  </si>
  <si>
    <t>very happy to do so</t>
  </si>
  <si>
    <t>not sure - but i think it is a very good idea</t>
  </si>
  <si>
    <t>again, would need to be sure that i am using it in the correct way</t>
  </si>
  <si>
    <t>father had prostate cancer and mother had breast cancer</t>
  </si>
  <si>
    <t>2270</t>
  </si>
  <si>
    <t>r_sceozm1pfgdrzhz</t>
  </si>
  <si>
    <t>i wouldn't want to influence this for another person as i feel it can be a slightly delicate subject</t>
  </si>
  <si>
    <t>it would be fine</t>
  </si>
  <si>
    <t>privacy etc</t>
  </si>
  <si>
    <t>comfortability and convenience.</t>
  </si>
  <si>
    <t>95</t>
  </si>
  <si>
    <t>2267</t>
  </si>
  <si>
    <t>r_2cy3uveak5ewjli</t>
  </si>
  <si>
    <t>please new technology for women to find out results quickly and easy to use and diadnosis ans testing for breast cancer detecting. hopefully will give women more confidence in getting checked reguarly,</t>
  </si>
  <si>
    <t>because some of the time gp's are not qualified enough and takes along time to get an appointments and not enough confidence in examinations.</t>
  </si>
  <si>
    <t>i would be happy to try a new technology that would help in studies and benefit women and confidence in going for checks and quicker results</t>
  </si>
  <si>
    <t>i think that you have provided this in the questions and as long as all relevant details on how long it takes how the device works when you get the results</t>
  </si>
  <si>
    <t>as i would not feel confident in myself using it correctly unless went to a clinic or gp showed me first</t>
  </si>
  <si>
    <t>bone cancer, skin cancer</t>
  </si>
  <si>
    <t>1680</t>
  </si>
  <si>
    <t>r_s4nllkiyk3vfxdh</t>
  </si>
  <si>
    <t xml:space="preserve">there is a history of breast cancer in my family, i worry about my breast health. it would be reassuring to be able to check for irregularities when i am concerned. </t>
  </si>
  <si>
    <t>without having tried it i am unlikely to recommend anything. i would also need more info on why it was as reliable as examination by a gp, what is the evidence for this claim?</t>
  </si>
  <si>
    <t xml:space="preserve">i feel uneasy, so much can go wrong with automated services. </t>
  </si>
  <si>
    <t>i would need to understand why it is effective and how.</t>
  </si>
  <si>
    <t>it would be private, i would be in charge of the machine rather than having something 'done' to me.</t>
  </si>
  <si>
    <t>709</t>
  </si>
  <si>
    <t>r_3dsazko5wpxtg3v</t>
  </si>
  <si>
    <t xml:space="preserve">nhs clinic </t>
  </si>
  <si>
    <t>i think it's very important for women to keep up with breast checks whatever age.</t>
  </si>
  <si>
    <t>encourage them to monitor their breast health.</t>
  </si>
  <si>
    <t xml:space="preserve">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</si>
  <si>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fine, as long as it was accurate </t>
  </si>
  <si>
    <t xml:space="preserve">how accurate it was and how the results would be accessed and used </t>
  </si>
  <si>
    <t xml:space="preserve">more convenient and private to use at home </t>
  </si>
  <si>
    <t xml:space="preserve">prostate cancer and skin cancer </t>
  </si>
  <si>
    <t>96</t>
  </si>
  <si>
    <t>1666</t>
  </si>
  <si>
    <t>r_bsafrwtztatx7vf</t>
  </si>
  <si>
    <t xml:space="preserve">having more technical information about how the device works , receiving information on how the device supports gp services,receiving a faster (direct) referral to a specialist breast clinic if your result was abnormal </t>
  </si>
  <si>
    <t xml:space="preserve">it would depend on the reliability of the device and my ability to use it effectively and understand the results </t>
  </si>
  <si>
    <t>97</t>
  </si>
  <si>
    <t>1111</t>
  </si>
  <si>
    <t>r_tda5rzxdhbh9rnv</t>
  </si>
  <si>
    <t>web site</t>
  </si>
  <si>
    <t xml:space="preserve">think i would be confident if sold as a good option </t>
  </si>
  <si>
    <t>if i feel confident in it then i would be willing to recommend it</t>
  </si>
  <si>
    <t>it's ok. futuristic</t>
  </si>
  <si>
    <t xml:space="preserve">confident that research had proved its ability and reliability </t>
  </si>
  <si>
    <t>bowel    stomach</t>
  </si>
  <si>
    <t>98</t>
  </si>
  <si>
    <t>1120</t>
  </si>
  <si>
    <t>r_2bbxsxfrjsclmht</t>
  </si>
  <si>
    <t>anything that can give me early detection is a good thing</t>
  </si>
  <si>
    <t>if it can help people i know no to get early detection then i would be happy to tell him about it</t>
  </si>
  <si>
    <t>i would welcome it</t>
  </si>
  <si>
    <t>how to use it and if it had any side effects</t>
  </si>
  <si>
    <t>if it's the same accuracy then i don't mind either way being in your own home would obviously be much better</t>
  </si>
  <si>
    <t>breast cancer and lung cancer</t>
  </si>
  <si>
    <t>1653</t>
  </si>
  <si>
    <t>r_puenacc1lh9ybfr</t>
  </si>
  <si>
    <t>specific clinic or centre</t>
  </si>
  <si>
    <t>it saves time, as currently it takes quite  lot of time (months) to get an appointment and the results.</t>
  </si>
  <si>
    <t xml:space="preserve">knowing that my results would be reviewed by my gp ,having more technical information about how the device works ,having more information about what to expect during the examination before making an appointment ,receiving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</si>
  <si>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fine, no problem</t>
  </si>
  <si>
    <t>safety on using it and maybe a video showing how to use it.</t>
  </si>
  <si>
    <t xml:space="preserve">if it is as accurate as the one in a gp it would be great. but device needs to be within budget. </t>
  </si>
  <si>
    <t>breast, colon, uterus, intestine</t>
  </si>
  <si>
    <t>belgium</t>
  </si>
  <si>
    <t>through private health care</t>
  </si>
  <si>
    <t xml:space="preserve">i moved to belgium, so i need to look for gynecologist. </t>
  </si>
  <si>
    <t>99</t>
  </si>
  <si>
    <t>2979</t>
  </si>
  <si>
    <t>r_1e5pq1o72knz3mo</t>
  </si>
  <si>
    <t>fitness centre</t>
  </si>
  <si>
    <t>if this were anonymous, the other options would work. however, i'd like the results to be integrated within an electronic health record so that it would be easier for me to follow-up with it and receive guidance from decision-support tools or an integrated way of flagging this so i have an appt. with a gp etc. i'd rather this than an add-on, non-integrated app.</t>
  </si>
  <si>
    <t>if a normal finding, i'd like advice on scheduling next check and a reminder to visit a gp if you develop symptoms that need investigation or there are especial risks factors (i'm assuming that the scan must have some personalised information but this is unclear). as above, i'd like integration within my electronic healthcare record tho' i realise this might be a potential privacy/data-sharing issue but don't consider it insurmountable.</t>
  </si>
  <si>
    <t>i'd like the information to be displayed on the screen and integrated within my electronic healthcare record. otherwise, i don't understand how the results can be contextualised. eg, for women with additional risk factors or who have dense breast tissue.</t>
  </si>
  <si>
    <t>i'd prefer the results to be integrated into my electronic healthcare records so that relevant issues can be flagged, appropriate referrals made and shared-decision support tools used.</t>
  </si>
  <si>
    <t>yes if i'm answering as a user of such a service.
if this is accurate and represents a substantial cost-saving, i'd be keen on this as part of the screening service.
however, i acknowledge that i think case-finding through these mass-screening exercises is long past useful and an unjustifiable expense with few useful outcomes. we're more strongly in need of a way to assess whether these cancers are birds, rabbits, or turtles. i'd much rather that current testing facilities were dedicated to assessing or following up those who have suspected/confirmed cancers than wasted in screening during this time of covid-19 and maybe beyond.</t>
  </si>
  <si>
    <t>as ever, i'm aware that some of the women who are most likely to benefit from screening services are those who are excluded for reasons that are already familiar from social determinants of health. a set up that is more informal and does not involve another person being present might be culturally or trauma-informed appropriate option for some potential users.
i'd be apprehensive of promoting health anxiety in some groups but i'd be less concerned about this if the results etc. are integrated within personalised healthcare records.
i would need to be very confident that data privacy and security are maintained.</t>
  </si>
  <si>
    <t>having information that explains all of the above but also allows me to look up further information if i need it.</t>
  </si>
  <si>
    <t>i would prefer it to interacting with hcws. i have an inflammatory arthritis so would probably feel more comfortable if i were able to position myself properly without being manipulated by somebody working to a strict time limit who hasn't taken the time to understand what isn't appropriate.</t>
  </si>
  <si>
    <t>i'd need to know that any data-handling and healthcare record integration were secure.
i'd need to know that it's reliable and some sense of its over-sensitivity.
i'd need some confidence that it's been designed with adequate human factors and reassurance that it's working correctly.
i'd probably need some information about the scanning technology to allay the likely social media claims that the technology is dangerous/cancer-causing/flaky.</t>
  </si>
  <si>
    <t>i would be concerned that this would promote health anxiety in some users. and on the flip side, i don't know if this would promote a constant reassurance that would not shift to accommodate the realities of ageing, different life stages etc.
i can see the attraction of 'the quantified self' for some demographics but it did seem to have a deleterious impact on the mental health of a surprising number of people. it reminds me of yossarian's team of surgeons on constant stand-by in catch 22.
however, i'm not young - and there are profound cultural and generational differences in the expectation of push information provision rather than information seeking. perhaps this method would suit the expectations of younger people because it will be integrated into healthcare systems.</t>
  </si>
  <si>
    <t>several 1st degree relatives (breast, colon, rectal, bladder) as well as those of less degrees of kinship (colon, nsclc, gastro-oesophageal, head and neck). many close friends (several different forms of leukaemia, glioblastoma, probably too numerous to count).</t>
  </si>
  <si>
    <t>i'm opposed to the waste of public funds on a screening service that is little more than expensive case-finding. i believe it's past time for this outmoded service to be abandoned. i'd prefer a much better referral service at the point of perceived need alongside the necessary research to distinguish cancers that are bird, rabbit, or turtle.</t>
  </si>
  <si>
    <t>689</t>
  </si>
  <si>
    <t>r_27xtsbpp1qpr16m</t>
  </si>
  <si>
    <t>sexual health clinic</t>
  </si>
  <si>
    <t>i trust technology and would also like regular check ups and understand gps need to prioritise other appointments</t>
  </si>
  <si>
    <t>23</t>
  </si>
  <si>
    <t>101</t>
  </si>
  <si>
    <t>985</t>
  </si>
  <si>
    <t>r_wmgjk9r5imzh3vb</t>
  </si>
  <si>
    <t>what to do if results are inconclusive</t>
  </si>
  <si>
    <t>still think a dr should make diagnosis</t>
  </si>
  <si>
    <t>i think a lot of my pals would agree, we are in the same age group</t>
  </si>
  <si>
    <t>yes i'd be willing to try</t>
  </si>
  <si>
    <t>i can have granulomas in the breast - unsure if device would pick these up</t>
  </si>
  <si>
    <t>great from a patient empowerment perspective</t>
  </si>
  <si>
    <t>lymphoma</t>
  </si>
  <si>
    <t>think it'll pick up granulomas every time</t>
  </si>
  <si>
    <t>102</t>
  </si>
  <si>
    <t>1500</t>
  </si>
  <si>
    <t>r_3nuknprnyje7l31</t>
  </si>
  <si>
    <t>anywhere other than the shopping centre or work! its not a photo booth</t>
  </si>
  <si>
    <t>combo of 1,2,3 &amp; 4</t>
  </si>
  <si>
    <t xml:space="preserve">a private room to process the results - imagine having a breast exam in a booth in the pharmacy to be told that your results are 'abnormal' and then buttoning up your shirt and collecting your hayfever tablets - no!. need to have a private room. </t>
  </si>
  <si>
    <t xml:space="preserve">i would use the device on the condition that it was better than a doctor. but, i'm not sure pragmatically why a woman would choose to use an automated device for this outside of a medical setting. i dont know many women who would happily pop along to m&amp;s and whilst their husband gets the milk they say "give me 1hour darling. i'm just going to get a breast exam'. and then receiving an 'abnormal' result and just carrying on about your day. the most useful setting would be in the hospital where patients can be triaged to the breast clinic should they get an 'abnormal' result for further investigation.
also, could you see men going to use an automated device to get their testicles screened - really? - i just dont  think it would happen or even be suggested. </t>
  </si>
  <si>
    <t>i would use the device on the condition that it was better than a doctor.</t>
  </si>
  <si>
    <t>having more technical information about how the device works ,receiving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</si>
  <si>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trained medical staff available on site or a private space </t>
  </si>
  <si>
    <t xml:space="preserve">accuracy of the machine
must be better than a human and not just as good as
info on the latest calibration dates
the setting in which the device is placed must be safe and secure
</t>
  </si>
  <si>
    <t>as my main concern with the previous device concept was the setting being safe and secure, a handheld, at home device would be preferred.</t>
  </si>
  <si>
    <t>breast, neck, throat, skin, liver</t>
  </si>
  <si>
    <t>103</t>
  </si>
  <si>
    <t>663</t>
  </si>
  <si>
    <t>r_27epydtmmpx8xrs</t>
  </si>
  <si>
    <t>it would be more convenient than seeing a gp, as presumably the service would be available at any time. i'd probably also find it less embarrassing and stressful.</t>
  </si>
  <si>
    <t>i think it might encourage them to get their breasts checked where they otherwise might not.</t>
  </si>
  <si>
    <t>i'd feel very nervous in case the results were abnormal. i'd probably still do it, so that i could get treatment if needed.</t>
  </si>
  <si>
    <t>i'd want to know more about what an 'abnormal' result might mean - does it definitely mean cancer, or could it mean something else? - and i'd want to know how accurate the machine was for both normal and abnormal results.</t>
  </si>
  <si>
    <t>i'd feel much more secure and less self-conscious. i could do it any time to suit me.</t>
  </si>
  <si>
    <t>ovarian, lung</t>
  </si>
  <si>
    <t>i've never been invited</t>
  </si>
  <si>
    <t>104</t>
  </si>
  <si>
    <t>1267</t>
  </si>
  <si>
    <t>r_3ic67uovqn9xs7i</t>
  </si>
  <si>
    <t xml:space="preserve">it would take away any embarrassment that can happen when being assessed by a dr. </t>
  </si>
  <si>
    <t>it seems to be pretty thorough and a dr only has 10 min appointment.</t>
  </si>
  <si>
    <t>ok the current xray machine is pretty painful in my experience. as my family has the faulty gene that can lead to breast and ovarian cancer, it would be good to have a regular check.</t>
  </si>
  <si>
    <t>it would mean that you could investigate and lump felt manually immediately.</t>
  </si>
  <si>
    <t>ovarian cancer (sister) breast cancer (2 aunts and 3 cousins) prostate cancer (brother)</t>
  </si>
  <si>
    <t>105</t>
  </si>
  <si>
    <t>r_2alukks4vla23ds</t>
  </si>
  <si>
    <t>evidence of the device being as good as a gp examination would have to be very convincing.</t>
  </si>
  <si>
    <t>fine if convinced of it's effectiveness</t>
  </si>
  <si>
    <t>wouldn't be confident that i would use it properly and may get false result</t>
  </si>
  <si>
    <t>lung, tongue</t>
  </si>
  <si>
    <t>628</t>
  </si>
  <si>
    <t>r_ungycdgto9vjyql</t>
  </si>
  <si>
    <t>very sensible and hopefully more reliable than self examination</t>
  </si>
  <si>
    <t>see previous answer</t>
  </si>
  <si>
    <t>i would be happy for this to happen</t>
  </si>
  <si>
    <t>none - i think this is very sensible</t>
  </si>
  <si>
    <t>in these uncertain times to be able to access any medical reviews at home are becoming more and more essential</t>
  </si>
  <si>
    <t>mother - so rare it did not have a name, fateher - prostate</t>
  </si>
  <si>
    <t>106</t>
  </si>
  <si>
    <t>1029</t>
  </si>
  <si>
    <t>r_3pnm2hvmumie7wx</t>
  </si>
  <si>
    <t>breast screening clinic or hospital</t>
  </si>
  <si>
    <t xml:space="preserve">anything is better than a mammogram as it is a very unpleasant and uncomfortable examination.  if the results are as reliable as a mammogram i would be happy to do the monitoring </t>
  </si>
  <si>
    <t>because the mammogram is so archaic , uncomfortable and dehumanising.</t>
  </si>
  <si>
    <t xml:space="preserve">having more information about what to expect during the examination before making an appointment ,receiving a faster (direct) referral to a specialist breast clinic if your result was abnormal </t>
  </si>
  <si>
    <t>very comfortable</t>
  </si>
  <si>
    <t>this would enable me to do a check at my own convenience</t>
  </si>
  <si>
    <t>107</t>
  </si>
  <si>
    <t>12834</t>
  </si>
  <si>
    <t>r_1qlu6uphbdjsba0</t>
  </si>
  <si>
    <t>train station</t>
  </si>
  <si>
    <t>i get called to do mammography every 5 years. time enough to have breast cancer  and die from it between calls. i would like to be able to check myself properly more often and in a way that is reliable.</t>
  </si>
  <si>
    <t>if it works for me, i would recommend it to friends and family.</t>
  </si>
  <si>
    <t xml:space="preserve">depending on how it works, i would feel grateful! i am a woman with small breasts and the current gp system is useless for us. </t>
  </si>
  <si>
    <t>that the machine is clean, how it works, who is behind it and how my data will be treated.</t>
  </si>
  <si>
    <t xml:space="preserve">being a personal device is more reassuring: only me using it deals with issues of cleanness. </t>
  </si>
  <si>
    <t>utherus cancer</t>
  </si>
  <si>
    <t>108</t>
  </si>
  <si>
    <t>862</t>
  </si>
  <si>
    <t>r_2tb8zo9qftol0yh</t>
  </si>
  <si>
    <t xml:space="preserve">because it would be easier, accessible, quick and immediate results. </t>
  </si>
  <si>
    <t>i would be happy to use one</t>
  </si>
  <si>
    <t>i am disabled and having something i could use at home would be much easier for me than having to go out somewhere for a check which could be difficult in terms of accessibility, distance from me and time spent doing it</t>
  </si>
  <si>
    <t>skin, bowel, mouth, throat</t>
  </si>
  <si>
    <t>109</t>
  </si>
  <si>
    <t>1129</t>
  </si>
  <si>
    <t>r_27ecdzpqzvxcbck</t>
  </si>
  <si>
    <t xml:space="preserve">if the device works as well as examination by a gp i expect it would be an efficient and relatively easy way to make an appointment and have the check done.  </t>
  </si>
  <si>
    <t xml:space="preserve">monitoring of those without symptoms is really important for identifying issues early.  automated monitoring seems to have lots of potential benefits in removing barriers to examination and i would encourage friends to use it. </t>
  </si>
  <si>
    <t xml:space="preserve">knowing that my results would be reviewed by my gp ,having more technical information about how the device works ,receiving a faster (direct) referral to a specialist breast clinic if your result was abnormal ,knowing that your data was confidential and could only be shared with your consent (e.g. with your gp) </t>
  </si>
  <si>
    <t xml:space="preserve">i would be perfectly happy to use one. </t>
  </si>
  <si>
    <t xml:space="preserve">- </t>
  </si>
  <si>
    <t xml:space="preserve">it seems like an extra appliance that i would buy and then loose, or infrequently or inexpertly use. </t>
  </si>
  <si>
    <t>grandma had bowel cancer</t>
  </si>
  <si>
    <t>110</t>
  </si>
  <si>
    <t>5542</t>
  </si>
  <si>
    <t>r_abgejms2oha6t5l</t>
  </si>
  <si>
    <t xml:space="preserve">yes, i would definitely use it as in uk you can't get regular breast check up unless you are 50. i'm 28 and i have my breast checked privately every year and i would rather have it free. </t>
  </si>
  <si>
    <t>again, you can't have your breasts checked on nhs if you don't have any symptoms. cancer prevention is very important and women should have it checked every year when they are 25.</t>
  </si>
  <si>
    <t xml:space="preserve">great! as long as its free and available to young women, i would be first to use it. </t>
  </si>
  <si>
    <t xml:space="preserve">i would need to know that if they results show 'abnormal' it would be recognized by a gp and i could get an appointment with the specialist for further steps. </t>
  </si>
  <si>
    <t xml:space="preserve">i don't mind. as i said, for me its important that either hand-held or a service elsewhere is available and free to young asymptomatic women. </t>
  </si>
  <si>
    <t xml:space="preserve">breast and lung </t>
  </si>
  <si>
    <t>instructions as to when you should next have your breasts checked by the service if the result is normal,links to where you can get emotional support</t>
  </si>
  <si>
    <t>1586</t>
  </si>
  <si>
    <t>r_231ahtehkoxorwc</t>
  </si>
  <si>
    <t>as long as the automated system is proven to be at least as accurate as any other system at detecting cancer.</t>
  </si>
  <si>
    <t>it would seem to be an efficient screening tool that allows precious medically trained staff to do other jibs a machine cannot do.  it seems ai could be more. accurate than humans.</t>
  </si>
  <si>
    <t>112</t>
  </si>
  <si>
    <t>942</t>
  </si>
  <si>
    <t>r_1gbjzbkqxhq29gk</t>
  </si>
  <si>
    <t>i presume that you could then check the health of your breasts more regularly and get a more immediate result.</t>
  </si>
  <si>
    <t xml:space="preserve">knowing that my results would be reviewed by my gp </t>
  </si>
  <si>
    <t>no issues with this at all</t>
  </si>
  <si>
    <t>how the process would work</t>
  </si>
  <si>
    <t>aunt</t>
  </si>
  <si>
    <t>113</t>
  </si>
  <si>
    <t>14</t>
  </si>
  <si>
    <t>445</t>
  </si>
  <si>
    <t>r_1janmhdhrk3sekc</t>
  </si>
  <si>
    <t>no concerns</t>
  </si>
  <si>
    <t>not known</t>
  </si>
  <si>
    <t>more risk of error and not doing the test correctly</t>
  </si>
  <si>
    <t>114</t>
  </si>
  <si>
    <t>1380</t>
  </si>
  <si>
    <t>r_1pxcpbq4as7u8xh</t>
  </si>
  <si>
    <t xml:space="preserve">hospital </t>
  </si>
  <si>
    <t>it would provide general reassurance, where no symptoms of a problem are present</t>
  </si>
  <si>
    <t>it is always better to have check ups to identify any potential problems early</t>
  </si>
  <si>
    <t xml:space="preserve">having more technical information about how the device works ,receiving a faster (direct) referral to a specialist breast clinic if your result was abnormal </t>
  </si>
  <si>
    <t>i have had a bilateral mastectomy so this does not apply now but prior to that i would have felt very happy about being examined by an automated device (as long as it was comfortable)</t>
  </si>
  <si>
    <t>the information provided in this survey is sufficient for me to decide to try it.</t>
  </si>
  <si>
    <t>a hand held device sounds like a better option as you are in more control of the situation.
it would also be more comfortable in your own home.</t>
  </si>
  <si>
    <t>adenoid cystic carcinoma of salivary gland</t>
  </si>
  <si>
    <t>1086</t>
  </si>
  <si>
    <t>r_1npdvy0ulqbeqlm</t>
  </si>
  <si>
    <t>some people feel embarrassed to be checked by a doctor, so i may recommend it to them.</t>
  </si>
  <si>
    <t xml:space="preserve">fine. </t>
  </si>
  <si>
    <t>either would be fine, but the device in your home seems like it would be easier</t>
  </si>
  <si>
    <t>carcinoma</t>
  </si>
  <si>
    <t xml:space="preserve">germany </t>
  </si>
  <si>
    <t xml:space="preserve">didn't know it was available as standard </t>
  </si>
  <si>
    <t>115</t>
  </si>
  <si>
    <t>1055</t>
  </si>
  <si>
    <t>r_rwdmthlzeeehjrr</t>
  </si>
  <si>
    <t>it would be straightforward and easy, with possibly instant results. easier than having to go out of your way to a breast clinic.</t>
  </si>
  <si>
    <t>easy access. convenient</t>
  </si>
  <si>
    <t>no problem</t>
  </si>
  <si>
    <t>confidential service. what happens to the results. how does the information get to my gp</t>
  </si>
  <si>
    <t>much more convenient.</t>
  </si>
  <si>
    <t>116</t>
  </si>
  <si>
    <t>1489</t>
  </si>
  <si>
    <t>r_1qxohdgviykjzya</t>
  </si>
  <si>
    <t xml:space="preserve">i am happy to use technology if it us reliable and effective </t>
  </si>
  <si>
    <t>as long as the technology is reliable and effective and easy and comfortable to use i'd be happy to use and recommend</t>
  </si>
  <si>
    <t>idbe very happy to try it. i have had several mammograms and whilst the experience was not unpleasant this new technology is appealing</t>
  </si>
  <si>
    <t>some evidence that it is reliable and effective</t>
  </si>
  <si>
    <t>i'd be concerned about whether i was doing it properly</t>
  </si>
  <si>
    <t>sister and mother have had breast cancer as have two friends</t>
  </si>
  <si>
    <t>117</t>
  </si>
  <si>
    <t>1497</t>
  </si>
  <si>
    <t>r_2tqv0imnubooxab</t>
  </si>
  <si>
    <t>118</t>
  </si>
  <si>
    <t>780</t>
  </si>
  <si>
    <t>r_1jw8fgnbrjtmi5d</t>
  </si>
  <si>
    <t>misdiagnosed previously by breast care team - have no faith in automated diagnostics</t>
  </si>
  <si>
    <t>as previous answer</t>
  </si>
  <si>
    <t>having more technical information about how the device works ,receiving information on how the device supports specialist nhs services</t>
  </si>
  <si>
    <t>i would prefer examination by a qualified human specialist</t>
  </si>
  <si>
    <t xml:space="preserve">i'm not qualified to determine whether or not i have breast cancer (again). </t>
  </si>
  <si>
    <t>r_3o6vuwrlq2vqjng</t>
  </si>
  <si>
    <t>when i have a mammogram it really hurts me. i often say that the machine is like torture. i would welcome any solution that is pain free.</t>
  </si>
  <si>
    <t>as previous, any solution that is pain free(unlike the mammogram machine) is welcome.</t>
  </si>
  <si>
    <t>i dont mind as long as it is pain free. i find the mammogram torture!</t>
  </si>
  <si>
    <t>as long as the home device is low cost and simple to use, i would definitely buy one. it is important to take responsibility for your own health.</t>
  </si>
  <si>
    <t>breast, prostate, throat, lung</t>
  </si>
  <si>
    <t>119</t>
  </si>
  <si>
    <t>1571</t>
  </si>
  <si>
    <t>r_1pgt2smulxziulx</t>
  </si>
  <si>
    <t>low threshold to use the device. i don't want to waste gp's time.</t>
  </si>
  <si>
    <t>i would feel fine</t>
  </si>
  <si>
    <t>how the device has been validated</t>
  </si>
  <si>
    <t xml:space="preserve">i would need to know the answers to the following questions. would it be accessible to people? how would these devices be allocated? who can get access to them? how is the device calibrated? i think that the device in areas available to the public would be best, because more people might have access to it. </t>
  </si>
  <si>
    <t>238730</t>
  </si>
  <si>
    <t>r_r2ytsmwfh2pxsin</t>
  </si>
  <si>
    <t xml:space="preserve">my main concern is accuracy, how accurate and reliable is the device in order to be able to replace the hands of an experienced gp? i guess it could be done, but it will take many years of rehearsal before i could trust the results reported. however, this device is to be used for people with no symptoms, so i guess is a good way to pick up early signs that otherwise may go unnoticed. </t>
  </si>
  <si>
    <t xml:space="preserve">my answer very much corresponds with the previous one. </t>
  </si>
  <si>
    <t xml:space="preserve">need the reassurance that the device is accurate, relatively comfortable, without compromising reliability for comfort. if not soft equipment is used in order to provide more reliable results i would prefer it to a comfy one but compromises on reliability. </t>
  </si>
  <si>
    <t xml:space="preserve">probably because of a hand-held device that i can use at home, it may not be so reliable as a more complex machine. however, with time, it may happen like pregnancy tests, they are so reliable that there is no need to have a test at the doctors anymore. </t>
  </si>
  <si>
    <t>1692</t>
  </si>
  <si>
    <t>r_2rmym1ofhl73g92</t>
  </si>
  <si>
    <t>community hospital</t>
  </si>
  <si>
    <t>real person by phone</t>
  </si>
  <si>
    <t xml:space="preserve">i think its important that women have the opportunity to have breast screening from age 40. some women feel embarrassed (not me), having their breasts examined by another person with others finding the mammogram uncomfortable. this device mitigates the issue of privacy and therefore,  may encourage more women to come forth for screening. in addition, as i have small breasts, i feel that the new device may be more suitable than the mammogram. </t>
  </si>
  <si>
    <t>as an ex-nurse and someone who collaborates with the health care sector, i know the importance of early detection. i believe the autonomy of this device may encourage more people to come forth for screening. i think its important to encourage as many people as possible to come forth.</t>
  </si>
  <si>
    <t xml:space="preserve">i would feel happy about it in the main. my one concern would be that things may be missed that would have been picked up by a human - e.g. changes in breast tissue texture, colour, puckering etc. </t>
  </si>
  <si>
    <t>i would want to know who was running the system. was it nhs or a private company. issues around cleanliness of the system. how it is likely to feel.</t>
  </si>
  <si>
    <t xml:space="preserve">it is convenient - you could do the test in your own time and not have to take time out of work. i live in a village and always have quite a way to travel for screening. however, i would have to know that it was as effective as either a human exam or the automated system in the pod. it would need to be easy to use/intuitive with little chance of people using it incorrectly. </t>
  </si>
  <si>
    <t>oesophageal (primary) lung, brain (secondary)</t>
  </si>
  <si>
    <t>120</t>
  </si>
  <si>
    <t>24</t>
  </si>
  <si>
    <t>3282</t>
  </si>
  <si>
    <t>r_3pbsdpywvox9g40</t>
  </si>
  <si>
    <t>verbal confirmation  of the results</t>
  </si>
  <si>
    <t>verbal confirmation  from the professional performing the examination</t>
  </si>
  <si>
    <t>my mum died of breast cancer, so i am well aware of how important it is to check breast health.  whilst i feel that i would rather get a check up with a real person who specialises in breast screening, i also understand that technology is moving on so quickly, that we have to adapt.  but, to be screened in a booth, it would have to be entirely 100% privacy proof, confidential, and safe.  the result should be immediate.  every time i have a mammogram, i panic for 2-3 weeks waiting for the results.  having said that, i would not want to find out the results from a text or an email, because it's so impersonal.  i would much prefer the results at the time of the test, and, if i need a referral to a clinician, for this to be organised there and then.</t>
  </si>
  <si>
    <t>i would not recommend something to a family member or friend that i have not tried myself.  i might mention it to them but i would definitely not recommend it unless i've tried it</t>
  </si>
  <si>
    <t xml:space="preserve">in all honesty, nothing!  where health is concerned, there is nothing more assuring than human interaction.  younger members of society will probably adapt to the new ways of health screening, but i doubt that older people will.  firstly, to strip to the waist is embarrassing and humiliating, and to do it in a shopping centre beggars belief.  older people aren't necessarily okay with text messages and only go to see their gp's if they're desperate.  i do think though that the younger people will adopt the idea which could be great for screening purposes.  if i was funding the research myself, i would say yes, but consider other ways to engage older people, because they're at risk also, but less likely to engage with new technology, or understand what they are giving their consent to when asked.  at then end of the day, each individual is paramount - that all that matters </t>
  </si>
  <si>
    <t>anxious, wary, and worried about privacy and confidentiality</t>
  </si>
  <si>
    <t>privacy, confidentiality, dissemination of results, speed of results, use of data.  personally, i would not use this service.  i am nigh on 60, and would be too embarrased to strip to my waist in a booth.  i'm old fashioned and prefer to do what's necessary with a professional person.  having said that, i don't think that the youth of today would have an issue with it, unless it was for religious reasons.</t>
  </si>
  <si>
    <t xml:space="preserve">privacy and confidentiality means a lot to me.  plus, i am a full-time carer so i am pretty much house bound.  i would most definitely use a home based device for several reasons.  privacy, availablity, and at my convenience.  </t>
  </si>
  <si>
    <t>breat cancer, lung cancer, oral cancer</t>
  </si>
  <si>
    <t>568</t>
  </si>
  <si>
    <t>r_2dnzlyihjs0alsi</t>
  </si>
  <si>
    <t>breast unit</t>
  </si>
  <si>
    <t xml:space="preserve">knowing that my results would be reviewed by my gp ,having more technical information about how the device works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t>
  </si>
  <si>
    <t>i would be happy to be examined</t>
  </si>
  <si>
    <t>just that it provides an accurate result</t>
  </si>
  <si>
    <t>i would prefer to go somewhere to have it done properly. using it myself at home makes it possible for there to be user error</t>
  </si>
  <si>
    <t>mother-lung, father-prostate</t>
  </si>
  <si>
    <t>121</t>
  </si>
  <si>
    <t>1321</t>
  </si>
  <si>
    <t>r_3irixenjl3flr2f</t>
  </si>
  <si>
    <t>clinic set up in community (e.g. at children's centre)</t>
  </si>
  <si>
    <t>i think screening is important and if this can be done in a way that frees up time for doctors to deal with other health care needs that is a bonus.</t>
  </si>
  <si>
    <t>assuming the experience is positive (professional and punctual) i believe screening is important (in a similar way that i would recommend smear tests to others)</t>
  </si>
  <si>
    <t>i think this would be acceptable.</t>
  </si>
  <si>
    <t>my main query would be about its efficacy to detect breast cancer (relative to the standard process)</t>
  </si>
  <si>
    <t>i'm not sure i would trust myself to conduct the process sufficiently (and it seems expensive, unless it would be something that was borrowed and returned, in which case it seems like more effort than a single trip)</t>
  </si>
  <si>
    <t>r_1mvtnoplqsh6qdm</t>
  </si>
  <si>
    <t xml:space="preserve">it saves me the embarrassment of having a health practitioner touch my breast. </t>
  </si>
  <si>
    <t xml:space="preserve">i think they may feel embarrassed going for a breast check. this will help. </t>
  </si>
  <si>
    <t>safe</t>
  </si>
  <si>
    <t xml:space="preserve">any risk involved </t>
  </si>
  <si>
    <t xml:space="preserve">anything to ensure my health. </t>
  </si>
  <si>
    <t>122</t>
  </si>
  <si>
    <t>558</t>
  </si>
  <si>
    <t>r_2cnhm81sttu0c5b</t>
  </si>
  <si>
    <t xml:space="preserve">completely comfortable if assured the accuracy of results. </t>
  </si>
  <si>
    <t xml:space="preserve">time and convenience. </t>
  </si>
  <si>
    <t>white and black african</t>
  </si>
  <si>
    <t xml:space="preserve">breast, oesophageal </t>
  </si>
  <si>
    <t>123</t>
  </si>
  <si>
    <t>705</t>
  </si>
  <si>
    <t>r_1dc2p2suqs2hws1</t>
  </si>
  <si>
    <t xml:space="preserve">if the machine can be as sensitive as a manual examination then sounds like a good step forward </t>
  </si>
  <si>
    <t xml:space="preserve">confirmation that it is as accurate as other options </t>
  </si>
  <si>
    <t xml:space="preserve">i think having been diagnosed with breast cancer i like the assurance of a medical professional </t>
  </si>
  <si>
    <t>749</t>
  </si>
  <si>
    <t>r_2zsjaas3r9m8isd</t>
  </si>
  <si>
    <t>public library, school, etc.</t>
  </si>
  <si>
    <t>verbally from a health care professional</t>
  </si>
  <si>
    <t>this would free the doctor's time for more important issues.</t>
  </si>
  <si>
    <t xml:space="preserve">we all have a responsibility not to waste the time of gp's
</t>
  </si>
  <si>
    <t>i would like to try it - i hate the mammogram!</t>
  </si>
  <si>
    <t>recommendation from a friend or relative who had used it.</t>
  </si>
  <si>
    <t>this would be more convenient.</t>
  </si>
  <si>
    <t>124</t>
  </si>
  <si>
    <t>r_2d1qthckmjkklim</t>
  </si>
  <si>
    <t xml:space="preserve">results spoken by an automated speaker in the booth. </t>
  </si>
  <si>
    <t xml:space="preserve">i think the anonymity of this device would encourage women to use it. and it sounds more comfortable than a mamogram. </t>
  </si>
  <si>
    <t xml:space="preserve">it may encourage someone who is hesitant about screening to go for it. </t>
  </si>
  <si>
    <t xml:space="preserve">it depends which device is more reliable. </t>
  </si>
  <si>
    <t>retinoblastoma</t>
  </si>
  <si>
    <t xml:space="preserve">my child inherited retinoblastoma. my mother and a friend had ovarian cancer. </t>
  </si>
  <si>
    <t>638</t>
  </si>
  <si>
    <t>r_3svs6tqs7pyc6ht</t>
  </si>
  <si>
    <t>i don't have any breast tissue left after a double mastectomy.</t>
  </si>
  <si>
    <t>breast cancer caught early leads to fewer deaths and less invasive procedures.</t>
  </si>
  <si>
    <t xml:space="preserve">knowing that my results would be reviewed by my gp ,receiving information on how the device supports specialist nhs services,receiving a faster (direct) referral to a specialist breast clinic if your result was abnormal ,knowing that your data was confidential and could only be shared with your consent (e.g. with your gp) </t>
  </si>
  <si>
    <t>that sounds fine, as long as it's private and clean.</t>
  </si>
  <si>
    <t>how it connects to gp services if any concerns. also, the chances of a false positive.</t>
  </si>
  <si>
    <t>more privacy and convenience.</t>
  </si>
  <si>
    <t>breast.</t>
  </si>
  <si>
    <t>12</t>
  </si>
  <si>
    <t>462</t>
  </si>
  <si>
    <t>r_c22qarkgsauhott</t>
  </si>
  <si>
    <t>cuts out 2 week window wait</t>
  </si>
  <si>
    <t xml:space="preserve">importance of self check </t>
  </si>
  <si>
    <t xml:space="preserve">worry about not using it properly </t>
  </si>
  <si>
    <t>father</t>
  </si>
  <si>
    <t>13</t>
  </si>
  <si>
    <t>1226</t>
  </si>
  <si>
    <t>r_2bz6wmsepn2l73h</t>
  </si>
  <si>
    <t>self examination doesnt always find lumps so if this saves gp time but allows you to get checked it would be great.</t>
  </si>
  <si>
    <t xml:space="preserve">important </t>
  </si>
  <si>
    <t>okay</t>
  </si>
  <si>
    <t>nothing</t>
  </si>
  <si>
    <t>you are in control and its easy access</t>
  </si>
  <si>
    <t>breast.  sarcoma,  prostate</t>
  </si>
  <si>
    <t>1358</t>
  </si>
  <si>
    <t>r_acvpm10bnwy98nx</t>
  </si>
  <si>
    <t>if the results are as reliable as examination by gp it would save time and pressure on gps. hopefully, the results would be "dip-sampled" to monitor and ensure continued accuracy  of automated device.</t>
  </si>
  <si>
    <t>why not? if the results are as accurate as those by a gp, would be more efficient.</t>
  </si>
  <si>
    <t>no problem provided the results were reliable</t>
  </si>
  <si>
    <t>the accuracy of the device</t>
  </si>
  <si>
    <t>for the convenience as long as the results were reliable. could be done at any time. would hope that there was a facility for the home device to be regularly checked/calibrated to ascertain and confirm its accuracy.</t>
  </si>
  <si>
    <t>myeloma, bowel, prostate, squamaous cell carcinoma</t>
  </si>
  <si>
    <t>125</t>
  </si>
  <si>
    <t>995</t>
  </si>
  <si>
    <t>r_avxjly5ebsbknlh</t>
  </si>
  <si>
    <t>in a nhs mobile unit</t>
  </si>
  <si>
    <t>the concept sounds good. i always attend breast screening as its important but it would be good if the time and place was more convenient and i could have the results quicker.</t>
  </si>
  <si>
    <t>if i was happy with the process i would recommend.</t>
  </si>
  <si>
    <t>if the surroundings were private and the device was reliable i would be happy to do this. i am not sure if i would like it to replace existing breast screening unless i had evidence it worked 100%</t>
  </si>
  <si>
    <t>more information on how the device worked and if it told you that the test was incomplete. for example if it had not taken an accurate exam of my breasts i would want to know and not go away thinking i had a full examination.</t>
  </si>
  <si>
    <t>it would be more private. you wouldn't have to go anywhere. you could do it as often as you liked.</t>
  </si>
  <si>
    <t>melanoma, bowel, breast, pancreatic</t>
  </si>
  <si>
    <t>126</t>
  </si>
  <si>
    <t>975</t>
  </si>
  <si>
    <t>r_9uih9ap18qz7cbj</t>
  </si>
  <si>
    <t>might reduce waiting lists, would make medical checks available to more women. my mum died of breast cancer so any available check would be welcome, i am not yet old enough for a mamagram.</t>
  </si>
  <si>
    <t>important to take advantage of any screening available to reduce risks, whatever the method.</t>
  </si>
  <si>
    <t xml:space="preserve">having more technical information about how the device works ,having more information about what to expect during the examination before making an appointment ,receiving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</si>
  <si>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welcome any screening available</t>
  </si>
  <si>
    <t>is it safe and accurate.</t>
  </si>
  <si>
    <t>this would allow more frequent checks which would be welcome although i would need to know i was using it correctly to gain an accurate result.</t>
  </si>
  <si>
    <t>breast cancer, lung cancer, liver cancer</t>
  </si>
  <si>
    <t>127</t>
  </si>
  <si>
    <t>1010</t>
  </si>
  <si>
    <t>r_bwnzku8qgdzgnft</t>
  </si>
  <si>
    <t>i would be very happy to use this machine as i assume it would save time and money for the health service and be more efficient in terms of instant information.</t>
  </si>
  <si>
    <t>i think it is important that women are monitored in an efficient manner that is effective for women and the nhs</t>
  </si>
  <si>
    <t>i would be very happy</t>
  </si>
  <si>
    <t>far more convenient for me and the nhs as it would save time and be in the comfort of my own home</t>
  </si>
  <si>
    <t>ovarian</t>
  </si>
  <si>
    <t>15</t>
  </si>
  <si>
    <t>2472</t>
  </si>
  <si>
    <t>r_1qor6azkxxcd3eu</t>
  </si>
  <si>
    <t>gyms</t>
  </si>
  <si>
    <t>date recorded of normal result and recommended re-examination date</t>
  </si>
  <si>
    <t>it will fit in easier with busy lives. sometimes it is easier not to have to interact with someone and explain why you are there. it will be impartial. not as challenging to women who might be worried about undressing in front of a male 'stranger'</t>
  </si>
  <si>
    <t xml:space="preserve">accessability </t>
  </si>
  <si>
    <t>no problem, possibly a bit wary with the first one</t>
  </si>
  <si>
    <t>it would be nice to have someone present at the first visit to help explain what to do and 'in case' it ges wrong</t>
  </si>
  <si>
    <t>you can do the examination in your own time and have your own emotional support in place</t>
  </si>
  <si>
    <t xml:space="preserve">eosophgeal </t>
  </si>
  <si>
    <t>16</t>
  </si>
  <si>
    <t>3638</t>
  </si>
  <si>
    <t>r_3nwzfukaffe6zji</t>
  </si>
  <si>
    <t>indepdant location but close to commute points, easy access</t>
  </si>
  <si>
    <t>brief summary printout at examination with full written summary with images and diagrams to follow</t>
  </si>
  <si>
    <t>results printed out at time and email or link to gp or specialist appointment booking.</t>
  </si>
  <si>
    <t>being able to have examination at time convenient, walk in situation. getting results instantly. freeing up gp and specialist appointments.</t>
  </si>
  <si>
    <t>to raise awareness and promote self health</t>
  </si>
  <si>
    <t>anxious as with any medical screen but no more so than having ct or mri scan</t>
  </si>
  <si>
    <t>a panic or immediate stop function. the ability to cancel and walk away. space not confined booth. music or distraction during procedure, not silence. option to have escort, friend present.</t>
  </si>
  <si>
    <t xml:space="preserve">hand held device could promote obsessive, repeated worry behaviour. untrained user could misinterperate results. </t>
  </si>
  <si>
    <t>nneb</t>
  </si>
  <si>
    <t xml:space="preserve">mylomea </t>
  </si>
  <si>
    <t>17</t>
  </si>
  <si>
    <t>1818</t>
  </si>
  <si>
    <t>r_3d1mzwm4q14wfyf</t>
  </si>
  <si>
    <t>it is often very difficult to get an appointment with my gp so it would be good to have a check by an alternative method.</t>
  </si>
  <si>
    <t>more convenient than making an appointment to see your gp and if it is reliable and produces correct results then it is something that will be a really good advance in breast disease.</t>
  </si>
  <si>
    <t>i would not have any problem with it.</t>
  </si>
  <si>
    <t>if there were any safety concerns.</t>
  </si>
  <si>
    <t>anything that is available to detect breast disease is a step in the right direction.</t>
  </si>
  <si>
    <t>18</t>
  </si>
  <si>
    <t>738</t>
  </si>
  <si>
    <t>r_3o7tqnwbmweucvm</t>
  </si>
  <si>
    <t>any appropriate location</t>
  </si>
  <si>
    <t>healthcare professional,  nurse or trained staff, communicating the results</t>
  </si>
  <si>
    <t>results given by healthcare professional at time of visit</t>
  </si>
  <si>
    <t>allow more frequent early assessment of my health</t>
  </si>
  <si>
    <t>early information on health</t>
  </si>
  <si>
    <t>it sounds ok to me</t>
  </si>
  <si>
    <t>the accuracy rate and what happens if it finds abnormal tissue and what else it could be</t>
  </si>
  <si>
    <t>it depends on ease and cost</t>
  </si>
  <si>
    <t>128</t>
  </si>
  <si>
    <t>1309</t>
  </si>
  <si>
    <t>r_pmdaqrq9wcuy5tt</t>
  </si>
  <si>
    <t>i would like regular screening</t>
  </si>
  <si>
    <t xml:space="preserve">regular screening is good </t>
  </si>
  <si>
    <t>if i was sure it worked and could identify potential problems i would feel fine</t>
  </si>
  <si>
    <t xml:space="preserve">that the machine was sanitised after every patient </t>
  </si>
  <si>
    <t xml:space="preserve">it would depend on the reliability of the hand device </t>
  </si>
  <si>
    <t xml:space="preserve">breast, prostate </t>
  </si>
  <si>
    <t>19</t>
  </si>
  <si>
    <t>680</t>
  </si>
  <si>
    <t>r_1p2fhvyitqho9qt</t>
  </si>
  <si>
    <t>i trust the nhs and would be happy to use such a device in the first instance so that it could free up hospital waiting times.</t>
  </si>
  <si>
    <t>i feel that everyone should make up their own mind, but i would be happy to pass on my experience.</t>
  </si>
  <si>
    <t>i have no issues with this.</t>
  </si>
  <si>
    <t>i would prefer to be advised by the professionals in a proper nhs setting.</t>
  </si>
  <si>
    <t xml:space="preserve">stomach </t>
  </si>
  <si>
    <t>129</t>
  </si>
  <si>
    <t>1766</t>
  </si>
  <si>
    <t>r_3ncjxtpr3rupu4a</t>
  </si>
  <si>
    <t>instructions as to when you should next have your breasts checked by the service if the result is normal,detailed information of what will happen next if the result is abnormal and you require follow up with a health professional (referral process),other</t>
  </si>
  <si>
    <t xml:space="preserve">if abnormal, a scheduled follow up appointment </t>
  </si>
  <si>
    <t>technology and ai is improving all the time and in some instances is becoming increasingly more reliable for interpretation of results than human intervention. the device will be specifically for analysis of breast tissue therefore it is a specialised piece of equipment whereas the gp is a general physician, is not an expert in breast analysis, and may be prone to subjective interpretation.</t>
  </si>
  <si>
    <t xml:space="preserve">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t>
  </si>
  <si>
    <t>see above.</t>
  </si>
  <si>
    <t>20</t>
  </si>
  <si>
    <t>1200</t>
  </si>
  <si>
    <t>r_xxt3vldt860kybv</t>
  </si>
  <si>
    <t>local health drop in centre</t>
  </si>
  <si>
    <t xml:space="preserve">having an automated examination would feel like less of a personal intrusion but there could be no two-way conversation. technology cannot always be relied upon. </t>
  </si>
  <si>
    <t xml:space="preserve">if the person was reluctant to undergo such a personal examination via a medical person then knowledge of the availability of an automated service could be useful. </t>
  </si>
  <si>
    <t xml:space="preserve">my initial response was that i did not like the idea however i would now consider it if it were available. </t>
  </si>
  <si>
    <t xml:space="preserve">how quickly any adverse finding would be acted upon either by my gp or a hospital department. </t>
  </si>
  <si>
    <t xml:space="preserve">being in the privacy of my own home would feel more comfortable and private. </t>
  </si>
  <si>
    <t>melanoma</t>
  </si>
  <si>
    <t>130</t>
  </si>
  <si>
    <t>1232</t>
  </si>
  <si>
    <t>r_aokc0sh70ta1q7n</t>
  </si>
  <si>
    <t>very difficult to answer these questions. i'm not confident that my replies are reliable - as affordability is likely to define practice. to many, i don't mind either way.</t>
  </si>
  <si>
    <t>i've no strong feelings.</t>
  </si>
  <si>
    <t>no problem.</t>
  </si>
  <si>
    <t>anything up to date.</t>
  </si>
  <si>
    <t>i don't mind.</t>
  </si>
  <si>
    <t>blood</t>
  </si>
  <si>
    <t>131</t>
  </si>
  <si>
    <t>766</t>
  </si>
  <si>
    <t>r_2aq7ismdlugmvis</t>
  </si>
  <si>
    <t>technology is accurate.</t>
  </si>
  <si>
    <t>i trust the technology</t>
  </si>
  <si>
    <t>i would be happy with this</t>
  </si>
  <si>
    <t>nothing else</t>
  </si>
  <si>
    <t>i might do it wrong</t>
  </si>
  <si>
    <t>132</t>
  </si>
  <si>
    <t>1094</t>
  </si>
  <si>
    <t>r_3ohbxeyb1i7sjyj</t>
  </si>
  <si>
    <t>supermarket or leisure centre car park or park and ride</t>
  </si>
  <si>
    <t>text message if clear, phone call if suspicious findings</t>
  </si>
  <si>
    <t>any evidence based mechanism for breast examination that that minimises false positives and false negatives and saves clinician time would be acceptable if provided in an accessible way for all eligible women. it might also reach women who do not or are unable attend their gp surgery.</t>
  </si>
  <si>
    <t>any screening opportunity for early detection of problems is to be welcomed and used by as many people as possible. this method could be very easy to access and avoid any embarrassment that some women might feel in being examined by a person.</t>
  </si>
  <si>
    <t>very happy if i understood the mechanism and processes involved and had access within a 50 mile radius</t>
  </si>
  <si>
    <t>information about the likelihood of detection of problems, and the reliability of the process in detection compared with gp or other trained clinician examination</t>
  </si>
  <si>
    <t>i would use a hand held device at home as well as attending a service as described as this would provide additional assurance. however relying totally on one's own skill in using such a device and understanding the results may not be enough!</t>
  </si>
  <si>
    <t>bladder cancer</t>
  </si>
  <si>
    <t>133</t>
  </si>
  <si>
    <t>2437</t>
  </si>
  <si>
    <t>r_08o1qrb9k03jz4z</t>
  </si>
  <si>
    <t>annotated pictures/diagrams</t>
  </si>
  <si>
    <t>please note there are 2 emotional support options, is this an error?</t>
  </si>
  <si>
    <t>this could support/complement breast health monitoring given difficulties in getting gp appts. it might also help those who have been discharged from breast cancer services and are left to continue their own breast checks. after discharge you are very much left on your own !!!</t>
  </si>
  <si>
    <t>it could help to promote individual responsibility for breast checks as many women do not check as they don't know what to/how to do it
gives people choice
early intervention, good health promotion, could save lives
support breast screening services/gp services etc</t>
  </si>
  <si>
    <t>knowing that the device does not cause harm to breast tissue</t>
  </si>
  <si>
    <t>it would be fine as i would expect it to complement other services not replace them
providing the location was as private as possible given the nature of the examination</t>
  </si>
  <si>
    <t>results from a trial/pilot
accuracy
assurance it could cause harm
where to get help if the device didn't work or stopped working during examination
nhs on board &amp; gp services on board with initiative</t>
  </si>
  <si>
    <t xml:space="preserve">prefer to take individual responsibility for monitoring own health and privacy is important. 
would need to be cost effective
it would need to be fool proof given some women struggle to do self checks 
service may be out of order, stop working or break down in middle of use </t>
  </si>
  <si>
    <t>lung</t>
  </si>
  <si>
    <t>21</t>
  </si>
  <si>
    <t>1083</t>
  </si>
  <si>
    <t>r_qlufeazuttgeohp</t>
  </si>
  <si>
    <t xml:space="preserve">breast cancer clinic / breast cancer hospital  </t>
  </si>
  <si>
    <t>an immediate follow up appointment with an action plan to deal with it. items 3 below to be discarded</t>
  </si>
  <si>
    <t xml:space="preserve">diagnosis of cancer is terrible in this country, particularly for young black women like myself. digital automation seems to be one way of improving life chances for black cancer patients like myself. </t>
  </si>
  <si>
    <t xml:space="preserve">ease of access to the device - multiple locations without long waits. </t>
  </si>
  <si>
    <t xml:space="preserve">as long as the device was accurate and gave accurate readings, an affordable device at home would be my preference </t>
  </si>
  <si>
    <t>osteosarcoma</t>
  </si>
  <si>
    <t xml:space="preserve">sarcoma, breast cancer, bowel cancer, brain cancer, skin cancer. </t>
  </si>
  <si>
    <t>22</t>
  </si>
  <si>
    <t>2215</t>
  </si>
  <si>
    <t>r_2s6762faierahyh</t>
  </si>
  <si>
    <t>i think this is a great concept. but at the same time i have a lot of questions and i'm not sure how i feel about it compared to having an examination by a human. 
i think if it allows people to have more choice over where and when they have the examination, particularly if you don't need to be a trained mammographer to operate it, then that will help more people get regular screening. 
i'm not sure what benefit the palpation aspect gives compared to just the imaging - currently screening is just imaging with no examination unless you have identified an issue. so as a patient i would want more information on why this is better or the same as a routine mammogram.
i'm also in 2 minds about the results process. one difficult thing about being a cancer patient is waiting for results. so the possibility of having instant results is amazing. however if it's an abnormal result then that's not necessarily something you want to find out in the middle of a shopping centre or a work carpark. but knowing you get instant results if it's normal and there will be a wait if it's abnormal is just the same as telling you there is an abnormal result, if that makes sense.
mammograms are currently read by 2 radiologists before results are released. regardless of the accuracy of the system, is the double read not still important and therefore would mean that results can't be instant? even if one of the reads is taken as the machine itself and it is double checked by a radiologist? giving a patient a false positive or false negative result can be damaging. of course there will always be the risk that it will happen, but minimising this is important and more important than an instant result. 
if there is an abnormal result it will cause an amount of worry and anxiety and so any additional information that can be provided alongside the results such as emotional support and links to further information would be really useful.
i think providing lots of information about the system such as how it works, how and why its different to mammography, how it links into the national breast screening programme etc would be really useful for patients. at the moment i think it is a great concept but i'm unsure whether i would use it as i'm confident i know what a mammogram involves and how that system works, whereas this is an unknown. so i would probably go with the current system until i knew more.</t>
  </si>
  <si>
    <t>i think the imaging aspect is fine but unsure about the palpation aspect.
lumps can be deep within the breast tissue so how will the system know how hard to press to find lumps if they are there, particularly when everyone varies in size?
not all breast cancer presents as a lump. an examination by a human would look at other aspects such as the skin which may not be picked up by this system.</t>
  </si>
  <si>
    <t>how it worked
why it was better or the same as mammography
how it links to the national screening programme
whether the results were only read by the system or whether anyone else would look before giving me the result of normal or abnormal - false positives and false negatives need to be minimised</t>
  </si>
  <si>
    <t>i think the variation in how well people would check themselves could lead to cancer not being detected. there are many devices i think work well as things that you can use in your own home, but i think the potential for cancers to be missed in this case is high. therefore i feel that it is important for any imaging for breast cancer to be reviewed by a specialist and conducted in a way that the quality can be controlled.</t>
  </si>
  <si>
    <t>mum - brain tumour</t>
  </si>
  <si>
    <t>861</t>
  </si>
  <si>
    <t>r_1k2rnaq3wbiickc</t>
  </si>
  <si>
    <t>verbal explanation</t>
  </si>
  <si>
    <t xml:space="preserve">in my experience of breast cancer (and without any disrespect to the doctors), i found that a machine can provide more information than an examination by gp.  i assume that if we are still unhappy about anything we can still go and see our gp who will take appropriate action. </t>
  </si>
  <si>
    <t>i would recommend any woman to have all the checks she can on breast health.  however some of my friends might be wary about machines.</t>
  </si>
  <si>
    <t xml:space="preserve">fine.  i might need a little reassurance that the machine wasn't going to run amok, that it was being supervised by someone, and that it was (reasonably) private. </t>
  </si>
  <si>
    <t xml:space="preserve">only as previously stated. </t>
  </si>
  <si>
    <t xml:space="preserve">unless this device became very popular and we were reassured of its reliability, i'd rather be under the care of professionals.  </t>
  </si>
  <si>
    <t>1057</t>
  </si>
  <si>
    <t>r_odtofhmmleupc9x</t>
  </si>
  <si>
    <t>as long as the system is regularly checked and uodated i'm happy to go with it.</t>
  </si>
  <si>
    <t>saves time and i guess in the long run, money</t>
  </si>
  <si>
    <t>easypeasy as long as it's completely private</t>
  </si>
  <si>
    <t xml:space="preserve">tried and tested, fully researched with supporting evidence, recommended by my gp or other relevant professional </t>
  </si>
  <si>
    <t>more private and relaxed</t>
  </si>
  <si>
    <t>r_3magcjgeeb9bjmq</t>
  </si>
  <si>
    <t>would be happy to use a device providing it was easy to use and there was no rush to complete the process.  a video demo would be helpful to maybe watch before attending.  this would not need to be a real person - could use graphics of some kind.</t>
  </si>
  <si>
    <t>i feel like this could be a good way of getting easily accessible initial examinations.</t>
  </si>
  <si>
    <t>i would feel fine with it although it would seem a bit weird having no personal contact.  i guess that we will start to see ai used more and more in the health care setting though.</t>
  </si>
  <si>
    <t>what the alternatives were and whether this procedure would be as accurate.</t>
  </si>
  <si>
    <t>it would be very convenient and completely private.</t>
  </si>
  <si>
    <t>kidney</t>
  </si>
  <si>
    <t>134</t>
  </si>
  <si>
    <t>1382</t>
  </si>
  <si>
    <t>r_1q56uapiapzm2hh</t>
  </si>
  <si>
    <t xml:space="preserve">library </t>
  </si>
  <si>
    <t>i would want o speak to friends to see how they used it. was it simple to use?  comprehensive instructions etc</t>
  </si>
  <si>
    <t xml:space="preserve">lots of personal recommendations, and help from people on how to do it properly </t>
  </si>
  <si>
    <t xml:space="preserve">i could practice, and try it out. </t>
  </si>
  <si>
    <t>135</t>
  </si>
  <si>
    <t>1454</t>
  </si>
  <si>
    <t>r_bm9rht8a9i1tbl7</t>
  </si>
  <si>
    <t>why might need a repeat scan</t>
  </si>
  <si>
    <t>why not.  i currently use the breast monitoring service not a lot of difference as i see it.</t>
  </si>
  <si>
    <t xml:space="preserve">why not.  it sounds as good as other monitoring systems.  </t>
  </si>
  <si>
    <t>no problem so long as i could ask what to do and clarify where needed.</t>
  </si>
  <si>
    <t>would it replace my "normal" screening.
how accurate is it compared to the other system.</t>
  </si>
  <si>
    <t xml:space="preserve">privacy.
potentially more able to do use it regularly.  </t>
  </si>
  <si>
    <t>1257</t>
  </si>
  <si>
    <t>r_1dskj1nhffygsmx</t>
  </si>
  <si>
    <t>if a service can be automated to free up face to face time with a gp for someone who needs it, i'd be happy to  use an automated service.</t>
  </si>
  <si>
    <t>to free up face to face time with gp for someone who needed that service.
appreciate some people will not feel that they have had a 'proper' service without himan interaction.</t>
  </si>
  <si>
    <t>with appropriate preparation - information on use, length of examination etc. - absolutely fine.</t>
  </si>
  <si>
    <t>as above.</t>
  </si>
  <si>
    <t>i would be able to do the examination at a time of my choosing.</t>
  </si>
  <si>
    <t>1202</t>
  </si>
  <si>
    <t>r_1pressfwwvyfog9</t>
  </si>
  <si>
    <t>a hospital or community centre setting</t>
  </si>
  <si>
    <t>information and photos/diagrams sent by email</t>
  </si>
  <si>
    <t>information on the accuracy of the device and chances of false negatives/positives and other guidance on how to keep checking breasts between "check-ups" - changes to look out for for my "type" of breasts</t>
  </si>
  <si>
    <t>as long as it was as accurate/relaible as a medical professional performing the test then i'd be happy to use this service and like the fact that it's convenient and could be booked at a time that is convenient for me. would you be able to book an appointment as many tines as you wanted/more frequently than it suggests (to allieviate any fears/check any changes) or you can only use it when invited?</t>
  </si>
  <si>
    <t>i'd likely recommend but only once i'd tried it out for myself and knew how it felt and what the experience was like. also to understand the true emotional impact of using an automated device for this check-up as not quite sure how i'd feel if i was in a shopping mall for example and got an abnormal result. that's why i think the location should be somewhere linked to medical care/support - even if just near a first aiders office or something</t>
  </si>
  <si>
    <t>i'm not sure. i like the sound of the convenience and being able to check things without worrying that i'm being over paranoid or wasting people's time. however, it's hard to imagine how i'd feel if it picked up adnormal results. as mentioned before, i'd  prefer the device was located somewhere close to medical professionals or support and be able to connected very quickly with someone (within 25/72hrs) to discuss the results and be further checked up.</t>
  </si>
  <si>
    <t>would you be able to book an appointment as many times as you wanted/more frequented than it suggests (to allieviate any fears) or you can only use it when invited?</t>
  </si>
  <si>
    <t>probably - as long as it was an affordable option or covered by the nhs. and as long as it was as accurate as the community-based device and was very user-friendly/ easy to use correctly/hard to get wrong - i.e. would be bad if poor usability led to false negatives/positives etc</t>
  </si>
  <si>
    <t>136</t>
  </si>
  <si>
    <t>1591</t>
  </si>
  <si>
    <t>r_1i9h4rptglurk6w</t>
  </si>
  <si>
    <t>at leisure centre</t>
  </si>
  <si>
    <t>anythin else is better than an audio speaker announcing to the world the results like weight machines do at phramacies. please don't do that!</t>
  </si>
  <si>
    <t>information on the reliability of the machine</t>
  </si>
  <si>
    <t>i am too embarrassed to go to my gp or nurse and i don't know how effective my own examination of my breasts is. i am also at relatively higher risk of breast cancer due to morbid obesity, no children etc..so i do want to monitor. therefore i would find a device like this very useful. however, i do know that breast screening in younger women (i'm 38) can be less effective due to more breast tissue so i would be concerned about the accuracy of the machine,</t>
  </si>
  <si>
    <t>well if it is free, accurate and easily accessible why wouldn't i recommend it?</t>
  </si>
  <si>
    <t>if it didn't squeeze my nreasts really hard/if it wasn't painful.</t>
  </si>
  <si>
    <t>sounds like a good idea to me. i would be very happy about it and it would reduce my anxiety about cancer risk.</t>
  </si>
  <si>
    <t>how accurate it is - sensitivity/specificity
how long it will take - if it takes a long time breaks would be useful owing to my back problems.
any risks -for example, is it like xrays?</t>
  </si>
  <si>
    <t>i would prefer a hand held  device if that was more private
but
if i had a device at home i'm worried i might over use it and therefore it could increase anxiety. also i would be worried i wasn't using it correctly so missing abnormalities so i would prefer a nurse or doctor demonstrated how to use it before i was given one.</t>
  </si>
  <si>
    <t>laryngeal (throat)</t>
  </si>
  <si>
    <t>137</t>
  </si>
  <si>
    <t>994</t>
  </si>
  <si>
    <t>r_rkkgllfacjcssmd</t>
  </si>
  <si>
    <t xml:space="preserve">well-being centre </t>
  </si>
  <si>
    <t xml:space="preserve">professional to intervene </t>
  </si>
  <si>
    <t xml:space="preserve">it is good to check your breasts regularly and a third party test would be useful.
</t>
  </si>
  <si>
    <t>i rarely discuss my breast health with others and doubt the subject would come up</t>
  </si>
  <si>
    <t>not worried by automation/ non human.  my concerns lie with the accuracy level and whether i would administer the test correctly to allow an accurate examination.</t>
  </si>
  <si>
    <t>reliability.
fast track to see a doctor if abnormality detected</t>
  </si>
  <si>
    <t>always good to test breast health.  a hand held device would allow regular tests from the easy of your home</t>
  </si>
  <si>
    <t>138</t>
  </si>
  <si>
    <t>1853</t>
  </si>
  <si>
    <t>r_2ucqk0ny1j6ur5w</t>
  </si>
  <si>
    <t>presumably it would be very accessible and reduce the workload of gps. the opportunity to be firmly in control of ones own health concerns is appealing. the current breast screening service often excludes women with physical and learning disabilities because they are either physically unable to manage the positioning, or require a carer to explain or support them, or both. (my sister has a learning difficulty, is deaf and is a wheelchair user. it has not been possible for her to have the benefit of regular breast screening. i am hopeful that this new device will help women like her in the future)</t>
  </si>
  <si>
    <t>see last submission.</t>
  </si>
  <si>
    <t xml:space="preserve">very happy. </t>
  </si>
  <si>
    <t>assurance that the results are followed up by a specialist.</t>
  </si>
  <si>
    <t>i think a portable device would make breast screening accessible to all women, and especially to women who require assistance because of health or disability reasons.</t>
  </si>
  <si>
    <t>testicular</t>
  </si>
  <si>
    <t>140</t>
  </si>
  <si>
    <t>r_2y8bgohspjdf7sa</t>
  </si>
  <si>
    <t xml:space="preserve">it would be more private and less time consuming for the gp. </t>
  </si>
  <si>
    <t xml:space="preserve">it is important to spot early signs of cancer. </t>
  </si>
  <si>
    <t xml:space="preserve">knowing that my results would be reviewed by my gp ,having more technical information about how the device works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</si>
  <si>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i would feel comfortable with this device required that it gives accurate results. </t>
  </si>
  <si>
    <t>accuracy rates.</t>
  </si>
  <si>
    <t xml:space="preserve">it would be more convenient. </t>
  </si>
  <si>
    <t>5476</t>
  </si>
  <si>
    <t>r_2vygfx9kogozo0b</t>
  </si>
  <si>
    <t>my breast cancer was missed by my doctor. i used to go annually to her as i had risk factors.(unmarried, never breast fed ). i changed my doctor after biopsy report. being myself a gynaecologist i lost confidence in self breast examination or palpating by breast doctor. i would feel more confident if such device is available as screening tool.</t>
  </si>
  <si>
    <t xml:space="preserve">devices could be more accurate than self breast examination </t>
  </si>
  <si>
    <t>i will feel good.</t>
  </si>
  <si>
    <t>i would just be happy if device is sterilized properly  before every person using it</t>
  </si>
  <si>
    <t xml:space="preserve">using device at home is convenient than taking out time to go to a place for breast screening. but device should be cheap or be provided free by the government or nhs </t>
  </si>
  <si>
    <t>pakistani</t>
  </si>
  <si>
    <t>i was consultant obstetrician and gynaecologist in pakistan but have claimed asylum in uk</t>
  </si>
  <si>
    <t>my paternal grandmother had ca of bile duct</t>
  </si>
  <si>
    <t>141</t>
  </si>
  <si>
    <t xml:space="preserve">what would make you more likely to use
the automated device? please check all that apply: - being able to “drop in” and have an examine without needing an appointment </t>
  </si>
  <si>
    <t xml:space="preserve">what would make you more likely to use
the automated device? please check all that apply: - having more information about what to expect during the examination before making an appointment </t>
  </si>
  <si>
    <t xml:space="preserve">what would make you more likely to use
the automated device? please check all that apply: - having more technical information about how the device works  </t>
  </si>
  <si>
    <t>what would make you more likely to use
the automated device? please check all that apply: - receiving information on how the device supports gp services</t>
  </si>
  <si>
    <t>what would make you more likely to use
the automated device? please check all that apply: - knowing that my results would be reviewed by my gp</t>
  </si>
  <si>
    <t xml:space="preserve">what would make you more likely to use
the automated device? please check all that apply: - receiving information on how the device supports specialist nhs services </t>
  </si>
  <si>
    <t xml:space="preserve">what would make you more likely to use
the automated device? please check all that apply: - receiving a faster (direct) referral to a specialist breast clinic if your result was abnormal  </t>
  </si>
  <si>
    <t xml:space="preserve">what would make you more likely to use
the automated device? please check all that apply: - knowing that your data was confidential and could only be shared with your consent (e.g. with gp)  </t>
  </si>
  <si>
    <t xml:space="preserve">what would make you more likely to use
the automated device? please check all that apply: - receiving information on how your data will be stored and handled.  </t>
  </si>
  <si>
    <t>provided the booth is comfortable how
long would you be willing for the examination to last to get an accurate
assessment from the device?</t>
  </si>
  <si>
    <t>would you like to be able to pause the examination to have a break? e.g. to answer your phone or to stretch</t>
  </si>
  <si>
    <t>the device will be able to give you a
result how would you like this to be communicated? please drag and drop options into your preferred order from 1 (most preferred) to 6 (least preferred) - written information only</t>
  </si>
  <si>
    <t>the device will be able to give you a
result how would you like this to be communicated? please drag and drop options into your preferred order from 1 (most preferred) to 6 (least preferred) - written information with accompanying pictures / diagrams</t>
  </si>
  <si>
    <t>the device will be able to give you a
result how would you like this to be communicated? please drag and drop options into your preferred order from 1 (most preferred) to 6 (least preferred) - written and interactive information available through a personalised app (eg a 3d graphical map of the breast</t>
  </si>
  <si>
    <t>the device will be able to give you a
result how would you like this to be communicated? please drag and drop options into your preferred order from 1 (most preferred) to 6 (least preferred) - a verbal summary (this would come from an audio speaker in the device and would not be able to respond to questions)</t>
  </si>
  <si>
    <t>the device will be able to give you a
result how would you like this to be communicated? please drag and drop options into your preferred order from 1 (most preferred) to 6 (least preferred) - other</t>
  </si>
  <si>
    <t>the device will be able to give you a
result how would you like this to be communicated? please drag and drop options into your preferred order from 1 (most preferred) to 6 (least preferred) - other - text</t>
  </si>
  <si>
    <t>if the device detected abnormal breast
tissue and recommended a referral to health professional what would be your
preferred option for receiving the results? please drag and drop options into your preferred order from 1 (most preferred) to 7 (least preferred) - 1.	results provided at the time of the examination with information displayed on a screen once the assessment is complete</t>
  </si>
  <si>
    <t>if the device detected abnormal breast
tissue and recommended a referral to health professional what would be your
preferred option for receiving the results? please drag and drop options into your preferred order from 1 (most preferred) to 7 (least preferred) - 2.	results provided at the time of the examination with information displayed on a screen that i can print out</t>
  </si>
  <si>
    <t>if the device detected abnormal breast
tissue and recommended a referral to health professional what would be your
preferred option for receiving the results? please drag and drop options into your preferred order from 1 (most preferred) to 7 (least preferred) - 3.	results emailed immediately to me once the assessment is complete</t>
  </si>
  <si>
    <t>if the device detected abnormal breast
tissue and recommended a referral to health professional what would be your
preferred option for receiving the results? please drag and drop options into your preferred order from 1 (most preferred) to 7 (least preferred) - 4.	results posted to me in a letter</t>
  </si>
  <si>
    <t>if the device detected abnormal breast
tissue and recommended a referral to health professional what would be your
preferred option for receiving the results? please drag and drop options into your preferred order from 1 (most preferred) to 7 (least preferred) - 5.	results sent to me via text message</t>
  </si>
  <si>
    <t>if the device detected abnormal breast
tissue and recommended a referral to health professional what would be your
preferred option for receiving the results? please drag and drop options into your preferred order from 1 (most preferred) to 7 (least preferred) - 6.	results emailed immediately to my results directly to my doctor i want them to check the results first and then get in touch with me</t>
  </si>
  <si>
    <t>if the device detected abnormal breast
tissue and recommended a referral to health professional what would be your
preferred option for receiving the results? please drag and drop options into your preferred order from 1 (most preferred) to 7 (least preferred) - 7. other</t>
  </si>
  <si>
    <t>if the device detected abnormal breast
tissue and recommended a referral to health professional what would be your
preferred option for receiving the results? please drag and drop options into your preferred order from 1 (most preferred) to 7 (least preferred) - 7. other - text</t>
  </si>
  <si>
    <t>assuming the device would be as good
as an examination by a gp would you use a free service to monitor breast health
performed by an automated device?</t>
  </si>
  <si>
    <t>assuming the device would be as good
as an examination by a gp how likely are you to suggest to a friend of
relative of yours that they use of a free breast health monitoring service
performed by an automated device? - not at all likely:extremely likely</t>
  </si>
  <si>
    <t>as
technology develops it may become an option to use a small hand-held automated
device to monitor breast health. you would be able to use this yourself in your
own home.
would you prefer to use a small device
in your own home compared to accessing a service like the one described
above?</t>
  </si>
  <si>
    <t>apart from breast cancer have you ever had any other type of cancer? - selected choice</t>
  </si>
  <si>
    <t>apart from breast cancer have you ever had any other type of cancer? - yes (please specify what type) - text</t>
  </si>
  <si>
    <t>please enter your email address below:
your email address is stored so that
we can identify which individual responses were submitted by you in case you
wish to have all of your data removed after submitting the survey. if you would
like to withdraw all of your data you can do so within 4 weeks of submitting
this survey by emailing us. if you would like to have your email address
removed from our records you can email us at any time. contact
f.bello@imperial.ac.uk</t>
  </si>
  <si>
    <t>what informat
the automated device? please check all that apply: - selected choice</t>
  </si>
  <si>
    <t>what information would you like
included in your results? (please tick all that apply) - selected choice: instructions as to when you should next have your breasts checked by the service if the result is normal</t>
  </si>
  <si>
    <t>what information would you like
included in your results? (please tick all that apply) - selected choice: detailed information of what will happen next if the result is abnormal and you require follow up with a health professional (referral process)</t>
  </si>
  <si>
    <t>what information would you like
included in your results? (please tick all that apply) - selected choice: links to where you can get emotional support</t>
  </si>
  <si>
    <t>what information would you like
included in your results? (please tick all that apply) - selected choice: information on different possible causes for any abnormal findings and breast pain</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</si>
  <si>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are able to adjust the speed of the device's moving parts that touch your skin?</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</si>
  <si>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parts of the device that touch your skin are disposable (only used for you)?</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</si>
  <si>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have information on the cleaning processes for the device and booth?</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</si>
  <si>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device provides links to appropriate support from a health professional?</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</si>
  <si>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booth where the device is located is close to your home or work?</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</si>
  <si>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appointments are easily available at a time that suits you?</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</si>
  <si>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are updated on progress at each stage of the examination? (e.g. how long is left such as a progress bar or breakdown of the current examination step shown on a screen)</t>
  </si>
  <si>
    <t xml:space="preserve">until i'd experienced it be hard to recommend </t>
  </si>
  <si>
    <t xml:space="preserve">i'm used to being scanned by machines so doesn't bother me </t>
  </si>
  <si>
    <t xml:space="preserve">i'd welcome it. </t>
  </si>
  <si>
    <t xml:space="preserve">hopefully would be able to support expanding awareness and use of the test. it will help with throughout and maybe make more people attend if they think it's quick, easy and they don't have somebody present.  </t>
  </si>
  <si>
    <t>absolutely fine if the technology and device is proven through appropriate clinical studies. i would expect appropriate cleaning procedures but would not have any concerns about what touches me or how it functions. so long as the device is proven to work, i'm ok with using the service.</t>
  </si>
  <si>
    <t>i don't mind if it's a walk-in service or an at home service. i only want to know that it works. some people may prefer at home, such as those who currently don't attend.</t>
  </si>
  <si>
    <t xml:space="preserve">i'm okay with that if its track record is good. </t>
  </si>
  <si>
    <t xml:space="preserve">i'd like to know that the device really does its job well. </t>
  </si>
  <si>
    <t xml:space="preserve">i'd want process information, time it takes and whether it was painful at all </t>
  </si>
  <si>
    <t>probably because of the ease of doing it but would i fully trust myself with reading results or method i'm not sure. i have a bp monitor which i don't fully trust due to the varying results it gives me so as much as i like the thought of doing it at home i think i'd prefer a more detailed and professionally monitored machine</t>
  </si>
  <si>
    <t>no personalised app - i don't want to download another item</t>
  </si>
  <si>
    <t xml:space="preserve">same answer as previous text box. it's important that the diagnosis of cancer is improved, is easily accessible and is affordable, without these improvements outcomes can't improve. </t>
  </si>
  <si>
    <t xml:space="preserve">i think it's a good idea and see it as a bonus. i am pleased research is being undertaken to improve the life chances and outcomes  of patients </t>
  </si>
  <si>
    <t>i'd like my friends and family to be safe too and get an appointment as efficiently as possible</t>
  </si>
  <si>
    <t xml:space="preserve">i'd be happy to as i know how difficult it is to get appointments with doctors </t>
  </si>
  <si>
    <t xml:space="preserve">it's success rates </t>
  </si>
  <si>
    <t>it would be nice to be able to do it in the privacy of my home but wouldn't mind it not</t>
  </si>
  <si>
    <t>possible waiting times to see a specialist, to have an idea of how long to leave it if automatically referred before the need to phone the department if you haven't heard.</t>
  </si>
  <si>
    <t xml:space="preserve">i think if i found a lump i would definitely go straight to the gp , but if it was a check up i'd be happy to use the machine though i would be anxious the first time i used it alone. maybe the first time someone could be available to guide you. </t>
  </si>
  <si>
    <t>if it as quick and simple to use for some it would save the embarrassment of a stranger seeing you topless and having to handle your breasts. for me i've always gone but i know people that don't because they don't like it which puts them at risk.</t>
  </si>
  <si>
    <t>my only reservation was if it went wrong and either used the wrong pressure or wouldn't unclamped from the breast, there would have to be an alarm cord within reach. also it would need to be simple to use and give nervous patients time to comply.</t>
  </si>
  <si>
    <t>if the technology was as good as a larger machine and it connected to wiifii for sending results to a doctor as well as yourself. if i then had to go and use a bigger machine to verify abnormal results i wouldn't bother.</t>
  </si>
  <si>
    <t>i'm worried that i might not be able to operate the equipment well enough.  would i have covered all the breast area? what happens if the examination isn't good enough?</t>
  </si>
  <si>
    <t>i'm uncertain that i could use it well enough. the usual examination is painful, but necessary. i do worry that i might miss out an area of my breast.</t>
  </si>
  <si>
    <t>i assume it would be easier to get an appointment which suited me, i wouldn't have to wait for a gp appointment, could go as often as i wanted if i was concerned about breast changes, as long as it's somewhere accessible and can ensure privacy then i'd be happy to go anytime. if results are available immediately then that's better than waiting for test results and stops stress and anxiety</t>
  </si>
  <si>
    <t>i'd want to know how accurate it was, some evidence and research on results.</t>
  </si>
  <si>
    <t>quite happy if it's proven to be accurate / at least as accurate as other forms of screening.</t>
  </si>
  <si>
    <t>might be good to know it's more comfortable than the current mammogram if it is of course.</t>
  </si>
  <si>
    <t>if it's accurate.</t>
  </si>
  <si>
    <t>i haven't been contacted for a couple of years. i forget about it so haven't followed up</t>
  </si>
  <si>
    <t>personal devices would mean a sellers market with all that goes with that including imitation models &amp; unreliable results; also i can't imagine how the results will get to the gp in a timely fashion; finally i imagine that there would be cost implications to own such a device</t>
  </si>
  <si>
    <t xml:space="preserve">as long as it isn't cold on breast and made as comfortable as possible to fit all sizes then i would welcome it. </t>
  </si>
  <si>
    <t>i don't like the idea to be honest</t>
  </si>
  <si>
    <t>i don't understand the purpose of the proposed device.  i have only had my breasts examined by a gp when i had a specific concern.  i am not aware that routine breast exams are undertaken by gps. assumed it is intended to replace current mammogram, which is painful and intrusive and my answers reflected this assumption. there are no questions about eg frequency of use, booking arrangements etc. or how the device fits into current arrangements for breast screening.</t>
  </si>
  <si>
    <t>i have never had a mammogram as i don't like the idea of having my breasts squeezed.  your device sounds much more friendly and i'd be prepared to give it a go.</t>
  </si>
  <si>
    <t>results to me in a written way and hcp so doesn't get lost in system</t>
  </si>
  <si>
    <t>results and communication: 
the result of the examination by the device would be either "˜normal breast tissue' (no further investigations needed) or "˜abnormal breast tissue' in which case you would be advised to make an appointment to see your gp as soon as possible.
how long would you be happy to wait at the booth if it meant your results could be available straight away (before you left the booth)?</t>
  </si>
  <si>
    <t>if the result of the examination by
the device was "healthy breast tissue" how would you prefer to receive the
results? please drag and drop options into you preferred order from 1 (most preferred) to 8 (least
preferred) - results provided at the time of the examination with information displayed on a screen once the assessment is complete</t>
  </si>
  <si>
    <t>if the result of the examination by
the device was "healthy breast tissue" how would you prefer to receive the
results? please drag and drop options into you preferred order from 1 (most preferred) to 8 (least
preferred) - results provided at the time of the examination with information displayed on a screen that i can print out</t>
  </si>
  <si>
    <t>if the result of the examination by
the device was "healthy breast tissue" how would you prefer to receive the
results? please drag and drop options into you preferred order from 1 (most preferred) to 8 (least
preferred) - results emailed to me once the assessment is complete</t>
  </si>
  <si>
    <t>if the result of the examination by
the device was "healthy breast tissue" how would you prefer to receive the
results? please drag and drop options into you preferred order from 1 (most preferred) to 8 (least
preferred) - results posted to me in a letter</t>
  </si>
  <si>
    <t>if the result of the examination by
the device was "healthy breast tissue" how would you prefer to receive the
results? please drag and drop options into you preferred order from 1 (most preferred) to 8 (least
preferred) - results sent to me via text message</t>
  </si>
  <si>
    <t>if the result of the examination by
the device was "healthy breast tissue" how would you prefer to receive the
results? please drag and drop options into you preferred order from 1 (most preferred) to 8 (least
preferred) - results emailed to my doctor i want them to check the results first and then send them to me</t>
  </si>
  <si>
    <t>if the result of the examination by
the device was "healthy breast tissue" how would you prefer to receive the
results? please drag and drop options into you preferred order from 1 (most preferred) to 8 (least
preferred) - i don't need any information as long as the result is normal</t>
  </si>
  <si>
    <t>if the result of the examination by
the device was "healthy breast tissue" how would you prefer to receive the
results? please drag and drop options into you preferred order from 1 (most preferred) to 8 (least
preferred) - other</t>
  </si>
  <si>
    <t>if the result of the examination by
the device was "healthy breast tissue" how would you prefer to receive the
results? please drag and drop options into you preferred order from 1 (most preferred) to 8 (least
preferred) - other - text</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</si>
  <si>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</si>
  <si>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</si>
  <si>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</si>
  <si>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</si>
  <si>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</si>
  <si>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</si>
  <si>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</si>
  <si>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</si>
  <si>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</si>
  <si>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</si>
  <si>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,other</t>
  </si>
  <si>
    <t xml:space="preserve">having more technical information about how the device works ,being able to "drop in" and have an examine without needing an appointment,receiving a faster (direct) referral to a specialist breast clinic if your result was abnormal </t>
  </si>
  <si>
    <t xml:space="preserve">being able to "drop in" and have an examine without needing an appointment,receiving a faster (direct) referral to a specialist breast clinic if your result was abnormal </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</si>
  <si>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</si>
  <si>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</si>
  <si>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</si>
  <si>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appointment,receiving a faster (direct) referral to a specialist breast clinic if your result was abnormal </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</si>
  <si>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</si>
  <si>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</si>
  <si>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</si>
  <si>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</si>
  <si>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</si>
  <si>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,being able to "drop in" and have an examine without needing an appointment,receiving a faster (direct) referral to a specialist breast clinic if your result was abnormal </t>
  </si>
  <si>
    <t xml:space="preserve">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</si>
  <si>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</si>
  <si>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</si>
  <si>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a faster (direct) referral to a specialist breast clinic if your result was abnormal </t>
  </si>
  <si>
    <t>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</si>
  <si>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</si>
  <si>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being able to "drop in" and have an examine without needing an appointment,receiving a faster (direct) referral to a specialist breast clinic if your result was abnormal ,knowing that your data was confidential and could only be shared with your consent (e.g. with your gp)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</si>
  <si>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</si>
  <si>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</si>
  <si>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</si>
  <si>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</si>
  <si>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a faster (direct) referral to a specialist breast clinic if your result was abnormal ,knowing that your data was confidential and could only be shared with your consent (e.g. with your gp) ,other</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</si>
  <si>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</si>
  <si>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</si>
  <si>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</si>
  <si>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</si>
  <si>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,other</t>
  </si>
  <si>
    <t>knowing that my results would be reviewed by my gp ,having more technical information about how the device works ,being able to "drop in" and have an examine without needing an appointment,receiving a faster (direct) referral to a specialist breast clinic if your result was abnormal ,other</t>
  </si>
  <si>
    <t xml:space="preserve">knowing that my results would be reviewed by my gp ,being able to "drop in" and have an examine without needing an appointment,receiving information on how the device supports specialist nhs services,receiving a faster (direct) referral to a specialist breast clinic if your result was abnormal </t>
  </si>
  <si>
    <t xml:space="preserve">knowing that my results would be reviewed by my gp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</si>
  <si>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</si>
  <si>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</si>
  <si>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</si>
  <si>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having more technical information about how the device works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</si>
  <si>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services,knowing that your data was confidential and could only be shared with your consent (e.g. with your gp) ,receiving information on how your data will be stored and handled.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</si>
  <si>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</si>
  <si>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,receiving information on how your data will be stored and handled. </t>
  </si>
  <si>
    <t xml:space="preserve">knowing that my results would be reviewed by my gp ,having more technical information about how the device works ,being able to "drop in" and have an examine without needing an appointment,receiving a faster (direct) referral to a specialist breast clinic if your result was abnormal ,receiving information on how your data will be stored and handled.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</si>
  <si>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</si>
  <si>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</si>
  <si>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</si>
  <si>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</si>
  <si>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like to be entered in the prize draw for a £20 amazon voucher,i am happy to be contacted about participating in future studies regarding new technology in breast cancer prevention</t>
  </si>
  <si>
    <t>i would like to be entered in the prize draw for a £20 amazon voucher,i would like to receive a copy of the final results of the study</t>
  </si>
  <si>
    <t>i would like to be entered in the prize draw for a £20 amazon voucher,i am happy to be contacted about participating in future studies regarding new technology in breast cancer prevention,i would like to receive a copy of the final results of the study</t>
  </si>
  <si>
    <t>i would like to be entered in the prize draw for a £20 amazon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</si>
</sst>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2FCB-E2CF-4BB9-895F-7DC0ACBD905F}">
  <dimension ref="A1:CU160"/>
  <sheetViews>
    <sheetView tabSelected="1" workbookViewId="0">
      <pane ySplit="1" topLeftCell="A149" activePane="bottomLeft" state="frozen"/>
      <selection pane="bottomLeft" activeCell="C3" sqref="C3"/>
    </sheetView>
  </sheetViews>
  <sheetFormatPr defaultRowHeight="15"/>
  <cols>
    <col min="11" max="11" width="22.42578125" customWidth="1"/>
    <col min="12" max="12" width="34.42578125" customWidth="1"/>
    <col min="13" max="21" width="9.140625" customWidth="1"/>
    <col min="52" max="52" width="13.28515625" customWidth="1"/>
    <col min="55" max="55" width="80.140625" customWidth="1"/>
    <col min="69" max="69" width="41" customWidth="1"/>
    <col min="74" max="74" width="36.85546875" customWidth="1"/>
    <col min="76" max="76" width="29.7109375" customWidth="1"/>
    <col min="78" max="78" width="10.140625" customWidth="1"/>
    <col min="83" max="83" width="36" customWidth="1"/>
    <col min="87" max="87" width="49" bestFit="1" customWidth="1"/>
    <col min="94" max="94" width="24.7109375" customWidth="1"/>
  </cols>
  <sheetData>
    <row r="1" spans="1:99" ht="15.75" customHeight="1">
      <c r="A1" t="s">
        <v>0</v>
      </c>
      <c r="B1" t="s">
        <v>1</v>
      </c>
      <c r="C1" t="s">
        <v>2</v>
      </c>
      <c r="D1" t="s">
        <v>3</v>
      </c>
      <c r="E1" s="1" t="s">
        <v>1551</v>
      </c>
      <c r="F1" s="1" t="s">
        <v>1552</v>
      </c>
      <c r="G1" s="1" t="s">
        <v>1553</v>
      </c>
      <c r="H1" s="1" t="s">
        <v>1554</v>
      </c>
      <c r="I1" s="1" t="s">
        <v>1555</v>
      </c>
      <c r="J1" s="1" t="s">
        <v>1556</v>
      </c>
      <c r="K1" s="1" t="s">
        <v>1557</v>
      </c>
      <c r="L1" s="1" t="s">
        <v>1524</v>
      </c>
      <c r="M1" t="s">
        <v>4</v>
      </c>
      <c r="N1" t="s">
        <v>1525</v>
      </c>
      <c r="O1" t="s">
        <v>5</v>
      </c>
      <c r="P1" s="1" t="s">
        <v>6</v>
      </c>
      <c r="Q1" s="1" t="s">
        <v>7</v>
      </c>
      <c r="R1" t="s">
        <v>8</v>
      </c>
      <c r="S1" t="s">
        <v>9</v>
      </c>
      <c r="T1" t="s">
        <v>10</v>
      </c>
      <c r="U1" s="1" t="s">
        <v>11</v>
      </c>
      <c r="V1" s="1" t="s">
        <v>1594</v>
      </c>
      <c r="W1" t="s">
        <v>12</v>
      </c>
      <c r="X1" s="1" t="s">
        <v>1526</v>
      </c>
      <c r="Y1" s="1" t="s">
        <v>1527</v>
      </c>
      <c r="Z1" s="1" t="s">
        <v>1528</v>
      </c>
      <c r="AA1" s="1" t="s">
        <v>1529</v>
      </c>
      <c r="AB1" s="1" t="s">
        <v>1530</v>
      </c>
      <c r="AC1" s="1" t="s">
        <v>1531</v>
      </c>
      <c r="AD1" t="s">
        <v>13</v>
      </c>
      <c r="AE1" s="1" t="s">
        <v>1547</v>
      </c>
      <c r="AF1" s="1" t="s">
        <v>1548</v>
      </c>
      <c r="AG1" s="1" t="s">
        <v>1549</v>
      </c>
      <c r="AH1" s="1" t="s">
        <v>1550</v>
      </c>
      <c r="AI1" t="s">
        <v>14</v>
      </c>
      <c r="AJ1" s="1" t="s">
        <v>1595</v>
      </c>
      <c r="AK1" s="1" t="s">
        <v>1596</v>
      </c>
      <c r="AL1" s="1" t="s">
        <v>1597</v>
      </c>
      <c r="AM1" s="1" t="s">
        <v>1598</v>
      </c>
      <c r="AN1" s="1" t="s">
        <v>1599</v>
      </c>
      <c r="AO1" s="1" t="s">
        <v>1600</v>
      </c>
      <c r="AP1" s="1" t="s">
        <v>1601</v>
      </c>
      <c r="AQ1" s="1" t="s">
        <v>1602</v>
      </c>
      <c r="AR1" s="1" t="s">
        <v>1603</v>
      </c>
      <c r="AS1" s="1" t="s">
        <v>1532</v>
      </c>
      <c r="AT1" s="1" t="s">
        <v>1533</v>
      </c>
      <c r="AU1" s="1" t="s">
        <v>1534</v>
      </c>
      <c r="AV1" s="1" t="s">
        <v>1535</v>
      </c>
      <c r="AW1" s="1" t="s">
        <v>1536</v>
      </c>
      <c r="AX1" s="1" t="s">
        <v>1537</v>
      </c>
      <c r="AY1" s="1" t="s">
        <v>1538</v>
      </c>
      <c r="AZ1" s="1" t="s">
        <v>1539</v>
      </c>
      <c r="BA1" t="s">
        <v>15</v>
      </c>
      <c r="BB1" s="1" t="s">
        <v>1540</v>
      </c>
      <c r="BC1" t="s">
        <v>16</v>
      </c>
      <c r="BD1" s="1" t="s">
        <v>1541</v>
      </c>
      <c r="BE1" t="s">
        <v>17</v>
      </c>
      <c r="BF1" s="1" t="s">
        <v>1546</v>
      </c>
      <c r="BG1" s="1" t="s">
        <v>1519</v>
      </c>
      <c r="BH1" s="1" t="s">
        <v>1517</v>
      </c>
      <c r="BI1" s="1" t="s">
        <v>1516</v>
      </c>
      <c r="BJ1" s="1" t="s">
        <v>1515</v>
      </c>
      <c r="BK1" s="1" t="s">
        <v>1518</v>
      </c>
      <c r="BL1" s="1" t="s">
        <v>1520</v>
      </c>
      <c r="BM1" s="1" t="s">
        <v>1521</v>
      </c>
      <c r="BN1" s="1" t="s">
        <v>1522</v>
      </c>
      <c r="BO1" s="1" t="s">
        <v>1523</v>
      </c>
      <c r="BP1" s="1" t="s">
        <v>18</v>
      </c>
      <c r="BQ1" t="s">
        <v>19</v>
      </c>
      <c r="BR1" t="s">
        <v>20</v>
      </c>
      <c r="BS1" s="1" t="s">
        <v>21</v>
      </c>
      <c r="BT1" s="1" t="s">
        <v>22</v>
      </c>
      <c r="BU1" s="1" t="s">
        <v>1542</v>
      </c>
      <c r="BV1" t="s">
        <v>23</v>
      </c>
      <c r="BW1" t="s">
        <v>24</v>
      </c>
      <c r="BX1" t="s">
        <v>25</v>
      </c>
      <c r="BY1" t="s">
        <v>26</v>
      </c>
      <c r="BZ1" t="s">
        <v>27</v>
      </c>
      <c r="CA1" t="s">
        <v>28</v>
      </c>
      <c r="CB1" t="s">
        <v>1543</v>
      </c>
      <c r="CC1" t="s">
        <v>1544</v>
      </c>
      <c r="CD1" t="s">
        <v>29</v>
      </c>
      <c r="CE1" t="s">
        <v>30</v>
      </c>
      <c r="CF1" t="s">
        <v>31</v>
      </c>
      <c r="CG1" t="s">
        <v>32</v>
      </c>
      <c r="CH1" t="s">
        <v>33</v>
      </c>
      <c r="CI1" t="s">
        <v>34</v>
      </c>
      <c r="CJ1" t="s">
        <v>35</v>
      </c>
      <c r="CK1" s="1" t="s">
        <v>36</v>
      </c>
      <c r="CL1" t="s">
        <v>37</v>
      </c>
      <c r="CM1" t="s">
        <v>38</v>
      </c>
      <c r="CN1" t="s">
        <v>39</v>
      </c>
      <c r="CO1" t="s">
        <v>40</v>
      </c>
      <c r="CP1" t="s">
        <v>41</v>
      </c>
      <c r="CQ1" t="s">
        <v>42</v>
      </c>
      <c r="CR1" t="s">
        <v>43</v>
      </c>
      <c r="CS1" s="1" t="s">
        <v>1545</v>
      </c>
      <c r="CT1" t="s">
        <v>44</v>
      </c>
      <c r="CU1" s="1"/>
    </row>
    <row r="2" spans="1:99">
      <c r="A2" t="s">
        <v>1392</v>
      </c>
      <c r="B2" t="s">
        <v>53</v>
      </c>
      <c r="C2" t="s">
        <v>1497</v>
      </c>
      <c r="D2" t="s">
        <v>55</v>
      </c>
      <c r="E2" t="s">
        <v>89</v>
      </c>
      <c r="F2" t="s">
        <v>88</v>
      </c>
      <c r="G2" t="s">
        <v>57</v>
      </c>
      <c r="H2" t="s">
        <v>56</v>
      </c>
      <c r="I2" t="s">
        <v>88</v>
      </c>
      <c r="J2" t="s">
        <v>56</v>
      </c>
      <c r="K2" t="s">
        <v>88</v>
      </c>
      <c r="L2" t="s">
        <v>115</v>
      </c>
      <c r="M2" t="s">
        <v>92</v>
      </c>
      <c r="N2" t="s">
        <v>116</v>
      </c>
      <c r="O2" t="s">
        <v>117</v>
      </c>
      <c r="P2">
        <v>2</v>
      </c>
      <c r="Q2">
        <v>1</v>
      </c>
      <c r="R2">
        <v>4</v>
      </c>
      <c r="S2">
        <v>3</v>
      </c>
      <c r="T2">
        <v>5</v>
      </c>
      <c r="U2" t="s">
        <v>45</v>
      </c>
      <c r="V2" t="s">
        <v>141</v>
      </c>
      <c r="W2" t="s">
        <v>142</v>
      </c>
      <c r="X2">
        <v>3</v>
      </c>
      <c r="Y2">
        <v>1</v>
      </c>
      <c r="Z2">
        <v>2</v>
      </c>
      <c r="AA2">
        <v>4</v>
      </c>
      <c r="AB2">
        <v>5</v>
      </c>
      <c r="AC2" t="s">
        <v>45</v>
      </c>
      <c r="AD2" t="s">
        <v>119</v>
      </c>
      <c r="AE2" t="str">
        <f t="shared" ref="AE2:AE33" si="0">IF(ISNUMBER(SEARCH("instructions as to when you should next have your breasts checked by the service if the result is normal", $AD2)), "instructions as to when you should next have your breasts checked by the service if the result is normal", "")</f>
        <v>instructions as to when you should next have your breasts checked by the service if the result is normal</v>
      </c>
      <c r="AF2" t="str">
        <f t="shared" ref="AF2:AF33" si="1">IF(ISNUMBER(SEARCH("detailed information of what will happen next if the result is abnormal and you require follow up with a health professional (referral process)", $AD2)),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2" t="str">
        <f t="shared" ref="AG2:AG33" si="2">IF(ISNUMBER(SEARCH("links to where you can get emotional support", $AD2)), "links to where you can get emotional support", "")</f>
        <v/>
      </c>
      <c r="AH2" t="str">
        <f t="shared" ref="AH2:AH33" si="3">IF(ISNUMBER(SEARCH("information on different possible causes for any abnormal findings and breast pain", $AD2)), "information on different possible causes for any abnormal findings and breast pain", "")</f>
        <v>information on different possible causes for any abnormal findings and breast pain</v>
      </c>
      <c r="AI2" t="s">
        <v>45</v>
      </c>
      <c r="AJ2">
        <v>2</v>
      </c>
      <c r="AK2">
        <v>1</v>
      </c>
      <c r="AL2">
        <v>4</v>
      </c>
      <c r="AM2">
        <v>6</v>
      </c>
      <c r="AN2">
        <v>5</v>
      </c>
      <c r="AO2">
        <v>3</v>
      </c>
      <c r="AP2">
        <v>7</v>
      </c>
      <c r="AQ2">
        <v>8</v>
      </c>
      <c r="AR2" t="s">
        <v>45</v>
      </c>
      <c r="AS2">
        <v>3</v>
      </c>
      <c r="AT2">
        <v>2</v>
      </c>
      <c r="AU2">
        <v>4</v>
      </c>
      <c r="AV2">
        <v>6</v>
      </c>
      <c r="AW2">
        <v>5</v>
      </c>
      <c r="AX2">
        <v>1</v>
      </c>
      <c r="AY2">
        <v>7</v>
      </c>
      <c r="AZ2" t="s">
        <v>45</v>
      </c>
      <c r="BA2" t="s">
        <v>63</v>
      </c>
      <c r="BB2" t="s">
        <v>68</v>
      </c>
      <c r="BC2" t="s">
        <v>1498</v>
      </c>
      <c r="BD2" t="s">
        <v>102</v>
      </c>
      <c r="BE2" t="s">
        <v>1499</v>
      </c>
      <c r="BF2" t="s">
        <v>1500</v>
      </c>
      <c r="BG2" t="str">
        <f t="shared" ref="BG2:BG12" si="4">IF(ISNUMBER(SEARCH("knowing that my results", BF2)), "knowing that my results would be reviewed by my gp", "")</f>
        <v>knowing that my results would be reviewed by my gp</v>
      </c>
      <c r="BH2" t="str">
        <f t="shared" ref="BH2:BH33" si="5">IF(ISNUMBER(SEARCH("having more technical information about how the device works", $BF2)), "aving more technical information about how the device works", "")</f>
        <v>aving more technical information about how the device works</v>
      </c>
      <c r="BI2" t="str">
        <f t="shared" ref="BI2:BI33" si="6">IF(ISNUMBER(SEARCH("having more information about what to expect during the examination before making an appointment", $BF2)), "having more information about what to expect during the examination before making an appointment ", "")</f>
        <v>having more information about what to expect during the examination before making an appointment </v>
      </c>
      <c r="BJ2" t="str">
        <f t="shared" ref="BJ2:BJ33" si="7">IF(ISNUMBER(SEARCH("being able to", $BF2)), "being able to “drop in” and have an examine without needing an appointment", "")</f>
        <v/>
      </c>
      <c r="BK2" t="str">
        <f t="shared" ref="BK2:BK33" si="8">IF(ISNUMBER(SEARCH("receiving information on how the device supports gp services", $BF2)), "receiving information on how the device supports gp services", "")</f>
        <v/>
      </c>
      <c r="BL2" t="str">
        <f t="shared" ref="BL2:BL33" si="9">IF(ISNUMBER(SEARCH("receiving information on how the device supports specialist nhs services", $BF2)), "receiving information on how the device supports specialist nhs services", "")</f>
        <v/>
      </c>
      <c r="BM2" t="str">
        <f t="shared" ref="BM2:BM33" si="10">IF(ISNUMBER(SEARCH("receiving a faster", $BF2)), "receiving a faster (direct) referral to a specialist breast clinic if your result was abnormal", "")</f>
        <v>receiving a faster (direct) referral to a specialist breast clinic if your result was abnormal</v>
      </c>
      <c r="BN2" t="str">
        <f t="shared" ref="BN2:BN33" si="11">IF(ISNUMBER(SEARCH("knowing that your data was confidential and could only be shared with your consent", $BF2)), "knowing that your data was confidential and could only be shared with your consent (e.g. with your gp)  ", "")</f>
        <v xml:space="preserve">knowing that your data was confidential and could only be shared with your consent (e.g. with your gp)  </v>
      </c>
      <c r="BO2" t="str">
        <f t="shared" ref="BO2:BO33" si="12">IF(ISNUMBER(SEARCH("receiving information on how your data will be stored and handled.", $BF2)), "receiving information on how your data will be stored and handled.", "")</f>
        <v>receiving information on how your data will be stored and handled.</v>
      </c>
      <c r="BP2" t="s">
        <v>45</v>
      </c>
      <c r="BQ2" t="s">
        <v>45</v>
      </c>
      <c r="BR2" t="s">
        <v>68</v>
      </c>
      <c r="BS2" t="s">
        <v>1501</v>
      </c>
      <c r="BT2" t="s">
        <v>1502</v>
      </c>
      <c r="BU2" t="s">
        <v>66</v>
      </c>
      <c r="BV2" t="s">
        <v>1503</v>
      </c>
      <c r="BW2">
        <v>21</v>
      </c>
      <c r="BX2" t="s">
        <v>71</v>
      </c>
      <c r="BY2" t="s">
        <v>45</v>
      </c>
      <c r="BZ2" t="s">
        <v>72</v>
      </c>
      <c r="CA2" t="s">
        <v>45</v>
      </c>
      <c r="CB2" t="s">
        <v>55</v>
      </c>
      <c r="CC2" t="s">
        <v>45</v>
      </c>
      <c r="CD2" t="s">
        <v>55</v>
      </c>
      <c r="CE2" t="s">
        <v>45</v>
      </c>
      <c r="CF2" t="s">
        <v>75</v>
      </c>
      <c r="CG2" t="s">
        <v>45</v>
      </c>
      <c r="CH2" t="s">
        <v>128</v>
      </c>
      <c r="CI2" t="s">
        <v>77</v>
      </c>
      <c r="CJ2" t="s">
        <v>48</v>
      </c>
      <c r="CK2" t="s">
        <v>55</v>
      </c>
      <c r="CL2" t="s">
        <v>78</v>
      </c>
      <c r="CM2" t="s">
        <v>45</v>
      </c>
      <c r="CN2" t="s">
        <v>79</v>
      </c>
      <c r="CO2" t="s">
        <v>80</v>
      </c>
      <c r="CP2" t="s">
        <v>81</v>
      </c>
      <c r="CQ2" t="s">
        <v>82</v>
      </c>
      <c r="CR2" t="s">
        <v>66</v>
      </c>
      <c r="CS2" t="s">
        <v>1487</v>
      </c>
      <c r="CT2" t="s">
        <v>226</v>
      </c>
    </row>
    <row r="3" spans="1:99">
      <c r="A3" t="s">
        <v>944</v>
      </c>
      <c r="B3" t="s">
        <v>53</v>
      </c>
      <c r="C3" t="s">
        <v>945</v>
      </c>
      <c r="D3" t="s">
        <v>55</v>
      </c>
      <c r="E3" t="s">
        <v>56</v>
      </c>
      <c r="F3" t="s">
        <v>56</v>
      </c>
      <c r="G3" t="s">
        <v>56</v>
      </c>
      <c r="H3" t="s">
        <v>57</v>
      </c>
      <c r="I3" t="s">
        <v>57</v>
      </c>
      <c r="J3" t="s">
        <v>57</v>
      </c>
      <c r="K3" t="s">
        <v>57</v>
      </c>
      <c r="L3" t="s">
        <v>115</v>
      </c>
      <c r="M3" t="s">
        <v>89</v>
      </c>
      <c r="N3" t="s">
        <v>116</v>
      </c>
      <c r="O3" t="s">
        <v>59</v>
      </c>
      <c r="P3">
        <v>2</v>
      </c>
      <c r="Q3">
        <v>1</v>
      </c>
      <c r="R3">
        <v>5</v>
      </c>
      <c r="S3">
        <v>4</v>
      </c>
      <c r="T3">
        <v>3</v>
      </c>
      <c r="U3" t="s">
        <v>946</v>
      </c>
      <c r="V3" t="s">
        <v>152</v>
      </c>
      <c r="W3" t="s">
        <v>142</v>
      </c>
      <c r="X3">
        <v>4</v>
      </c>
      <c r="Y3">
        <v>2</v>
      </c>
      <c r="Z3">
        <v>3</v>
      </c>
      <c r="AA3">
        <v>1</v>
      </c>
      <c r="AB3">
        <v>5</v>
      </c>
      <c r="AC3" t="s">
        <v>45</v>
      </c>
      <c r="AD3" t="s">
        <v>62</v>
      </c>
      <c r="AE3" t="str">
        <f t="shared" si="0"/>
        <v>instructions as to when you should next have your breasts checked by the service if the result is normal</v>
      </c>
      <c r="AF3" t="str">
        <f t="shared" si="1"/>
        <v>detailed information of what will happen next if the result is abnormal and you require follow up with a health professional (referral process)</v>
      </c>
      <c r="AG3" t="str">
        <f t="shared" si="2"/>
        <v>links to where you can get emotional support</v>
      </c>
      <c r="AH3" t="str">
        <f t="shared" si="3"/>
        <v>information on different possible causes for any abnormal findings and breast pain</v>
      </c>
      <c r="AI3" t="s">
        <v>45</v>
      </c>
      <c r="AJ3">
        <v>1</v>
      </c>
      <c r="AK3">
        <v>2</v>
      </c>
      <c r="AL3">
        <v>3</v>
      </c>
      <c r="AM3">
        <v>5</v>
      </c>
      <c r="AN3">
        <v>4</v>
      </c>
      <c r="AO3">
        <v>6</v>
      </c>
      <c r="AP3">
        <v>7</v>
      </c>
      <c r="AQ3">
        <v>8</v>
      </c>
      <c r="AR3" t="s">
        <v>45</v>
      </c>
      <c r="AS3">
        <v>1</v>
      </c>
      <c r="AT3">
        <v>3</v>
      </c>
      <c r="AU3">
        <v>4</v>
      </c>
      <c r="AV3">
        <v>6</v>
      </c>
      <c r="AW3">
        <v>5</v>
      </c>
      <c r="AX3">
        <v>2</v>
      </c>
      <c r="AY3">
        <v>7</v>
      </c>
      <c r="AZ3" t="s">
        <v>45</v>
      </c>
      <c r="BA3" t="s">
        <v>63</v>
      </c>
      <c r="BB3" t="s">
        <v>68</v>
      </c>
      <c r="BC3" t="s">
        <v>947</v>
      </c>
      <c r="BD3" t="s">
        <v>102</v>
      </c>
      <c r="BE3" t="s">
        <v>1571</v>
      </c>
      <c r="BF3" t="s">
        <v>1630</v>
      </c>
      <c r="BG3" t="str">
        <f t="shared" si="4"/>
        <v>knowing that my results would be reviewed by my gp</v>
      </c>
      <c r="BH3" t="str">
        <f t="shared" si="5"/>
        <v/>
      </c>
      <c r="BI3" t="str">
        <f t="shared" si="6"/>
        <v>having more information about what to expect during the examination before making an appointment </v>
      </c>
      <c r="BJ3" t="str">
        <f t="shared" si="7"/>
        <v>being able to “drop in” and have an examine without needing an appointment</v>
      </c>
      <c r="BK3" t="str">
        <f t="shared" si="8"/>
        <v>receiving information on how the device supports gp services</v>
      </c>
      <c r="BL3" t="str">
        <f t="shared" si="9"/>
        <v/>
      </c>
      <c r="BM3" t="str">
        <f t="shared" si="10"/>
        <v>receiving a faster (direct) referral to a specialist breast clinic if your result was abnormal</v>
      </c>
      <c r="BN3" t="str">
        <f t="shared" si="11"/>
        <v/>
      </c>
      <c r="BO3" t="str">
        <f t="shared" si="12"/>
        <v/>
      </c>
      <c r="BP3" t="s">
        <v>45</v>
      </c>
      <c r="BQ3" t="s">
        <v>104</v>
      </c>
      <c r="BR3" t="s">
        <v>68</v>
      </c>
      <c r="BS3" t="s">
        <v>1572</v>
      </c>
      <c r="BT3" t="s">
        <v>1573</v>
      </c>
      <c r="BU3" t="s">
        <v>66</v>
      </c>
      <c r="BV3" t="s">
        <v>1574</v>
      </c>
      <c r="BW3">
        <v>23</v>
      </c>
      <c r="BX3" t="s">
        <v>71</v>
      </c>
      <c r="BY3" t="s">
        <v>45</v>
      </c>
      <c r="BZ3" t="s">
        <v>45</v>
      </c>
      <c r="CA3" t="s">
        <v>45</v>
      </c>
      <c r="CB3" t="s">
        <v>55</v>
      </c>
      <c r="CC3" t="s">
        <v>45</v>
      </c>
      <c r="CD3" t="s">
        <v>55</v>
      </c>
      <c r="CE3" t="s">
        <v>45</v>
      </c>
      <c r="CF3" t="s">
        <v>75</v>
      </c>
      <c r="CG3" t="s">
        <v>45</v>
      </c>
      <c r="CH3" t="s">
        <v>128</v>
      </c>
      <c r="CI3" t="s">
        <v>77</v>
      </c>
      <c r="CJ3" t="s">
        <v>48</v>
      </c>
      <c r="CK3" t="s">
        <v>55</v>
      </c>
      <c r="CL3" t="s">
        <v>78</v>
      </c>
      <c r="CM3" t="s">
        <v>45</v>
      </c>
      <c r="CN3" t="s">
        <v>79</v>
      </c>
      <c r="CO3" t="s">
        <v>110</v>
      </c>
      <c r="CP3" t="s">
        <v>111</v>
      </c>
      <c r="CQ3" t="s">
        <v>147</v>
      </c>
      <c r="CR3" t="s">
        <v>68</v>
      </c>
      <c r="CS3" t="s">
        <v>949</v>
      </c>
      <c r="CT3" t="s">
        <v>1661</v>
      </c>
    </row>
    <row r="4" spans="1:99">
      <c r="A4" t="s">
        <v>622</v>
      </c>
      <c r="B4" t="s">
        <v>53</v>
      </c>
      <c r="C4" t="s">
        <v>623</v>
      </c>
      <c r="D4" t="s">
        <v>55</v>
      </c>
      <c r="E4" t="s">
        <v>92</v>
      </c>
      <c r="F4" t="s">
        <v>89</v>
      </c>
      <c r="G4" t="s">
        <v>92</v>
      </c>
      <c r="H4" t="s">
        <v>56</v>
      </c>
      <c r="I4" t="s">
        <v>88</v>
      </c>
      <c r="J4" t="s">
        <v>56</v>
      </c>
      <c r="K4" t="s">
        <v>89</v>
      </c>
      <c r="L4" t="s">
        <v>60</v>
      </c>
      <c r="M4" t="s">
        <v>88</v>
      </c>
      <c r="N4" t="s">
        <v>48</v>
      </c>
      <c r="O4" t="s">
        <v>624</v>
      </c>
      <c r="P4">
        <v>3</v>
      </c>
      <c r="Q4">
        <v>2</v>
      </c>
      <c r="R4">
        <v>5</v>
      </c>
      <c r="S4">
        <v>4</v>
      </c>
      <c r="T4">
        <v>1</v>
      </c>
      <c r="U4" t="s">
        <v>625</v>
      </c>
      <c r="V4" t="s">
        <v>152</v>
      </c>
      <c r="W4" t="s">
        <v>118</v>
      </c>
      <c r="X4">
        <v>1</v>
      </c>
      <c r="Y4">
        <v>2</v>
      </c>
      <c r="Z4">
        <v>4</v>
      </c>
      <c r="AA4">
        <v>5</v>
      </c>
      <c r="AB4">
        <v>3</v>
      </c>
      <c r="AC4" t="s">
        <v>626</v>
      </c>
      <c r="AD4" t="s">
        <v>62</v>
      </c>
      <c r="AE4" t="str">
        <f t="shared" si="0"/>
        <v>instructions as to when you should next have your breasts checked by the service if the result is normal</v>
      </c>
      <c r="AF4" t="str">
        <f t="shared" si="1"/>
        <v>detailed information of what will happen next if the result is abnormal and you require follow up with a health professional (referral process)</v>
      </c>
      <c r="AG4" t="str">
        <f t="shared" si="2"/>
        <v>links to where you can get emotional support</v>
      </c>
      <c r="AH4" t="str">
        <f t="shared" si="3"/>
        <v>information on different possible causes for any abnormal findings and breast pain</v>
      </c>
      <c r="AI4" t="s">
        <v>45</v>
      </c>
      <c r="AJ4">
        <v>5</v>
      </c>
      <c r="AK4">
        <v>3</v>
      </c>
      <c r="AL4">
        <v>1</v>
      </c>
      <c r="AM4">
        <v>4</v>
      </c>
      <c r="AN4">
        <v>2</v>
      </c>
      <c r="AO4">
        <v>6</v>
      </c>
      <c r="AP4">
        <v>7</v>
      </c>
      <c r="AQ4">
        <v>8</v>
      </c>
      <c r="AR4" t="s">
        <v>45</v>
      </c>
      <c r="AS4">
        <v>6</v>
      </c>
      <c r="AT4">
        <v>3</v>
      </c>
      <c r="AU4">
        <v>4</v>
      </c>
      <c r="AV4">
        <v>2</v>
      </c>
      <c r="AW4">
        <v>5</v>
      </c>
      <c r="AX4">
        <v>1</v>
      </c>
      <c r="AY4">
        <v>7</v>
      </c>
      <c r="AZ4" t="s">
        <v>45</v>
      </c>
      <c r="BA4" t="s">
        <v>63</v>
      </c>
      <c r="BB4" t="s">
        <v>68</v>
      </c>
      <c r="BC4" t="s">
        <v>45</v>
      </c>
      <c r="BD4" t="s">
        <v>100</v>
      </c>
      <c r="BE4" t="s">
        <v>45</v>
      </c>
      <c r="BF4" t="s">
        <v>1607</v>
      </c>
      <c r="BG4" t="str">
        <f t="shared" si="4"/>
        <v/>
      </c>
      <c r="BH4" t="str">
        <f t="shared" si="5"/>
        <v/>
      </c>
      <c r="BI4" t="str">
        <f t="shared" si="6"/>
        <v>having more information about what to expect during the examination before making an appointment </v>
      </c>
      <c r="BJ4" t="str">
        <f t="shared" si="7"/>
        <v>being able to “drop in” and have an examine without needing an appointment</v>
      </c>
      <c r="BK4" t="str">
        <f t="shared" si="8"/>
        <v/>
      </c>
      <c r="BL4" t="str">
        <f t="shared" si="9"/>
        <v/>
      </c>
      <c r="BM4" t="str">
        <f t="shared" si="10"/>
        <v>receiving a faster (direct) referral to a specialist breast clinic if your result was abnormal</v>
      </c>
      <c r="BN4" t="str">
        <f t="shared" si="11"/>
        <v xml:space="preserve">knowing that your data was confidential and could only be shared with your consent (e.g. with your gp)  </v>
      </c>
      <c r="BO4" t="str">
        <f t="shared" si="12"/>
        <v/>
      </c>
      <c r="BP4" t="s">
        <v>45</v>
      </c>
      <c r="BQ4" t="s">
        <v>45</v>
      </c>
      <c r="BR4" t="s">
        <v>68</v>
      </c>
      <c r="BS4" t="s">
        <v>627</v>
      </c>
      <c r="BT4" t="s">
        <v>628</v>
      </c>
      <c r="BU4" t="s">
        <v>66</v>
      </c>
      <c r="BV4" t="s">
        <v>45</v>
      </c>
      <c r="BW4">
        <v>25</v>
      </c>
      <c r="BX4" t="s">
        <v>71</v>
      </c>
      <c r="BY4" t="s">
        <v>45</v>
      </c>
      <c r="BZ4" t="s">
        <v>72</v>
      </c>
      <c r="CA4" t="s">
        <v>45</v>
      </c>
      <c r="CB4" t="s">
        <v>55</v>
      </c>
      <c r="CC4" t="s">
        <v>45</v>
      </c>
      <c r="CD4" t="s">
        <v>73</v>
      </c>
      <c r="CE4" t="s">
        <v>630</v>
      </c>
      <c r="CF4" t="s">
        <v>75</v>
      </c>
      <c r="CG4" t="s">
        <v>45</v>
      </c>
      <c r="CH4" t="s">
        <v>128</v>
      </c>
      <c r="CI4" t="s">
        <v>77</v>
      </c>
      <c r="CJ4" t="s">
        <v>48</v>
      </c>
      <c r="CK4" t="s">
        <v>55</v>
      </c>
      <c r="CL4" t="s">
        <v>78</v>
      </c>
      <c r="CM4" t="s">
        <v>45</v>
      </c>
      <c r="CN4" t="s">
        <v>146</v>
      </c>
      <c r="CO4" t="s">
        <v>80</v>
      </c>
      <c r="CP4" t="s">
        <v>136</v>
      </c>
      <c r="CQ4" t="s">
        <v>112</v>
      </c>
      <c r="CR4" t="s">
        <v>66</v>
      </c>
      <c r="CS4" t="s">
        <v>631</v>
      </c>
      <c r="CT4" t="s">
        <v>1660</v>
      </c>
    </row>
    <row r="5" spans="1:99">
      <c r="A5" t="s">
        <v>113</v>
      </c>
      <c r="B5" t="s">
        <v>53</v>
      </c>
      <c r="C5" t="s">
        <v>114</v>
      </c>
      <c r="D5" t="s">
        <v>55</v>
      </c>
      <c r="E5" t="s">
        <v>89</v>
      </c>
      <c r="F5" t="s">
        <v>89</v>
      </c>
      <c r="G5" t="s">
        <v>56</v>
      </c>
      <c r="H5" t="s">
        <v>56</v>
      </c>
      <c r="I5" t="s">
        <v>56</v>
      </c>
      <c r="J5" t="s">
        <v>56</v>
      </c>
      <c r="K5" t="s">
        <v>88</v>
      </c>
      <c r="L5" t="s">
        <v>115</v>
      </c>
      <c r="M5" t="s">
        <v>89</v>
      </c>
      <c r="N5" t="s">
        <v>116</v>
      </c>
      <c r="O5" t="s">
        <v>117</v>
      </c>
      <c r="P5">
        <v>2</v>
      </c>
      <c r="Q5">
        <v>1</v>
      </c>
      <c r="R5">
        <v>4</v>
      </c>
      <c r="S5">
        <v>3</v>
      </c>
      <c r="T5">
        <v>5</v>
      </c>
      <c r="U5" t="s">
        <v>45</v>
      </c>
      <c r="V5" t="s">
        <v>60</v>
      </c>
      <c r="W5" t="s">
        <v>118</v>
      </c>
      <c r="X5">
        <v>3</v>
      </c>
      <c r="Y5">
        <v>2</v>
      </c>
      <c r="Z5">
        <v>1</v>
      </c>
      <c r="AA5">
        <v>4</v>
      </c>
      <c r="AB5">
        <v>5</v>
      </c>
      <c r="AC5" t="s">
        <v>45</v>
      </c>
      <c r="AD5" t="s">
        <v>119</v>
      </c>
      <c r="AE5" t="str">
        <f t="shared" si="0"/>
        <v>instructions as to when you should next have your breasts checked by the service if the result is normal</v>
      </c>
      <c r="AF5" t="str">
        <f t="shared" si="1"/>
        <v>detailed information of what will happen next if the result is abnormal and you require follow up with a health professional (referral process)</v>
      </c>
      <c r="AG5" t="str">
        <f t="shared" si="2"/>
        <v/>
      </c>
      <c r="AH5" t="str">
        <f t="shared" si="3"/>
        <v>information on different possible causes for any abnormal findings and breast pain</v>
      </c>
      <c r="AI5" t="s">
        <v>45</v>
      </c>
      <c r="AJ5">
        <v>1</v>
      </c>
      <c r="AK5">
        <v>4</v>
      </c>
      <c r="AL5">
        <v>2</v>
      </c>
      <c r="AM5">
        <v>6</v>
      </c>
      <c r="AN5">
        <v>3</v>
      </c>
      <c r="AO5">
        <v>5</v>
      </c>
      <c r="AP5">
        <v>7</v>
      </c>
      <c r="AQ5">
        <v>8</v>
      </c>
      <c r="AR5" t="s">
        <v>45</v>
      </c>
      <c r="AS5">
        <v>1</v>
      </c>
      <c r="AT5">
        <v>4</v>
      </c>
      <c r="AU5">
        <v>2</v>
      </c>
      <c r="AV5">
        <v>6</v>
      </c>
      <c r="AW5">
        <v>5</v>
      </c>
      <c r="AX5">
        <v>3</v>
      </c>
      <c r="AY5">
        <v>7</v>
      </c>
      <c r="AZ5" t="s">
        <v>45</v>
      </c>
      <c r="BA5" t="s">
        <v>63</v>
      </c>
      <c r="BB5" t="s">
        <v>68</v>
      </c>
      <c r="BC5" t="s">
        <v>120</v>
      </c>
      <c r="BD5" t="s">
        <v>102</v>
      </c>
      <c r="BE5" t="s">
        <v>121</v>
      </c>
      <c r="BF5" t="s">
        <v>1639</v>
      </c>
      <c r="BG5" t="str">
        <f t="shared" si="4"/>
        <v/>
      </c>
      <c r="BH5" t="str">
        <f t="shared" si="5"/>
        <v>aving more technical information about how the device works</v>
      </c>
      <c r="BI5" t="str">
        <f t="shared" si="6"/>
        <v>having more information about what to expect during the examination before making an appointment </v>
      </c>
      <c r="BJ5" t="str">
        <f t="shared" si="7"/>
        <v>being able to “drop in” and have an examine without needing an appointment</v>
      </c>
      <c r="BK5" t="str">
        <f t="shared" si="8"/>
        <v/>
      </c>
      <c r="BL5" t="str">
        <f t="shared" si="9"/>
        <v/>
      </c>
      <c r="BM5" t="str">
        <f t="shared" si="10"/>
        <v>receiving a faster (direct) referral to a specialist breast clinic if your result was abnormal</v>
      </c>
      <c r="BN5" t="str">
        <f t="shared" si="11"/>
        <v xml:space="preserve">knowing that your data was confidential and could only be shared with your consent (e.g. with your gp)  </v>
      </c>
      <c r="BO5" t="str">
        <f t="shared" si="12"/>
        <v/>
      </c>
      <c r="BP5" t="s">
        <v>45</v>
      </c>
      <c r="BQ5" t="s">
        <v>104</v>
      </c>
      <c r="BR5" t="s">
        <v>68</v>
      </c>
      <c r="BS5" t="s">
        <v>122</v>
      </c>
      <c r="BT5" t="s">
        <v>123</v>
      </c>
      <c r="BU5" t="s">
        <v>66</v>
      </c>
      <c r="BV5" t="s">
        <v>124</v>
      </c>
      <c r="BW5">
        <v>26</v>
      </c>
      <c r="BX5" t="s">
        <v>126</v>
      </c>
      <c r="BY5" t="s">
        <v>45</v>
      </c>
      <c r="BZ5" t="s">
        <v>72</v>
      </c>
      <c r="CA5" t="s">
        <v>45</v>
      </c>
      <c r="CB5" t="s">
        <v>55</v>
      </c>
      <c r="CC5" t="s">
        <v>45</v>
      </c>
      <c r="CD5" t="s">
        <v>73</v>
      </c>
      <c r="CE5" t="s">
        <v>127</v>
      </c>
      <c r="CF5" t="s">
        <v>75</v>
      </c>
      <c r="CG5" t="s">
        <v>45</v>
      </c>
      <c r="CH5" t="s">
        <v>128</v>
      </c>
      <c r="CI5" t="s">
        <v>77</v>
      </c>
      <c r="CJ5" t="s">
        <v>48</v>
      </c>
      <c r="CK5" t="s">
        <v>55</v>
      </c>
      <c r="CL5" t="s">
        <v>78</v>
      </c>
      <c r="CM5" t="s">
        <v>45</v>
      </c>
      <c r="CN5" t="s">
        <v>109</v>
      </c>
      <c r="CO5" t="s">
        <v>110</v>
      </c>
      <c r="CP5" t="s">
        <v>104</v>
      </c>
      <c r="CQ5" t="s">
        <v>129</v>
      </c>
      <c r="CR5" t="s">
        <v>68</v>
      </c>
      <c r="CS5" t="s">
        <v>125</v>
      </c>
      <c r="CT5" t="s">
        <v>1661</v>
      </c>
    </row>
    <row r="6" spans="1:99">
      <c r="A6" t="s">
        <v>312</v>
      </c>
      <c r="B6" t="s">
        <v>53</v>
      </c>
      <c r="C6" t="s">
        <v>313</v>
      </c>
      <c r="D6" t="s">
        <v>55</v>
      </c>
      <c r="E6" t="s">
        <v>92</v>
      </c>
      <c r="F6" t="s">
        <v>56</v>
      </c>
      <c r="G6" t="s">
        <v>56</v>
      </c>
      <c r="H6" t="s">
        <v>57</v>
      </c>
      <c r="I6" t="s">
        <v>92</v>
      </c>
      <c r="J6" t="s">
        <v>57</v>
      </c>
      <c r="K6" t="s">
        <v>57</v>
      </c>
      <c r="L6" t="s">
        <v>60</v>
      </c>
      <c r="M6" t="s">
        <v>92</v>
      </c>
      <c r="N6" t="s">
        <v>48</v>
      </c>
      <c r="O6" t="s">
        <v>59</v>
      </c>
      <c r="P6">
        <v>3</v>
      </c>
      <c r="Q6">
        <v>2</v>
      </c>
      <c r="R6">
        <v>5</v>
      </c>
      <c r="S6">
        <v>4</v>
      </c>
      <c r="T6">
        <v>1</v>
      </c>
      <c r="U6" t="s">
        <v>263</v>
      </c>
      <c r="V6" t="s">
        <v>60</v>
      </c>
      <c r="W6" t="s">
        <v>142</v>
      </c>
      <c r="X6">
        <v>2</v>
      </c>
      <c r="Y6">
        <v>1</v>
      </c>
      <c r="Z6">
        <v>3</v>
      </c>
      <c r="AA6">
        <v>4</v>
      </c>
      <c r="AB6">
        <v>5</v>
      </c>
      <c r="AC6" t="s">
        <v>45</v>
      </c>
      <c r="AD6" t="s">
        <v>62</v>
      </c>
      <c r="AE6" t="str">
        <f t="shared" si="0"/>
        <v>instructions as to when you should next have your breasts checked by the service if the result is normal</v>
      </c>
      <c r="AF6" t="str">
        <f t="shared" si="1"/>
        <v>detailed information of what will happen next if the result is abnormal and you require follow up with a health professional (referral process)</v>
      </c>
      <c r="AG6" t="str">
        <f t="shared" si="2"/>
        <v>links to where you can get emotional support</v>
      </c>
      <c r="AH6" t="str">
        <f t="shared" si="3"/>
        <v>information on different possible causes for any abnormal findings and breast pain</v>
      </c>
      <c r="AI6" t="s">
        <v>45</v>
      </c>
      <c r="AJ6">
        <v>3</v>
      </c>
      <c r="AK6">
        <v>4</v>
      </c>
      <c r="AL6">
        <v>5</v>
      </c>
      <c r="AM6">
        <v>2</v>
      </c>
      <c r="AN6">
        <v>6</v>
      </c>
      <c r="AO6">
        <v>1</v>
      </c>
      <c r="AP6">
        <v>7</v>
      </c>
      <c r="AQ6">
        <v>8</v>
      </c>
      <c r="AR6" t="s">
        <v>45</v>
      </c>
      <c r="AS6">
        <v>3</v>
      </c>
      <c r="AT6">
        <v>4</v>
      </c>
      <c r="AU6">
        <v>5</v>
      </c>
      <c r="AV6">
        <v>2</v>
      </c>
      <c r="AW6">
        <v>6</v>
      </c>
      <c r="AX6">
        <v>1</v>
      </c>
      <c r="AY6">
        <v>7</v>
      </c>
      <c r="AZ6" t="s">
        <v>45</v>
      </c>
      <c r="BA6" t="s">
        <v>63</v>
      </c>
      <c r="BB6" t="s">
        <v>66</v>
      </c>
      <c r="BC6" t="s">
        <v>314</v>
      </c>
      <c r="BD6" t="s">
        <v>85</v>
      </c>
      <c r="BE6" t="s">
        <v>315</v>
      </c>
      <c r="BF6" t="s">
        <v>1612</v>
      </c>
      <c r="BG6" t="str">
        <f t="shared" si="4"/>
        <v>knowing that my results would be reviewed by my gp</v>
      </c>
      <c r="BH6" t="str">
        <f t="shared" si="5"/>
        <v>aving more technical information about how the device works</v>
      </c>
      <c r="BI6" t="str">
        <f t="shared" si="6"/>
        <v>having more information about what to expect during the examination before making an appointment </v>
      </c>
      <c r="BJ6" t="str">
        <f t="shared" si="7"/>
        <v>being able to “drop in” and have an examine without needing an appointment</v>
      </c>
      <c r="BK6" t="str">
        <f t="shared" si="8"/>
        <v>receiving information on how the device supports gp services</v>
      </c>
      <c r="BL6" t="str">
        <f t="shared" si="9"/>
        <v>receiving information on how the device supports specialist nhs services</v>
      </c>
      <c r="BM6" t="str">
        <f t="shared" si="10"/>
        <v>receiving a faster (direct) referral to a specialist breast clinic if your result was abnormal</v>
      </c>
      <c r="BN6" t="str">
        <f t="shared" si="11"/>
        <v xml:space="preserve">knowing that your data was confidential and could only be shared with your consent (e.g. with your gp)  </v>
      </c>
      <c r="BO6" t="str">
        <f t="shared" si="12"/>
        <v>receiving information on how your data will be stored and handled.</v>
      </c>
      <c r="BP6" t="s">
        <v>45</v>
      </c>
      <c r="BQ6" t="s">
        <v>65</v>
      </c>
      <c r="BR6" t="s">
        <v>68</v>
      </c>
      <c r="BS6" t="s">
        <v>316</v>
      </c>
      <c r="BT6" t="s">
        <v>317</v>
      </c>
      <c r="BU6" t="s">
        <v>68</v>
      </c>
      <c r="BV6" t="s">
        <v>318</v>
      </c>
      <c r="BW6">
        <v>28</v>
      </c>
      <c r="BX6" t="s">
        <v>319</v>
      </c>
      <c r="BY6" t="s">
        <v>45</v>
      </c>
      <c r="BZ6" t="s">
        <v>72</v>
      </c>
      <c r="CA6" t="s">
        <v>45</v>
      </c>
      <c r="CB6" t="s">
        <v>73</v>
      </c>
      <c r="CC6" t="s">
        <v>320</v>
      </c>
      <c r="CD6" t="s">
        <v>73</v>
      </c>
      <c r="CE6" t="s">
        <v>321</v>
      </c>
      <c r="CF6" t="s">
        <v>75</v>
      </c>
      <c r="CG6" t="s">
        <v>45</v>
      </c>
      <c r="CH6" t="s">
        <v>76</v>
      </c>
      <c r="CI6" t="s">
        <v>77</v>
      </c>
      <c r="CJ6" t="s">
        <v>48</v>
      </c>
      <c r="CK6" t="s">
        <v>55</v>
      </c>
      <c r="CL6" t="s">
        <v>78</v>
      </c>
      <c r="CM6" t="s">
        <v>45</v>
      </c>
      <c r="CN6" t="s">
        <v>146</v>
      </c>
      <c r="CO6" t="s">
        <v>80</v>
      </c>
      <c r="CP6" t="s">
        <v>111</v>
      </c>
      <c r="CQ6" t="s">
        <v>147</v>
      </c>
      <c r="CR6" t="s">
        <v>68</v>
      </c>
      <c r="CS6" t="s">
        <v>257</v>
      </c>
      <c r="CT6" t="s">
        <v>1659</v>
      </c>
    </row>
    <row r="7" spans="1:99">
      <c r="A7" t="s">
        <v>1042</v>
      </c>
      <c r="B7" t="s">
        <v>53</v>
      </c>
      <c r="C7" t="s">
        <v>1043</v>
      </c>
      <c r="D7" t="s">
        <v>55</v>
      </c>
      <c r="E7" t="s">
        <v>92</v>
      </c>
      <c r="F7" t="s">
        <v>57</v>
      </c>
      <c r="G7" t="s">
        <v>57</v>
      </c>
      <c r="H7" t="s">
        <v>57</v>
      </c>
      <c r="I7" t="s">
        <v>56</v>
      </c>
      <c r="J7" t="s">
        <v>57</v>
      </c>
      <c r="K7" t="s">
        <v>56</v>
      </c>
      <c r="L7" t="s">
        <v>60</v>
      </c>
      <c r="M7" t="s">
        <v>89</v>
      </c>
      <c r="N7" t="s">
        <v>48</v>
      </c>
      <c r="O7" t="s">
        <v>117</v>
      </c>
      <c r="P7">
        <v>2</v>
      </c>
      <c r="Q7">
        <v>1</v>
      </c>
      <c r="R7">
        <v>4</v>
      </c>
      <c r="S7">
        <v>3</v>
      </c>
      <c r="T7">
        <v>5</v>
      </c>
      <c r="U7" t="s">
        <v>45</v>
      </c>
      <c r="V7" t="s">
        <v>97</v>
      </c>
      <c r="W7" t="s">
        <v>142</v>
      </c>
      <c r="X7">
        <v>3</v>
      </c>
      <c r="Y7">
        <v>2</v>
      </c>
      <c r="Z7">
        <v>1</v>
      </c>
      <c r="AA7">
        <v>4</v>
      </c>
      <c r="AB7">
        <v>5</v>
      </c>
      <c r="AC7" t="s">
        <v>45</v>
      </c>
      <c r="AD7" t="s">
        <v>143</v>
      </c>
      <c r="AE7" t="str">
        <f t="shared" si="0"/>
        <v>instructions as to when you should next have your breasts checked by the service if the result is normal</v>
      </c>
      <c r="AF7" t="str">
        <f t="shared" si="1"/>
        <v>detailed information of what will happen next if the result is abnormal and you require follow up with a health professional (referral process)</v>
      </c>
      <c r="AG7" t="str">
        <f t="shared" si="2"/>
        <v/>
      </c>
      <c r="AH7" t="str">
        <f t="shared" si="3"/>
        <v/>
      </c>
      <c r="AI7" t="s">
        <v>45</v>
      </c>
      <c r="AJ7">
        <v>3</v>
      </c>
      <c r="AK7">
        <v>2</v>
      </c>
      <c r="AL7">
        <v>1</v>
      </c>
      <c r="AM7">
        <v>5</v>
      </c>
      <c r="AN7">
        <v>4</v>
      </c>
      <c r="AO7">
        <v>7</v>
      </c>
      <c r="AP7">
        <v>6</v>
      </c>
      <c r="AQ7">
        <v>8</v>
      </c>
      <c r="AR7" t="s">
        <v>45</v>
      </c>
      <c r="AS7">
        <v>6</v>
      </c>
      <c r="AT7">
        <v>1</v>
      </c>
      <c r="AU7">
        <v>3</v>
      </c>
      <c r="AV7">
        <v>5</v>
      </c>
      <c r="AW7">
        <v>4</v>
      </c>
      <c r="AX7">
        <v>2</v>
      </c>
      <c r="AY7">
        <v>7</v>
      </c>
      <c r="AZ7" t="s">
        <v>45</v>
      </c>
      <c r="BA7" t="s">
        <v>63</v>
      </c>
      <c r="BB7" t="s">
        <v>68</v>
      </c>
      <c r="BC7" t="s">
        <v>1044</v>
      </c>
      <c r="BD7" t="s">
        <v>102</v>
      </c>
      <c r="BE7" t="s">
        <v>1045</v>
      </c>
      <c r="BF7" t="s">
        <v>1636</v>
      </c>
      <c r="BG7" t="str">
        <f t="shared" si="4"/>
        <v/>
      </c>
      <c r="BH7" t="str">
        <f t="shared" si="5"/>
        <v/>
      </c>
      <c r="BI7" t="str">
        <f t="shared" si="6"/>
        <v/>
      </c>
      <c r="BJ7" t="str">
        <f t="shared" si="7"/>
        <v>being able to “drop in” and have an examine without needing an appointment</v>
      </c>
      <c r="BK7" t="str">
        <f t="shared" si="8"/>
        <v>receiving information on how the device supports gp services</v>
      </c>
      <c r="BL7" t="str">
        <f t="shared" si="9"/>
        <v>receiving information on how the device supports specialist nhs services</v>
      </c>
      <c r="BM7" t="str">
        <f t="shared" si="10"/>
        <v>receiving a faster (direct) referral to a specialist breast clinic if your result was abnormal</v>
      </c>
      <c r="BN7" t="str">
        <f t="shared" si="11"/>
        <v/>
      </c>
      <c r="BO7" t="str">
        <f t="shared" si="12"/>
        <v/>
      </c>
      <c r="BP7" t="s">
        <v>45</v>
      </c>
      <c r="BQ7" t="s">
        <v>65</v>
      </c>
      <c r="BR7" t="s">
        <v>68</v>
      </c>
      <c r="BS7" t="s">
        <v>1046</v>
      </c>
      <c r="BT7" t="s">
        <v>1047</v>
      </c>
      <c r="BU7" t="s">
        <v>90</v>
      </c>
      <c r="BV7" t="s">
        <v>1048</v>
      </c>
      <c r="BW7">
        <v>28</v>
      </c>
      <c r="BX7" t="s">
        <v>126</v>
      </c>
      <c r="BY7" t="s">
        <v>45</v>
      </c>
      <c r="BZ7" t="s">
        <v>72</v>
      </c>
      <c r="CA7" t="s">
        <v>45</v>
      </c>
      <c r="CB7" t="s">
        <v>55</v>
      </c>
      <c r="CC7" t="s">
        <v>45</v>
      </c>
      <c r="CD7" t="s">
        <v>73</v>
      </c>
      <c r="CE7" t="s">
        <v>1049</v>
      </c>
      <c r="CF7" t="s">
        <v>75</v>
      </c>
      <c r="CG7" t="s">
        <v>45</v>
      </c>
      <c r="CH7" t="s">
        <v>128</v>
      </c>
      <c r="CI7" t="s">
        <v>77</v>
      </c>
      <c r="CJ7" t="s">
        <v>48</v>
      </c>
      <c r="CK7" t="s">
        <v>55</v>
      </c>
      <c r="CL7" t="s">
        <v>78</v>
      </c>
      <c r="CM7" t="s">
        <v>45</v>
      </c>
      <c r="CN7" t="s">
        <v>109</v>
      </c>
      <c r="CO7" t="s">
        <v>110</v>
      </c>
      <c r="CP7" t="s">
        <v>104</v>
      </c>
      <c r="CQ7" t="s">
        <v>129</v>
      </c>
      <c r="CR7" t="s">
        <v>68</v>
      </c>
      <c r="CS7" t="s">
        <v>50</v>
      </c>
      <c r="CT7" t="s">
        <v>1661</v>
      </c>
    </row>
    <row r="8" spans="1:99">
      <c r="A8" t="s">
        <v>169</v>
      </c>
      <c r="B8" t="s">
        <v>53</v>
      </c>
      <c r="C8" t="s">
        <v>170</v>
      </c>
      <c r="D8" t="s">
        <v>55</v>
      </c>
      <c r="E8" t="s">
        <v>56</v>
      </c>
      <c r="F8" t="s">
        <v>89</v>
      </c>
      <c r="G8" t="s">
        <v>57</v>
      </c>
      <c r="H8" t="s">
        <v>57</v>
      </c>
      <c r="I8" t="s">
        <v>57</v>
      </c>
      <c r="J8" t="s">
        <v>56</v>
      </c>
      <c r="K8" t="s">
        <v>56</v>
      </c>
      <c r="L8" t="s">
        <v>91</v>
      </c>
      <c r="M8" t="s">
        <v>88</v>
      </c>
      <c r="N8" t="s">
        <v>116</v>
      </c>
      <c r="O8" t="s">
        <v>59</v>
      </c>
      <c r="P8">
        <v>2</v>
      </c>
      <c r="Q8">
        <v>1</v>
      </c>
      <c r="R8">
        <v>3</v>
      </c>
      <c r="S8">
        <v>4</v>
      </c>
      <c r="T8">
        <v>5</v>
      </c>
      <c r="U8" t="s">
        <v>45</v>
      </c>
      <c r="V8" t="s">
        <v>141</v>
      </c>
      <c r="W8" t="s">
        <v>61</v>
      </c>
      <c r="X8">
        <v>2</v>
      </c>
      <c r="Y8">
        <v>1</v>
      </c>
      <c r="Z8">
        <v>3</v>
      </c>
      <c r="AA8">
        <v>4</v>
      </c>
      <c r="AB8">
        <v>5</v>
      </c>
      <c r="AC8" t="s">
        <v>45</v>
      </c>
      <c r="AD8" t="s">
        <v>99</v>
      </c>
      <c r="AE8" t="str">
        <f t="shared" si="0"/>
        <v>instructions as to when you should next have your breasts checked by the service if the result is normal</v>
      </c>
      <c r="AF8" t="str">
        <f t="shared" si="1"/>
        <v>detailed information of what will happen next if the result is abnormal and you require follow up with a health professional (referral process)</v>
      </c>
      <c r="AG8" t="str">
        <f t="shared" si="2"/>
        <v>links to where you can get emotional support</v>
      </c>
      <c r="AH8" t="str">
        <f t="shared" si="3"/>
        <v>information on different possible causes for any abnormal findings and breast pain</v>
      </c>
      <c r="AI8" t="s">
        <v>45</v>
      </c>
      <c r="AJ8">
        <v>1</v>
      </c>
      <c r="AK8">
        <v>2</v>
      </c>
      <c r="AL8">
        <v>5</v>
      </c>
      <c r="AM8">
        <v>6</v>
      </c>
      <c r="AN8">
        <v>4</v>
      </c>
      <c r="AO8">
        <v>7</v>
      </c>
      <c r="AP8">
        <v>3</v>
      </c>
      <c r="AQ8">
        <v>8</v>
      </c>
      <c r="AR8" t="s">
        <v>45</v>
      </c>
      <c r="AS8">
        <v>5</v>
      </c>
      <c r="AT8">
        <v>1</v>
      </c>
      <c r="AU8">
        <v>2</v>
      </c>
      <c r="AV8">
        <v>4</v>
      </c>
      <c r="AW8">
        <v>3</v>
      </c>
      <c r="AX8">
        <v>6</v>
      </c>
      <c r="AY8">
        <v>7</v>
      </c>
      <c r="AZ8" t="s">
        <v>45</v>
      </c>
      <c r="BA8" t="s">
        <v>63</v>
      </c>
      <c r="BB8" t="s">
        <v>68</v>
      </c>
      <c r="BC8" t="s">
        <v>45</v>
      </c>
      <c r="BD8" t="s">
        <v>102</v>
      </c>
      <c r="BE8" t="s">
        <v>45</v>
      </c>
      <c r="BF8" t="s">
        <v>171</v>
      </c>
      <c r="BG8" t="str">
        <f t="shared" si="4"/>
        <v/>
      </c>
      <c r="BH8" t="str">
        <f t="shared" si="5"/>
        <v/>
      </c>
      <c r="BI8" t="str">
        <f t="shared" si="6"/>
        <v>having more information about what to expect during the examination before making an appointment </v>
      </c>
      <c r="BJ8" t="str">
        <f t="shared" si="7"/>
        <v/>
      </c>
      <c r="BK8" t="str">
        <f t="shared" si="8"/>
        <v/>
      </c>
      <c r="BL8" t="str">
        <f t="shared" si="9"/>
        <v/>
      </c>
      <c r="BM8" t="str">
        <f t="shared" si="10"/>
        <v>receiving a faster (direct) referral to a specialist breast clinic if your result was abnormal</v>
      </c>
      <c r="BN8" t="str">
        <f t="shared" si="11"/>
        <v xml:space="preserve">knowing that your data was confidential and could only be shared with your consent (e.g. with your gp)  </v>
      </c>
      <c r="BO8" t="str">
        <f t="shared" si="12"/>
        <v>receiving information on how your data will be stored and handled.</v>
      </c>
      <c r="BP8" t="s">
        <v>45</v>
      </c>
      <c r="BQ8" t="s">
        <v>45</v>
      </c>
      <c r="BR8" t="s">
        <v>68</v>
      </c>
      <c r="BS8" t="s">
        <v>172</v>
      </c>
      <c r="BT8" t="s">
        <v>173</v>
      </c>
      <c r="BU8" t="s">
        <v>90</v>
      </c>
      <c r="BV8" t="s">
        <v>174</v>
      </c>
      <c r="BW8">
        <v>29</v>
      </c>
      <c r="BX8" t="s">
        <v>71</v>
      </c>
      <c r="BY8" t="s">
        <v>45</v>
      </c>
      <c r="BZ8" t="s">
        <v>72</v>
      </c>
      <c r="CA8" t="s">
        <v>45</v>
      </c>
      <c r="CB8" t="s">
        <v>55</v>
      </c>
      <c r="CC8" t="s">
        <v>45</v>
      </c>
      <c r="CD8" t="s">
        <v>73</v>
      </c>
      <c r="CE8" t="s">
        <v>175</v>
      </c>
      <c r="CF8" t="s">
        <v>75</v>
      </c>
      <c r="CG8" t="s">
        <v>45</v>
      </c>
      <c r="CH8" t="s">
        <v>176</v>
      </c>
      <c r="CI8" t="s">
        <v>77</v>
      </c>
      <c r="CJ8" t="s">
        <v>48</v>
      </c>
      <c r="CK8" t="s">
        <v>55</v>
      </c>
      <c r="CL8" t="s">
        <v>78</v>
      </c>
      <c r="CM8" t="s">
        <v>45</v>
      </c>
      <c r="CN8" t="s">
        <v>146</v>
      </c>
      <c r="CO8" t="s">
        <v>45</v>
      </c>
      <c r="CP8" t="s">
        <v>136</v>
      </c>
      <c r="CQ8" t="s">
        <v>82</v>
      </c>
      <c r="CR8" t="s">
        <v>68</v>
      </c>
      <c r="CS8" t="s">
        <v>70</v>
      </c>
      <c r="CT8" t="s">
        <v>1662</v>
      </c>
    </row>
    <row r="9" spans="1:99">
      <c r="A9" t="s">
        <v>1032</v>
      </c>
      <c r="B9" t="s">
        <v>53</v>
      </c>
      <c r="C9" t="s">
        <v>1033</v>
      </c>
      <c r="D9" t="s">
        <v>55</v>
      </c>
      <c r="E9" t="s">
        <v>89</v>
      </c>
      <c r="F9" t="s">
        <v>89</v>
      </c>
      <c r="G9" t="s">
        <v>88</v>
      </c>
      <c r="H9" t="s">
        <v>88</v>
      </c>
      <c r="I9" t="s">
        <v>88</v>
      </c>
      <c r="J9" t="s">
        <v>56</v>
      </c>
      <c r="K9" t="s">
        <v>56</v>
      </c>
      <c r="L9" t="s">
        <v>91</v>
      </c>
      <c r="M9" t="s">
        <v>88</v>
      </c>
      <c r="N9" t="s">
        <v>116</v>
      </c>
      <c r="O9" t="s">
        <v>59</v>
      </c>
      <c r="P9">
        <v>2</v>
      </c>
      <c r="Q9">
        <v>1</v>
      </c>
      <c r="R9">
        <v>3</v>
      </c>
      <c r="S9">
        <v>4</v>
      </c>
      <c r="T9">
        <v>5</v>
      </c>
      <c r="U9" t="s">
        <v>45</v>
      </c>
      <c r="V9" t="s">
        <v>60</v>
      </c>
      <c r="W9" t="s">
        <v>118</v>
      </c>
      <c r="X9">
        <v>3</v>
      </c>
      <c r="Y9">
        <v>1</v>
      </c>
      <c r="Z9">
        <v>2</v>
      </c>
      <c r="AA9">
        <v>4</v>
      </c>
      <c r="AB9">
        <v>5</v>
      </c>
      <c r="AC9" t="s">
        <v>45</v>
      </c>
      <c r="AD9" t="s">
        <v>99</v>
      </c>
      <c r="AE9" t="str">
        <f t="shared" si="0"/>
        <v>instructions as to when you should next have your breasts checked by the service if the result is normal</v>
      </c>
      <c r="AF9" t="str">
        <f t="shared" si="1"/>
        <v>detailed information of what will happen next if the result is abnormal and you require follow up with a health professional (referral process)</v>
      </c>
      <c r="AG9" t="str">
        <f t="shared" si="2"/>
        <v>links to where you can get emotional support</v>
      </c>
      <c r="AH9" t="str">
        <f t="shared" si="3"/>
        <v>information on different possible causes for any abnormal findings and breast pain</v>
      </c>
      <c r="AI9" t="s">
        <v>45</v>
      </c>
      <c r="AJ9">
        <v>1</v>
      </c>
      <c r="AK9">
        <v>2</v>
      </c>
      <c r="AL9">
        <v>3</v>
      </c>
      <c r="AM9">
        <v>5</v>
      </c>
      <c r="AN9">
        <v>4</v>
      </c>
      <c r="AO9">
        <v>7</v>
      </c>
      <c r="AP9">
        <v>6</v>
      </c>
      <c r="AQ9">
        <v>8</v>
      </c>
      <c r="AR9" t="s">
        <v>45</v>
      </c>
      <c r="AS9">
        <v>3</v>
      </c>
      <c r="AT9">
        <v>2</v>
      </c>
      <c r="AU9">
        <v>4</v>
      </c>
      <c r="AV9">
        <v>6</v>
      </c>
      <c r="AW9">
        <v>5</v>
      </c>
      <c r="AX9">
        <v>1</v>
      </c>
      <c r="AY9">
        <v>7</v>
      </c>
      <c r="AZ9" t="s">
        <v>45</v>
      </c>
      <c r="BA9" t="s">
        <v>63</v>
      </c>
      <c r="BB9" t="s">
        <v>68</v>
      </c>
      <c r="BC9" t="s">
        <v>1034</v>
      </c>
      <c r="BD9" t="s">
        <v>100</v>
      </c>
      <c r="BE9" t="s">
        <v>1035</v>
      </c>
      <c r="BF9" t="s">
        <v>1036</v>
      </c>
      <c r="BG9" t="str">
        <f t="shared" si="4"/>
        <v>knowing that my results would be reviewed by my gp</v>
      </c>
      <c r="BH9" t="str">
        <f t="shared" si="5"/>
        <v>aving more technical information about how the device works</v>
      </c>
      <c r="BI9" t="str">
        <f t="shared" si="6"/>
        <v/>
      </c>
      <c r="BJ9" t="str">
        <f t="shared" si="7"/>
        <v/>
      </c>
      <c r="BK9" t="str">
        <f t="shared" si="8"/>
        <v/>
      </c>
      <c r="BL9" t="str">
        <f t="shared" si="9"/>
        <v/>
      </c>
      <c r="BM9" t="str">
        <f t="shared" si="10"/>
        <v>receiving a faster (direct) referral to a specialist breast clinic if your result was abnormal</v>
      </c>
      <c r="BN9" t="str">
        <f t="shared" si="11"/>
        <v xml:space="preserve">knowing that your data was confidential and could only be shared with your consent (e.g. with your gp)  </v>
      </c>
      <c r="BO9" t="str">
        <f t="shared" si="12"/>
        <v/>
      </c>
      <c r="BP9" t="s">
        <v>45</v>
      </c>
      <c r="BQ9" t="s">
        <v>45</v>
      </c>
      <c r="BR9" t="s">
        <v>68</v>
      </c>
      <c r="BS9" t="s">
        <v>1037</v>
      </c>
      <c r="BT9" t="s">
        <v>1038</v>
      </c>
      <c r="BU9" t="s">
        <v>83</v>
      </c>
      <c r="BV9" t="s">
        <v>1039</v>
      </c>
      <c r="BW9">
        <v>29</v>
      </c>
      <c r="BX9" t="s">
        <v>126</v>
      </c>
      <c r="BY9" t="s">
        <v>45</v>
      </c>
      <c r="BZ9" t="s">
        <v>72</v>
      </c>
      <c r="CA9" t="s">
        <v>45</v>
      </c>
      <c r="CB9" t="s">
        <v>55</v>
      </c>
      <c r="CC9" t="s">
        <v>45</v>
      </c>
      <c r="CD9" t="s">
        <v>73</v>
      </c>
      <c r="CE9" t="s">
        <v>1040</v>
      </c>
      <c r="CF9" t="s">
        <v>75</v>
      </c>
      <c r="CG9" t="s">
        <v>45</v>
      </c>
      <c r="CH9" t="s">
        <v>128</v>
      </c>
      <c r="CI9" t="s">
        <v>77</v>
      </c>
      <c r="CJ9" t="s">
        <v>48</v>
      </c>
      <c r="CK9" t="s">
        <v>55</v>
      </c>
      <c r="CL9" t="s">
        <v>78</v>
      </c>
      <c r="CM9" t="s">
        <v>45</v>
      </c>
      <c r="CN9" t="s">
        <v>79</v>
      </c>
      <c r="CO9" t="s">
        <v>80</v>
      </c>
      <c r="CP9" t="s">
        <v>136</v>
      </c>
      <c r="CQ9" t="s">
        <v>82</v>
      </c>
      <c r="CR9" t="s">
        <v>66</v>
      </c>
      <c r="CS9" t="s">
        <v>1041</v>
      </c>
      <c r="CT9" t="s">
        <v>1662</v>
      </c>
    </row>
    <row r="10" spans="1:99">
      <c r="A10" t="s">
        <v>1107</v>
      </c>
      <c r="B10" t="s">
        <v>53</v>
      </c>
      <c r="C10" t="s">
        <v>1108</v>
      </c>
      <c r="D10" t="s">
        <v>55</v>
      </c>
      <c r="E10" t="s">
        <v>89</v>
      </c>
      <c r="F10" t="s">
        <v>88</v>
      </c>
      <c r="G10" t="s">
        <v>92</v>
      </c>
      <c r="H10" t="s">
        <v>56</v>
      </c>
      <c r="I10" t="s">
        <v>57</v>
      </c>
      <c r="J10" t="s">
        <v>56</v>
      </c>
      <c r="K10" t="s">
        <v>88</v>
      </c>
      <c r="L10" t="s">
        <v>115</v>
      </c>
      <c r="M10" t="s">
        <v>89</v>
      </c>
      <c r="N10" t="s">
        <v>116</v>
      </c>
      <c r="O10" t="s">
        <v>59</v>
      </c>
      <c r="P10">
        <v>2</v>
      </c>
      <c r="Q10">
        <v>1</v>
      </c>
      <c r="R10">
        <v>4</v>
      </c>
      <c r="S10">
        <v>3</v>
      </c>
      <c r="T10">
        <v>5</v>
      </c>
      <c r="U10" t="s">
        <v>45</v>
      </c>
      <c r="V10" t="s">
        <v>152</v>
      </c>
      <c r="W10" t="s">
        <v>142</v>
      </c>
      <c r="X10">
        <v>3</v>
      </c>
      <c r="Y10">
        <v>2</v>
      </c>
      <c r="Z10">
        <v>1</v>
      </c>
      <c r="AA10">
        <v>4</v>
      </c>
      <c r="AB10">
        <v>5</v>
      </c>
      <c r="AC10" t="s">
        <v>45</v>
      </c>
      <c r="AD10" t="s">
        <v>62</v>
      </c>
      <c r="AE10" t="str">
        <f t="shared" si="0"/>
        <v>instructions as to when you should next have your breasts checked by the service if the result is normal</v>
      </c>
      <c r="AF10" t="str">
        <f t="shared" si="1"/>
        <v>detailed information of what will happen next if the result is abnormal and you require follow up with a health professional (referral process)</v>
      </c>
      <c r="AG10" t="str">
        <f t="shared" si="2"/>
        <v>links to where you can get emotional support</v>
      </c>
      <c r="AH10" t="str">
        <f t="shared" si="3"/>
        <v>information on different possible causes for any abnormal findings and breast pain</v>
      </c>
      <c r="AI10" t="s">
        <v>45</v>
      </c>
      <c r="AJ10">
        <v>3</v>
      </c>
      <c r="AK10">
        <v>2</v>
      </c>
      <c r="AL10">
        <v>1</v>
      </c>
      <c r="AM10">
        <v>6</v>
      </c>
      <c r="AN10">
        <v>4</v>
      </c>
      <c r="AO10">
        <v>5</v>
      </c>
      <c r="AP10">
        <v>7</v>
      </c>
      <c r="AQ10">
        <v>8</v>
      </c>
      <c r="AR10" t="s">
        <v>45</v>
      </c>
      <c r="AS10">
        <v>4</v>
      </c>
      <c r="AT10">
        <v>3</v>
      </c>
      <c r="AU10">
        <v>2</v>
      </c>
      <c r="AV10">
        <v>6</v>
      </c>
      <c r="AW10">
        <v>5</v>
      </c>
      <c r="AX10">
        <v>1</v>
      </c>
      <c r="AY10">
        <v>7</v>
      </c>
      <c r="AZ10" t="s">
        <v>45</v>
      </c>
      <c r="BA10" t="s">
        <v>63</v>
      </c>
      <c r="BB10" t="s">
        <v>68</v>
      </c>
      <c r="BC10" t="s">
        <v>45</v>
      </c>
      <c r="BD10" t="s">
        <v>102</v>
      </c>
      <c r="BE10" t="s">
        <v>45</v>
      </c>
      <c r="BF10" t="s">
        <v>1637</v>
      </c>
      <c r="BG10" t="str">
        <f t="shared" si="4"/>
        <v>knowing that my results would be reviewed by my gp</v>
      </c>
      <c r="BH10" t="str">
        <f t="shared" si="5"/>
        <v/>
      </c>
      <c r="BI10" t="str">
        <f t="shared" si="6"/>
        <v>having more information about what to expect during the examination before making an appointment </v>
      </c>
      <c r="BJ10" t="str">
        <f t="shared" si="7"/>
        <v>being able to “drop in” and have an examine without needing an appointment</v>
      </c>
      <c r="BK10" t="str">
        <f t="shared" si="8"/>
        <v/>
      </c>
      <c r="BL10" t="str">
        <f t="shared" si="9"/>
        <v/>
      </c>
      <c r="BM10" t="str">
        <f t="shared" si="10"/>
        <v>receiving a faster (direct) referral to a specialist breast clinic if your result was abnormal</v>
      </c>
      <c r="BN10" t="str">
        <f t="shared" si="11"/>
        <v xml:space="preserve">knowing that your data was confidential and could only be shared with your consent (e.g. with your gp)  </v>
      </c>
      <c r="BO10" t="str">
        <f t="shared" si="12"/>
        <v/>
      </c>
      <c r="BP10" t="s">
        <v>45</v>
      </c>
      <c r="BQ10" t="s">
        <v>65</v>
      </c>
      <c r="BR10" t="s">
        <v>68</v>
      </c>
      <c r="BS10" t="s">
        <v>45</v>
      </c>
      <c r="BT10" t="s">
        <v>45</v>
      </c>
      <c r="BU10" t="s">
        <v>66</v>
      </c>
      <c r="BV10" t="s">
        <v>45</v>
      </c>
      <c r="BW10">
        <v>29</v>
      </c>
      <c r="BX10" t="s">
        <v>71</v>
      </c>
      <c r="BY10" t="s">
        <v>45</v>
      </c>
      <c r="BZ10" t="s">
        <v>72</v>
      </c>
      <c r="CA10" t="s">
        <v>45</v>
      </c>
      <c r="CB10" t="s">
        <v>55</v>
      </c>
      <c r="CC10" t="s">
        <v>45</v>
      </c>
      <c r="CD10" t="s">
        <v>73</v>
      </c>
      <c r="CE10" t="s">
        <v>301</v>
      </c>
      <c r="CF10" t="s">
        <v>75</v>
      </c>
      <c r="CG10" t="s">
        <v>45</v>
      </c>
      <c r="CH10" t="s">
        <v>128</v>
      </c>
      <c r="CI10" t="s">
        <v>77</v>
      </c>
      <c r="CJ10" t="s">
        <v>48</v>
      </c>
      <c r="CK10" t="s">
        <v>55</v>
      </c>
      <c r="CL10" t="s">
        <v>78</v>
      </c>
      <c r="CM10" t="s">
        <v>45</v>
      </c>
      <c r="CN10" t="s">
        <v>146</v>
      </c>
      <c r="CO10" t="s">
        <v>110</v>
      </c>
      <c r="CP10" t="s">
        <v>136</v>
      </c>
      <c r="CQ10" t="s">
        <v>82</v>
      </c>
      <c r="CR10" t="s">
        <v>68</v>
      </c>
      <c r="CS10" t="s">
        <v>1109</v>
      </c>
      <c r="CT10" t="s">
        <v>45</v>
      </c>
    </row>
    <row r="11" spans="1:99">
      <c r="A11" t="s">
        <v>1124</v>
      </c>
      <c r="B11" t="s">
        <v>53</v>
      </c>
      <c r="C11" t="s">
        <v>1125</v>
      </c>
      <c r="D11" t="s">
        <v>55</v>
      </c>
      <c r="E11" t="s">
        <v>88</v>
      </c>
      <c r="F11" t="s">
        <v>88</v>
      </c>
      <c r="G11" t="s">
        <v>57</v>
      </c>
      <c r="H11" t="s">
        <v>88</v>
      </c>
      <c r="I11" t="s">
        <v>57</v>
      </c>
      <c r="J11" t="s">
        <v>57</v>
      </c>
      <c r="K11" t="s">
        <v>56</v>
      </c>
      <c r="L11" t="s">
        <v>91</v>
      </c>
      <c r="M11" t="s">
        <v>88</v>
      </c>
      <c r="N11" t="s">
        <v>48</v>
      </c>
      <c r="O11" t="s">
        <v>117</v>
      </c>
      <c r="P11">
        <v>2</v>
      </c>
      <c r="Q11">
        <v>1</v>
      </c>
      <c r="R11">
        <v>4</v>
      </c>
      <c r="S11">
        <v>3</v>
      </c>
      <c r="T11">
        <v>5</v>
      </c>
      <c r="U11" t="s">
        <v>45</v>
      </c>
      <c r="V11" t="s">
        <v>152</v>
      </c>
      <c r="W11" t="s">
        <v>118</v>
      </c>
      <c r="X11">
        <v>2</v>
      </c>
      <c r="Y11">
        <v>1</v>
      </c>
      <c r="Z11">
        <v>3</v>
      </c>
      <c r="AA11">
        <v>4</v>
      </c>
      <c r="AB11">
        <v>5</v>
      </c>
      <c r="AC11" t="s">
        <v>45</v>
      </c>
      <c r="AD11" t="s">
        <v>62</v>
      </c>
      <c r="AE11" t="str">
        <f t="shared" si="0"/>
        <v>instructions as to when you should next have your breasts checked by the service if the result is normal</v>
      </c>
      <c r="AF11" t="str">
        <f t="shared" si="1"/>
        <v>detailed information of what will happen next if the result is abnormal and you require follow up with a health professional (referral process)</v>
      </c>
      <c r="AG11" t="str">
        <f t="shared" si="2"/>
        <v>links to where you can get emotional support</v>
      </c>
      <c r="AH11" t="str">
        <f t="shared" si="3"/>
        <v>information on different possible causes for any abnormal findings and breast pain</v>
      </c>
      <c r="AI11" t="s">
        <v>45</v>
      </c>
      <c r="AJ11">
        <v>3</v>
      </c>
      <c r="AK11">
        <v>4</v>
      </c>
      <c r="AL11">
        <v>1</v>
      </c>
      <c r="AM11">
        <v>5</v>
      </c>
      <c r="AN11">
        <v>2</v>
      </c>
      <c r="AO11">
        <v>6</v>
      </c>
      <c r="AP11">
        <v>8</v>
      </c>
      <c r="AQ11">
        <v>7</v>
      </c>
      <c r="AR11" t="s">
        <v>45</v>
      </c>
      <c r="AS11">
        <v>6</v>
      </c>
      <c r="AT11">
        <v>1</v>
      </c>
      <c r="AU11">
        <v>2</v>
      </c>
      <c r="AV11">
        <v>3</v>
      </c>
      <c r="AW11">
        <v>4</v>
      </c>
      <c r="AX11">
        <v>5</v>
      </c>
      <c r="AY11">
        <v>7</v>
      </c>
      <c r="AZ11" t="s">
        <v>45</v>
      </c>
      <c r="BA11" t="s">
        <v>63</v>
      </c>
      <c r="BB11" t="s">
        <v>68</v>
      </c>
      <c r="BC11" t="s">
        <v>1126</v>
      </c>
      <c r="BD11" t="s">
        <v>102</v>
      </c>
      <c r="BE11" t="s">
        <v>45</v>
      </c>
      <c r="BF11" t="s">
        <v>1619</v>
      </c>
      <c r="BG11" t="str">
        <f t="shared" si="4"/>
        <v>knowing that my results would be reviewed by my gp</v>
      </c>
      <c r="BH11" t="str">
        <f t="shared" si="5"/>
        <v/>
      </c>
      <c r="BI11" t="str">
        <f t="shared" si="6"/>
        <v>having more information about what to expect during the examination before making an appointment </v>
      </c>
      <c r="BJ11" t="str">
        <f t="shared" si="7"/>
        <v>being able to “drop in” and have an examine without needing an appointment</v>
      </c>
      <c r="BK11" t="str">
        <f t="shared" si="8"/>
        <v/>
      </c>
      <c r="BL11" t="str">
        <f t="shared" si="9"/>
        <v>receiving information on how the device supports specialist nhs services</v>
      </c>
      <c r="BM11" t="str">
        <f t="shared" si="10"/>
        <v>receiving a faster (direct) referral to a specialist breast clinic if your result was abnormal</v>
      </c>
      <c r="BN11" t="str">
        <f t="shared" si="11"/>
        <v xml:space="preserve">knowing that your data was confidential and could only be shared with your consent (e.g. with your gp)  </v>
      </c>
      <c r="BO11" t="str">
        <f t="shared" si="12"/>
        <v/>
      </c>
      <c r="BP11" t="s">
        <v>45</v>
      </c>
      <c r="BQ11" t="s">
        <v>65</v>
      </c>
      <c r="BR11" t="s">
        <v>68</v>
      </c>
      <c r="BS11" t="s">
        <v>1127</v>
      </c>
      <c r="BT11" t="s">
        <v>1128</v>
      </c>
      <c r="BU11" t="s">
        <v>83</v>
      </c>
      <c r="BV11" t="s">
        <v>1129</v>
      </c>
      <c r="BW11">
        <v>30</v>
      </c>
      <c r="BX11" t="s">
        <v>126</v>
      </c>
      <c r="BY11" t="s">
        <v>45</v>
      </c>
      <c r="BZ11" t="s">
        <v>72</v>
      </c>
      <c r="CA11" t="s">
        <v>45</v>
      </c>
      <c r="CB11" t="s">
        <v>55</v>
      </c>
      <c r="CC11" t="s">
        <v>45</v>
      </c>
      <c r="CD11" t="s">
        <v>55</v>
      </c>
      <c r="CE11" t="s">
        <v>45</v>
      </c>
      <c r="CF11" t="s">
        <v>75</v>
      </c>
      <c r="CG11" t="s">
        <v>45</v>
      </c>
      <c r="CH11" t="s">
        <v>128</v>
      </c>
      <c r="CI11" t="s">
        <v>77</v>
      </c>
      <c r="CJ11" t="s">
        <v>48</v>
      </c>
      <c r="CK11" t="s">
        <v>55</v>
      </c>
      <c r="CL11" t="s">
        <v>78</v>
      </c>
      <c r="CM11" t="s">
        <v>45</v>
      </c>
      <c r="CN11" t="s">
        <v>109</v>
      </c>
      <c r="CO11" t="s">
        <v>110</v>
      </c>
      <c r="CP11" t="s">
        <v>81</v>
      </c>
      <c r="CQ11" t="s">
        <v>112</v>
      </c>
      <c r="CR11" t="s">
        <v>68</v>
      </c>
      <c r="CS11" t="s">
        <v>84</v>
      </c>
      <c r="CT11" t="s">
        <v>45</v>
      </c>
    </row>
    <row r="12" spans="1:99">
      <c r="A12" t="s">
        <v>502</v>
      </c>
      <c r="B12" t="s">
        <v>53</v>
      </c>
      <c r="C12" t="s">
        <v>503</v>
      </c>
      <c r="D12" t="s">
        <v>55</v>
      </c>
      <c r="E12" t="s">
        <v>88</v>
      </c>
      <c r="F12" t="s">
        <v>57</v>
      </c>
      <c r="G12" t="s">
        <v>56</v>
      </c>
      <c r="H12" t="s">
        <v>57</v>
      </c>
      <c r="I12" t="s">
        <v>56</v>
      </c>
      <c r="J12" t="s">
        <v>57</v>
      </c>
      <c r="K12" t="s">
        <v>56</v>
      </c>
      <c r="L12" t="s">
        <v>115</v>
      </c>
      <c r="M12" t="s">
        <v>89</v>
      </c>
      <c r="N12" t="s">
        <v>116</v>
      </c>
      <c r="O12" t="s">
        <v>59</v>
      </c>
      <c r="P12">
        <v>2</v>
      </c>
      <c r="Q12">
        <v>1</v>
      </c>
      <c r="R12">
        <v>4</v>
      </c>
      <c r="S12">
        <v>3</v>
      </c>
      <c r="T12">
        <v>5</v>
      </c>
      <c r="U12" t="s">
        <v>45</v>
      </c>
      <c r="V12" t="s">
        <v>97</v>
      </c>
      <c r="W12" t="s">
        <v>116</v>
      </c>
      <c r="X12">
        <v>3</v>
      </c>
      <c r="Y12">
        <v>2</v>
      </c>
      <c r="Z12">
        <v>1</v>
      </c>
      <c r="AA12">
        <v>4</v>
      </c>
      <c r="AB12">
        <v>5</v>
      </c>
      <c r="AC12" t="s">
        <v>45</v>
      </c>
      <c r="AD12" t="s">
        <v>99</v>
      </c>
      <c r="AE12" t="str">
        <f t="shared" si="0"/>
        <v>instructions as to when you should next have your breasts checked by the service if the result is normal</v>
      </c>
      <c r="AF12" t="str">
        <f t="shared" si="1"/>
        <v>detailed information of what will happen next if the result is abnormal and you require follow up with a health professional (referral process)</v>
      </c>
      <c r="AG12" t="str">
        <f t="shared" si="2"/>
        <v>links to where you can get emotional support</v>
      </c>
      <c r="AH12" t="str">
        <f t="shared" si="3"/>
        <v>information on different possible causes for any abnormal findings and breast pain</v>
      </c>
      <c r="AI12" t="s">
        <v>45</v>
      </c>
      <c r="AJ12">
        <v>2</v>
      </c>
      <c r="AK12">
        <v>1</v>
      </c>
      <c r="AL12">
        <v>3</v>
      </c>
      <c r="AM12">
        <v>5</v>
      </c>
      <c r="AN12">
        <v>4</v>
      </c>
      <c r="AO12">
        <v>6</v>
      </c>
      <c r="AP12">
        <v>7</v>
      </c>
      <c r="AQ12">
        <v>8</v>
      </c>
      <c r="AR12" t="s">
        <v>45</v>
      </c>
      <c r="AS12">
        <v>2</v>
      </c>
      <c r="AT12">
        <v>1</v>
      </c>
      <c r="AU12">
        <v>3</v>
      </c>
      <c r="AV12">
        <v>4</v>
      </c>
      <c r="AW12">
        <v>5</v>
      </c>
      <c r="AX12">
        <v>6</v>
      </c>
      <c r="AY12">
        <v>7</v>
      </c>
      <c r="AZ12" t="s">
        <v>45</v>
      </c>
      <c r="BA12" t="s">
        <v>63</v>
      </c>
      <c r="BB12" t="s">
        <v>66</v>
      </c>
      <c r="BC12" t="s">
        <v>504</v>
      </c>
      <c r="BD12" t="s">
        <v>209</v>
      </c>
      <c r="BE12" t="s">
        <v>505</v>
      </c>
      <c r="BF12" t="s">
        <v>1612</v>
      </c>
      <c r="BG12" t="str">
        <f t="shared" si="4"/>
        <v>knowing that my results would be reviewed by my gp</v>
      </c>
      <c r="BH12" t="str">
        <f t="shared" si="5"/>
        <v>aving more technical information about how the device works</v>
      </c>
      <c r="BI12" t="str">
        <f t="shared" si="6"/>
        <v>having more information about what to expect during the examination before making an appointment </v>
      </c>
      <c r="BJ12" t="str">
        <f t="shared" si="7"/>
        <v>being able to “drop in” and have an examine without needing an appointment</v>
      </c>
      <c r="BK12" t="str">
        <f t="shared" si="8"/>
        <v>receiving information on how the device supports gp services</v>
      </c>
      <c r="BL12" t="str">
        <f t="shared" si="9"/>
        <v>receiving information on how the device supports specialist nhs services</v>
      </c>
      <c r="BM12" t="str">
        <f t="shared" si="10"/>
        <v>receiving a faster (direct) referral to a specialist breast clinic if your result was abnormal</v>
      </c>
      <c r="BN12" t="str">
        <f t="shared" si="11"/>
        <v xml:space="preserve">knowing that your data was confidential and could only be shared with your consent (e.g. with your gp)  </v>
      </c>
      <c r="BO12" t="str">
        <f t="shared" si="12"/>
        <v>receiving information on how your data will be stored and handled.</v>
      </c>
      <c r="BP12" t="s">
        <v>45</v>
      </c>
      <c r="BQ12" t="s">
        <v>45</v>
      </c>
      <c r="BR12" t="s">
        <v>68</v>
      </c>
      <c r="BS12" t="s">
        <v>506</v>
      </c>
      <c r="BT12" t="s">
        <v>507</v>
      </c>
      <c r="BU12" t="s">
        <v>83</v>
      </c>
      <c r="BV12" t="s">
        <v>508</v>
      </c>
      <c r="BW12">
        <v>30</v>
      </c>
      <c r="BX12" t="s">
        <v>71</v>
      </c>
      <c r="BY12" t="s">
        <v>45</v>
      </c>
      <c r="BZ12" t="s">
        <v>72</v>
      </c>
      <c r="CA12" t="s">
        <v>45</v>
      </c>
      <c r="CB12" t="s">
        <v>55</v>
      </c>
      <c r="CC12" t="s">
        <v>45</v>
      </c>
      <c r="CD12" t="s">
        <v>73</v>
      </c>
      <c r="CE12" t="s">
        <v>509</v>
      </c>
      <c r="CF12" t="s">
        <v>75</v>
      </c>
      <c r="CG12" t="s">
        <v>45</v>
      </c>
      <c r="CH12" t="s">
        <v>128</v>
      </c>
      <c r="CI12" t="s">
        <v>77</v>
      </c>
      <c r="CJ12" t="s">
        <v>48</v>
      </c>
      <c r="CK12" t="s">
        <v>55</v>
      </c>
      <c r="CL12" t="s">
        <v>78</v>
      </c>
      <c r="CM12" t="s">
        <v>45</v>
      </c>
      <c r="CN12" t="s">
        <v>79</v>
      </c>
      <c r="CO12" t="s">
        <v>80</v>
      </c>
      <c r="CP12" t="s">
        <v>81</v>
      </c>
      <c r="CQ12" t="s">
        <v>112</v>
      </c>
      <c r="CR12" t="s">
        <v>68</v>
      </c>
      <c r="CS12" t="s">
        <v>510</v>
      </c>
      <c r="CT12" t="s">
        <v>511</v>
      </c>
    </row>
    <row r="13" spans="1:99">
      <c r="A13" t="s">
        <v>52</v>
      </c>
      <c r="B13" t="s">
        <v>53</v>
      </c>
      <c r="C13" t="s">
        <v>54</v>
      </c>
      <c r="D13" t="s">
        <v>55</v>
      </c>
      <c r="E13" t="s">
        <v>45</v>
      </c>
      <c r="F13" t="s">
        <v>56</v>
      </c>
      <c r="G13" t="s">
        <v>57</v>
      </c>
      <c r="H13" t="s">
        <v>56</v>
      </c>
      <c r="I13" t="s">
        <v>57</v>
      </c>
      <c r="J13" t="s">
        <v>57</v>
      </c>
      <c r="K13" t="s">
        <v>57</v>
      </c>
      <c r="L13" t="s">
        <v>58</v>
      </c>
      <c r="M13" t="s">
        <v>56</v>
      </c>
      <c r="N13" t="s">
        <v>48</v>
      </c>
      <c r="O13" t="s">
        <v>59</v>
      </c>
      <c r="U13" t="s">
        <v>45</v>
      </c>
      <c r="V13" t="s">
        <v>60</v>
      </c>
      <c r="W13" t="s">
        <v>61</v>
      </c>
      <c r="AC13" t="s">
        <v>45</v>
      </c>
      <c r="AD13" t="s">
        <v>62</v>
      </c>
      <c r="AE13" t="str">
        <f t="shared" si="0"/>
        <v>instructions as to when you should next have your breasts checked by the service if the result is normal</v>
      </c>
      <c r="AF13" t="str">
        <f t="shared" si="1"/>
        <v>detailed information of what will happen next if the result is abnormal and you require follow up with a health professional (referral process)</v>
      </c>
      <c r="AG13" t="str">
        <f t="shared" si="2"/>
        <v>links to where you can get emotional support</v>
      </c>
      <c r="AH13" t="str">
        <f t="shared" si="3"/>
        <v>information on different possible causes for any abnormal findings and breast pain</v>
      </c>
      <c r="AI13" t="s">
        <v>45</v>
      </c>
      <c r="AR13" t="s">
        <v>45</v>
      </c>
      <c r="AZ13" t="s">
        <v>45</v>
      </c>
      <c r="BA13" t="s">
        <v>63</v>
      </c>
      <c r="BB13" t="s">
        <v>45</v>
      </c>
      <c r="BC13" t="s">
        <v>45</v>
      </c>
      <c r="BD13" t="s">
        <v>64</v>
      </c>
      <c r="BE13" t="s">
        <v>45</v>
      </c>
      <c r="BF13" t="s">
        <v>1604</v>
      </c>
      <c r="BG13" t="str">
        <f>IF(ISNUMBER(SEARCH("knowing that my results", $BF13)), "knowing that my results would be reviewed by my gp", "")</f>
        <v>knowing that my results would be reviewed by my gp</v>
      </c>
      <c r="BH13" t="str">
        <f t="shared" si="5"/>
        <v>aving more technical information about how the device works</v>
      </c>
      <c r="BI13" t="str">
        <f t="shared" si="6"/>
        <v>having more information about what to expect during the examination before making an appointment </v>
      </c>
      <c r="BJ13" t="str">
        <f t="shared" si="7"/>
        <v>being able to “drop in” and have an examine without needing an appointment</v>
      </c>
      <c r="BK13" t="str">
        <f t="shared" si="8"/>
        <v>receiving information on how the device supports gp services</v>
      </c>
      <c r="BL13" t="str">
        <f t="shared" si="9"/>
        <v>receiving information on how the device supports specialist nhs services</v>
      </c>
      <c r="BM13" t="str">
        <f t="shared" si="10"/>
        <v>receiving a faster (direct) referral to a specialist breast clinic if your result was abnormal</v>
      </c>
      <c r="BN13" t="str">
        <f t="shared" si="11"/>
        <v/>
      </c>
      <c r="BO13" t="str">
        <f t="shared" si="12"/>
        <v/>
      </c>
      <c r="BP13" t="s">
        <v>45</v>
      </c>
      <c r="BQ13" t="s">
        <v>65</v>
      </c>
      <c r="BR13" t="s">
        <v>66</v>
      </c>
      <c r="BS13" t="s">
        <v>67</v>
      </c>
      <c r="BT13" t="s">
        <v>45</v>
      </c>
      <c r="BU13" t="s">
        <v>68</v>
      </c>
      <c r="BV13" t="s">
        <v>69</v>
      </c>
      <c r="BW13">
        <v>31</v>
      </c>
      <c r="BX13" t="s">
        <v>71</v>
      </c>
      <c r="BY13" t="s">
        <v>45</v>
      </c>
      <c r="BZ13" t="s">
        <v>72</v>
      </c>
      <c r="CA13" t="s">
        <v>45</v>
      </c>
      <c r="CB13" t="s">
        <v>55</v>
      </c>
      <c r="CC13" t="s">
        <v>45</v>
      </c>
      <c r="CD13" t="s">
        <v>73</v>
      </c>
      <c r="CE13" t="s">
        <v>74</v>
      </c>
      <c r="CF13" t="s">
        <v>75</v>
      </c>
      <c r="CG13" t="s">
        <v>45</v>
      </c>
      <c r="CH13" t="s">
        <v>76</v>
      </c>
      <c r="CI13" t="s">
        <v>77</v>
      </c>
      <c r="CJ13" t="s">
        <v>45</v>
      </c>
      <c r="CK13" t="s">
        <v>55</v>
      </c>
      <c r="CL13" t="s">
        <v>78</v>
      </c>
      <c r="CM13" t="s">
        <v>45</v>
      </c>
      <c r="CN13" t="s">
        <v>79</v>
      </c>
      <c r="CO13" t="s">
        <v>80</v>
      </c>
      <c r="CP13" t="s">
        <v>81</v>
      </c>
      <c r="CQ13" t="s">
        <v>82</v>
      </c>
      <c r="CR13" t="s">
        <v>83</v>
      </c>
      <c r="CS13" t="s">
        <v>84</v>
      </c>
      <c r="CT13" t="s">
        <v>1660</v>
      </c>
    </row>
    <row r="14" spans="1:99">
      <c r="A14" t="s">
        <v>149</v>
      </c>
      <c r="B14" t="s">
        <v>53</v>
      </c>
      <c r="C14" t="s">
        <v>150</v>
      </c>
      <c r="D14" t="s">
        <v>55</v>
      </c>
      <c r="E14" t="s">
        <v>88</v>
      </c>
      <c r="F14" t="s">
        <v>88</v>
      </c>
      <c r="G14" t="s">
        <v>56</v>
      </c>
      <c r="H14" t="s">
        <v>57</v>
      </c>
      <c r="I14" t="s">
        <v>88</v>
      </c>
      <c r="J14" t="s">
        <v>88</v>
      </c>
      <c r="K14" t="s">
        <v>57</v>
      </c>
      <c r="L14" t="s">
        <v>60</v>
      </c>
      <c r="M14" t="s">
        <v>88</v>
      </c>
      <c r="N14" t="s">
        <v>116</v>
      </c>
      <c r="O14" t="s">
        <v>59</v>
      </c>
      <c r="P14">
        <v>1</v>
      </c>
      <c r="Q14">
        <v>2</v>
      </c>
      <c r="R14">
        <v>4</v>
      </c>
      <c r="S14">
        <v>5</v>
      </c>
      <c r="T14">
        <v>3</v>
      </c>
      <c r="U14" t="s">
        <v>151</v>
      </c>
      <c r="V14" t="s">
        <v>152</v>
      </c>
      <c r="W14" t="s">
        <v>61</v>
      </c>
      <c r="X14">
        <v>3</v>
      </c>
      <c r="Y14">
        <v>2</v>
      </c>
      <c r="Z14">
        <v>1</v>
      </c>
      <c r="AA14">
        <v>4</v>
      </c>
      <c r="AB14">
        <v>5</v>
      </c>
      <c r="AC14" t="s">
        <v>45</v>
      </c>
      <c r="AD14" t="s">
        <v>62</v>
      </c>
      <c r="AE14" t="str">
        <f t="shared" si="0"/>
        <v>instructions as to when you should next have your breasts checked by the service if the result is normal</v>
      </c>
      <c r="AF14" t="str">
        <f t="shared" si="1"/>
        <v>detailed information of what will happen next if the result is abnormal and you require follow up with a health professional (referral process)</v>
      </c>
      <c r="AG14" t="str">
        <f t="shared" si="2"/>
        <v>links to where you can get emotional support</v>
      </c>
      <c r="AH14" t="str">
        <f t="shared" si="3"/>
        <v>information on different possible causes for any abnormal findings and breast pain</v>
      </c>
      <c r="AI14" t="s">
        <v>45</v>
      </c>
      <c r="AJ14">
        <v>2</v>
      </c>
      <c r="AK14">
        <v>3</v>
      </c>
      <c r="AL14">
        <v>1</v>
      </c>
      <c r="AM14">
        <v>4</v>
      </c>
      <c r="AN14">
        <v>5</v>
      </c>
      <c r="AO14">
        <v>6</v>
      </c>
      <c r="AP14">
        <v>7</v>
      </c>
      <c r="AQ14">
        <v>8</v>
      </c>
      <c r="AR14" t="s">
        <v>45</v>
      </c>
      <c r="AS14">
        <v>2</v>
      </c>
      <c r="AT14">
        <v>3</v>
      </c>
      <c r="AU14">
        <v>1</v>
      </c>
      <c r="AV14">
        <v>4</v>
      </c>
      <c r="AW14">
        <v>5</v>
      </c>
      <c r="AX14">
        <v>6</v>
      </c>
      <c r="AY14">
        <v>7</v>
      </c>
      <c r="AZ14" t="s">
        <v>45</v>
      </c>
      <c r="BA14" t="s">
        <v>63</v>
      </c>
      <c r="BB14" t="s">
        <v>66</v>
      </c>
      <c r="BC14" t="s">
        <v>153</v>
      </c>
      <c r="BD14" t="s">
        <v>100</v>
      </c>
      <c r="BE14" t="s">
        <v>154</v>
      </c>
      <c r="BF14" t="s">
        <v>1620</v>
      </c>
      <c r="BG14" t="str">
        <f t="shared" ref="BG14:BG45" si="13">IF(ISNUMBER(SEARCH("knowing that my results", BF14)), "knowing that my results would be reviewed by my gp", "")</f>
        <v>knowing that my results would be reviewed by my gp</v>
      </c>
      <c r="BH14" t="str">
        <f t="shared" si="5"/>
        <v/>
      </c>
      <c r="BI14" t="str">
        <f t="shared" si="6"/>
        <v/>
      </c>
      <c r="BJ14" t="str">
        <f t="shared" si="7"/>
        <v>being able to “drop in” and have an examine without needing an appointment</v>
      </c>
      <c r="BK14" t="str">
        <f t="shared" si="8"/>
        <v/>
      </c>
      <c r="BL14" t="str">
        <f t="shared" si="9"/>
        <v/>
      </c>
      <c r="BM14" t="str">
        <f t="shared" si="10"/>
        <v>receiving a faster (direct) referral to a specialist breast clinic if your result was abnormal</v>
      </c>
      <c r="BN14" t="str">
        <f t="shared" si="11"/>
        <v/>
      </c>
      <c r="BO14" t="str">
        <f t="shared" si="12"/>
        <v/>
      </c>
      <c r="BP14" t="s">
        <v>45</v>
      </c>
      <c r="BQ14" t="s">
        <v>45</v>
      </c>
      <c r="BR14" t="s">
        <v>68</v>
      </c>
      <c r="BS14" t="s">
        <v>155</v>
      </c>
      <c r="BT14" t="s">
        <v>45</v>
      </c>
      <c r="BU14" t="s">
        <v>66</v>
      </c>
      <c r="BV14" t="s">
        <v>156</v>
      </c>
      <c r="BW14">
        <v>31</v>
      </c>
      <c r="BX14" t="s">
        <v>126</v>
      </c>
      <c r="BY14" t="s">
        <v>45</v>
      </c>
      <c r="BZ14" t="s">
        <v>72</v>
      </c>
      <c r="CA14" t="s">
        <v>45</v>
      </c>
      <c r="CB14" t="s">
        <v>55</v>
      </c>
      <c r="CC14" t="s">
        <v>45</v>
      </c>
      <c r="CD14" t="s">
        <v>55</v>
      </c>
      <c r="CE14" t="s">
        <v>45</v>
      </c>
      <c r="CF14" t="s">
        <v>75</v>
      </c>
      <c r="CG14" t="s">
        <v>45</v>
      </c>
      <c r="CH14" t="s">
        <v>128</v>
      </c>
      <c r="CI14" t="s">
        <v>77</v>
      </c>
      <c r="CJ14" t="s">
        <v>48</v>
      </c>
      <c r="CK14" t="s">
        <v>55</v>
      </c>
      <c r="CL14" t="s">
        <v>157</v>
      </c>
      <c r="CM14" t="s">
        <v>158</v>
      </c>
      <c r="CN14" t="s">
        <v>79</v>
      </c>
      <c r="CO14" t="s">
        <v>80</v>
      </c>
      <c r="CP14" t="s">
        <v>104</v>
      </c>
      <c r="CQ14" t="s">
        <v>112</v>
      </c>
      <c r="CR14" t="s">
        <v>68</v>
      </c>
      <c r="CS14" t="s">
        <v>159</v>
      </c>
      <c r="CT14" t="s">
        <v>138</v>
      </c>
    </row>
    <row r="15" spans="1:99">
      <c r="A15" t="s">
        <v>974</v>
      </c>
      <c r="B15" t="s">
        <v>53</v>
      </c>
      <c r="C15" t="s">
        <v>975</v>
      </c>
      <c r="D15" t="s">
        <v>55</v>
      </c>
      <c r="E15" t="s">
        <v>56</v>
      </c>
      <c r="F15" t="s">
        <v>88</v>
      </c>
      <c r="G15" t="s">
        <v>88</v>
      </c>
      <c r="H15" t="s">
        <v>88</v>
      </c>
      <c r="I15" t="s">
        <v>88</v>
      </c>
      <c r="J15" t="s">
        <v>57</v>
      </c>
      <c r="K15" t="s">
        <v>57</v>
      </c>
      <c r="L15" t="s">
        <v>115</v>
      </c>
      <c r="M15" t="s">
        <v>89</v>
      </c>
      <c r="N15" t="s">
        <v>55</v>
      </c>
      <c r="O15" t="s">
        <v>59</v>
      </c>
      <c r="P15">
        <v>2</v>
      </c>
      <c r="Q15">
        <v>1</v>
      </c>
      <c r="R15">
        <v>3</v>
      </c>
      <c r="S15">
        <v>4</v>
      </c>
      <c r="T15">
        <v>5</v>
      </c>
      <c r="U15" t="s">
        <v>45</v>
      </c>
      <c r="V15" t="s">
        <v>97</v>
      </c>
      <c r="W15" t="s">
        <v>98</v>
      </c>
      <c r="X15">
        <v>3</v>
      </c>
      <c r="Y15">
        <v>1</v>
      </c>
      <c r="Z15">
        <v>2</v>
      </c>
      <c r="AA15">
        <v>4</v>
      </c>
      <c r="AB15">
        <v>5</v>
      </c>
      <c r="AC15" t="s">
        <v>45</v>
      </c>
      <c r="AD15" t="s">
        <v>119</v>
      </c>
      <c r="AE15" t="str">
        <f t="shared" si="0"/>
        <v>instructions as to when you should next have your breasts checked by the service if the result is normal</v>
      </c>
      <c r="AF15" t="str">
        <f t="shared" si="1"/>
        <v>detailed information of what will happen next if the result is abnormal and you require follow up with a health professional (referral process)</v>
      </c>
      <c r="AG15" t="str">
        <f t="shared" si="2"/>
        <v/>
      </c>
      <c r="AH15" t="str">
        <f t="shared" si="3"/>
        <v>information on different possible causes for any abnormal findings and breast pain</v>
      </c>
      <c r="AI15" t="s">
        <v>45</v>
      </c>
      <c r="AJ15">
        <v>2</v>
      </c>
      <c r="AK15">
        <v>1</v>
      </c>
      <c r="AL15">
        <v>3</v>
      </c>
      <c r="AM15">
        <v>7</v>
      </c>
      <c r="AN15">
        <v>4</v>
      </c>
      <c r="AO15">
        <v>6</v>
      </c>
      <c r="AP15">
        <v>5</v>
      </c>
      <c r="AQ15">
        <v>8</v>
      </c>
      <c r="AR15" t="s">
        <v>45</v>
      </c>
      <c r="AS15">
        <v>2</v>
      </c>
      <c r="AT15">
        <v>1</v>
      </c>
      <c r="AU15">
        <v>3</v>
      </c>
      <c r="AV15">
        <v>5</v>
      </c>
      <c r="AW15">
        <v>4</v>
      </c>
      <c r="AX15">
        <v>6</v>
      </c>
      <c r="AY15">
        <v>7</v>
      </c>
      <c r="AZ15" t="s">
        <v>45</v>
      </c>
      <c r="BA15" t="s">
        <v>63</v>
      </c>
      <c r="BB15" t="s">
        <v>66</v>
      </c>
      <c r="BC15" t="s">
        <v>976</v>
      </c>
      <c r="BD15" t="s">
        <v>100</v>
      </c>
      <c r="BE15" t="s">
        <v>977</v>
      </c>
      <c r="BF15" t="s">
        <v>1655</v>
      </c>
      <c r="BG15" t="str">
        <f t="shared" si="13"/>
        <v>knowing that my results would be reviewed by my gp</v>
      </c>
      <c r="BH15" t="str">
        <f t="shared" si="5"/>
        <v>aving more technical information about how the device works</v>
      </c>
      <c r="BI15" t="str">
        <f t="shared" si="6"/>
        <v>having more information about what to expect during the examination before making an appointment </v>
      </c>
      <c r="BJ15" t="str">
        <f t="shared" si="7"/>
        <v>being able to “drop in” and have an examine without needing an appointment</v>
      </c>
      <c r="BK15" t="str">
        <f t="shared" si="8"/>
        <v/>
      </c>
      <c r="BL15" t="str">
        <f t="shared" si="9"/>
        <v/>
      </c>
      <c r="BM15" t="str">
        <f t="shared" si="10"/>
        <v>receiving a faster (direct) referral to a specialist breast clinic if your result was abnormal</v>
      </c>
      <c r="BN15" t="str">
        <f t="shared" si="11"/>
        <v/>
      </c>
      <c r="BO15" t="str">
        <f t="shared" si="12"/>
        <v/>
      </c>
      <c r="BP15" t="s">
        <v>45</v>
      </c>
      <c r="BQ15" t="s">
        <v>45</v>
      </c>
      <c r="BR15" t="s">
        <v>68</v>
      </c>
      <c r="BS15" t="s">
        <v>978</v>
      </c>
      <c r="BT15" t="s">
        <v>979</v>
      </c>
      <c r="BU15" t="s">
        <v>68</v>
      </c>
      <c r="BV15" t="s">
        <v>980</v>
      </c>
      <c r="BW15">
        <v>31</v>
      </c>
      <c r="BX15" t="s">
        <v>71</v>
      </c>
      <c r="BY15" t="s">
        <v>45</v>
      </c>
      <c r="BZ15" t="s">
        <v>185</v>
      </c>
      <c r="CA15" t="s">
        <v>45</v>
      </c>
      <c r="CB15" t="s">
        <v>55</v>
      </c>
      <c r="CC15" t="s">
        <v>45</v>
      </c>
      <c r="CD15" t="s">
        <v>73</v>
      </c>
      <c r="CE15" t="s">
        <v>981</v>
      </c>
      <c r="CF15" t="s">
        <v>75</v>
      </c>
      <c r="CG15" t="s">
        <v>45</v>
      </c>
      <c r="CH15" t="s">
        <v>176</v>
      </c>
      <c r="CI15" t="s">
        <v>77</v>
      </c>
      <c r="CJ15" t="s">
        <v>48</v>
      </c>
      <c r="CK15" t="s">
        <v>55</v>
      </c>
      <c r="CL15" t="s">
        <v>157</v>
      </c>
      <c r="CM15" t="s">
        <v>982</v>
      </c>
      <c r="CN15" t="s">
        <v>146</v>
      </c>
      <c r="CO15" t="s">
        <v>110</v>
      </c>
      <c r="CP15" t="s">
        <v>136</v>
      </c>
      <c r="CQ15" t="s">
        <v>214</v>
      </c>
      <c r="CR15" t="s">
        <v>66</v>
      </c>
      <c r="CS15" t="s">
        <v>983</v>
      </c>
      <c r="CT15" t="s">
        <v>1661</v>
      </c>
    </row>
    <row r="16" spans="1:99">
      <c r="A16" t="s">
        <v>446</v>
      </c>
      <c r="B16" t="s">
        <v>53</v>
      </c>
      <c r="C16" t="s">
        <v>447</v>
      </c>
      <c r="D16" t="s">
        <v>55</v>
      </c>
      <c r="E16" t="s">
        <v>89</v>
      </c>
      <c r="F16" t="s">
        <v>92</v>
      </c>
      <c r="G16" t="s">
        <v>56</v>
      </c>
      <c r="H16" t="s">
        <v>57</v>
      </c>
      <c r="I16" t="s">
        <v>89</v>
      </c>
      <c r="J16" t="s">
        <v>92</v>
      </c>
      <c r="K16" t="s">
        <v>88</v>
      </c>
      <c r="L16" t="s">
        <v>115</v>
      </c>
      <c r="M16" t="s">
        <v>89</v>
      </c>
      <c r="N16" t="s">
        <v>116</v>
      </c>
      <c r="O16" t="s">
        <v>117</v>
      </c>
      <c r="P16">
        <v>1</v>
      </c>
      <c r="Q16">
        <v>2</v>
      </c>
      <c r="R16">
        <v>5</v>
      </c>
      <c r="S16">
        <v>4</v>
      </c>
      <c r="T16">
        <v>3</v>
      </c>
      <c r="U16" t="s">
        <v>448</v>
      </c>
      <c r="V16" t="s">
        <v>152</v>
      </c>
      <c r="W16" t="s">
        <v>118</v>
      </c>
      <c r="X16">
        <v>3</v>
      </c>
      <c r="Y16">
        <v>1</v>
      </c>
      <c r="Z16">
        <v>2</v>
      </c>
      <c r="AA16">
        <v>4</v>
      </c>
      <c r="AB16">
        <v>5</v>
      </c>
      <c r="AC16" t="s">
        <v>45</v>
      </c>
      <c r="AD16" t="s">
        <v>449</v>
      </c>
      <c r="AE16" t="str">
        <f t="shared" si="0"/>
        <v>instructions as to when you should next have your breasts checked by the service if the result is normal</v>
      </c>
      <c r="AF16" t="str">
        <f t="shared" si="1"/>
        <v/>
      </c>
      <c r="AG16" t="str">
        <f t="shared" si="2"/>
        <v>links to where you can get emotional support</v>
      </c>
      <c r="AH16" t="str">
        <f t="shared" si="3"/>
        <v/>
      </c>
      <c r="AI16" t="s">
        <v>450</v>
      </c>
      <c r="AJ16">
        <v>2</v>
      </c>
      <c r="AK16">
        <v>1</v>
      </c>
      <c r="AL16">
        <v>4</v>
      </c>
      <c r="AM16">
        <v>6</v>
      </c>
      <c r="AN16">
        <v>5</v>
      </c>
      <c r="AO16">
        <v>3</v>
      </c>
      <c r="AP16">
        <v>7</v>
      </c>
      <c r="AQ16">
        <v>8</v>
      </c>
      <c r="AR16" t="s">
        <v>451</v>
      </c>
      <c r="AS16">
        <v>2</v>
      </c>
      <c r="AT16">
        <v>1</v>
      </c>
      <c r="AU16">
        <v>4</v>
      </c>
      <c r="AV16">
        <v>6</v>
      </c>
      <c r="AW16">
        <v>5</v>
      </c>
      <c r="AX16">
        <v>3</v>
      </c>
      <c r="AY16">
        <v>7</v>
      </c>
      <c r="AZ16" t="s">
        <v>451</v>
      </c>
      <c r="BA16" t="s">
        <v>63</v>
      </c>
      <c r="BB16" t="s">
        <v>68</v>
      </c>
      <c r="BC16" t="s">
        <v>45</v>
      </c>
      <c r="BD16" t="s">
        <v>95</v>
      </c>
      <c r="BE16" t="s">
        <v>452</v>
      </c>
      <c r="BF16" t="s">
        <v>453</v>
      </c>
      <c r="BG16" t="str">
        <f t="shared" si="13"/>
        <v>knowing that my results would be reviewed by my gp</v>
      </c>
      <c r="BH16" t="str">
        <f t="shared" si="5"/>
        <v/>
      </c>
      <c r="BI16" t="str">
        <f t="shared" si="6"/>
        <v/>
      </c>
      <c r="BJ16" t="str">
        <f t="shared" si="7"/>
        <v/>
      </c>
      <c r="BK16" t="str">
        <f t="shared" si="8"/>
        <v/>
      </c>
      <c r="BL16" t="str">
        <f t="shared" si="9"/>
        <v/>
      </c>
      <c r="BM16" t="str">
        <f t="shared" si="10"/>
        <v>receiving a faster (direct) referral to a specialist breast clinic if your result was abnormal</v>
      </c>
      <c r="BN16" t="str">
        <f t="shared" si="11"/>
        <v/>
      </c>
      <c r="BO16" t="str">
        <f t="shared" si="12"/>
        <v/>
      </c>
      <c r="BP16" t="s">
        <v>45</v>
      </c>
      <c r="BQ16" t="s">
        <v>45</v>
      </c>
      <c r="BR16" t="s">
        <v>68</v>
      </c>
      <c r="BS16" t="s">
        <v>454</v>
      </c>
      <c r="BT16" t="s">
        <v>455</v>
      </c>
      <c r="BU16" t="s">
        <v>66</v>
      </c>
      <c r="BV16" t="s">
        <v>456</v>
      </c>
      <c r="BW16">
        <v>32</v>
      </c>
      <c r="BX16" t="s">
        <v>457</v>
      </c>
      <c r="BY16" t="s">
        <v>45</v>
      </c>
      <c r="BZ16" t="s">
        <v>72</v>
      </c>
      <c r="CA16" t="s">
        <v>45</v>
      </c>
      <c r="CB16" t="s">
        <v>55</v>
      </c>
      <c r="CC16" t="s">
        <v>45</v>
      </c>
      <c r="CD16" t="s">
        <v>55</v>
      </c>
      <c r="CE16" t="s">
        <v>45</v>
      </c>
      <c r="CF16" t="s">
        <v>75</v>
      </c>
      <c r="CG16" t="s">
        <v>45</v>
      </c>
      <c r="CH16" t="s">
        <v>458</v>
      </c>
      <c r="CI16" t="s">
        <v>77</v>
      </c>
      <c r="CJ16" t="s">
        <v>55</v>
      </c>
      <c r="CK16" t="s">
        <v>55</v>
      </c>
      <c r="CL16" t="s">
        <v>78</v>
      </c>
      <c r="CM16" t="s">
        <v>45</v>
      </c>
      <c r="CN16" t="s">
        <v>109</v>
      </c>
      <c r="CO16" t="s">
        <v>45</v>
      </c>
      <c r="CP16" t="s">
        <v>459</v>
      </c>
      <c r="CQ16" t="s">
        <v>112</v>
      </c>
      <c r="CR16" t="s">
        <v>68</v>
      </c>
      <c r="CS16" t="s">
        <v>460</v>
      </c>
      <c r="CT16" t="s">
        <v>1661</v>
      </c>
    </row>
    <row r="17" spans="1:98">
      <c r="A17" t="s">
        <v>1081</v>
      </c>
      <c r="B17" t="s">
        <v>53</v>
      </c>
      <c r="C17" t="s">
        <v>1082</v>
      </c>
      <c r="D17" t="s">
        <v>55</v>
      </c>
      <c r="E17" t="s">
        <v>92</v>
      </c>
      <c r="F17" t="s">
        <v>45</v>
      </c>
      <c r="G17" t="s">
        <v>89</v>
      </c>
      <c r="H17" t="s">
        <v>56</v>
      </c>
      <c r="I17" t="s">
        <v>56</v>
      </c>
      <c r="J17" t="s">
        <v>57</v>
      </c>
      <c r="K17" t="s">
        <v>88</v>
      </c>
      <c r="L17" t="s">
        <v>58</v>
      </c>
      <c r="M17" t="s">
        <v>89</v>
      </c>
      <c r="N17" t="s">
        <v>116</v>
      </c>
      <c r="O17" t="s">
        <v>117</v>
      </c>
      <c r="P17">
        <v>2</v>
      </c>
      <c r="Q17">
        <v>1</v>
      </c>
      <c r="R17">
        <v>3</v>
      </c>
      <c r="S17">
        <v>4</v>
      </c>
      <c r="T17">
        <v>5</v>
      </c>
      <c r="U17" t="s">
        <v>45</v>
      </c>
      <c r="V17" t="s">
        <v>141</v>
      </c>
      <c r="W17" t="s">
        <v>61</v>
      </c>
      <c r="X17">
        <v>2</v>
      </c>
      <c r="Y17">
        <v>1</v>
      </c>
      <c r="Z17">
        <v>3</v>
      </c>
      <c r="AA17">
        <v>4</v>
      </c>
      <c r="AB17">
        <v>5</v>
      </c>
      <c r="AC17" t="s">
        <v>45</v>
      </c>
      <c r="AD17" t="s">
        <v>62</v>
      </c>
      <c r="AE17" t="str">
        <f t="shared" si="0"/>
        <v>instructions as to when you should next have your breasts checked by the service if the result is normal</v>
      </c>
      <c r="AF17" t="str">
        <f t="shared" si="1"/>
        <v>detailed information of what will happen next if the result is abnormal and you require follow up with a health professional (referral process)</v>
      </c>
      <c r="AG17" t="str">
        <f t="shared" si="2"/>
        <v>links to where you can get emotional support</v>
      </c>
      <c r="AH17" t="str">
        <f t="shared" si="3"/>
        <v>information on different possible causes for any abnormal findings and breast pain</v>
      </c>
      <c r="AI17" t="s">
        <v>45</v>
      </c>
      <c r="AJ17">
        <v>2</v>
      </c>
      <c r="AK17">
        <v>1</v>
      </c>
      <c r="AL17">
        <v>4</v>
      </c>
      <c r="AM17">
        <v>5</v>
      </c>
      <c r="AN17">
        <v>6</v>
      </c>
      <c r="AO17">
        <v>7</v>
      </c>
      <c r="AP17">
        <v>3</v>
      </c>
      <c r="AQ17">
        <v>8</v>
      </c>
      <c r="AR17" t="s">
        <v>45</v>
      </c>
      <c r="AS17">
        <v>3</v>
      </c>
      <c r="AT17">
        <v>2</v>
      </c>
      <c r="AU17">
        <v>4</v>
      </c>
      <c r="AV17">
        <v>5</v>
      </c>
      <c r="AW17">
        <v>6</v>
      </c>
      <c r="AX17">
        <v>1</v>
      </c>
      <c r="AY17">
        <v>7</v>
      </c>
      <c r="AZ17" t="s">
        <v>45</v>
      </c>
      <c r="BA17" t="s">
        <v>63</v>
      </c>
      <c r="BB17" t="s">
        <v>66</v>
      </c>
      <c r="BC17" t="s">
        <v>45</v>
      </c>
      <c r="BD17" t="s">
        <v>85</v>
      </c>
      <c r="BE17" t="s">
        <v>1083</v>
      </c>
      <c r="BF17" t="s">
        <v>1646</v>
      </c>
      <c r="BG17" t="str">
        <f t="shared" si="13"/>
        <v>knowing that my results would be reviewed by my gp</v>
      </c>
      <c r="BH17" t="str">
        <f t="shared" si="5"/>
        <v/>
      </c>
      <c r="BI17" t="str">
        <f t="shared" si="6"/>
        <v/>
      </c>
      <c r="BJ17" t="str">
        <f t="shared" si="7"/>
        <v>being able to “drop in” and have an examine without needing an appointment</v>
      </c>
      <c r="BK17" t="str">
        <f t="shared" si="8"/>
        <v/>
      </c>
      <c r="BL17" t="str">
        <f t="shared" si="9"/>
        <v>receiving information on how the device supports specialist nhs services</v>
      </c>
      <c r="BM17" t="str">
        <f t="shared" si="10"/>
        <v>receiving a faster (direct) referral to a specialist breast clinic if your result was abnormal</v>
      </c>
      <c r="BN17" t="str">
        <f t="shared" si="11"/>
        <v xml:space="preserve">knowing that your data was confidential and could only be shared with your consent (e.g. with your gp)  </v>
      </c>
      <c r="BO17" t="str">
        <f t="shared" si="12"/>
        <v/>
      </c>
      <c r="BP17" t="s">
        <v>45</v>
      </c>
      <c r="BQ17" t="s">
        <v>45</v>
      </c>
      <c r="BR17" t="s">
        <v>68</v>
      </c>
      <c r="BS17" t="s">
        <v>1084</v>
      </c>
      <c r="BT17" t="s">
        <v>45</v>
      </c>
      <c r="BU17" t="s">
        <v>66</v>
      </c>
      <c r="BV17" t="s">
        <v>1085</v>
      </c>
      <c r="BW17">
        <v>32</v>
      </c>
      <c r="BX17" t="s">
        <v>71</v>
      </c>
      <c r="BY17" t="s">
        <v>45</v>
      </c>
      <c r="BZ17" t="s">
        <v>72</v>
      </c>
      <c r="CA17" t="s">
        <v>45</v>
      </c>
      <c r="CB17" t="s">
        <v>73</v>
      </c>
      <c r="CC17" t="s">
        <v>1086</v>
      </c>
      <c r="CD17" t="s">
        <v>73</v>
      </c>
      <c r="CE17" t="s">
        <v>575</v>
      </c>
      <c r="CF17" t="s">
        <v>389</v>
      </c>
      <c r="CG17" t="s">
        <v>1087</v>
      </c>
      <c r="CH17" t="s">
        <v>128</v>
      </c>
      <c r="CI17" t="s">
        <v>77</v>
      </c>
      <c r="CJ17" t="s">
        <v>48</v>
      </c>
      <c r="CK17" t="s">
        <v>55</v>
      </c>
      <c r="CL17" t="s">
        <v>157</v>
      </c>
      <c r="CM17" t="s">
        <v>1088</v>
      </c>
      <c r="CN17" t="s">
        <v>79</v>
      </c>
      <c r="CO17" t="s">
        <v>110</v>
      </c>
      <c r="CP17" t="s">
        <v>136</v>
      </c>
      <c r="CQ17" t="s">
        <v>214</v>
      </c>
      <c r="CR17" t="s">
        <v>66</v>
      </c>
      <c r="CS17" t="s">
        <v>1089</v>
      </c>
      <c r="CT17" t="s">
        <v>1661</v>
      </c>
    </row>
    <row r="18" spans="1:98">
      <c r="A18" t="s">
        <v>1183</v>
      </c>
      <c r="B18" t="s">
        <v>53</v>
      </c>
      <c r="C18" t="s">
        <v>1184</v>
      </c>
      <c r="D18" t="s">
        <v>55</v>
      </c>
      <c r="E18" t="s">
        <v>89</v>
      </c>
      <c r="F18" t="s">
        <v>92</v>
      </c>
      <c r="G18" t="s">
        <v>88</v>
      </c>
      <c r="H18" t="s">
        <v>88</v>
      </c>
      <c r="I18" t="s">
        <v>56</v>
      </c>
      <c r="J18" t="s">
        <v>57</v>
      </c>
      <c r="K18" t="s">
        <v>56</v>
      </c>
      <c r="L18" t="s">
        <v>115</v>
      </c>
      <c r="M18" t="s">
        <v>89</v>
      </c>
      <c r="N18" t="s">
        <v>116</v>
      </c>
      <c r="O18" t="s">
        <v>59</v>
      </c>
      <c r="P18">
        <v>3</v>
      </c>
      <c r="Q18">
        <v>1</v>
      </c>
      <c r="R18">
        <v>4</v>
      </c>
      <c r="S18">
        <v>2</v>
      </c>
      <c r="T18">
        <v>5</v>
      </c>
      <c r="U18" t="s">
        <v>45</v>
      </c>
      <c r="V18" t="s">
        <v>60</v>
      </c>
      <c r="W18" t="s">
        <v>61</v>
      </c>
      <c r="X18">
        <v>4</v>
      </c>
      <c r="Y18">
        <v>2</v>
      </c>
      <c r="Z18">
        <v>1</v>
      </c>
      <c r="AA18">
        <v>3</v>
      </c>
      <c r="AB18">
        <v>5</v>
      </c>
      <c r="AC18" t="s">
        <v>45</v>
      </c>
      <c r="AD18" t="s">
        <v>62</v>
      </c>
      <c r="AE18" t="str">
        <f t="shared" si="0"/>
        <v>instructions as to when you should next have your breasts checked by the service if the result is normal</v>
      </c>
      <c r="AF18" t="str">
        <f t="shared" si="1"/>
        <v>detailed information of what will happen next if the result is abnormal and you require follow up with a health professional (referral process)</v>
      </c>
      <c r="AG18" t="str">
        <f t="shared" si="2"/>
        <v>links to where you can get emotional support</v>
      </c>
      <c r="AH18" t="str">
        <f t="shared" si="3"/>
        <v>information on different possible causes for any abnormal findings and breast pain</v>
      </c>
      <c r="AI18" t="s">
        <v>45</v>
      </c>
      <c r="AJ18">
        <v>3</v>
      </c>
      <c r="AK18">
        <v>1</v>
      </c>
      <c r="AL18">
        <v>2</v>
      </c>
      <c r="AM18">
        <v>6</v>
      </c>
      <c r="AN18">
        <v>4</v>
      </c>
      <c r="AO18">
        <v>5</v>
      </c>
      <c r="AP18">
        <v>7</v>
      </c>
      <c r="AQ18">
        <v>8</v>
      </c>
      <c r="AR18" t="s">
        <v>45</v>
      </c>
      <c r="AS18">
        <v>1</v>
      </c>
      <c r="AT18">
        <v>4</v>
      </c>
      <c r="AU18">
        <v>2</v>
      </c>
      <c r="AV18">
        <v>6</v>
      </c>
      <c r="AW18">
        <v>3</v>
      </c>
      <c r="AX18">
        <v>5</v>
      </c>
      <c r="AY18">
        <v>7</v>
      </c>
      <c r="AZ18" t="s">
        <v>45</v>
      </c>
      <c r="BA18" t="s">
        <v>63</v>
      </c>
      <c r="BB18" t="s">
        <v>68</v>
      </c>
      <c r="BC18" t="s">
        <v>45</v>
      </c>
      <c r="BD18" t="s">
        <v>102</v>
      </c>
      <c r="BE18" t="s">
        <v>45</v>
      </c>
      <c r="BF18" t="s">
        <v>1620</v>
      </c>
      <c r="BG18" t="str">
        <f t="shared" si="13"/>
        <v>knowing that my results would be reviewed by my gp</v>
      </c>
      <c r="BH18" t="str">
        <f t="shared" si="5"/>
        <v/>
      </c>
      <c r="BI18" t="str">
        <f t="shared" si="6"/>
        <v/>
      </c>
      <c r="BJ18" t="str">
        <f t="shared" si="7"/>
        <v>being able to “drop in” and have an examine without needing an appointment</v>
      </c>
      <c r="BK18" t="str">
        <f t="shared" si="8"/>
        <v/>
      </c>
      <c r="BL18" t="str">
        <f t="shared" si="9"/>
        <v/>
      </c>
      <c r="BM18" t="str">
        <f t="shared" si="10"/>
        <v>receiving a faster (direct) referral to a specialist breast clinic if your result was abnormal</v>
      </c>
      <c r="BN18" t="str">
        <f t="shared" si="11"/>
        <v/>
      </c>
      <c r="BO18" t="str">
        <f t="shared" si="12"/>
        <v/>
      </c>
      <c r="BP18" t="s">
        <v>45</v>
      </c>
      <c r="BQ18" t="s">
        <v>65</v>
      </c>
      <c r="BR18" t="s">
        <v>68</v>
      </c>
      <c r="BS18" t="s">
        <v>1185</v>
      </c>
      <c r="BT18" t="s">
        <v>45</v>
      </c>
      <c r="BU18" t="s">
        <v>68</v>
      </c>
      <c r="BV18" t="s">
        <v>1186</v>
      </c>
      <c r="BW18">
        <v>33</v>
      </c>
      <c r="BX18" t="s">
        <v>1187</v>
      </c>
      <c r="BY18" t="s">
        <v>45</v>
      </c>
      <c r="BZ18" t="s">
        <v>289</v>
      </c>
      <c r="CA18" t="s">
        <v>45</v>
      </c>
      <c r="CB18" t="s">
        <v>55</v>
      </c>
      <c r="CC18" t="s">
        <v>45</v>
      </c>
      <c r="CD18" t="s">
        <v>73</v>
      </c>
      <c r="CE18" t="s">
        <v>1188</v>
      </c>
      <c r="CF18" t="s">
        <v>75</v>
      </c>
      <c r="CG18" t="s">
        <v>45</v>
      </c>
      <c r="CH18" t="s">
        <v>76</v>
      </c>
      <c r="CI18" t="s">
        <v>77</v>
      </c>
      <c r="CJ18" t="s">
        <v>48</v>
      </c>
      <c r="CK18" t="s">
        <v>55</v>
      </c>
      <c r="CL18" t="s">
        <v>78</v>
      </c>
      <c r="CM18" t="s">
        <v>45</v>
      </c>
      <c r="CN18" t="s">
        <v>109</v>
      </c>
      <c r="CO18" t="s">
        <v>110</v>
      </c>
      <c r="CP18" t="s">
        <v>81</v>
      </c>
      <c r="CQ18" t="s">
        <v>147</v>
      </c>
      <c r="CR18" t="s">
        <v>68</v>
      </c>
      <c r="CS18" t="s">
        <v>1189</v>
      </c>
      <c r="CT18" t="s">
        <v>1661</v>
      </c>
    </row>
    <row r="19" spans="1:98">
      <c r="A19" t="s">
        <v>1168</v>
      </c>
      <c r="B19" t="s">
        <v>53</v>
      </c>
      <c r="C19" t="s">
        <v>1169</v>
      </c>
      <c r="D19" t="s">
        <v>55</v>
      </c>
      <c r="E19" t="s">
        <v>92</v>
      </c>
      <c r="F19" t="s">
        <v>89</v>
      </c>
      <c r="G19" t="s">
        <v>92</v>
      </c>
      <c r="H19" t="s">
        <v>88</v>
      </c>
      <c r="I19" t="s">
        <v>56</v>
      </c>
      <c r="J19" t="s">
        <v>88</v>
      </c>
      <c r="K19" t="s">
        <v>56</v>
      </c>
      <c r="L19" t="s">
        <v>115</v>
      </c>
      <c r="M19" t="s">
        <v>92</v>
      </c>
      <c r="N19" t="s">
        <v>116</v>
      </c>
      <c r="O19" t="s">
        <v>117</v>
      </c>
      <c r="P19">
        <v>2</v>
      </c>
      <c r="Q19">
        <v>1</v>
      </c>
      <c r="R19">
        <v>5</v>
      </c>
      <c r="S19">
        <v>3</v>
      </c>
      <c r="T19">
        <v>4</v>
      </c>
      <c r="U19" t="s">
        <v>1170</v>
      </c>
      <c r="V19" t="s">
        <v>97</v>
      </c>
      <c r="W19" t="s">
        <v>61</v>
      </c>
      <c r="X19">
        <v>3</v>
      </c>
      <c r="Y19">
        <v>1</v>
      </c>
      <c r="Z19">
        <v>2</v>
      </c>
      <c r="AA19">
        <v>4</v>
      </c>
      <c r="AB19">
        <v>5</v>
      </c>
      <c r="AC19" t="s">
        <v>45</v>
      </c>
      <c r="AD19" t="s">
        <v>62</v>
      </c>
      <c r="AE19" t="str">
        <f t="shared" si="0"/>
        <v>instructions as to when you should next have your breasts checked by the service if the result is normal</v>
      </c>
      <c r="AF19" t="str">
        <f t="shared" si="1"/>
        <v>detailed information of what will happen next if the result is abnormal and you require follow up with a health professional (referral process)</v>
      </c>
      <c r="AG19" t="str">
        <f t="shared" si="2"/>
        <v>links to where you can get emotional support</v>
      </c>
      <c r="AH19" t="str">
        <f t="shared" si="3"/>
        <v>information on different possible causes for any abnormal findings and breast pain</v>
      </c>
      <c r="AI19" t="s">
        <v>45</v>
      </c>
      <c r="AJ19">
        <v>5</v>
      </c>
      <c r="AK19">
        <v>4</v>
      </c>
      <c r="AL19">
        <v>1</v>
      </c>
      <c r="AM19">
        <v>2</v>
      </c>
      <c r="AN19">
        <v>6</v>
      </c>
      <c r="AO19">
        <v>3</v>
      </c>
      <c r="AP19">
        <v>7</v>
      </c>
      <c r="AQ19">
        <v>8</v>
      </c>
      <c r="AR19" t="s">
        <v>45</v>
      </c>
      <c r="AS19">
        <v>4</v>
      </c>
      <c r="AT19">
        <v>5</v>
      </c>
      <c r="AU19">
        <v>1</v>
      </c>
      <c r="AV19">
        <v>2</v>
      </c>
      <c r="AW19">
        <v>6</v>
      </c>
      <c r="AX19">
        <v>3</v>
      </c>
      <c r="AY19">
        <v>7</v>
      </c>
      <c r="AZ19" t="s">
        <v>45</v>
      </c>
      <c r="BA19" t="s">
        <v>63</v>
      </c>
      <c r="BB19" t="s">
        <v>68</v>
      </c>
      <c r="BC19" t="s">
        <v>1171</v>
      </c>
      <c r="BD19" t="s">
        <v>102</v>
      </c>
      <c r="BE19" t="s">
        <v>1172</v>
      </c>
      <c r="BF19" t="s">
        <v>679</v>
      </c>
      <c r="BG19" t="str">
        <f t="shared" si="13"/>
        <v/>
      </c>
      <c r="BH19" t="str">
        <f t="shared" si="5"/>
        <v>aving more technical information about how the device works</v>
      </c>
      <c r="BI19" t="str">
        <f t="shared" si="6"/>
        <v>having more information about what to expect during the examination before making an appointment </v>
      </c>
      <c r="BJ19" t="str">
        <f t="shared" si="7"/>
        <v/>
      </c>
      <c r="BK19" t="str">
        <f t="shared" si="8"/>
        <v>receiving information on how the device supports gp services</v>
      </c>
      <c r="BL19" t="str">
        <f t="shared" si="9"/>
        <v>receiving information on how the device supports specialist nhs services</v>
      </c>
      <c r="BM19" t="str">
        <f t="shared" si="10"/>
        <v>receiving a faster (direct) referral to a specialist breast clinic if your result was abnormal</v>
      </c>
      <c r="BN19" t="str">
        <f t="shared" si="11"/>
        <v xml:space="preserve">knowing that your data was confidential and could only be shared with your consent (e.g. with your gp)  </v>
      </c>
      <c r="BO19" t="str">
        <f t="shared" si="12"/>
        <v/>
      </c>
      <c r="BP19" t="s">
        <v>45</v>
      </c>
      <c r="BQ19" t="s">
        <v>45</v>
      </c>
      <c r="BR19" t="s">
        <v>68</v>
      </c>
      <c r="BS19" t="s">
        <v>1173</v>
      </c>
      <c r="BT19" t="s">
        <v>1174</v>
      </c>
      <c r="BU19" t="s">
        <v>83</v>
      </c>
      <c r="BV19" t="s">
        <v>1175</v>
      </c>
      <c r="BW19">
        <v>33</v>
      </c>
      <c r="BX19" t="s">
        <v>71</v>
      </c>
      <c r="BY19" t="s">
        <v>45</v>
      </c>
      <c r="BZ19" t="s">
        <v>72</v>
      </c>
      <c r="CA19" t="s">
        <v>45</v>
      </c>
      <c r="CB19" t="s">
        <v>55</v>
      </c>
      <c r="CC19" t="s">
        <v>45</v>
      </c>
      <c r="CD19" t="s">
        <v>73</v>
      </c>
      <c r="CE19" t="s">
        <v>379</v>
      </c>
      <c r="CF19" t="s">
        <v>75</v>
      </c>
      <c r="CG19" t="s">
        <v>45</v>
      </c>
      <c r="CH19" t="s">
        <v>128</v>
      </c>
      <c r="CI19" t="s">
        <v>77</v>
      </c>
      <c r="CJ19" t="s">
        <v>48</v>
      </c>
      <c r="CK19" t="s">
        <v>55</v>
      </c>
      <c r="CL19" t="s">
        <v>78</v>
      </c>
      <c r="CM19" t="s">
        <v>45</v>
      </c>
      <c r="CN19" t="s">
        <v>79</v>
      </c>
      <c r="CO19" t="s">
        <v>110</v>
      </c>
      <c r="CP19" t="s">
        <v>81</v>
      </c>
      <c r="CQ19" t="s">
        <v>82</v>
      </c>
      <c r="CR19" t="s">
        <v>68</v>
      </c>
      <c r="CS19" t="s">
        <v>84</v>
      </c>
      <c r="CT19" t="s">
        <v>138</v>
      </c>
    </row>
    <row r="20" spans="1:98">
      <c r="A20" t="s">
        <v>484</v>
      </c>
      <c r="B20" t="s">
        <v>53</v>
      </c>
      <c r="C20" t="s">
        <v>485</v>
      </c>
      <c r="D20" t="s">
        <v>55</v>
      </c>
      <c r="E20" t="s">
        <v>92</v>
      </c>
      <c r="F20" t="s">
        <v>89</v>
      </c>
      <c r="G20" t="s">
        <v>57</v>
      </c>
      <c r="H20" t="s">
        <v>56</v>
      </c>
      <c r="I20" t="s">
        <v>56</v>
      </c>
      <c r="J20" t="s">
        <v>57</v>
      </c>
      <c r="K20" t="s">
        <v>57</v>
      </c>
      <c r="L20" t="s">
        <v>60</v>
      </c>
      <c r="M20" t="s">
        <v>56</v>
      </c>
      <c r="N20" t="s">
        <v>116</v>
      </c>
      <c r="O20" t="s">
        <v>59</v>
      </c>
      <c r="P20">
        <v>2</v>
      </c>
      <c r="Q20">
        <v>1</v>
      </c>
      <c r="R20">
        <v>5</v>
      </c>
      <c r="S20">
        <v>4</v>
      </c>
      <c r="T20">
        <v>3</v>
      </c>
      <c r="U20" t="s">
        <v>486</v>
      </c>
      <c r="V20" t="s">
        <v>152</v>
      </c>
      <c r="W20" t="s">
        <v>142</v>
      </c>
      <c r="X20">
        <v>3</v>
      </c>
      <c r="Y20">
        <v>1</v>
      </c>
      <c r="Z20">
        <v>4</v>
      </c>
      <c r="AA20">
        <v>2</v>
      </c>
      <c r="AB20">
        <v>5</v>
      </c>
      <c r="AC20" t="s">
        <v>45</v>
      </c>
      <c r="AD20" t="s">
        <v>119</v>
      </c>
      <c r="AE20" t="str">
        <f t="shared" si="0"/>
        <v>instructions as to when you should next have your breasts checked by the service if the result is normal</v>
      </c>
      <c r="AF20" t="str">
        <f t="shared" si="1"/>
        <v>detailed information of what will happen next if the result is abnormal and you require follow up with a health professional (referral process)</v>
      </c>
      <c r="AG20" t="str">
        <f t="shared" si="2"/>
        <v/>
      </c>
      <c r="AH20" t="str">
        <f t="shared" si="3"/>
        <v>information on different possible causes for any abnormal findings and breast pain</v>
      </c>
      <c r="AI20" t="s">
        <v>45</v>
      </c>
      <c r="AJ20">
        <v>2</v>
      </c>
      <c r="AK20">
        <v>1</v>
      </c>
      <c r="AL20">
        <v>3</v>
      </c>
      <c r="AM20">
        <v>4</v>
      </c>
      <c r="AN20">
        <v>5</v>
      </c>
      <c r="AO20">
        <v>6</v>
      </c>
      <c r="AP20">
        <v>7</v>
      </c>
      <c r="AQ20">
        <v>8</v>
      </c>
      <c r="AR20" t="s">
        <v>45</v>
      </c>
      <c r="AZ20" t="s">
        <v>45</v>
      </c>
      <c r="BA20" t="s">
        <v>63</v>
      </c>
      <c r="BB20" t="s">
        <v>68</v>
      </c>
      <c r="BC20" t="s">
        <v>487</v>
      </c>
      <c r="BD20" t="s">
        <v>102</v>
      </c>
      <c r="BE20" t="s">
        <v>488</v>
      </c>
      <c r="BF20" t="s">
        <v>489</v>
      </c>
      <c r="BG20" t="str">
        <f t="shared" si="13"/>
        <v>knowing that my results would be reviewed by my gp</v>
      </c>
      <c r="BH20" t="str">
        <f t="shared" si="5"/>
        <v>aving more technical information about how the device works</v>
      </c>
      <c r="BI20" t="str">
        <f t="shared" si="6"/>
        <v>having more information about what to expect during the examination before making an appointment </v>
      </c>
      <c r="BJ20" t="str">
        <f t="shared" si="7"/>
        <v/>
      </c>
      <c r="BK20" t="str">
        <f t="shared" si="8"/>
        <v>receiving information on how the device supports gp services</v>
      </c>
      <c r="BL20" t="str">
        <f t="shared" si="9"/>
        <v>receiving information on how the device supports specialist nhs services</v>
      </c>
      <c r="BM20" t="str">
        <f t="shared" si="10"/>
        <v>receiving a faster (direct) referral to a specialist breast clinic if your result was abnormal</v>
      </c>
      <c r="BN20" t="str">
        <f t="shared" si="11"/>
        <v/>
      </c>
      <c r="BO20" t="str">
        <f t="shared" si="12"/>
        <v/>
      </c>
      <c r="BP20" t="s">
        <v>45</v>
      </c>
      <c r="BQ20" t="s">
        <v>65</v>
      </c>
      <c r="BR20" t="s">
        <v>68</v>
      </c>
      <c r="BS20" t="s">
        <v>490</v>
      </c>
      <c r="BT20" t="s">
        <v>491</v>
      </c>
      <c r="BU20" t="s">
        <v>66</v>
      </c>
      <c r="BV20" t="s">
        <v>492</v>
      </c>
      <c r="BW20">
        <v>33</v>
      </c>
      <c r="BX20" t="s">
        <v>71</v>
      </c>
      <c r="BY20" t="s">
        <v>45</v>
      </c>
      <c r="BZ20" t="s">
        <v>185</v>
      </c>
      <c r="CA20" t="s">
        <v>45</v>
      </c>
      <c r="CB20" t="s">
        <v>55</v>
      </c>
      <c r="CC20" t="s">
        <v>45</v>
      </c>
      <c r="CD20" t="s">
        <v>73</v>
      </c>
      <c r="CE20" t="s">
        <v>203</v>
      </c>
      <c r="CF20" t="s">
        <v>75</v>
      </c>
      <c r="CG20" t="s">
        <v>45</v>
      </c>
      <c r="CH20" t="s">
        <v>128</v>
      </c>
      <c r="CI20" t="s">
        <v>77</v>
      </c>
      <c r="CJ20" t="s">
        <v>48</v>
      </c>
      <c r="CK20" t="s">
        <v>55</v>
      </c>
      <c r="CL20" t="s">
        <v>78</v>
      </c>
      <c r="CM20" t="s">
        <v>45</v>
      </c>
      <c r="CN20" t="s">
        <v>109</v>
      </c>
      <c r="CO20" t="s">
        <v>110</v>
      </c>
      <c r="CP20" t="s">
        <v>104</v>
      </c>
      <c r="CQ20" t="s">
        <v>129</v>
      </c>
      <c r="CR20" t="s">
        <v>68</v>
      </c>
      <c r="CS20" t="s">
        <v>493</v>
      </c>
      <c r="CT20" t="s">
        <v>1659</v>
      </c>
    </row>
    <row r="21" spans="1:98">
      <c r="A21" t="s">
        <v>546</v>
      </c>
      <c r="B21" t="s">
        <v>53</v>
      </c>
      <c r="C21" t="s">
        <v>547</v>
      </c>
      <c r="D21" t="s">
        <v>55</v>
      </c>
      <c r="E21" t="s">
        <v>92</v>
      </c>
      <c r="F21" t="s">
        <v>57</v>
      </c>
      <c r="G21" t="s">
        <v>89</v>
      </c>
      <c r="H21" t="s">
        <v>57</v>
      </c>
      <c r="I21" t="s">
        <v>56</v>
      </c>
      <c r="J21" t="s">
        <v>57</v>
      </c>
      <c r="K21" t="s">
        <v>57</v>
      </c>
      <c r="L21" t="s">
        <v>58</v>
      </c>
      <c r="M21" t="s">
        <v>56</v>
      </c>
      <c r="N21" t="s">
        <v>48</v>
      </c>
      <c r="O21" t="s">
        <v>59</v>
      </c>
      <c r="P21">
        <v>2</v>
      </c>
      <c r="Q21">
        <v>3</v>
      </c>
      <c r="R21">
        <v>1</v>
      </c>
      <c r="S21">
        <v>4</v>
      </c>
      <c r="T21">
        <v>5</v>
      </c>
      <c r="U21" t="s">
        <v>45</v>
      </c>
      <c r="V21" t="s">
        <v>60</v>
      </c>
      <c r="W21" t="s">
        <v>142</v>
      </c>
      <c r="X21">
        <v>3</v>
      </c>
      <c r="Y21">
        <v>2</v>
      </c>
      <c r="Z21">
        <v>1</v>
      </c>
      <c r="AA21">
        <v>4</v>
      </c>
      <c r="AB21">
        <v>5</v>
      </c>
      <c r="AC21" t="s">
        <v>45</v>
      </c>
      <c r="AD21" t="s">
        <v>62</v>
      </c>
      <c r="AE21" t="str">
        <f t="shared" si="0"/>
        <v>instructions as to when you should next have your breasts checked by the service if the result is normal</v>
      </c>
      <c r="AF21" t="str">
        <f t="shared" si="1"/>
        <v>detailed information of what will happen next if the result is abnormal and you require follow up with a health professional (referral process)</v>
      </c>
      <c r="AG21" t="str">
        <f t="shared" si="2"/>
        <v>links to where you can get emotional support</v>
      </c>
      <c r="AH21" t="str">
        <f t="shared" si="3"/>
        <v>information on different possible causes for any abnormal findings and breast pain</v>
      </c>
      <c r="AI21" t="s">
        <v>45</v>
      </c>
      <c r="AJ21">
        <v>1</v>
      </c>
      <c r="AK21">
        <v>2</v>
      </c>
      <c r="AL21">
        <v>3</v>
      </c>
      <c r="AM21">
        <v>5</v>
      </c>
      <c r="AN21">
        <v>4</v>
      </c>
      <c r="AO21">
        <v>6</v>
      </c>
      <c r="AP21">
        <v>7</v>
      </c>
      <c r="AQ21">
        <v>8</v>
      </c>
      <c r="AR21" t="s">
        <v>45</v>
      </c>
      <c r="AS21">
        <v>1</v>
      </c>
      <c r="AT21">
        <v>2</v>
      </c>
      <c r="AU21">
        <v>3</v>
      </c>
      <c r="AV21">
        <v>5</v>
      </c>
      <c r="AW21">
        <v>4</v>
      </c>
      <c r="AX21">
        <v>6</v>
      </c>
      <c r="AY21">
        <v>7</v>
      </c>
      <c r="AZ21" t="s">
        <v>45</v>
      </c>
      <c r="BA21" t="s">
        <v>63</v>
      </c>
      <c r="BB21" t="s">
        <v>68</v>
      </c>
      <c r="BC21" t="s">
        <v>548</v>
      </c>
      <c r="BD21" t="s">
        <v>209</v>
      </c>
      <c r="BE21" t="s">
        <v>549</v>
      </c>
      <c r="BF21" t="s">
        <v>1615</v>
      </c>
      <c r="BG21" t="str">
        <f t="shared" si="13"/>
        <v/>
      </c>
      <c r="BH21" t="str">
        <f t="shared" si="5"/>
        <v>aving more technical information about how the device works</v>
      </c>
      <c r="BI21" t="str">
        <f t="shared" si="6"/>
        <v/>
      </c>
      <c r="BJ21" t="str">
        <f t="shared" si="7"/>
        <v>being able to “drop in” and have an examine without needing an appointment</v>
      </c>
      <c r="BK21" t="str">
        <f t="shared" si="8"/>
        <v/>
      </c>
      <c r="BL21" t="str">
        <f t="shared" si="9"/>
        <v/>
      </c>
      <c r="BM21" t="str">
        <f t="shared" si="10"/>
        <v>receiving a faster (direct) referral to a specialist breast clinic if your result was abnormal</v>
      </c>
      <c r="BN21" t="str">
        <f t="shared" si="11"/>
        <v/>
      </c>
      <c r="BO21" t="str">
        <f t="shared" si="12"/>
        <v/>
      </c>
      <c r="BP21" t="s">
        <v>45</v>
      </c>
      <c r="BQ21" t="s">
        <v>104</v>
      </c>
      <c r="BR21" t="s">
        <v>68</v>
      </c>
      <c r="BS21" t="s">
        <v>1589</v>
      </c>
      <c r="BT21" t="s">
        <v>550</v>
      </c>
      <c r="BU21" t="s">
        <v>83</v>
      </c>
      <c r="BV21" t="s">
        <v>551</v>
      </c>
      <c r="BW21">
        <v>34</v>
      </c>
      <c r="BX21" t="s">
        <v>71</v>
      </c>
      <c r="BY21" t="s">
        <v>45</v>
      </c>
      <c r="BZ21" t="s">
        <v>72</v>
      </c>
      <c r="CA21" t="s">
        <v>45</v>
      </c>
      <c r="CB21" t="s">
        <v>55</v>
      </c>
      <c r="CC21" t="s">
        <v>45</v>
      </c>
      <c r="CD21" t="s">
        <v>55</v>
      </c>
      <c r="CE21" t="s">
        <v>45</v>
      </c>
      <c r="CF21" t="s">
        <v>75</v>
      </c>
      <c r="CG21" t="s">
        <v>45</v>
      </c>
      <c r="CH21" t="s">
        <v>128</v>
      </c>
      <c r="CI21" t="s">
        <v>77</v>
      </c>
      <c r="CJ21" t="s">
        <v>48</v>
      </c>
      <c r="CK21" t="s">
        <v>55</v>
      </c>
      <c r="CL21" t="s">
        <v>78</v>
      </c>
      <c r="CM21" t="s">
        <v>45</v>
      </c>
      <c r="CN21" t="s">
        <v>79</v>
      </c>
      <c r="CO21" t="s">
        <v>110</v>
      </c>
      <c r="CP21" t="s">
        <v>136</v>
      </c>
      <c r="CQ21" t="s">
        <v>112</v>
      </c>
      <c r="CR21" t="s">
        <v>68</v>
      </c>
      <c r="CS21" t="s">
        <v>387</v>
      </c>
      <c r="CT21" t="s">
        <v>1661</v>
      </c>
    </row>
    <row r="22" spans="1:98">
      <c r="A22" t="s">
        <v>517</v>
      </c>
      <c r="B22" t="s">
        <v>53</v>
      </c>
      <c r="C22" t="s">
        <v>518</v>
      </c>
      <c r="D22" t="s">
        <v>55</v>
      </c>
      <c r="E22" t="s">
        <v>56</v>
      </c>
      <c r="F22" t="s">
        <v>89</v>
      </c>
      <c r="G22" t="s">
        <v>57</v>
      </c>
      <c r="H22" t="s">
        <v>56</v>
      </c>
      <c r="I22" t="s">
        <v>88</v>
      </c>
      <c r="J22" t="s">
        <v>88</v>
      </c>
      <c r="K22" t="s">
        <v>57</v>
      </c>
      <c r="L22" t="s">
        <v>91</v>
      </c>
      <c r="M22" t="s">
        <v>92</v>
      </c>
      <c r="N22" t="s">
        <v>55</v>
      </c>
      <c r="O22" t="s">
        <v>59</v>
      </c>
      <c r="P22">
        <v>2</v>
      </c>
      <c r="Q22">
        <v>1</v>
      </c>
      <c r="R22">
        <v>4</v>
      </c>
      <c r="S22">
        <v>3</v>
      </c>
      <c r="T22">
        <v>5</v>
      </c>
      <c r="U22" t="s">
        <v>45</v>
      </c>
      <c r="V22" t="s">
        <v>60</v>
      </c>
      <c r="W22" t="s">
        <v>142</v>
      </c>
      <c r="X22">
        <v>1</v>
      </c>
      <c r="Y22">
        <v>3</v>
      </c>
      <c r="Z22">
        <v>2</v>
      </c>
      <c r="AA22">
        <v>4</v>
      </c>
      <c r="AB22">
        <v>5</v>
      </c>
      <c r="AC22" t="s">
        <v>45</v>
      </c>
      <c r="AD22" t="s">
        <v>519</v>
      </c>
      <c r="AE22" t="str">
        <f t="shared" si="0"/>
        <v>instructions as to when you should next have your breasts checked by the service if the result is normal</v>
      </c>
      <c r="AF22" t="str">
        <f t="shared" si="1"/>
        <v>detailed information of what will happen next if the result is abnormal and you require follow up with a health professional (referral process)</v>
      </c>
      <c r="AG22" t="str">
        <f t="shared" si="2"/>
        <v>links to where you can get emotional support</v>
      </c>
      <c r="AH22" t="str">
        <f t="shared" si="3"/>
        <v/>
      </c>
      <c r="AI22" t="s">
        <v>45</v>
      </c>
      <c r="AJ22">
        <v>1</v>
      </c>
      <c r="AK22">
        <v>4</v>
      </c>
      <c r="AL22">
        <v>2</v>
      </c>
      <c r="AM22">
        <v>5</v>
      </c>
      <c r="AN22">
        <v>3</v>
      </c>
      <c r="AO22">
        <v>6</v>
      </c>
      <c r="AP22">
        <v>7</v>
      </c>
      <c r="AQ22">
        <v>8</v>
      </c>
      <c r="AR22" t="s">
        <v>45</v>
      </c>
      <c r="AS22">
        <v>2</v>
      </c>
      <c r="AT22">
        <v>5</v>
      </c>
      <c r="AU22">
        <v>3</v>
      </c>
      <c r="AV22">
        <v>4</v>
      </c>
      <c r="AW22">
        <v>6</v>
      </c>
      <c r="AX22">
        <v>1</v>
      </c>
      <c r="AY22">
        <v>7</v>
      </c>
      <c r="AZ22" t="s">
        <v>45</v>
      </c>
      <c r="BA22" t="s">
        <v>63</v>
      </c>
      <c r="BB22" t="s">
        <v>68</v>
      </c>
      <c r="BC22" t="s">
        <v>520</v>
      </c>
      <c r="BD22" t="s">
        <v>102</v>
      </c>
      <c r="BE22" t="s">
        <v>521</v>
      </c>
      <c r="BF22" t="s">
        <v>522</v>
      </c>
      <c r="BG22" t="str">
        <f t="shared" si="13"/>
        <v>knowing that my results would be reviewed by my gp</v>
      </c>
      <c r="BH22" t="str">
        <f t="shared" si="5"/>
        <v/>
      </c>
      <c r="BI22" t="str">
        <f t="shared" si="6"/>
        <v>having more information about what to expect during the examination before making an appointment </v>
      </c>
      <c r="BJ22" t="str">
        <f t="shared" si="7"/>
        <v/>
      </c>
      <c r="BK22" t="str">
        <f t="shared" si="8"/>
        <v/>
      </c>
      <c r="BL22" t="str">
        <f t="shared" si="9"/>
        <v/>
      </c>
      <c r="BM22" t="str">
        <f t="shared" si="10"/>
        <v>receiving a faster (direct) referral to a specialist breast clinic if your result was abnormal</v>
      </c>
      <c r="BN22" t="str">
        <f t="shared" si="11"/>
        <v xml:space="preserve">knowing that your data was confidential and could only be shared with your consent (e.g. with your gp)  </v>
      </c>
      <c r="BO22" t="str">
        <f t="shared" si="12"/>
        <v/>
      </c>
      <c r="BP22" t="s">
        <v>45</v>
      </c>
      <c r="BQ22" t="s">
        <v>65</v>
      </c>
      <c r="BR22" t="s">
        <v>68</v>
      </c>
      <c r="BS22" t="s">
        <v>523</v>
      </c>
      <c r="BT22" t="s">
        <v>524</v>
      </c>
      <c r="BU22" t="s">
        <v>68</v>
      </c>
      <c r="BV22" t="s">
        <v>525</v>
      </c>
      <c r="BW22">
        <v>34</v>
      </c>
      <c r="BX22" t="s">
        <v>71</v>
      </c>
      <c r="BY22" t="s">
        <v>45</v>
      </c>
      <c r="BZ22" t="s">
        <v>72</v>
      </c>
      <c r="CA22" t="s">
        <v>45</v>
      </c>
      <c r="CB22" t="s">
        <v>73</v>
      </c>
      <c r="CC22" t="s">
        <v>526</v>
      </c>
      <c r="CD22" t="s">
        <v>73</v>
      </c>
      <c r="CE22" t="s">
        <v>527</v>
      </c>
      <c r="CF22" t="s">
        <v>75</v>
      </c>
      <c r="CG22" t="s">
        <v>45</v>
      </c>
      <c r="CH22" t="s">
        <v>76</v>
      </c>
      <c r="CI22" t="s">
        <v>77</v>
      </c>
      <c r="CJ22" t="s">
        <v>48</v>
      </c>
      <c r="CK22" t="s">
        <v>55</v>
      </c>
      <c r="CL22" t="s">
        <v>157</v>
      </c>
      <c r="CM22" t="s">
        <v>528</v>
      </c>
      <c r="CN22" t="s">
        <v>109</v>
      </c>
      <c r="CO22" t="s">
        <v>110</v>
      </c>
      <c r="CP22" t="s">
        <v>136</v>
      </c>
      <c r="CQ22" t="s">
        <v>129</v>
      </c>
      <c r="CR22" t="s">
        <v>66</v>
      </c>
      <c r="CS22" t="s">
        <v>413</v>
      </c>
      <c r="CT22" t="s">
        <v>1661</v>
      </c>
    </row>
    <row r="23" spans="1:98">
      <c r="A23" t="s">
        <v>1454</v>
      </c>
      <c r="B23" t="s">
        <v>53</v>
      </c>
      <c r="C23" t="s">
        <v>1455</v>
      </c>
      <c r="D23" t="s">
        <v>55</v>
      </c>
      <c r="E23" t="s">
        <v>88</v>
      </c>
      <c r="F23" t="s">
        <v>92</v>
      </c>
      <c r="G23" t="s">
        <v>56</v>
      </c>
      <c r="H23" t="s">
        <v>57</v>
      </c>
      <c r="I23" t="s">
        <v>56</v>
      </c>
      <c r="J23" t="s">
        <v>57</v>
      </c>
      <c r="K23" t="s">
        <v>57</v>
      </c>
      <c r="L23" t="s">
        <v>91</v>
      </c>
      <c r="M23" t="s">
        <v>56</v>
      </c>
      <c r="N23" t="s">
        <v>48</v>
      </c>
      <c r="O23" t="s">
        <v>45</v>
      </c>
      <c r="P23">
        <v>2</v>
      </c>
      <c r="Q23">
        <v>1</v>
      </c>
      <c r="R23">
        <v>4</v>
      </c>
      <c r="S23">
        <v>5</v>
      </c>
      <c r="T23">
        <v>3</v>
      </c>
      <c r="U23" t="s">
        <v>1456</v>
      </c>
      <c r="V23" t="s">
        <v>141</v>
      </c>
      <c r="W23" t="s">
        <v>142</v>
      </c>
      <c r="X23">
        <v>4</v>
      </c>
      <c r="Y23">
        <v>3</v>
      </c>
      <c r="Z23">
        <v>1</v>
      </c>
      <c r="AA23">
        <v>5</v>
      </c>
      <c r="AB23">
        <v>2</v>
      </c>
      <c r="AC23" t="s">
        <v>1457</v>
      </c>
      <c r="AD23" t="s">
        <v>359</v>
      </c>
      <c r="AE23" t="str">
        <f t="shared" si="0"/>
        <v>instructions as to when you should next have your breasts checked by the service if the result is normal</v>
      </c>
      <c r="AF23" t="str">
        <f t="shared" si="1"/>
        <v>detailed information of what will happen next if the result is abnormal and you require follow up with a health professional (referral process)</v>
      </c>
      <c r="AG23" t="str">
        <f t="shared" si="2"/>
        <v>links to where you can get emotional support</v>
      </c>
      <c r="AH23" t="str">
        <f t="shared" si="3"/>
        <v>information on different possible causes for any abnormal findings and breast pain</v>
      </c>
      <c r="AI23" t="s">
        <v>1458</v>
      </c>
      <c r="AJ23">
        <v>4</v>
      </c>
      <c r="AK23">
        <v>3</v>
      </c>
      <c r="AL23">
        <v>1</v>
      </c>
      <c r="AM23">
        <v>2</v>
      </c>
      <c r="AN23">
        <v>7</v>
      </c>
      <c r="AO23">
        <v>6</v>
      </c>
      <c r="AP23">
        <v>8</v>
      </c>
      <c r="AQ23">
        <v>5</v>
      </c>
      <c r="AR23" t="s">
        <v>45</v>
      </c>
      <c r="AS23">
        <v>7</v>
      </c>
      <c r="AT23">
        <v>6</v>
      </c>
      <c r="AU23">
        <v>1</v>
      </c>
      <c r="AV23">
        <v>3</v>
      </c>
      <c r="AW23">
        <v>4</v>
      </c>
      <c r="AX23">
        <v>2</v>
      </c>
      <c r="AY23">
        <v>5</v>
      </c>
      <c r="AZ23" t="s">
        <v>45</v>
      </c>
      <c r="BA23" t="s">
        <v>63</v>
      </c>
      <c r="BB23" t="s">
        <v>68</v>
      </c>
      <c r="BC23" t="s">
        <v>1459</v>
      </c>
      <c r="BD23" t="s">
        <v>209</v>
      </c>
      <c r="BE23" t="s">
        <v>1460</v>
      </c>
      <c r="BF23" t="s">
        <v>1623</v>
      </c>
      <c r="BG23" t="str">
        <f t="shared" si="13"/>
        <v/>
      </c>
      <c r="BH23" t="str">
        <f t="shared" si="5"/>
        <v>aving more technical information about how the device works</v>
      </c>
      <c r="BI23" t="str">
        <f t="shared" si="6"/>
        <v>having more information about what to expect during the examination before making an appointment </v>
      </c>
      <c r="BJ23" t="str">
        <f t="shared" si="7"/>
        <v>being able to “drop in” and have an examine without needing an appointment</v>
      </c>
      <c r="BK23" t="str">
        <f t="shared" si="8"/>
        <v/>
      </c>
      <c r="BL23" t="str">
        <f t="shared" si="9"/>
        <v/>
      </c>
      <c r="BM23" t="str">
        <f t="shared" si="10"/>
        <v>receiving a faster (direct) referral to a specialist breast clinic if your result was abnormal</v>
      </c>
      <c r="BN23" t="str">
        <f t="shared" si="11"/>
        <v/>
      </c>
      <c r="BO23" t="str">
        <f t="shared" si="12"/>
        <v/>
      </c>
      <c r="BP23" t="s">
        <v>45</v>
      </c>
      <c r="BQ23" t="s">
        <v>65</v>
      </c>
      <c r="BR23" t="s">
        <v>68</v>
      </c>
      <c r="BS23" t="s">
        <v>1461</v>
      </c>
      <c r="BT23" t="s">
        <v>1462</v>
      </c>
      <c r="BU23" t="s">
        <v>66</v>
      </c>
      <c r="BV23" t="s">
        <v>1463</v>
      </c>
      <c r="BW23">
        <v>35</v>
      </c>
      <c r="BX23" t="s">
        <v>71</v>
      </c>
      <c r="BY23" t="s">
        <v>45</v>
      </c>
      <c r="BZ23" t="s">
        <v>72</v>
      </c>
      <c r="CA23" t="s">
        <v>45</v>
      </c>
      <c r="CB23" t="s">
        <v>55</v>
      </c>
      <c r="CC23" t="s">
        <v>45</v>
      </c>
      <c r="CD23" t="s">
        <v>73</v>
      </c>
      <c r="CE23" t="s">
        <v>575</v>
      </c>
      <c r="CF23" t="s">
        <v>75</v>
      </c>
      <c r="CG23" t="s">
        <v>45</v>
      </c>
      <c r="CH23" t="s">
        <v>128</v>
      </c>
      <c r="CI23" t="s">
        <v>77</v>
      </c>
      <c r="CJ23" t="s">
        <v>48</v>
      </c>
      <c r="CK23" t="s">
        <v>55</v>
      </c>
      <c r="CL23" t="s">
        <v>78</v>
      </c>
      <c r="CM23" t="s">
        <v>45</v>
      </c>
      <c r="CN23" t="s">
        <v>109</v>
      </c>
      <c r="CO23" t="s">
        <v>110</v>
      </c>
      <c r="CP23" t="s">
        <v>81</v>
      </c>
      <c r="CQ23" t="s">
        <v>129</v>
      </c>
      <c r="CR23" t="s">
        <v>66</v>
      </c>
      <c r="CS23" t="s">
        <v>1464</v>
      </c>
      <c r="CT23" t="s">
        <v>1661</v>
      </c>
    </row>
    <row r="24" spans="1:98">
      <c r="A24" t="s">
        <v>160</v>
      </c>
      <c r="B24" t="s">
        <v>53</v>
      </c>
      <c r="C24" t="s">
        <v>161</v>
      </c>
      <c r="D24" t="s">
        <v>55</v>
      </c>
      <c r="E24" t="s">
        <v>88</v>
      </c>
      <c r="F24" t="s">
        <v>89</v>
      </c>
      <c r="G24" t="s">
        <v>56</v>
      </c>
      <c r="H24" t="s">
        <v>56</v>
      </c>
      <c r="I24" t="s">
        <v>56</v>
      </c>
      <c r="J24" t="s">
        <v>57</v>
      </c>
      <c r="K24" t="s">
        <v>56</v>
      </c>
      <c r="L24" t="s">
        <v>60</v>
      </c>
      <c r="M24" t="s">
        <v>92</v>
      </c>
      <c r="N24" t="s">
        <v>116</v>
      </c>
      <c r="O24" t="s">
        <v>45</v>
      </c>
      <c r="P24">
        <v>2</v>
      </c>
      <c r="Q24">
        <v>1</v>
      </c>
      <c r="R24">
        <v>4</v>
      </c>
      <c r="S24">
        <v>3</v>
      </c>
      <c r="T24">
        <v>5</v>
      </c>
      <c r="U24" t="s">
        <v>45</v>
      </c>
      <c r="V24" t="s">
        <v>141</v>
      </c>
      <c r="W24" t="s">
        <v>61</v>
      </c>
      <c r="X24">
        <v>3</v>
      </c>
      <c r="Y24">
        <v>1</v>
      </c>
      <c r="Z24">
        <v>2</v>
      </c>
      <c r="AA24">
        <v>4</v>
      </c>
      <c r="AB24">
        <v>5</v>
      </c>
      <c r="AC24" t="s">
        <v>45</v>
      </c>
      <c r="AD24" t="s">
        <v>62</v>
      </c>
      <c r="AE24" t="str">
        <f t="shared" si="0"/>
        <v>instructions as to when you should next have your breasts checked by the service if the result is normal</v>
      </c>
      <c r="AF24" t="str">
        <f t="shared" si="1"/>
        <v>detailed information of what will happen next if the result is abnormal and you require follow up with a health professional (referral process)</v>
      </c>
      <c r="AG24" t="str">
        <f t="shared" si="2"/>
        <v>links to where you can get emotional support</v>
      </c>
      <c r="AH24" t="str">
        <f t="shared" si="3"/>
        <v>information on different possible causes for any abnormal findings and breast pain</v>
      </c>
      <c r="AI24" t="s">
        <v>45</v>
      </c>
      <c r="AJ24">
        <v>3</v>
      </c>
      <c r="AK24">
        <v>4</v>
      </c>
      <c r="AL24">
        <v>2</v>
      </c>
      <c r="AM24">
        <v>6</v>
      </c>
      <c r="AN24">
        <v>1</v>
      </c>
      <c r="AO24">
        <v>5</v>
      </c>
      <c r="AP24">
        <v>7</v>
      </c>
      <c r="AQ24">
        <v>8</v>
      </c>
      <c r="AR24" t="s">
        <v>45</v>
      </c>
      <c r="AS24">
        <v>4</v>
      </c>
      <c r="AT24">
        <v>3</v>
      </c>
      <c r="AU24">
        <v>5</v>
      </c>
      <c r="AV24">
        <v>2</v>
      </c>
      <c r="AW24">
        <v>6</v>
      </c>
      <c r="AX24">
        <v>1</v>
      </c>
      <c r="AY24">
        <v>7</v>
      </c>
      <c r="AZ24" t="s">
        <v>45</v>
      </c>
      <c r="BA24" t="s">
        <v>63</v>
      </c>
      <c r="BB24" t="s">
        <v>66</v>
      </c>
      <c r="BC24" t="s">
        <v>162</v>
      </c>
      <c r="BD24" t="s">
        <v>85</v>
      </c>
      <c r="BE24" t="s">
        <v>163</v>
      </c>
      <c r="BF24" t="s">
        <v>1612</v>
      </c>
      <c r="BG24" t="str">
        <f t="shared" si="13"/>
        <v>knowing that my results would be reviewed by my gp</v>
      </c>
      <c r="BH24" t="str">
        <f t="shared" si="5"/>
        <v>aving more technical information about how the device works</v>
      </c>
      <c r="BI24" t="str">
        <f t="shared" si="6"/>
        <v>having more information about what to expect during the examination before making an appointment </v>
      </c>
      <c r="BJ24" t="str">
        <f t="shared" si="7"/>
        <v>being able to “drop in” and have an examine without needing an appointment</v>
      </c>
      <c r="BK24" t="str">
        <f t="shared" si="8"/>
        <v>receiving information on how the device supports gp services</v>
      </c>
      <c r="BL24" t="str">
        <f t="shared" si="9"/>
        <v>receiving information on how the device supports specialist nhs services</v>
      </c>
      <c r="BM24" t="str">
        <f t="shared" si="10"/>
        <v>receiving a faster (direct) referral to a specialist breast clinic if your result was abnormal</v>
      </c>
      <c r="BN24" t="str">
        <f t="shared" si="11"/>
        <v xml:space="preserve">knowing that your data was confidential and could only be shared with your consent (e.g. with your gp)  </v>
      </c>
      <c r="BO24" t="str">
        <f t="shared" si="12"/>
        <v>receiving information on how your data will be stored and handled.</v>
      </c>
      <c r="BP24" t="s">
        <v>45</v>
      </c>
      <c r="BQ24" t="s">
        <v>65</v>
      </c>
      <c r="BR24" t="s">
        <v>68</v>
      </c>
      <c r="BS24" t="s">
        <v>164</v>
      </c>
      <c r="BT24" t="s">
        <v>165</v>
      </c>
      <c r="BU24" t="s">
        <v>68</v>
      </c>
      <c r="BV24" t="s">
        <v>166</v>
      </c>
      <c r="BW24">
        <v>35</v>
      </c>
      <c r="BX24" t="s">
        <v>71</v>
      </c>
      <c r="BY24" t="s">
        <v>45</v>
      </c>
      <c r="BZ24" t="s">
        <v>72</v>
      </c>
      <c r="CA24" t="s">
        <v>45</v>
      </c>
      <c r="CB24" t="s">
        <v>55</v>
      </c>
      <c r="CC24" t="s">
        <v>45</v>
      </c>
      <c r="CD24" t="s">
        <v>55</v>
      </c>
      <c r="CE24" t="s">
        <v>45</v>
      </c>
      <c r="CF24" t="s">
        <v>75</v>
      </c>
      <c r="CG24" t="s">
        <v>45</v>
      </c>
      <c r="CH24" t="s">
        <v>128</v>
      </c>
      <c r="CI24" t="s">
        <v>77</v>
      </c>
      <c r="CJ24" t="s">
        <v>48</v>
      </c>
      <c r="CK24" t="s">
        <v>55</v>
      </c>
      <c r="CL24" t="s">
        <v>78</v>
      </c>
      <c r="CM24" t="s">
        <v>45</v>
      </c>
      <c r="CN24" t="s">
        <v>79</v>
      </c>
      <c r="CO24" t="s">
        <v>110</v>
      </c>
      <c r="CP24" t="s">
        <v>104</v>
      </c>
      <c r="CQ24" t="s">
        <v>112</v>
      </c>
      <c r="CR24" t="s">
        <v>83</v>
      </c>
      <c r="CS24" t="s">
        <v>168</v>
      </c>
      <c r="CT24" t="s">
        <v>1661</v>
      </c>
    </row>
    <row r="25" spans="1:98">
      <c r="A25" t="s">
        <v>1065</v>
      </c>
      <c r="B25" t="s">
        <v>53</v>
      </c>
      <c r="C25" t="s">
        <v>1066</v>
      </c>
      <c r="D25" t="s">
        <v>55</v>
      </c>
      <c r="E25" t="s">
        <v>88</v>
      </c>
      <c r="F25" t="s">
        <v>88</v>
      </c>
      <c r="G25" t="s">
        <v>57</v>
      </c>
      <c r="H25" t="s">
        <v>57</v>
      </c>
      <c r="I25" t="s">
        <v>88</v>
      </c>
      <c r="J25" t="s">
        <v>56</v>
      </c>
      <c r="K25" t="s">
        <v>88</v>
      </c>
      <c r="L25" t="s">
        <v>91</v>
      </c>
      <c r="M25" t="s">
        <v>56</v>
      </c>
      <c r="N25" t="s">
        <v>48</v>
      </c>
      <c r="O25" t="s">
        <v>59</v>
      </c>
      <c r="P25">
        <v>2</v>
      </c>
      <c r="Q25">
        <v>1</v>
      </c>
      <c r="R25">
        <v>4</v>
      </c>
      <c r="S25">
        <v>3</v>
      </c>
      <c r="T25">
        <v>5</v>
      </c>
      <c r="U25" t="s">
        <v>45</v>
      </c>
      <c r="V25" t="s">
        <v>60</v>
      </c>
      <c r="W25" t="s">
        <v>98</v>
      </c>
      <c r="X25">
        <v>3</v>
      </c>
      <c r="Y25">
        <v>1</v>
      </c>
      <c r="Z25">
        <v>2</v>
      </c>
      <c r="AA25">
        <v>4</v>
      </c>
      <c r="AB25">
        <v>5</v>
      </c>
      <c r="AC25" t="s">
        <v>45</v>
      </c>
      <c r="AD25" t="s">
        <v>99</v>
      </c>
      <c r="AE25" t="str">
        <f t="shared" si="0"/>
        <v>instructions as to when you should next have your breasts checked by the service if the result is normal</v>
      </c>
      <c r="AF25" t="str">
        <f t="shared" si="1"/>
        <v>detailed information of what will happen next if the result is abnormal and you require follow up with a health professional (referral process)</v>
      </c>
      <c r="AG25" t="str">
        <f t="shared" si="2"/>
        <v>links to where you can get emotional support</v>
      </c>
      <c r="AH25" t="str">
        <f t="shared" si="3"/>
        <v>information on different possible causes for any abnormal findings and breast pain</v>
      </c>
      <c r="AI25" t="s">
        <v>45</v>
      </c>
      <c r="AJ25">
        <v>2</v>
      </c>
      <c r="AK25">
        <v>1</v>
      </c>
      <c r="AL25">
        <v>3</v>
      </c>
      <c r="AM25">
        <v>4</v>
      </c>
      <c r="AN25">
        <v>5</v>
      </c>
      <c r="AO25">
        <v>6</v>
      </c>
      <c r="AP25">
        <v>8</v>
      </c>
      <c r="AQ25">
        <v>7</v>
      </c>
      <c r="AR25" t="s">
        <v>45</v>
      </c>
      <c r="AS25">
        <v>3</v>
      </c>
      <c r="AT25">
        <v>1</v>
      </c>
      <c r="AU25">
        <v>4</v>
      </c>
      <c r="AV25">
        <v>5</v>
      </c>
      <c r="AW25">
        <v>6</v>
      </c>
      <c r="AX25">
        <v>2</v>
      </c>
      <c r="AY25">
        <v>7</v>
      </c>
      <c r="AZ25" t="s">
        <v>45</v>
      </c>
      <c r="BA25" t="s">
        <v>63</v>
      </c>
      <c r="BB25" t="s">
        <v>68</v>
      </c>
      <c r="BC25" t="s">
        <v>45</v>
      </c>
      <c r="BD25" t="s">
        <v>102</v>
      </c>
      <c r="BE25" t="s">
        <v>45</v>
      </c>
      <c r="BF25" t="s">
        <v>478</v>
      </c>
      <c r="BG25" t="str">
        <f t="shared" si="13"/>
        <v>knowing that my results would be reviewed by my gp</v>
      </c>
      <c r="BH25" t="str">
        <f t="shared" si="5"/>
        <v/>
      </c>
      <c r="BI25" t="str">
        <f t="shared" si="6"/>
        <v>having more information about what to expect during the examination before making an appointment </v>
      </c>
      <c r="BJ25" t="str">
        <f t="shared" si="7"/>
        <v/>
      </c>
      <c r="BK25" t="str">
        <f t="shared" si="8"/>
        <v>receiving information on how the device supports gp services</v>
      </c>
      <c r="BL25" t="str">
        <f t="shared" si="9"/>
        <v>receiving information on how the device supports specialist nhs services</v>
      </c>
      <c r="BM25" t="str">
        <f t="shared" si="10"/>
        <v>receiving a faster (direct) referral to a specialist breast clinic if your result was abnormal</v>
      </c>
      <c r="BN25" t="str">
        <f t="shared" si="11"/>
        <v xml:space="preserve">knowing that your data was confidential and could only be shared with your consent (e.g. with your gp)  </v>
      </c>
      <c r="BO25" t="str">
        <f t="shared" si="12"/>
        <v>receiving information on how your data will be stored and handled.</v>
      </c>
      <c r="BP25" t="s">
        <v>45</v>
      </c>
      <c r="BQ25" t="s">
        <v>45</v>
      </c>
      <c r="BR25" t="s">
        <v>68</v>
      </c>
      <c r="BS25" t="s">
        <v>1067</v>
      </c>
      <c r="BT25" t="s">
        <v>1068</v>
      </c>
      <c r="BU25" t="s">
        <v>83</v>
      </c>
      <c r="BV25" t="s">
        <v>1069</v>
      </c>
      <c r="BW25">
        <v>35</v>
      </c>
      <c r="BX25" t="s">
        <v>71</v>
      </c>
      <c r="BY25" t="s">
        <v>45</v>
      </c>
      <c r="BZ25" t="s">
        <v>72</v>
      </c>
      <c r="CA25" t="s">
        <v>45</v>
      </c>
      <c r="CB25" t="s">
        <v>55</v>
      </c>
      <c r="CC25" t="s">
        <v>45</v>
      </c>
      <c r="CD25" t="s">
        <v>73</v>
      </c>
      <c r="CE25" t="s">
        <v>379</v>
      </c>
      <c r="CF25" t="s">
        <v>75</v>
      </c>
      <c r="CG25" t="s">
        <v>45</v>
      </c>
      <c r="CH25" t="s">
        <v>128</v>
      </c>
      <c r="CI25" t="s">
        <v>77</v>
      </c>
      <c r="CJ25" t="s">
        <v>48</v>
      </c>
      <c r="CK25" t="s">
        <v>55</v>
      </c>
      <c r="CL25" t="s">
        <v>78</v>
      </c>
      <c r="CM25" t="s">
        <v>45</v>
      </c>
      <c r="CN25" t="s">
        <v>109</v>
      </c>
      <c r="CO25" t="s">
        <v>110</v>
      </c>
      <c r="CP25" t="s">
        <v>104</v>
      </c>
      <c r="CQ25" t="s">
        <v>129</v>
      </c>
      <c r="CR25" t="s">
        <v>68</v>
      </c>
      <c r="CS25" t="s">
        <v>1070</v>
      </c>
      <c r="CT25" t="s">
        <v>1661</v>
      </c>
    </row>
    <row r="26" spans="1:98">
      <c r="A26" t="s">
        <v>439</v>
      </c>
      <c r="B26" t="s">
        <v>53</v>
      </c>
      <c r="C26" t="s">
        <v>440</v>
      </c>
      <c r="D26" t="s">
        <v>55</v>
      </c>
      <c r="E26" t="s">
        <v>57</v>
      </c>
      <c r="F26" t="s">
        <v>89</v>
      </c>
      <c r="G26" t="s">
        <v>56</v>
      </c>
      <c r="H26" t="s">
        <v>56</v>
      </c>
      <c r="I26" t="s">
        <v>92</v>
      </c>
      <c r="J26" t="s">
        <v>57</v>
      </c>
      <c r="K26" t="s">
        <v>56</v>
      </c>
      <c r="L26" t="s">
        <v>58</v>
      </c>
      <c r="M26" t="s">
        <v>92</v>
      </c>
      <c r="N26" t="s">
        <v>55</v>
      </c>
      <c r="O26" t="s">
        <v>117</v>
      </c>
      <c r="P26">
        <v>2</v>
      </c>
      <c r="Q26">
        <v>1</v>
      </c>
      <c r="R26">
        <v>4</v>
      </c>
      <c r="S26">
        <v>3</v>
      </c>
      <c r="T26">
        <v>5</v>
      </c>
      <c r="U26" t="s">
        <v>45</v>
      </c>
      <c r="V26" t="s">
        <v>132</v>
      </c>
      <c r="W26" t="s">
        <v>142</v>
      </c>
      <c r="X26">
        <v>3</v>
      </c>
      <c r="Y26">
        <v>1</v>
      </c>
      <c r="Z26">
        <v>2</v>
      </c>
      <c r="AA26">
        <v>4</v>
      </c>
      <c r="AB26">
        <v>5</v>
      </c>
      <c r="AC26" t="s">
        <v>45</v>
      </c>
      <c r="AD26" t="s">
        <v>62</v>
      </c>
      <c r="AE26" t="str">
        <f t="shared" si="0"/>
        <v>instructions as to when you should next have your breasts checked by the service if the result is normal</v>
      </c>
      <c r="AF26" t="str">
        <f t="shared" si="1"/>
        <v>detailed information of what will happen next if the result is abnormal and you require follow up with a health professional (referral process)</v>
      </c>
      <c r="AG26" t="str">
        <f t="shared" si="2"/>
        <v>links to where you can get emotional support</v>
      </c>
      <c r="AH26" t="str">
        <f t="shared" si="3"/>
        <v>information on different possible causes for any abnormal findings and breast pain</v>
      </c>
      <c r="AI26" t="s">
        <v>45</v>
      </c>
      <c r="AJ26">
        <v>3</v>
      </c>
      <c r="AK26">
        <v>4</v>
      </c>
      <c r="AL26">
        <v>1</v>
      </c>
      <c r="AM26">
        <v>5</v>
      </c>
      <c r="AN26">
        <v>2</v>
      </c>
      <c r="AO26">
        <v>6</v>
      </c>
      <c r="AP26">
        <v>7</v>
      </c>
      <c r="AQ26">
        <v>8</v>
      </c>
      <c r="AR26" t="s">
        <v>45</v>
      </c>
      <c r="AS26">
        <v>3</v>
      </c>
      <c r="AT26">
        <v>4</v>
      </c>
      <c r="AU26">
        <v>1</v>
      </c>
      <c r="AV26">
        <v>5</v>
      </c>
      <c r="AW26">
        <v>6</v>
      </c>
      <c r="AX26">
        <v>2</v>
      </c>
      <c r="AY26">
        <v>7</v>
      </c>
      <c r="AZ26" t="s">
        <v>45</v>
      </c>
      <c r="BA26" t="s">
        <v>63</v>
      </c>
      <c r="BB26" t="s">
        <v>68</v>
      </c>
      <c r="BC26" t="s">
        <v>441</v>
      </c>
      <c r="BD26" t="s">
        <v>102</v>
      </c>
      <c r="BE26" t="s">
        <v>442</v>
      </c>
      <c r="BF26" t="s">
        <v>1607</v>
      </c>
      <c r="BG26" t="str">
        <f t="shared" si="13"/>
        <v/>
      </c>
      <c r="BH26" t="str">
        <f t="shared" si="5"/>
        <v/>
      </c>
      <c r="BI26" t="str">
        <f t="shared" si="6"/>
        <v>having more information about what to expect during the examination before making an appointment </v>
      </c>
      <c r="BJ26" t="str">
        <f t="shared" si="7"/>
        <v>being able to “drop in” and have an examine without needing an appointment</v>
      </c>
      <c r="BK26" t="str">
        <f t="shared" si="8"/>
        <v/>
      </c>
      <c r="BL26" t="str">
        <f t="shared" si="9"/>
        <v/>
      </c>
      <c r="BM26" t="str">
        <f t="shared" si="10"/>
        <v>receiving a faster (direct) referral to a specialist breast clinic if your result was abnormal</v>
      </c>
      <c r="BN26" t="str">
        <f t="shared" si="11"/>
        <v xml:space="preserve">knowing that your data was confidential and could only be shared with your consent (e.g. with your gp)  </v>
      </c>
      <c r="BO26" t="str">
        <f t="shared" si="12"/>
        <v/>
      </c>
      <c r="BP26" t="s">
        <v>45</v>
      </c>
      <c r="BQ26" t="s">
        <v>45</v>
      </c>
      <c r="BR26" t="s">
        <v>68</v>
      </c>
      <c r="BS26" t="s">
        <v>443</v>
      </c>
      <c r="BT26" t="s">
        <v>444</v>
      </c>
      <c r="BU26" t="s">
        <v>66</v>
      </c>
      <c r="BV26" t="s">
        <v>445</v>
      </c>
      <c r="BW26">
        <v>36</v>
      </c>
      <c r="BX26" t="s">
        <v>71</v>
      </c>
      <c r="BY26" t="s">
        <v>45</v>
      </c>
      <c r="BZ26" t="s">
        <v>72</v>
      </c>
      <c r="CA26" t="s">
        <v>45</v>
      </c>
      <c r="CB26" t="s">
        <v>55</v>
      </c>
      <c r="CC26" t="s">
        <v>45</v>
      </c>
      <c r="CD26" t="s">
        <v>55</v>
      </c>
      <c r="CE26" t="s">
        <v>45</v>
      </c>
      <c r="CF26" t="s">
        <v>75</v>
      </c>
      <c r="CG26" t="s">
        <v>45</v>
      </c>
      <c r="CH26" t="s">
        <v>128</v>
      </c>
      <c r="CI26" t="s">
        <v>77</v>
      </c>
      <c r="CJ26" t="s">
        <v>48</v>
      </c>
      <c r="CK26" t="s">
        <v>55</v>
      </c>
      <c r="CL26" t="s">
        <v>78</v>
      </c>
      <c r="CM26" t="s">
        <v>45</v>
      </c>
      <c r="CN26" t="s">
        <v>109</v>
      </c>
      <c r="CO26" t="s">
        <v>110</v>
      </c>
      <c r="CP26" t="s">
        <v>81</v>
      </c>
      <c r="CQ26" t="s">
        <v>112</v>
      </c>
      <c r="CR26" t="s">
        <v>45</v>
      </c>
      <c r="CS26" t="s">
        <v>367</v>
      </c>
      <c r="CT26" t="s">
        <v>1661</v>
      </c>
    </row>
    <row r="27" spans="1:98">
      <c r="A27" t="s">
        <v>312</v>
      </c>
      <c r="B27" t="s">
        <v>53</v>
      </c>
      <c r="C27" t="s">
        <v>765</v>
      </c>
      <c r="D27" t="s">
        <v>55</v>
      </c>
      <c r="E27" t="s">
        <v>56</v>
      </c>
      <c r="F27" t="s">
        <v>92</v>
      </c>
      <c r="G27" t="s">
        <v>57</v>
      </c>
      <c r="H27" t="s">
        <v>57</v>
      </c>
      <c r="I27" t="s">
        <v>56</v>
      </c>
      <c r="J27" t="s">
        <v>56</v>
      </c>
      <c r="K27" t="s">
        <v>57</v>
      </c>
      <c r="L27" t="s">
        <v>91</v>
      </c>
      <c r="M27" t="s">
        <v>88</v>
      </c>
      <c r="N27" t="s">
        <v>116</v>
      </c>
      <c r="O27" t="s">
        <v>59</v>
      </c>
      <c r="P27">
        <v>3</v>
      </c>
      <c r="Q27">
        <v>1</v>
      </c>
      <c r="R27">
        <v>4</v>
      </c>
      <c r="S27">
        <v>5</v>
      </c>
      <c r="T27">
        <v>2</v>
      </c>
      <c r="U27" t="s">
        <v>766</v>
      </c>
      <c r="V27" t="s">
        <v>152</v>
      </c>
      <c r="W27" t="s">
        <v>61</v>
      </c>
      <c r="X27">
        <v>3</v>
      </c>
      <c r="Y27">
        <v>1</v>
      </c>
      <c r="Z27">
        <v>2</v>
      </c>
      <c r="AA27">
        <v>4</v>
      </c>
      <c r="AB27">
        <v>5</v>
      </c>
      <c r="AC27" t="s">
        <v>45</v>
      </c>
      <c r="AD27" t="s">
        <v>62</v>
      </c>
      <c r="AE27" t="str">
        <f t="shared" si="0"/>
        <v>instructions as to when you should next have your breasts checked by the service if the result is normal</v>
      </c>
      <c r="AF27" t="str">
        <f t="shared" si="1"/>
        <v>detailed information of what will happen next if the result is abnormal and you require follow up with a health professional (referral process)</v>
      </c>
      <c r="AG27" t="str">
        <f t="shared" si="2"/>
        <v>links to where you can get emotional support</v>
      </c>
      <c r="AH27" t="str">
        <f t="shared" si="3"/>
        <v>information on different possible causes for any abnormal findings and breast pain</v>
      </c>
      <c r="AI27" t="s">
        <v>45</v>
      </c>
      <c r="AJ27">
        <v>2</v>
      </c>
      <c r="AK27">
        <v>1</v>
      </c>
      <c r="AL27">
        <v>5</v>
      </c>
      <c r="AM27">
        <v>6</v>
      </c>
      <c r="AN27">
        <v>4</v>
      </c>
      <c r="AO27">
        <v>3</v>
      </c>
      <c r="AP27">
        <v>8</v>
      </c>
      <c r="AQ27">
        <v>7</v>
      </c>
      <c r="AR27" t="s">
        <v>45</v>
      </c>
      <c r="AS27">
        <v>2</v>
      </c>
      <c r="AT27">
        <v>3</v>
      </c>
      <c r="AU27">
        <v>4</v>
      </c>
      <c r="AV27">
        <v>6</v>
      </c>
      <c r="AW27">
        <v>5</v>
      </c>
      <c r="AX27">
        <v>1</v>
      </c>
      <c r="AY27">
        <v>7</v>
      </c>
      <c r="AZ27" t="s">
        <v>45</v>
      </c>
      <c r="BA27" t="s">
        <v>63</v>
      </c>
      <c r="BB27" t="s">
        <v>66</v>
      </c>
      <c r="BC27" t="s">
        <v>767</v>
      </c>
      <c r="BD27" t="s">
        <v>209</v>
      </c>
      <c r="BE27" t="s">
        <v>768</v>
      </c>
      <c r="BF27" t="s">
        <v>1649</v>
      </c>
      <c r="BG27" t="str">
        <f t="shared" si="13"/>
        <v>knowing that my results would be reviewed by my gp</v>
      </c>
      <c r="BH27" t="str">
        <f t="shared" si="5"/>
        <v>aving more technical information about how the device works</v>
      </c>
      <c r="BI27" t="str">
        <f t="shared" si="6"/>
        <v>having more information about what to expect during the examination before making an appointment </v>
      </c>
      <c r="BJ27" t="str">
        <f t="shared" si="7"/>
        <v>being able to “drop in” and have an examine without needing an appointment</v>
      </c>
      <c r="BK27" t="str">
        <f t="shared" si="8"/>
        <v/>
      </c>
      <c r="BL27" t="str">
        <f t="shared" si="9"/>
        <v>receiving information on how the device supports specialist nhs services</v>
      </c>
      <c r="BM27" t="str">
        <f t="shared" si="10"/>
        <v>receiving a faster (direct) referral to a specialist breast clinic if your result was abnormal</v>
      </c>
      <c r="BN27" t="str">
        <f t="shared" si="11"/>
        <v xml:space="preserve">knowing that your data was confidential and could only be shared with your consent (e.g. with your gp)  </v>
      </c>
      <c r="BO27" t="str">
        <f t="shared" si="12"/>
        <v>receiving information on how your data will be stored and handled.</v>
      </c>
      <c r="BP27" t="s">
        <v>769</v>
      </c>
      <c r="BQ27" t="s">
        <v>45</v>
      </c>
      <c r="BR27" t="s">
        <v>68</v>
      </c>
      <c r="BS27" t="s">
        <v>770</v>
      </c>
      <c r="BT27" t="s">
        <v>771</v>
      </c>
      <c r="BU27" t="s">
        <v>90</v>
      </c>
      <c r="BV27" t="s">
        <v>772</v>
      </c>
      <c r="BW27">
        <v>36</v>
      </c>
      <c r="BX27" t="s">
        <v>71</v>
      </c>
      <c r="BY27" t="s">
        <v>45</v>
      </c>
      <c r="BZ27" t="s">
        <v>72</v>
      </c>
      <c r="CA27" t="s">
        <v>45</v>
      </c>
      <c r="CB27" t="s">
        <v>55</v>
      </c>
      <c r="CC27" t="s">
        <v>45</v>
      </c>
      <c r="CD27" t="s">
        <v>73</v>
      </c>
      <c r="CE27" t="s">
        <v>773</v>
      </c>
      <c r="CF27" t="s">
        <v>75</v>
      </c>
      <c r="CG27" t="s">
        <v>45</v>
      </c>
      <c r="CH27" t="s">
        <v>76</v>
      </c>
      <c r="CI27" t="s">
        <v>77</v>
      </c>
      <c r="CJ27" t="s">
        <v>48</v>
      </c>
      <c r="CK27" t="s">
        <v>55</v>
      </c>
      <c r="CL27" t="s">
        <v>157</v>
      </c>
      <c r="CM27" t="s">
        <v>774</v>
      </c>
      <c r="CN27" t="s">
        <v>79</v>
      </c>
      <c r="CO27" t="s">
        <v>80</v>
      </c>
      <c r="CP27" t="s">
        <v>136</v>
      </c>
      <c r="CQ27" t="s">
        <v>82</v>
      </c>
      <c r="CR27" t="s">
        <v>66</v>
      </c>
      <c r="CS27" t="s">
        <v>775</v>
      </c>
      <c r="CT27" t="s">
        <v>511</v>
      </c>
    </row>
    <row r="28" spans="1:98">
      <c r="A28" t="s">
        <v>1256</v>
      </c>
      <c r="B28" t="s">
        <v>53</v>
      </c>
      <c r="C28" t="s">
        <v>1257</v>
      </c>
      <c r="D28" t="s">
        <v>55</v>
      </c>
      <c r="E28" t="s">
        <v>89</v>
      </c>
      <c r="F28" t="s">
        <v>92</v>
      </c>
      <c r="G28" t="s">
        <v>57</v>
      </c>
      <c r="H28" t="s">
        <v>92</v>
      </c>
      <c r="I28" t="s">
        <v>92</v>
      </c>
      <c r="J28" t="s">
        <v>57</v>
      </c>
      <c r="K28" t="s">
        <v>56</v>
      </c>
      <c r="L28" t="s">
        <v>91</v>
      </c>
      <c r="M28" t="s">
        <v>92</v>
      </c>
      <c r="N28" t="s">
        <v>55</v>
      </c>
      <c r="O28" t="s">
        <v>117</v>
      </c>
      <c r="P28">
        <v>2</v>
      </c>
      <c r="Q28">
        <v>1</v>
      </c>
      <c r="R28">
        <v>3</v>
      </c>
      <c r="S28">
        <v>5</v>
      </c>
      <c r="T28">
        <v>4</v>
      </c>
      <c r="U28" t="s">
        <v>263</v>
      </c>
      <c r="V28" t="s">
        <v>141</v>
      </c>
      <c r="W28" t="s">
        <v>116</v>
      </c>
      <c r="X28">
        <v>2</v>
      </c>
      <c r="Y28">
        <v>1</v>
      </c>
      <c r="Z28">
        <v>3</v>
      </c>
      <c r="AA28">
        <v>4</v>
      </c>
      <c r="AB28">
        <v>5</v>
      </c>
      <c r="AC28" t="s">
        <v>45</v>
      </c>
      <c r="AD28" t="s">
        <v>660</v>
      </c>
      <c r="AE28" t="str">
        <f t="shared" si="0"/>
        <v>instructions as to when you should next have your breasts checked by the service if the result is normal</v>
      </c>
      <c r="AF28" t="str">
        <f t="shared" si="1"/>
        <v>detailed information of what will happen next if the result is abnormal and you require follow up with a health professional (referral process)</v>
      </c>
      <c r="AG28" t="str">
        <f t="shared" si="2"/>
        <v>links to where you can get emotional support</v>
      </c>
      <c r="AH28" t="str">
        <f t="shared" si="3"/>
        <v/>
      </c>
      <c r="AI28" t="s">
        <v>45</v>
      </c>
      <c r="AJ28">
        <v>5</v>
      </c>
      <c r="AK28">
        <v>4</v>
      </c>
      <c r="AL28">
        <v>1</v>
      </c>
      <c r="AM28">
        <v>3</v>
      </c>
      <c r="AN28">
        <v>2</v>
      </c>
      <c r="AO28">
        <v>6</v>
      </c>
      <c r="AP28">
        <v>7</v>
      </c>
      <c r="AQ28">
        <v>8</v>
      </c>
      <c r="AR28" t="s">
        <v>45</v>
      </c>
      <c r="AS28">
        <v>3</v>
      </c>
      <c r="AT28">
        <v>4</v>
      </c>
      <c r="AU28">
        <v>1</v>
      </c>
      <c r="AV28">
        <v>2</v>
      </c>
      <c r="AW28">
        <v>6</v>
      </c>
      <c r="AX28">
        <v>5</v>
      </c>
      <c r="AY28">
        <v>7</v>
      </c>
      <c r="AZ28" t="s">
        <v>45</v>
      </c>
      <c r="BA28" t="s">
        <v>63</v>
      </c>
      <c r="BB28" t="s">
        <v>68</v>
      </c>
      <c r="BC28" t="s">
        <v>1258</v>
      </c>
      <c r="BD28" t="s">
        <v>209</v>
      </c>
      <c r="BE28" t="s">
        <v>1259</v>
      </c>
      <c r="BF28" t="s">
        <v>1260</v>
      </c>
      <c r="BG28" t="str">
        <f t="shared" si="13"/>
        <v/>
      </c>
      <c r="BH28" t="str">
        <f t="shared" si="5"/>
        <v>aving more technical information about how the device works</v>
      </c>
      <c r="BI28" t="str">
        <f t="shared" si="6"/>
        <v>having more information about what to expect during the examination before making an appointment </v>
      </c>
      <c r="BJ28" t="str">
        <f t="shared" si="7"/>
        <v/>
      </c>
      <c r="BK28" t="str">
        <f t="shared" si="8"/>
        <v/>
      </c>
      <c r="BL28" t="str">
        <f t="shared" si="9"/>
        <v>receiving information on how the device supports specialist nhs services</v>
      </c>
      <c r="BM28" t="str">
        <f t="shared" si="10"/>
        <v>receiving a faster (direct) referral to a specialist breast clinic if your result was abnormal</v>
      </c>
      <c r="BN28" t="str">
        <f t="shared" si="11"/>
        <v xml:space="preserve">knowing that your data was confidential and could only be shared with your consent (e.g. with your gp)  </v>
      </c>
      <c r="BO28" t="str">
        <f t="shared" si="12"/>
        <v/>
      </c>
      <c r="BP28" t="s">
        <v>45</v>
      </c>
      <c r="BQ28" t="s">
        <v>45</v>
      </c>
      <c r="BR28" t="s">
        <v>68</v>
      </c>
      <c r="BS28" t="s">
        <v>1261</v>
      </c>
      <c r="BT28" t="s">
        <v>1262</v>
      </c>
      <c r="BU28" t="s">
        <v>68</v>
      </c>
      <c r="BV28" t="s">
        <v>1263</v>
      </c>
      <c r="BW28">
        <v>37</v>
      </c>
      <c r="BX28" t="s">
        <v>71</v>
      </c>
      <c r="BY28" t="s">
        <v>45</v>
      </c>
      <c r="BZ28" t="s">
        <v>72</v>
      </c>
      <c r="CA28" t="s">
        <v>45</v>
      </c>
      <c r="CB28" t="s">
        <v>55</v>
      </c>
      <c r="CC28" t="s">
        <v>45</v>
      </c>
      <c r="CD28" t="s">
        <v>73</v>
      </c>
      <c r="CE28" t="s">
        <v>1264</v>
      </c>
      <c r="CF28" t="s">
        <v>75</v>
      </c>
      <c r="CG28" t="s">
        <v>45</v>
      </c>
      <c r="CH28" t="s">
        <v>458</v>
      </c>
      <c r="CI28" t="s">
        <v>77</v>
      </c>
      <c r="CJ28" t="s">
        <v>48</v>
      </c>
      <c r="CK28" t="s">
        <v>55</v>
      </c>
      <c r="CL28" t="s">
        <v>78</v>
      </c>
      <c r="CM28" t="s">
        <v>45</v>
      </c>
      <c r="CN28" t="s">
        <v>109</v>
      </c>
      <c r="CO28" t="s">
        <v>80</v>
      </c>
      <c r="CP28" t="s">
        <v>111</v>
      </c>
      <c r="CQ28" t="s">
        <v>112</v>
      </c>
      <c r="CR28" t="s">
        <v>68</v>
      </c>
      <c r="CS28" t="s">
        <v>1265</v>
      </c>
      <c r="CT28" t="s">
        <v>1661</v>
      </c>
    </row>
    <row r="29" spans="1:98">
      <c r="A29" t="s">
        <v>139</v>
      </c>
      <c r="B29" t="s">
        <v>53</v>
      </c>
      <c r="C29" t="s">
        <v>140</v>
      </c>
      <c r="D29" t="s">
        <v>55</v>
      </c>
      <c r="E29" t="s">
        <v>92</v>
      </c>
      <c r="F29" t="s">
        <v>88</v>
      </c>
      <c r="G29" t="s">
        <v>88</v>
      </c>
      <c r="H29" t="s">
        <v>56</v>
      </c>
      <c r="I29" t="s">
        <v>56</v>
      </c>
      <c r="J29" t="s">
        <v>56</v>
      </c>
      <c r="K29" t="s">
        <v>88</v>
      </c>
      <c r="L29" t="s">
        <v>60</v>
      </c>
      <c r="M29" t="s">
        <v>92</v>
      </c>
      <c r="N29" t="s">
        <v>116</v>
      </c>
      <c r="O29" t="s">
        <v>117</v>
      </c>
      <c r="P29">
        <v>3</v>
      </c>
      <c r="Q29">
        <v>2</v>
      </c>
      <c r="R29">
        <v>4</v>
      </c>
      <c r="S29">
        <v>1</v>
      </c>
      <c r="T29">
        <v>5</v>
      </c>
      <c r="U29" t="s">
        <v>45</v>
      </c>
      <c r="V29" t="s">
        <v>141</v>
      </c>
      <c r="W29" t="s">
        <v>142</v>
      </c>
      <c r="X29">
        <v>3</v>
      </c>
      <c r="Y29">
        <v>2</v>
      </c>
      <c r="Z29">
        <v>1</v>
      </c>
      <c r="AA29">
        <v>4</v>
      </c>
      <c r="AB29">
        <v>5</v>
      </c>
      <c r="AC29" t="s">
        <v>45</v>
      </c>
      <c r="AD29" t="s">
        <v>143</v>
      </c>
      <c r="AE29" t="str">
        <f t="shared" si="0"/>
        <v>instructions as to when you should next have your breasts checked by the service if the result is normal</v>
      </c>
      <c r="AF29" t="str">
        <f t="shared" si="1"/>
        <v>detailed information of what will happen next if the result is abnormal and you require follow up with a health professional (referral process)</v>
      </c>
      <c r="AG29" t="str">
        <f t="shared" si="2"/>
        <v/>
      </c>
      <c r="AH29" t="str">
        <f t="shared" si="3"/>
        <v/>
      </c>
      <c r="AI29" t="s">
        <v>45</v>
      </c>
      <c r="AJ29">
        <v>3</v>
      </c>
      <c r="AK29">
        <v>4</v>
      </c>
      <c r="AL29">
        <v>1</v>
      </c>
      <c r="AM29">
        <v>5</v>
      </c>
      <c r="AN29">
        <v>2</v>
      </c>
      <c r="AO29">
        <v>7</v>
      </c>
      <c r="AP29">
        <v>6</v>
      </c>
      <c r="AQ29">
        <v>8</v>
      </c>
      <c r="AR29" t="s">
        <v>45</v>
      </c>
      <c r="AS29">
        <v>3</v>
      </c>
      <c r="AT29">
        <v>4</v>
      </c>
      <c r="AU29">
        <v>1</v>
      </c>
      <c r="AV29">
        <v>5</v>
      </c>
      <c r="AW29">
        <v>2</v>
      </c>
      <c r="AX29">
        <v>6</v>
      </c>
      <c r="AY29">
        <v>7</v>
      </c>
      <c r="AZ29" t="s">
        <v>45</v>
      </c>
      <c r="BA29" t="s">
        <v>63</v>
      </c>
      <c r="BB29" t="s">
        <v>68</v>
      </c>
      <c r="BC29" t="s">
        <v>45</v>
      </c>
      <c r="BD29" t="s">
        <v>100</v>
      </c>
      <c r="BE29" t="s">
        <v>45</v>
      </c>
      <c r="BF29" t="s">
        <v>1615</v>
      </c>
      <c r="BG29" t="str">
        <f t="shared" si="13"/>
        <v/>
      </c>
      <c r="BH29" t="str">
        <f t="shared" si="5"/>
        <v>aving more technical information about how the device works</v>
      </c>
      <c r="BI29" t="str">
        <f t="shared" si="6"/>
        <v/>
      </c>
      <c r="BJ29" t="str">
        <f t="shared" si="7"/>
        <v>being able to “drop in” and have an examine without needing an appointment</v>
      </c>
      <c r="BK29" t="str">
        <f t="shared" si="8"/>
        <v/>
      </c>
      <c r="BL29" t="str">
        <f t="shared" si="9"/>
        <v/>
      </c>
      <c r="BM29" t="str">
        <f t="shared" si="10"/>
        <v>receiving a faster (direct) referral to a specialist breast clinic if your result was abnormal</v>
      </c>
      <c r="BN29" t="str">
        <f t="shared" si="11"/>
        <v/>
      </c>
      <c r="BO29" t="str">
        <f t="shared" si="12"/>
        <v/>
      </c>
      <c r="BP29" t="s">
        <v>45</v>
      </c>
      <c r="BQ29" t="s">
        <v>45</v>
      </c>
      <c r="BR29" t="s">
        <v>68</v>
      </c>
      <c r="BS29" t="s">
        <v>45</v>
      </c>
      <c r="BT29" t="s">
        <v>45</v>
      </c>
      <c r="BU29" t="s">
        <v>66</v>
      </c>
      <c r="BV29" t="s">
        <v>45</v>
      </c>
      <c r="BW29">
        <v>38</v>
      </c>
      <c r="BX29" t="s">
        <v>126</v>
      </c>
      <c r="BY29" t="s">
        <v>45</v>
      </c>
      <c r="BZ29" t="s">
        <v>72</v>
      </c>
      <c r="CA29" t="s">
        <v>45</v>
      </c>
      <c r="CB29" t="s">
        <v>55</v>
      </c>
      <c r="CC29" t="s">
        <v>45</v>
      </c>
      <c r="CD29" t="s">
        <v>73</v>
      </c>
      <c r="CE29" t="s">
        <v>145</v>
      </c>
      <c r="CF29" t="s">
        <v>75</v>
      </c>
      <c r="CG29" t="s">
        <v>45</v>
      </c>
      <c r="CH29" t="s">
        <v>128</v>
      </c>
      <c r="CI29" t="s">
        <v>77</v>
      </c>
      <c r="CJ29" t="s">
        <v>48</v>
      </c>
      <c r="CK29" t="s">
        <v>55</v>
      </c>
      <c r="CL29" t="s">
        <v>78</v>
      </c>
      <c r="CM29" t="s">
        <v>45</v>
      </c>
      <c r="CN29" t="s">
        <v>146</v>
      </c>
      <c r="CO29" t="s">
        <v>80</v>
      </c>
      <c r="CP29" t="s">
        <v>81</v>
      </c>
      <c r="CQ29" t="s">
        <v>147</v>
      </c>
      <c r="CR29" t="s">
        <v>66</v>
      </c>
      <c r="CS29" t="s">
        <v>148</v>
      </c>
      <c r="CT29" t="s">
        <v>1661</v>
      </c>
    </row>
    <row r="30" spans="1:98">
      <c r="A30" t="s">
        <v>848</v>
      </c>
      <c r="B30" t="s">
        <v>53</v>
      </c>
      <c r="C30" t="s">
        <v>849</v>
      </c>
      <c r="D30" t="s">
        <v>55</v>
      </c>
      <c r="E30" t="s">
        <v>88</v>
      </c>
      <c r="F30" t="s">
        <v>56</v>
      </c>
      <c r="G30" t="s">
        <v>57</v>
      </c>
      <c r="H30" t="s">
        <v>57</v>
      </c>
      <c r="I30" t="s">
        <v>56</v>
      </c>
      <c r="J30" t="s">
        <v>56</v>
      </c>
      <c r="K30" t="s">
        <v>88</v>
      </c>
      <c r="L30" t="s">
        <v>60</v>
      </c>
      <c r="M30" t="s">
        <v>92</v>
      </c>
      <c r="N30" t="s">
        <v>48</v>
      </c>
      <c r="O30" t="s">
        <v>59</v>
      </c>
      <c r="P30">
        <v>1</v>
      </c>
      <c r="Q30">
        <v>3</v>
      </c>
      <c r="R30">
        <v>2</v>
      </c>
      <c r="S30">
        <v>4</v>
      </c>
      <c r="T30">
        <v>5</v>
      </c>
      <c r="U30" t="s">
        <v>45</v>
      </c>
      <c r="V30" t="s">
        <v>141</v>
      </c>
      <c r="W30" t="s">
        <v>61</v>
      </c>
      <c r="X30">
        <v>2</v>
      </c>
      <c r="Y30">
        <v>1</v>
      </c>
      <c r="Z30">
        <v>3</v>
      </c>
      <c r="AA30">
        <v>4</v>
      </c>
      <c r="AB30">
        <v>5</v>
      </c>
      <c r="AC30" t="s">
        <v>45</v>
      </c>
      <c r="AD30" t="s">
        <v>143</v>
      </c>
      <c r="AE30" t="str">
        <f t="shared" si="0"/>
        <v>instructions as to when you should next have your breasts checked by the service if the result is normal</v>
      </c>
      <c r="AF30" t="str">
        <f t="shared" si="1"/>
        <v>detailed information of what will happen next if the result is abnormal and you require follow up with a health professional (referral process)</v>
      </c>
      <c r="AG30" t="str">
        <f t="shared" si="2"/>
        <v/>
      </c>
      <c r="AH30" t="str">
        <f t="shared" si="3"/>
        <v/>
      </c>
      <c r="AI30" t="s">
        <v>45</v>
      </c>
      <c r="AJ30">
        <v>3</v>
      </c>
      <c r="AK30">
        <v>4</v>
      </c>
      <c r="AL30">
        <v>2</v>
      </c>
      <c r="AM30">
        <v>5</v>
      </c>
      <c r="AN30">
        <v>1</v>
      </c>
      <c r="AO30">
        <v>6</v>
      </c>
      <c r="AP30">
        <v>8</v>
      </c>
      <c r="AQ30">
        <v>7</v>
      </c>
      <c r="AR30" t="s">
        <v>45</v>
      </c>
      <c r="AS30">
        <v>2</v>
      </c>
      <c r="AT30">
        <v>4</v>
      </c>
      <c r="AU30">
        <v>5</v>
      </c>
      <c r="AV30">
        <v>3</v>
      </c>
      <c r="AW30">
        <v>1</v>
      </c>
      <c r="AX30">
        <v>6</v>
      </c>
      <c r="AY30">
        <v>7</v>
      </c>
      <c r="AZ30" t="s">
        <v>45</v>
      </c>
      <c r="BA30" t="s">
        <v>63</v>
      </c>
      <c r="BB30" t="s">
        <v>66</v>
      </c>
      <c r="BC30" t="s">
        <v>45</v>
      </c>
      <c r="BD30" t="s">
        <v>100</v>
      </c>
      <c r="BE30" t="s">
        <v>45</v>
      </c>
      <c r="BF30" t="s">
        <v>1620</v>
      </c>
      <c r="BG30" t="str">
        <f t="shared" si="13"/>
        <v>knowing that my results would be reviewed by my gp</v>
      </c>
      <c r="BH30" t="str">
        <f t="shared" si="5"/>
        <v/>
      </c>
      <c r="BI30" t="str">
        <f t="shared" si="6"/>
        <v/>
      </c>
      <c r="BJ30" t="str">
        <f t="shared" si="7"/>
        <v>being able to “drop in” and have an examine without needing an appointment</v>
      </c>
      <c r="BK30" t="str">
        <f t="shared" si="8"/>
        <v/>
      </c>
      <c r="BL30" t="str">
        <f t="shared" si="9"/>
        <v/>
      </c>
      <c r="BM30" t="str">
        <f t="shared" si="10"/>
        <v>receiving a faster (direct) referral to a specialist breast clinic if your result was abnormal</v>
      </c>
      <c r="BN30" t="str">
        <f t="shared" si="11"/>
        <v/>
      </c>
      <c r="BO30" t="str">
        <f t="shared" si="12"/>
        <v/>
      </c>
      <c r="BP30" t="s">
        <v>45</v>
      </c>
      <c r="BQ30" t="s">
        <v>65</v>
      </c>
      <c r="BR30" t="s">
        <v>68</v>
      </c>
      <c r="BS30" t="s">
        <v>242</v>
      </c>
      <c r="BT30" t="s">
        <v>351</v>
      </c>
      <c r="BU30" t="s">
        <v>83</v>
      </c>
      <c r="BV30" t="s">
        <v>850</v>
      </c>
      <c r="BW30">
        <v>38</v>
      </c>
      <c r="BX30" t="s">
        <v>71</v>
      </c>
      <c r="BY30" t="s">
        <v>45</v>
      </c>
      <c r="BZ30" t="s">
        <v>72</v>
      </c>
      <c r="CA30" t="s">
        <v>45</v>
      </c>
      <c r="CB30" t="s">
        <v>55</v>
      </c>
      <c r="CC30" t="s">
        <v>45</v>
      </c>
      <c r="CD30" t="s">
        <v>55</v>
      </c>
      <c r="CE30" t="s">
        <v>45</v>
      </c>
      <c r="CF30" t="s">
        <v>75</v>
      </c>
      <c r="CG30" t="s">
        <v>45</v>
      </c>
      <c r="CH30" t="s">
        <v>76</v>
      </c>
      <c r="CI30" t="s">
        <v>77</v>
      </c>
      <c r="CJ30" t="s">
        <v>48</v>
      </c>
      <c r="CK30" t="s">
        <v>55</v>
      </c>
      <c r="CL30" t="s">
        <v>78</v>
      </c>
      <c r="CM30" t="s">
        <v>45</v>
      </c>
      <c r="CN30" t="s">
        <v>79</v>
      </c>
      <c r="CO30" t="s">
        <v>110</v>
      </c>
      <c r="CP30" t="s">
        <v>104</v>
      </c>
      <c r="CQ30" t="s">
        <v>129</v>
      </c>
      <c r="CR30" t="s">
        <v>68</v>
      </c>
      <c r="CS30" t="s">
        <v>851</v>
      </c>
      <c r="CT30" t="s">
        <v>1659</v>
      </c>
    </row>
    <row r="31" spans="1:98">
      <c r="A31" t="s">
        <v>1465</v>
      </c>
      <c r="B31" t="s">
        <v>53</v>
      </c>
      <c r="C31" t="s">
        <v>1466</v>
      </c>
      <c r="D31" t="s">
        <v>55</v>
      </c>
      <c r="E31" t="s">
        <v>89</v>
      </c>
      <c r="F31" t="s">
        <v>88</v>
      </c>
      <c r="G31" t="s">
        <v>56</v>
      </c>
      <c r="H31" t="s">
        <v>88</v>
      </c>
      <c r="I31" t="s">
        <v>57</v>
      </c>
      <c r="J31" t="s">
        <v>57</v>
      </c>
      <c r="K31" t="s">
        <v>57</v>
      </c>
      <c r="L31" t="s">
        <v>91</v>
      </c>
      <c r="M31" t="s">
        <v>88</v>
      </c>
      <c r="N31" t="s">
        <v>48</v>
      </c>
      <c r="O31" t="s">
        <v>59</v>
      </c>
      <c r="P31">
        <v>2</v>
      </c>
      <c r="Q31">
        <v>1</v>
      </c>
      <c r="R31">
        <v>4</v>
      </c>
      <c r="S31">
        <v>5</v>
      </c>
      <c r="T31">
        <v>3</v>
      </c>
      <c r="U31" t="s">
        <v>1467</v>
      </c>
      <c r="V31" t="s">
        <v>141</v>
      </c>
      <c r="W31" t="s">
        <v>61</v>
      </c>
      <c r="X31">
        <v>3</v>
      </c>
      <c r="Y31">
        <v>2</v>
      </c>
      <c r="Z31">
        <v>1</v>
      </c>
      <c r="AA31">
        <v>5</v>
      </c>
      <c r="AB31">
        <v>4</v>
      </c>
      <c r="AC31" t="s">
        <v>1468</v>
      </c>
      <c r="AD31" t="s">
        <v>1336</v>
      </c>
      <c r="AE31" t="str">
        <f t="shared" si="0"/>
        <v>instructions as to when you should next have your breasts checked by the service if the result is normal</v>
      </c>
      <c r="AF31" t="str">
        <f t="shared" si="1"/>
        <v>detailed information of what will happen next if the result is abnormal and you require follow up with a health professional (referral process)</v>
      </c>
      <c r="AG31" t="str">
        <f t="shared" si="2"/>
        <v/>
      </c>
      <c r="AH31" t="str">
        <f t="shared" si="3"/>
        <v/>
      </c>
      <c r="AI31" t="s">
        <v>1469</v>
      </c>
      <c r="AJ31">
        <v>3</v>
      </c>
      <c r="AK31">
        <v>1</v>
      </c>
      <c r="AL31">
        <v>2</v>
      </c>
      <c r="AM31">
        <v>5</v>
      </c>
      <c r="AN31">
        <v>4</v>
      </c>
      <c r="AO31">
        <v>6</v>
      </c>
      <c r="AP31">
        <v>7</v>
      </c>
      <c r="AQ31">
        <v>8</v>
      </c>
      <c r="AR31" t="s">
        <v>45</v>
      </c>
      <c r="AS31">
        <v>4</v>
      </c>
      <c r="AT31">
        <v>1</v>
      </c>
      <c r="AU31">
        <v>2</v>
      </c>
      <c r="AV31">
        <v>6</v>
      </c>
      <c r="AW31">
        <v>5</v>
      </c>
      <c r="AX31">
        <v>3</v>
      </c>
      <c r="AY31">
        <v>7</v>
      </c>
      <c r="AZ31" t="s">
        <v>45</v>
      </c>
      <c r="BA31" t="s">
        <v>63</v>
      </c>
      <c r="BB31" t="s">
        <v>68</v>
      </c>
      <c r="BC31" t="s">
        <v>1470</v>
      </c>
      <c r="BD31" t="s">
        <v>102</v>
      </c>
      <c r="BE31" t="s">
        <v>1471</v>
      </c>
      <c r="BF31" t="s">
        <v>1638</v>
      </c>
      <c r="BG31" t="str">
        <f t="shared" si="13"/>
        <v/>
      </c>
      <c r="BH31" t="str">
        <f t="shared" si="5"/>
        <v>aving more technical information about how the device works</v>
      </c>
      <c r="BI31" t="str">
        <f t="shared" si="6"/>
        <v>having more information about what to expect during the examination before making an appointment </v>
      </c>
      <c r="BJ31" t="str">
        <f t="shared" si="7"/>
        <v>being able to “drop in” and have an examine without needing an appointment</v>
      </c>
      <c r="BK31" t="str">
        <f t="shared" si="8"/>
        <v>receiving information on how the device supports gp services</v>
      </c>
      <c r="BL31" t="str">
        <f t="shared" si="9"/>
        <v/>
      </c>
      <c r="BM31" t="str">
        <f t="shared" si="10"/>
        <v>receiving a faster (direct) referral to a specialist breast clinic if your result was abnormal</v>
      </c>
      <c r="BN31" t="str">
        <f t="shared" si="11"/>
        <v xml:space="preserve">knowing that your data was confidential and could only be shared with your consent (e.g. with your gp)  </v>
      </c>
      <c r="BO31" t="str">
        <f t="shared" si="12"/>
        <v/>
      </c>
      <c r="BP31" t="s">
        <v>1472</v>
      </c>
      <c r="BQ31" t="s">
        <v>45</v>
      </c>
      <c r="BR31" t="s">
        <v>68</v>
      </c>
      <c r="BS31" t="s">
        <v>1473</v>
      </c>
      <c r="BT31" t="s">
        <v>1474</v>
      </c>
      <c r="BU31" t="s">
        <v>66</v>
      </c>
      <c r="BV31" t="s">
        <v>1475</v>
      </c>
      <c r="BW31">
        <v>38</v>
      </c>
      <c r="BX31" t="s">
        <v>71</v>
      </c>
      <c r="BY31" t="s">
        <v>45</v>
      </c>
      <c r="BZ31" t="s">
        <v>72</v>
      </c>
      <c r="CA31" t="s">
        <v>45</v>
      </c>
      <c r="CB31" t="s">
        <v>55</v>
      </c>
      <c r="CC31" t="s">
        <v>45</v>
      </c>
      <c r="CD31" t="s">
        <v>73</v>
      </c>
      <c r="CE31" t="s">
        <v>1476</v>
      </c>
      <c r="CF31" t="s">
        <v>75</v>
      </c>
      <c r="CG31" t="s">
        <v>45</v>
      </c>
      <c r="CH31" t="s">
        <v>76</v>
      </c>
      <c r="CI31" t="s">
        <v>77</v>
      </c>
      <c r="CJ31" t="s">
        <v>55</v>
      </c>
      <c r="CK31" t="s">
        <v>55</v>
      </c>
      <c r="CL31" t="s">
        <v>78</v>
      </c>
      <c r="CM31" t="s">
        <v>45</v>
      </c>
      <c r="CN31" t="s">
        <v>146</v>
      </c>
      <c r="CO31" t="s">
        <v>80</v>
      </c>
      <c r="CP31" t="s">
        <v>104</v>
      </c>
      <c r="CQ31" t="s">
        <v>129</v>
      </c>
      <c r="CR31" t="s">
        <v>83</v>
      </c>
      <c r="CS31" t="s">
        <v>1477</v>
      </c>
      <c r="CT31" t="s">
        <v>1661</v>
      </c>
    </row>
    <row r="32" spans="1:98">
      <c r="A32" t="s">
        <v>961</v>
      </c>
      <c r="B32" t="s">
        <v>53</v>
      </c>
      <c r="C32" t="s">
        <v>962</v>
      </c>
      <c r="D32" t="s">
        <v>55</v>
      </c>
      <c r="E32" t="s">
        <v>45</v>
      </c>
      <c r="F32" t="s">
        <v>57</v>
      </c>
      <c r="G32" t="s">
        <v>57</v>
      </c>
      <c r="H32" t="s">
        <v>56</v>
      </c>
      <c r="I32" t="s">
        <v>56</v>
      </c>
      <c r="J32" t="s">
        <v>57</v>
      </c>
      <c r="K32" t="s">
        <v>57</v>
      </c>
      <c r="L32" t="s">
        <v>141</v>
      </c>
      <c r="M32" t="s">
        <v>57</v>
      </c>
      <c r="N32" t="s">
        <v>55</v>
      </c>
      <c r="O32" t="s">
        <v>117</v>
      </c>
      <c r="P32">
        <v>2</v>
      </c>
      <c r="Q32">
        <v>1</v>
      </c>
      <c r="R32">
        <v>4</v>
      </c>
      <c r="S32">
        <v>5</v>
      </c>
      <c r="T32">
        <v>3</v>
      </c>
      <c r="U32" t="s">
        <v>963</v>
      </c>
      <c r="V32" t="s">
        <v>141</v>
      </c>
      <c r="W32" t="s">
        <v>98</v>
      </c>
      <c r="X32">
        <v>3</v>
      </c>
      <c r="Y32">
        <v>2</v>
      </c>
      <c r="Z32">
        <v>1</v>
      </c>
      <c r="AA32">
        <v>4</v>
      </c>
      <c r="AB32">
        <v>5</v>
      </c>
      <c r="AC32" t="s">
        <v>964</v>
      </c>
      <c r="AD32" t="s">
        <v>359</v>
      </c>
      <c r="AE32" t="str">
        <f t="shared" si="0"/>
        <v>instructions as to when you should next have your breasts checked by the service if the result is normal</v>
      </c>
      <c r="AF32" t="str">
        <f t="shared" si="1"/>
        <v>detailed information of what will happen next if the result is abnormal and you require follow up with a health professional (referral process)</v>
      </c>
      <c r="AG32" t="str">
        <f t="shared" si="2"/>
        <v>links to where you can get emotional support</v>
      </c>
      <c r="AH32" t="str">
        <f t="shared" si="3"/>
        <v>information on different possible causes for any abnormal findings and breast pain</v>
      </c>
      <c r="AI32" t="s">
        <v>965</v>
      </c>
      <c r="AJ32">
        <v>3</v>
      </c>
      <c r="AK32">
        <v>2</v>
      </c>
      <c r="AL32">
        <v>4</v>
      </c>
      <c r="AM32">
        <v>5</v>
      </c>
      <c r="AN32">
        <v>6</v>
      </c>
      <c r="AO32">
        <v>1</v>
      </c>
      <c r="AP32">
        <v>8</v>
      </c>
      <c r="AQ32">
        <v>7</v>
      </c>
      <c r="AR32" t="s">
        <v>45</v>
      </c>
      <c r="AS32">
        <v>3</v>
      </c>
      <c r="AT32">
        <v>2</v>
      </c>
      <c r="AU32">
        <v>4</v>
      </c>
      <c r="AV32">
        <v>7</v>
      </c>
      <c r="AW32">
        <v>5</v>
      </c>
      <c r="AX32">
        <v>1</v>
      </c>
      <c r="AY32">
        <v>6</v>
      </c>
      <c r="AZ32" t="s">
        <v>45</v>
      </c>
      <c r="BA32" t="s">
        <v>63</v>
      </c>
      <c r="BB32" t="s">
        <v>68</v>
      </c>
      <c r="BC32" t="s">
        <v>966</v>
      </c>
      <c r="BD32" t="s">
        <v>95</v>
      </c>
      <c r="BE32" t="s">
        <v>967</v>
      </c>
      <c r="BF32" t="s">
        <v>968</v>
      </c>
      <c r="BG32" t="str">
        <f t="shared" si="13"/>
        <v/>
      </c>
      <c r="BH32" t="str">
        <f t="shared" si="5"/>
        <v>aving more technical information about how the device works</v>
      </c>
      <c r="BI32" t="str">
        <f t="shared" si="6"/>
        <v/>
      </c>
      <c r="BJ32" t="str">
        <f t="shared" si="7"/>
        <v/>
      </c>
      <c r="BK32" t="str">
        <f t="shared" si="8"/>
        <v/>
      </c>
      <c r="BL32" t="str">
        <f t="shared" si="9"/>
        <v/>
      </c>
      <c r="BM32" t="str">
        <f t="shared" si="10"/>
        <v>receiving a faster (direct) referral to a specialist breast clinic if your result was abnormal</v>
      </c>
      <c r="BN32" t="str">
        <f t="shared" si="11"/>
        <v xml:space="preserve">knowing that your data was confidential and could only be shared with your consent (e.g. with your gp)  </v>
      </c>
      <c r="BO32" t="str">
        <f t="shared" si="12"/>
        <v>receiving information on how your data will be stored and handled.</v>
      </c>
      <c r="BP32" t="s">
        <v>969</v>
      </c>
      <c r="BQ32" t="s">
        <v>136</v>
      </c>
      <c r="BR32" t="s">
        <v>68</v>
      </c>
      <c r="BS32" t="s">
        <v>45</v>
      </c>
      <c r="BT32" t="s">
        <v>970</v>
      </c>
      <c r="BU32" t="s">
        <v>68</v>
      </c>
      <c r="BV32" t="s">
        <v>971</v>
      </c>
      <c r="BW32">
        <v>39</v>
      </c>
      <c r="BX32" t="s">
        <v>459</v>
      </c>
      <c r="BY32" t="s">
        <v>45</v>
      </c>
      <c r="BZ32" t="s">
        <v>72</v>
      </c>
      <c r="CA32" t="s">
        <v>45</v>
      </c>
      <c r="CB32" t="s">
        <v>55</v>
      </c>
      <c r="CC32" t="s">
        <v>45</v>
      </c>
      <c r="CD32" t="s">
        <v>73</v>
      </c>
      <c r="CE32" t="s">
        <v>972</v>
      </c>
      <c r="CF32" t="s">
        <v>75</v>
      </c>
      <c r="CG32" t="s">
        <v>45</v>
      </c>
      <c r="CH32" t="s">
        <v>76</v>
      </c>
      <c r="CI32" t="s">
        <v>77</v>
      </c>
      <c r="CJ32" t="s">
        <v>48</v>
      </c>
      <c r="CK32" t="s">
        <v>55</v>
      </c>
      <c r="CL32" t="s">
        <v>78</v>
      </c>
      <c r="CM32" t="s">
        <v>45</v>
      </c>
      <c r="CN32" t="s">
        <v>79</v>
      </c>
      <c r="CO32" t="s">
        <v>110</v>
      </c>
      <c r="CP32" t="s">
        <v>81</v>
      </c>
      <c r="CQ32" t="s">
        <v>147</v>
      </c>
      <c r="CR32" t="s">
        <v>68</v>
      </c>
      <c r="CS32" t="s">
        <v>973</v>
      </c>
      <c r="CT32" t="s">
        <v>1661</v>
      </c>
    </row>
    <row r="33" spans="1:98">
      <c r="A33" t="s">
        <v>197</v>
      </c>
      <c r="B33" t="s">
        <v>53</v>
      </c>
      <c r="C33" t="s">
        <v>198</v>
      </c>
      <c r="D33" t="s">
        <v>55</v>
      </c>
      <c r="E33" t="s">
        <v>92</v>
      </c>
      <c r="F33" t="s">
        <v>92</v>
      </c>
      <c r="G33" t="s">
        <v>88</v>
      </c>
      <c r="H33" t="s">
        <v>57</v>
      </c>
      <c r="I33" t="s">
        <v>88</v>
      </c>
      <c r="J33" t="s">
        <v>88</v>
      </c>
      <c r="K33" t="s">
        <v>88</v>
      </c>
      <c r="L33" t="s">
        <v>115</v>
      </c>
      <c r="M33" t="s">
        <v>88</v>
      </c>
      <c r="N33" t="s">
        <v>116</v>
      </c>
      <c r="O33" t="s">
        <v>59</v>
      </c>
      <c r="P33">
        <v>2</v>
      </c>
      <c r="Q33">
        <v>1</v>
      </c>
      <c r="R33">
        <v>4</v>
      </c>
      <c r="S33">
        <v>3</v>
      </c>
      <c r="T33">
        <v>5</v>
      </c>
      <c r="U33" t="s">
        <v>45</v>
      </c>
      <c r="V33" t="s">
        <v>60</v>
      </c>
      <c r="W33" t="s">
        <v>61</v>
      </c>
      <c r="X33">
        <v>3</v>
      </c>
      <c r="Y33">
        <v>2</v>
      </c>
      <c r="Z33">
        <v>1</v>
      </c>
      <c r="AA33">
        <v>4</v>
      </c>
      <c r="AB33">
        <v>5</v>
      </c>
      <c r="AC33" t="s">
        <v>45</v>
      </c>
      <c r="AD33" t="s">
        <v>99</v>
      </c>
      <c r="AE33" t="str">
        <f t="shared" si="0"/>
        <v>instructions as to when you should next have your breasts checked by the service if the result is normal</v>
      </c>
      <c r="AF33" t="str">
        <f t="shared" si="1"/>
        <v>detailed information of what will happen next if the result is abnormal and you require follow up with a health professional (referral process)</v>
      </c>
      <c r="AG33" t="str">
        <f t="shared" si="2"/>
        <v>links to where you can get emotional support</v>
      </c>
      <c r="AH33" t="str">
        <f t="shared" si="3"/>
        <v>information on different possible causes for any abnormal findings and breast pain</v>
      </c>
      <c r="AI33" t="s">
        <v>45</v>
      </c>
      <c r="AJ33">
        <v>1</v>
      </c>
      <c r="AK33">
        <v>2</v>
      </c>
      <c r="AL33">
        <v>5</v>
      </c>
      <c r="AM33">
        <v>6</v>
      </c>
      <c r="AN33">
        <v>4</v>
      </c>
      <c r="AO33">
        <v>3</v>
      </c>
      <c r="AP33">
        <v>7</v>
      </c>
      <c r="AQ33">
        <v>8</v>
      </c>
      <c r="AR33" t="s">
        <v>45</v>
      </c>
      <c r="AS33">
        <v>2</v>
      </c>
      <c r="AT33">
        <v>1</v>
      </c>
      <c r="AU33">
        <v>3</v>
      </c>
      <c r="AV33">
        <v>4</v>
      </c>
      <c r="AW33">
        <v>6</v>
      </c>
      <c r="AX33">
        <v>5</v>
      </c>
      <c r="AY33">
        <v>7</v>
      </c>
      <c r="AZ33" t="s">
        <v>45</v>
      </c>
      <c r="BA33" t="s">
        <v>63</v>
      </c>
      <c r="BB33" t="s">
        <v>66</v>
      </c>
      <c r="BC33" t="s">
        <v>199</v>
      </c>
      <c r="BD33" t="s">
        <v>100</v>
      </c>
      <c r="BE33" t="s">
        <v>45</v>
      </c>
      <c r="BF33" t="s">
        <v>1624</v>
      </c>
      <c r="BG33" t="str">
        <f t="shared" si="13"/>
        <v/>
      </c>
      <c r="BH33" t="str">
        <f t="shared" si="5"/>
        <v>aving more technical information about how the device works</v>
      </c>
      <c r="BI33" t="str">
        <f t="shared" si="6"/>
        <v>having more information about what to expect during the examination before making an appointment </v>
      </c>
      <c r="BJ33" t="str">
        <f t="shared" si="7"/>
        <v>being able to “drop in” and have an examine without needing an appointment</v>
      </c>
      <c r="BK33" t="str">
        <f t="shared" si="8"/>
        <v>receiving information on how the device supports gp services</v>
      </c>
      <c r="BL33" t="str">
        <f t="shared" si="9"/>
        <v>receiving information on how the device supports specialist nhs services</v>
      </c>
      <c r="BM33" t="str">
        <f t="shared" si="10"/>
        <v>receiving a faster (direct) referral to a specialist breast clinic if your result was abnormal</v>
      </c>
      <c r="BN33" t="str">
        <f t="shared" si="11"/>
        <v xml:space="preserve">knowing that your data was confidential and could only be shared with your consent (e.g. with your gp)  </v>
      </c>
      <c r="BO33" t="str">
        <f t="shared" si="12"/>
        <v/>
      </c>
      <c r="BP33" t="s">
        <v>45</v>
      </c>
      <c r="BQ33" t="s">
        <v>65</v>
      </c>
      <c r="BR33" t="s">
        <v>68</v>
      </c>
      <c r="BS33" t="s">
        <v>200</v>
      </c>
      <c r="BT33" t="s">
        <v>201</v>
      </c>
      <c r="BU33" t="s">
        <v>83</v>
      </c>
      <c r="BV33" t="s">
        <v>202</v>
      </c>
      <c r="BW33">
        <v>39</v>
      </c>
      <c r="BX33" t="s">
        <v>71</v>
      </c>
      <c r="BY33" t="s">
        <v>45</v>
      </c>
      <c r="BZ33" t="s">
        <v>72</v>
      </c>
      <c r="CA33" t="s">
        <v>45</v>
      </c>
      <c r="CB33" t="s">
        <v>55</v>
      </c>
      <c r="CC33" t="s">
        <v>45</v>
      </c>
      <c r="CD33" t="s">
        <v>73</v>
      </c>
      <c r="CE33" t="s">
        <v>203</v>
      </c>
      <c r="CF33" t="s">
        <v>75</v>
      </c>
      <c r="CG33" t="s">
        <v>45</v>
      </c>
      <c r="CH33" t="s">
        <v>128</v>
      </c>
      <c r="CI33" t="s">
        <v>77</v>
      </c>
      <c r="CJ33" t="s">
        <v>45</v>
      </c>
      <c r="CK33" t="s">
        <v>55</v>
      </c>
      <c r="CL33" t="s">
        <v>204</v>
      </c>
      <c r="CM33" t="s">
        <v>45</v>
      </c>
      <c r="CN33" t="s">
        <v>79</v>
      </c>
      <c r="CO33" t="s">
        <v>110</v>
      </c>
      <c r="CP33" t="s">
        <v>81</v>
      </c>
      <c r="CQ33" t="s">
        <v>147</v>
      </c>
      <c r="CR33" t="s">
        <v>68</v>
      </c>
      <c r="CS33" t="s">
        <v>205</v>
      </c>
      <c r="CT33" t="s">
        <v>1661</v>
      </c>
    </row>
    <row r="34" spans="1:98">
      <c r="A34" t="s">
        <v>187</v>
      </c>
      <c r="B34" t="s">
        <v>53</v>
      </c>
      <c r="C34" t="s">
        <v>188</v>
      </c>
      <c r="D34" t="s">
        <v>55</v>
      </c>
      <c r="E34" t="s">
        <v>56</v>
      </c>
      <c r="F34" t="s">
        <v>56</v>
      </c>
      <c r="G34" t="s">
        <v>57</v>
      </c>
      <c r="H34" t="s">
        <v>57</v>
      </c>
      <c r="I34" t="s">
        <v>56</v>
      </c>
      <c r="J34" t="s">
        <v>57</v>
      </c>
      <c r="K34" t="s">
        <v>57</v>
      </c>
      <c r="L34" t="s">
        <v>115</v>
      </c>
      <c r="M34" t="s">
        <v>89</v>
      </c>
      <c r="N34" t="s">
        <v>55</v>
      </c>
      <c r="O34" t="s">
        <v>117</v>
      </c>
      <c r="P34">
        <v>2</v>
      </c>
      <c r="Q34">
        <v>1</v>
      </c>
      <c r="R34">
        <v>4</v>
      </c>
      <c r="S34">
        <v>3</v>
      </c>
      <c r="T34">
        <v>5</v>
      </c>
      <c r="U34" t="s">
        <v>45</v>
      </c>
      <c r="V34" t="s">
        <v>60</v>
      </c>
      <c r="W34" t="s">
        <v>98</v>
      </c>
      <c r="X34">
        <v>3</v>
      </c>
      <c r="Y34">
        <v>2</v>
      </c>
      <c r="Z34">
        <v>1</v>
      </c>
      <c r="AA34">
        <v>4</v>
      </c>
      <c r="AB34">
        <v>5</v>
      </c>
      <c r="AC34" t="s">
        <v>45</v>
      </c>
      <c r="AD34" t="s">
        <v>99</v>
      </c>
      <c r="AE34" t="str">
        <f t="shared" ref="AE34:AE65" si="14">IF(ISNUMBER(SEARCH("instructions as to when you should next have your breasts checked by the service if the result is normal", $AD34)), "instructions as to when you should next have your breasts checked by the service if the result is normal", "")</f>
        <v>instructions as to when you should next have your breasts checked by the service if the result is normal</v>
      </c>
      <c r="AF34" t="str">
        <f t="shared" ref="AF34:AF65" si="15">IF(ISNUMBER(SEARCH("detailed information of what will happen next if the result is abnormal and you require follow up with a health professional (referral process)", $AD34)),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34" t="str">
        <f t="shared" ref="AG34:AG65" si="16">IF(ISNUMBER(SEARCH("links to where you can get emotional support", $AD34)), "links to where you can get emotional support", "")</f>
        <v>links to where you can get emotional support</v>
      </c>
      <c r="AH34" t="str">
        <f t="shared" ref="AH34:AH65" si="17">IF(ISNUMBER(SEARCH("information on different possible causes for any abnormal findings and breast pain", $AD34)), "information on different possible causes for any abnormal findings and breast pain", "")</f>
        <v>information on different possible causes for any abnormal findings and breast pain</v>
      </c>
      <c r="AI34" t="s">
        <v>45</v>
      </c>
      <c r="AJ34">
        <v>2</v>
      </c>
      <c r="AK34">
        <v>1</v>
      </c>
      <c r="AL34">
        <v>3</v>
      </c>
      <c r="AM34">
        <v>5</v>
      </c>
      <c r="AN34">
        <v>4</v>
      </c>
      <c r="AO34">
        <v>6</v>
      </c>
      <c r="AP34">
        <v>7</v>
      </c>
      <c r="AQ34">
        <v>8</v>
      </c>
      <c r="AR34" t="s">
        <v>45</v>
      </c>
      <c r="AS34">
        <v>3</v>
      </c>
      <c r="AT34">
        <v>1</v>
      </c>
      <c r="AU34">
        <v>2</v>
      </c>
      <c r="AV34">
        <v>5</v>
      </c>
      <c r="AW34">
        <v>4</v>
      </c>
      <c r="AX34">
        <v>6</v>
      </c>
      <c r="AY34">
        <v>7</v>
      </c>
      <c r="AZ34" t="s">
        <v>45</v>
      </c>
      <c r="BA34" t="s">
        <v>63</v>
      </c>
      <c r="BB34" t="s">
        <v>68</v>
      </c>
      <c r="BC34" t="s">
        <v>189</v>
      </c>
      <c r="BD34" t="s">
        <v>102</v>
      </c>
      <c r="BE34" t="s">
        <v>190</v>
      </c>
      <c r="BF34" t="s">
        <v>1632</v>
      </c>
      <c r="BG34" t="str">
        <f t="shared" si="13"/>
        <v>knowing that my results would be reviewed by my gp</v>
      </c>
      <c r="BH34" t="str">
        <f t="shared" ref="BH34:BH65" si="18">IF(ISNUMBER(SEARCH("having more technical information about how the device works", $BF34)), "aving more technical information about how the device works", "")</f>
        <v>aving more technical information about how the device works</v>
      </c>
      <c r="BI34" t="str">
        <f t="shared" ref="BI34:BI65" si="19">IF(ISNUMBER(SEARCH("having more information about what to expect during the examination before making an appointment", $BF34)), "having more information about what to expect during the examination before making an appointment ", "")</f>
        <v>having more information about what to expect during the examination before making an appointment </v>
      </c>
      <c r="BJ34" t="str">
        <f t="shared" ref="BJ34:BJ65" si="20">IF(ISNUMBER(SEARCH("being able to", $BF34)), "being able to “drop in” and have an examine without needing an appointment", "")</f>
        <v>being able to “drop in” and have an examine without needing an appointment</v>
      </c>
      <c r="BK34" t="str">
        <f t="shared" ref="BK34:BK65" si="21">IF(ISNUMBER(SEARCH("receiving information on how the device supports gp services", $BF34)), "receiving information on how the device supports gp services", "")</f>
        <v/>
      </c>
      <c r="BL34" t="str">
        <f t="shared" ref="BL34:BL65" si="22">IF(ISNUMBER(SEARCH("receiving information on how the device supports specialist nhs services", $BF34)), "receiving information on how the device supports specialist nhs services", "")</f>
        <v/>
      </c>
      <c r="BM34" t="str">
        <f t="shared" ref="BM34:BM65" si="23">IF(ISNUMBER(SEARCH("receiving a faster", $BF34)), "receiving a faster (direct) referral to a specialist breast clinic if your result was abnormal", "")</f>
        <v>receiving a faster (direct) referral to a specialist breast clinic if your result was abnormal</v>
      </c>
      <c r="BN34" t="str">
        <f t="shared" ref="BN34:BN65" si="24">IF(ISNUMBER(SEARCH("knowing that your data was confidential and could only be shared with your consent", $BF34)), "knowing that your data was confidential and could only be shared with your consent (e.g. with your gp)  ", "")</f>
        <v xml:space="preserve">knowing that your data was confidential and could only be shared with your consent (e.g. with your gp)  </v>
      </c>
      <c r="BO34" t="str">
        <f t="shared" ref="BO34:BO65" si="25">IF(ISNUMBER(SEARCH("receiving information on how your data will be stored and handled.", $BF34)), "receiving information on how your data will be stored and handled.", "")</f>
        <v/>
      </c>
      <c r="BP34" t="s">
        <v>45</v>
      </c>
      <c r="BQ34" t="s">
        <v>104</v>
      </c>
      <c r="BR34" t="s">
        <v>68</v>
      </c>
      <c r="BS34" t="s">
        <v>191</v>
      </c>
      <c r="BT34" t="s">
        <v>192</v>
      </c>
      <c r="BU34" t="s">
        <v>83</v>
      </c>
      <c r="BV34" t="s">
        <v>193</v>
      </c>
      <c r="BW34">
        <v>39</v>
      </c>
      <c r="BX34" t="s">
        <v>71</v>
      </c>
      <c r="BY34" t="s">
        <v>45</v>
      </c>
      <c r="BZ34" t="s">
        <v>72</v>
      </c>
      <c r="CA34" t="s">
        <v>45</v>
      </c>
      <c r="CB34" t="s">
        <v>55</v>
      </c>
      <c r="CC34" t="s">
        <v>45</v>
      </c>
      <c r="CD34" t="s">
        <v>73</v>
      </c>
      <c r="CE34" t="s">
        <v>195</v>
      </c>
      <c r="CF34" t="s">
        <v>75</v>
      </c>
      <c r="CG34" t="s">
        <v>45</v>
      </c>
      <c r="CH34" t="s">
        <v>76</v>
      </c>
      <c r="CI34" t="s">
        <v>77</v>
      </c>
      <c r="CJ34" t="s">
        <v>48</v>
      </c>
      <c r="CK34" t="s">
        <v>55</v>
      </c>
      <c r="CL34" t="s">
        <v>78</v>
      </c>
      <c r="CM34" t="s">
        <v>45</v>
      </c>
      <c r="CN34" t="s">
        <v>109</v>
      </c>
      <c r="CO34" t="s">
        <v>110</v>
      </c>
      <c r="CP34" t="s">
        <v>111</v>
      </c>
      <c r="CQ34" t="s">
        <v>112</v>
      </c>
      <c r="CR34" t="s">
        <v>68</v>
      </c>
      <c r="CS34" t="s">
        <v>196</v>
      </c>
      <c r="CT34" t="s">
        <v>1660</v>
      </c>
    </row>
    <row r="35" spans="1:98">
      <c r="A35" t="s">
        <v>401</v>
      </c>
      <c r="B35" t="s">
        <v>53</v>
      </c>
      <c r="C35" t="s">
        <v>402</v>
      </c>
      <c r="D35" t="s">
        <v>55</v>
      </c>
      <c r="E35" t="s">
        <v>92</v>
      </c>
      <c r="F35" t="s">
        <v>57</v>
      </c>
      <c r="G35" t="s">
        <v>57</v>
      </c>
      <c r="H35" t="s">
        <v>56</v>
      </c>
      <c r="I35" t="s">
        <v>56</v>
      </c>
      <c r="J35" t="s">
        <v>56</v>
      </c>
      <c r="K35" t="s">
        <v>56</v>
      </c>
      <c r="L35" t="s">
        <v>91</v>
      </c>
      <c r="M35" t="s">
        <v>92</v>
      </c>
      <c r="N35" t="s">
        <v>48</v>
      </c>
      <c r="O35" t="s">
        <v>117</v>
      </c>
      <c r="P35">
        <v>2</v>
      </c>
      <c r="Q35">
        <v>1</v>
      </c>
      <c r="R35">
        <v>5</v>
      </c>
      <c r="S35">
        <v>3</v>
      </c>
      <c r="T35">
        <v>4</v>
      </c>
      <c r="U35" t="s">
        <v>403</v>
      </c>
      <c r="V35" t="s">
        <v>152</v>
      </c>
      <c r="W35" t="s">
        <v>61</v>
      </c>
      <c r="X35">
        <v>3</v>
      </c>
      <c r="Y35">
        <v>2</v>
      </c>
      <c r="Z35">
        <v>1</v>
      </c>
      <c r="AA35">
        <v>4</v>
      </c>
      <c r="AB35">
        <v>5</v>
      </c>
      <c r="AC35" t="s">
        <v>45</v>
      </c>
      <c r="AD35" t="s">
        <v>62</v>
      </c>
      <c r="AE35" t="str">
        <f t="shared" si="14"/>
        <v>instructions as to when you should next have your breasts checked by the service if the result is normal</v>
      </c>
      <c r="AF35" t="str">
        <f t="shared" si="15"/>
        <v>detailed information of what will happen next if the result is abnormal and you require follow up with a health professional (referral process)</v>
      </c>
      <c r="AG35" t="str">
        <f t="shared" si="16"/>
        <v>links to where you can get emotional support</v>
      </c>
      <c r="AH35" t="str">
        <f t="shared" si="17"/>
        <v>information on different possible causes for any abnormal findings and breast pain</v>
      </c>
      <c r="AI35" t="s">
        <v>45</v>
      </c>
      <c r="AJ35">
        <v>2</v>
      </c>
      <c r="AK35">
        <v>1</v>
      </c>
      <c r="AL35">
        <v>4</v>
      </c>
      <c r="AM35">
        <v>5</v>
      </c>
      <c r="AN35">
        <v>3</v>
      </c>
      <c r="AO35">
        <v>6</v>
      </c>
      <c r="AP35">
        <v>7</v>
      </c>
      <c r="AQ35">
        <v>8</v>
      </c>
      <c r="AR35" t="s">
        <v>45</v>
      </c>
      <c r="AS35">
        <v>2</v>
      </c>
      <c r="AT35">
        <v>1</v>
      </c>
      <c r="AU35">
        <v>4</v>
      </c>
      <c r="AV35">
        <v>6</v>
      </c>
      <c r="AW35">
        <v>3</v>
      </c>
      <c r="AX35">
        <v>5</v>
      </c>
      <c r="AY35">
        <v>7</v>
      </c>
      <c r="AZ35" t="s">
        <v>45</v>
      </c>
      <c r="BA35" t="s">
        <v>63</v>
      </c>
      <c r="BB35" t="s">
        <v>68</v>
      </c>
      <c r="BC35" t="s">
        <v>45</v>
      </c>
      <c r="BD35" t="s">
        <v>100</v>
      </c>
      <c r="BE35" t="s">
        <v>45</v>
      </c>
      <c r="BF35" t="s">
        <v>1611</v>
      </c>
      <c r="BG35" t="str">
        <f t="shared" si="13"/>
        <v/>
      </c>
      <c r="BH35" t="str">
        <f t="shared" si="18"/>
        <v/>
      </c>
      <c r="BI35" t="str">
        <f t="shared" si="19"/>
        <v>having more information about what to expect during the examination before making an appointment </v>
      </c>
      <c r="BJ35" t="str">
        <f t="shared" si="20"/>
        <v>being able to “drop in” and have an examine without needing an appointment</v>
      </c>
      <c r="BK35" t="str">
        <f t="shared" si="21"/>
        <v/>
      </c>
      <c r="BL35" t="str">
        <f t="shared" si="22"/>
        <v>receiving information on how the device supports specialist nhs services</v>
      </c>
      <c r="BM35" t="str">
        <f t="shared" si="23"/>
        <v>receiving a faster (direct) referral to a specialist breast clinic if your result was abnormal</v>
      </c>
      <c r="BN35" t="str">
        <f t="shared" si="24"/>
        <v xml:space="preserve">knowing that your data was confidential and could only be shared with your consent (e.g. with your gp)  </v>
      </c>
      <c r="BO35" t="str">
        <f t="shared" si="25"/>
        <v/>
      </c>
      <c r="BP35" t="s">
        <v>45</v>
      </c>
      <c r="BQ35" t="s">
        <v>45</v>
      </c>
      <c r="BR35" t="s">
        <v>45</v>
      </c>
      <c r="BS35" t="s">
        <v>242</v>
      </c>
      <c r="BT35" t="s">
        <v>404</v>
      </c>
      <c r="BU35" t="s">
        <v>66</v>
      </c>
      <c r="BV35" t="s">
        <v>45</v>
      </c>
      <c r="BW35">
        <v>40</v>
      </c>
      <c r="BX35" t="s">
        <v>71</v>
      </c>
      <c r="BY35" t="s">
        <v>45</v>
      </c>
      <c r="BZ35" t="s">
        <v>72</v>
      </c>
      <c r="CA35" t="s">
        <v>45</v>
      </c>
      <c r="CB35" t="s">
        <v>55</v>
      </c>
      <c r="CC35" t="s">
        <v>45</v>
      </c>
      <c r="CD35" t="s">
        <v>73</v>
      </c>
      <c r="CE35" t="s">
        <v>405</v>
      </c>
      <c r="CF35" t="s">
        <v>75</v>
      </c>
      <c r="CG35" t="s">
        <v>45</v>
      </c>
      <c r="CH35" t="s">
        <v>76</v>
      </c>
      <c r="CI35" t="s">
        <v>77</v>
      </c>
      <c r="CJ35" t="s">
        <v>48</v>
      </c>
      <c r="CK35" t="s">
        <v>55</v>
      </c>
      <c r="CL35" t="s">
        <v>78</v>
      </c>
      <c r="CM35" t="s">
        <v>45</v>
      </c>
      <c r="CN35" t="s">
        <v>79</v>
      </c>
      <c r="CO35" t="s">
        <v>80</v>
      </c>
      <c r="CP35" t="s">
        <v>111</v>
      </c>
      <c r="CQ35" t="s">
        <v>112</v>
      </c>
      <c r="CR35" t="s">
        <v>66</v>
      </c>
      <c r="CS35" t="s">
        <v>406</v>
      </c>
      <c r="CT35" t="s">
        <v>1659</v>
      </c>
    </row>
    <row r="36" spans="1:98">
      <c r="A36" t="s">
        <v>876</v>
      </c>
      <c r="B36" t="s">
        <v>53</v>
      </c>
      <c r="C36" t="s">
        <v>877</v>
      </c>
      <c r="D36" t="s">
        <v>55</v>
      </c>
      <c r="E36" t="s">
        <v>45</v>
      </c>
      <c r="F36" t="s">
        <v>57</v>
      </c>
      <c r="G36" t="s">
        <v>57</v>
      </c>
      <c r="H36" t="s">
        <v>57</v>
      </c>
      <c r="I36" t="s">
        <v>56</v>
      </c>
      <c r="J36" t="s">
        <v>56</v>
      </c>
      <c r="K36" t="s">
        <v>57</v>
      </c>
      <c r="L36" t="s">
        <v>58</v>
      </c>
      <c r="M36" t="s">
        <v>92</v>
      </c>
      <c r="N36" t="s">
        <v>55</v>
      </c>
      <c r="O36" t="s">
        <v>59</v>
      </c>
      <c r="P36">
        <v>2</v>
      </c>
      <c r="Q36">
        <v>1</v>
      </c>
      <c r="R36">
        <v>4</v>
      </c>
      <c r="S36">
        <v>3</v>
      </c>
      <c r="T36">
        <v>5</v>
      </c>
      <c r="U36" t="s">
        <v>45</v>
      </c>
      <c r="V36" t="s">
        <v>141</v>
      </c>
      <c r="W36" t="s">
        <v>61</v>
      </c>
      <c r="X36">
        <v>2</v>
      </c>
      <c r="Y36">
        <v>1</v>
      </c>
      <c r="Z36">
        <v>3</v>
      </c>
      <c r="AA36">
        <v>4</v>
      </c>
      <c r="AB36">
        <v>5</v>
      </c>
      <c r="AC36" t="s">
        <v>45</v>
      </c>
      <c r="AD36" t="s">
        <v>62</v>
      </c>
      <c r="AE36" t="str">
        <f t="shared" si="14"/>
        <v>instructions as to when you should next have your breasts checked by the service if the result is normal</v>
      </c>
      <c r="AF36" t="str">
        <f t="shared" si="15"/>
        <v>detailed information of what will happen next if the result is abnormal and you require follow up with a health professional (referral process)</v>
      </c>
      <c r="AG36" t="str">
        <f t="shared" si="16"/>
        <v>links to where you can get emotional support</v>
      </c>
      <c r="AH36" t="str">
        <f t="shared" si="17"/>
        <v>information on different possible causes for any abnormal findings and breast pain</v>
      </c>
      <c r="AI36" t="s">
        <v>45</v>
      </c>
      <c r="AJ36">
        <v>6</v>
      </c>
      <c r="AK36">
        <v>2</v>
      </c>
      <c r="AL36">
        <v>3</v>
      </c>
      <c r="AM36">
        <v>4</v>
      </c>
      <c r="AN36">
        <v>5</v>
      </c>
      <c r="AO36">
        <v>1</v>
      </c>
      <c r="AP36">
        <v>7</v>
      </c>
      <c r="AQ36">
        <v>8</v>
      </c>
      <c r="AR36" t="s">
        <v>45</v>
      </c>
      <c r="AS36">
        <v>6</v>
      </c>
      <c r="AT36">
        <v>2</v>
      </c>
      <c r="AU36">
        <v>4</v>
      </c>
      <c r="AV36">
        <v>5</v>
      </c>
      <c r="AW36">
        <v>3</v>
      </c>
      <c r="AX36">
        <v>1</v>
      </c>
      <c r="AY36">
        <v>7</v>
      </c>
      <c r="AZ36" t="s">
        <v>45</v>
      </c>
      <c r="BA36" t="s">
        <v>63</v>
      </c>
      <c r="BB36" t="s">
        <v>66</v>
      </c>
      <c r="BC36" t="s">
        <v>878</v>
      </c>
      <c r="BD36" t="s">
        <v>95</v>
      </c>
      <c r="BE36" t="s">
        <v>879</v>
      </c>
      <c r="BF36" t="s">
        <v>1635</v>
      </c>
      <c r="BG36" t="str">
        <f t="shared" si="13"/>
        <v>knowing that my results would be reviewed by my gp</v>
      </c>
      <c r="BH36" t="str">
        <f t="shared" si="18"/>
        <v>aving more technical information about how the device works</v>
      </c>
      <c r="BI36" t="str">
        <f t="shared" si="19"/>
        <v/>
      </c>
      <c r="BJ36" t="str">
        <f t="shared" si="20"/>
        <v>being able to “drop in” and have an examine without needing an appointment</v>
      </c>
      <c r="BK36" t="str">
        <f t="shared" si="21"/>
        <v/>
      </c>
      <c r="BL36" t="str">
        <f t="shared" si="22"/>
        <v>receiving information on how the device supports specialist nhs services</v>
      </c>
      <c r="BM36" t="str">
        <f t="shared" si="23"/>
        <v>receiving a faster (direct) referral to a specialist breast clinic if your result was abnormal</v>
      </c>
      <c r="BN36" t="str">
        <f t="shared" si="24"/>
        <v xml:space="preserve">knowing that your data was confidential and could only be shared with your consent (e.g. with your gp)  </v>
      </c>
      <c r="BO36" t="str">
        <f t="shared" si="25"/>
        <v/>
      </c>
      <c r="BP36" t="s">
        <v>45</v>
      </c>
      <c r="BQ36" t="s">
        <v>65</v>
      </c>
      <c r="BR36" t="s">
        <v>68</v>
      </c>
      <c r="BS36" t="s">
        <v>880</v>
      </c>
      <c r="BT36" t="s">
        <v>881</v>
      </c>
      <c r="BU36" t="s">
        <v>68</v>
      </c>
      <c r="BV36" t="s">
        <v>882</v>
      </c>
      <c r="BW36">
        <v>40</v>
      </c>
      <c r="BX36" t="s">
        <v>71</v>
      </c>
      <c r="BY36" t="s">
        <v>45</v>
      </c>
      <c r="BZ36" t="s">
        <v>72</v>
      </c>
      <c r="CA36" t="s">
        <v>45</v>
      </c>
      <c r="CB36" t="s">
        <v>55</v>
      </c>
      <c r="CC36" t="s">
        <v>45</v>
      </c>
      <c r="CD36" t="s">
        <v>73</v>
      </c>
      <c r="CE36" t="s">
        <v>203</v>
      </c>
      <c r="CF36" t="s">
        <v>75</v>
      </c>
      <c r="CG36" t="s">
        <v>45</v>
      </c>
      <c r="CH36" t="s">
        <v>76</v>
      </c>
      <c r="CI36" t="s">
        <v>77</v>
      </c>
      <c r="CJ36" t="s">
        <v>48</v>
      </c>
      <c r="CK36" t="s">
        <v>55</v>
      </c>
      <c r="CL36" t="s">
        <v>78</v>
      </c>
      <c r="CM36" t="s">
        <v>45</v>
      </c>
      <c r="CN36" t="s">
        <v>146</v>
      </c>
      <c r="CO36" t="s">
        <v>80</v>
      </c>
      <c r="CP36" t="s">
        <v>104</v>
      </c>
      <c r="CQ36" t="s">
        <v>129</v>
      </c>
      <c r="CR36" t="s">
        <v>68</v>
      </c>
      <c r="CS36" t="s">
        <v>84</v>
      </c>
      <c r="CT36" t="s">
        <v>45</v>
      </c>
    </row>
    <row r="37" spans="1:98">
      <c r="A37" t="s">
        <v>916</v>
      </c>
      <c r="B37" t="s">
        <v>53</v>
      </c>
      <c r="C37" t="s">
        <v>917</v>
      </c>
      <c r="D37" t="s">
        <v>55</v>
      </c>
      <c r="E37" t="s">
        <v>88</v>
      </c>
      <c r="F37" t="s">
        <v>89</v>
      </c>
      <c r="G37" t="s">
        <v>56</v>
      </c>
      <c r="H37" t="s">
        <v>92</v>
      </c>
      <c r="I37" t="s">
        <v>88</v>
      </c>
      <c r="J37" t="s">
        <v>57</v>
      </c>
      <c r="K37" t="s">
        <v>57</v>
      </c>
      <c r="L37" t="s">
        <v>60</v>
      </c>
      <c r="M37" t="s">
        <v>92</v>
      </c>
      <c r="N37" t="s">
        <v>116</v>
      </c>
      <c r="O37" t="s">
        <v>117</v>
      </c>
      <c r="P37">
        <v>2</v>
      </c>
      <c r="Q37">
        <v>1</v>
      </c>
      <c r="R37">
        <v>4</v>
      </c>
      <c r="S37">
        <v>5</v>
      </c>
      <c r="T37">
        <v>3</v>
      </c>
      <c r="U37" t="s">
        <v>918</v>
      </c>
      <c r="V37" t="s">
        <v>152</v>
      </c>
      <c r="W37" t="s">
        <v>118</v>
      </c>
      <c r="X37">
        <v>2</v>
      </c>
      <c r="Y37">
        <v>1</v>
      </c>
      <c r="Z37">
        <v>3</v>
      </c>
      <c r="AA37">
        <v>4</v>
      </c>
      <c r="AB37">
        <v>5</v>
      </c>
      <c r="AC37" t="s">
        <v>45</v>
      </c>
      <c r="AD37" t="s">
        <v>660</v>
      </c>
      <c r="AE37" t="str">
        <f t="shared" si="14"/>
        <v>instructions as to when you should next have your breasts checked by the service if the result is normal</v>
      </c>
      <c r="AF37" t="str">
        <f t="shared" si="15"/>
        <v>detailed information of what will happen next if the result is abnormal and you require follow up with a health professional (referral process)</v>
      </c>
      <c r="AG37" t="str">
        <f t="shared" si="16"/>
        <v>links to where you can get emotional support</v>
      </c>
      <c r="AH37" t="str">
        <f t="shared" si="17"/>
        <v/>
      </c>
      <c r="AI37" t="s">
        <v>45</v>
      </c>
      <c r="AJ37">
        <v>2</v>
      </c>
      <c r="AK37">
        <v>4</v>
      </c>
      <c r="AL37">
        <v>1</v>
      </c>
      <c r="AM37">
        <v>3</v>
      </c>
      <c r="AN37">
        <v>6</v>
      </c>
      <c r="AO37">
        <v>5</v>
      </c>
      <c r="AP37">
        <v>7</v>
      </c>
      <c r="AQ37">
        <v>8</v>
      </c>
      <c r="AR37" t="s">
        <v>45</v>
      </c>
      <c r="AS37">
        <v>3</v>
      </c>
      <c r="AT37">
        <v>4</v>
      </c>
      <c r="AU37">
        <v>2</v>
      </c>
      <c r="AV37">
        <v>6</v>
      </c>
      <c r="AW37">
        <v>5</v>
      </c>
      <c r="AX37">
        <v>1</v>
      </c>
      <c r="AY37">
        <v>7</v>
      </c>
      <c r="AZ37" t="s">
        <v>45</v>
      </c>
      <c r="BA37" t="s">
        <v>63</v>
      </c>
      <c r="BB37" t="s">
        <v>68</v>
      </c>
      <c r="BC37" t="s">
        <v>45</v>
      </c>
      <c r="BD37" t="s">
        <v>209</v>
      </c>
      <c r="BE37" t="s">
        <v>919</v>
      </c>
      <c r="BF37" t="s">
        <v>920</v>
      </c>
      <c r="BG37" t="str">
        <f t="shared" si="13"/>
        <v>knowing that my results would be reviewed by my gp</v>
      </c>
      <c r="BH37" t="str">
        <f t="shared" si="18"/>
        <v>aving more technical information about how the device works</v>
      </c>
      <c r="BI37" t="str">
        <f t="shared" si="19"/>
        <v>having more information about what to expect during the examination before making an appointment </v>
      </c>
      <c r="BJ37" t="str">
        <f t="shared" si="20"/>
        <v/>
      </c>
      <c r="BK37" t="str">
        <f t="shared" si="21"/>
        <v/>
      </c>
      <c r="BL37" t="str">
        <f t="shared" si="22"/>
        <v>receiving information on how the device supports specialist nhs services</v>
      </c>
      <c r="BM37" t="str">
        <f t="shared" si="23"/>
        <v>receiving a faster (direct) referral to a specialist breast clinic if your result was abnormal</v>
      </c>
      <c r="BN37" t="str">
        <f t="shared" si="24"/>
        <v xml:space="preserve">knowing that your data was confidential and could only be shared with your consent (e.g. with your gp)  </v>
      </c>
      <c r="BO37" t="str">
        <f t="shared" si="25"/>
        <v>receiving information on how your data will be stored and handled.</v>
      </c>
      <c r="BP37" t="s">
        <v>45</v>
      </c>
      <c r="BQ37" t="s">
        <v>65</v>
      </c>
      <c r="BR37" t="s">
        <v>68</v>
      </c>
      <c r="BS37" t="s">
        <v>921</v>
      </c>
      <c r="BT37" t="s">
        <v>922</v>
      </c>
      <c r="BU37" t="s">
        <v>68</v>
      </c>
      <c r="BV37" t="s">
        <v>923</v>
      </c>
      <c r="BW37">
        <v>41</v>
      </c>
      <c r="BX37" t="s">
        <v>126</v>
      </c>
      <c r="BY37" t="s">
        <v>45</v>
      </c>
      <c r="BZ37" t="s">
        <v>72</v>
      </c>
      <c r="CA37" t="s">
        <v>45</v>
      </c>
      <c r="CB37" t="s">
        <v>55</v>
      </c>
      <c r="CC37" t="s">
        <v>45</v>
      </c>
      <c r="CD37" t="s">
        <v>73</v>
      </c>
      <c r="CE37" t="s">
        <v>924</v>
      </c>
      <c r="CF37" t="s">
        <v>389</v>
      </c>
      <c r="CG37" t="s">
        <v>925</v>
      </c>
      <c r="CH37" t="s">
        <v>128</v>
      </c>
      <c r="CI37" t="s">
        <v>926</v>
      </c>
      <c r="CJ37" t="s">
        <v>48</v>
      </c>
      <c r="CK37" t="s">
        <v>55</v>
      </c>
      <c r="CL37" t="s">
        <v>157</v>
      </c>
      <c r="CM37" t="s">
        <v>927</v>
      </c>
      <c r="CN37" t="s">
        <v>109</v>
      </c>
      <c r="CO37" t="s">
        <v>110</v>
      </c>
      <c r="CP37" t="s">
        <v>81</v>
      </c>
      <c r="CQ37" t="s">
        <v>147</v>
      </c>
      <c r="CR37" t="s">
        <v>68</v>
      </c>
      <c r="CS37" t="s">
        <v>928</v>
      </c>
      <c r="CT37" t="s">
        <v>1662</v>
      </c>
    </row>
    <row r="38" spans="1:98">
      <c r="A38" t="s">
        <v>130</v>
      </c>
      <c r="B38" t="s">
        <v>53</v>
      </c>
      <c r="C38" t="s">
        <v>131</v>
      </c>
      <c r="D38" t="s">
        <v>55</v>
      </c>
      <c r="E38" t="s">
        <v>89</v>
      </c>
      <c r="F38" t="s">
        <v>88</v>
      </c>
      <c r="G38" t="s">
        <v>56</v>
      </c>
      <c r="H38" t="s">
        <v>56</v>
      </c>
      <c r="I38" t="s">
        <v>57</v>
      </c>
      <c r="J38" t="s">
        <v>57</v>
      </c>
      <c r="K38" t="s">
        <v>56</v>
      </c>
      <c r="L38" t="s">
        <v>91</v>
      </c>
      <c r="M38" t="s">
        <v>88</v>
      </c>
      <c r="N38" t="s">
        <v>116</v>
      </c>
      <c r="O38" t="s">
        <v>117</v>
      </c>
      <c r="P38">
        <v>2</v>
      </c>
      <c r="Q38">
        <v>1</v>
      </c>
      <c r="R38">
        <v>3</v>
      </c>
      <c r="S38">
        <v>4</v>
      </c>
      <c r="T38">
        <v>5</v>
      </c>
      <c r="U38" t="s">
        <v>45</v>
      </c>
      <c r="V38" t="s">
        <v>132</v>
      </c>
      <c r="W38" t="s">
        <v>61</v>
      </c>
      <c r="X38">
        <v>3</v>
      </c>
      <c r="Y38">
        <v>1</v>
      </c>
      <c r="Z38">
        <v>2</v>
      </c>
      <c r="AA38">
        <v>4</v>
      </c>
      <c r="AB38">
        <v>5</v>
      </c>
      <c r="AC38" t="s">
        <v>45</v>
      </c>
      <c r="AD38" t="s">
        <v>62</v>
      </c>
      <c r="AE38" t="str">
        <f t="shared" si="14"/>
        <v>instructions as to when you should next have your breasts checked by the service if the result is normal</v>
      </c>
      <c r="AF38" t="str">
        <f t="shared" si="15"/>
        <v>detailed information of what will happen next if the result is abnormal and you require follow up with a health professional (referral process)</v>
      </c>
      <c r="AG38" t="str">
        <f t="shared" si="16"/>
        <v>links to where you can get emotional support</v>
      </c>
      <c r="AH38" t="str">
        <f t="shared" si="17"/>
        <v>information on different possible causes for any abnormal findings and breast pain</v>
      </c>
      <c r="AI38" t="s">
        <v>45</v>
      </c>
      <c r="AJ38">
        <v>6</v>
      </c>
      <c r="AK38">
        <v>5</v>
      </c>
      <c r="AL38">
        <v>1</v>
      </c>
      <c r="AM38">
        <v>3</v>
      </c>
      <c r="AN38">
        <v>2</v>
      </c>
      <c r="AO38">
        <v>4</v>
      </c>
      <c r="AP38">
        <v>7</v>
      </c>
      <c r="AQ38">
        <v>8</v>
      </c>
      <c r="AR38" t="s">
        <v>45</v>
      </c>
      <c r="AS38">
        <v>6</v>
      </c>
      <c r="AT38">
        <v>5</v>
      </c>
      <c r="AU38">
        <v>1</v>
      </c>
      <c r="AV38">
        <v>3</v>
      </c>
      <c r="AW38">
        <v>2</v>
      </c>
      <c r="AX38">
        <v>4</v>
      </c>
      <c r="AY38">
        <v>7</v>
      </c>
      <c r="AZ38" t="s">
        <v>45</v>
      </c>
      <c r="BA38" t="s">
        <v>63</v>
      </c>
      <c r="BB38" t="s">
        <v>66</v>
      </c>
      <c r="BC38" t="s">
        <v>45</v>
      </c>
      <c r="BD38" t="s">
        <v>85</v>
      </c>
      <c r="BE38" t="s">
        <v>45</v>
      </c>
      <c r="BF38" t="s">
        <v>133</v>
      </c>
      <c r="BG38" t="str">
        <f t="shared" si="13"/>
        <v>knowing that my results would be reviewed by my gp</v>
      </c>
      <c r="BH38" t="str">
        <f t="shared" si="18"/>
        <v/>
      </c>
      <c r="BI38" t="str">
        <f t="shared" si="19"/>
        <v>having more information about what to expect during the examination before making an appointment </v>
      </c>
      <c r="BJ38" t="str">
        <f t="shared" si="20"/>
        <v/>
      </c>
      <c r="BK38" t="str">
        <f t="shared" si="21"/>
        <v/>
      </c>
      <c r="BL38" t="str">
        <f t="shared" si="22"/>
        <v/>
      </c>
      <c r="BM38" t="str">
        <f t="shared" si="23"/>
        <v>receiving a faster (direct) referral to a specialist breast clinic if your result was abnormal</v>
      </c>
      <c r="BN38" t="str">
        <f t="shared" si="24"/>
        <v xml:space="preserve">knowing that your data was confidential and could only be shared with your consent (e.g. with your gp)  </v>
      </c>
      <c r="BO38" t="str">
        <f t="shared" si="25"/>
        <v>receiving information on how your data will be stored and handled.</v>
      </c>
      <c r="BP38" t="s">
        <v>134</v>
      </c>
      <c r="BQ38" t="s">
        <v>104</v>
      </c>
      <c r="BR38" t="s">
        <v>68</v>
      </c>
      <c r="BS38" t="s">
        <v>45</v>
      </c>
      <c r="BT38" t="s">
        <v>45</v>
      </c>
      <c r="BU38" t="s">
        <v>90</v>
      </c>
      <c r="BV38" t="s">
        <v>45</v>
      </c>
      <c r="BW38">
        <v>41</v>
      </c>
      <c r="BX38" t="s">
        <v>126</v>
      </c>
      <c r="BY38" t="s">
        <v>45</v>
      </c>
      <c r="BZ38" t="s">
        <v>72</v>
      </c>
      <c r="CA38" t="s">
        <v>45</v>
      </c>
      <c r="CB38" t="s">
        <v>55</v>
      </c>
      <c r="CC38" t="s">
        <v>45</v>
      </c>
      <c r="CD38" t="s">
        <v>73</v>
      </c>
      <c r="CE38" t="s">
        <v>45</v>
      </c>
      <c r="CF38" t="s">
        <v>75</v>
      </c>
      <c r="CG38" t="s">
        <v>45</v>
      </c>
      <c r="CH38" t="s">
        <v>128</v>
      </c>
      <c r="CI38" t="s">
        <v>77</v>
      </c>
      <c r="CJ38" t="s">
        <v>48</v>
      </c>
      <c r="CK38" t="s">
        <v>55</v>
      </c>
      <c r="CL38" t="s">
        <v>78</v>
      </c>
      <c r="CM38" t="s">
        <v>45</v>
      </c>
      <c r="CN38" t="s">
        <v>79</v>
      </c>
      <c r="CO38" t="s">
        <v>80</v>
      </c>
      <c r="CP38" t="s">
        <v>136</v>
      </c>
      <c r="CQ38" t="s">
        <v>82</v>
      </c>
      <c r="CR38" t="s">
        <v>66</v>
      </c>
      <c r="CS38" t="s">
        <v>137</v>
      </c>
      <c r="CT38" t="s">
        <v>138</v>
      </c>
    </row>
    <row r="39" spans="1:98">
      <c r="A39" t="s">
        <v>997</v>
      </c>
      <c r="B39" t="s">
        <v>53</v>
      </c>
      <c r="C39" t="s">
        <v>998</v>
      </c>
      <c r="D39" t="s">
        <v>55</v>
      </c>
      <c r="E39" t="s">
        <v>92</v>
      </c>
      <c r="F39" t="s">
        <v>92</v>
      </c>
      <c r="G39" t="s">
        <v>88</v>
      </c>
      <c r="H39" t="s">
        <v>57</v>
      </c>
      <c r="I39" t="s">
        <v>56</v>
      </c>
      <c r="J39" t="s">
        <v>57</v>
      </c>
      <c r="K39" t="s">
        <v>56</v>
      </c>
      <c r="L39" t="s">
        <v>115</v>
      </c>
      <c r="M39" t="s">
        <v>92</v>
      </c>
      <c r="N39" t="s">
        <v>116</v>
      </c>
      <c r="O39" t="s">
        <v>59</v>
      </c>
      <c r="P39">
        <v>2</v>
      </c>
      <c r="Q39">
        <v>1</v>
      </c>
      <c r="R39">
        <v>4</v>
      </c>
      <c r="S39">
        <v>3</v>
      </c>
      <c r="T39">
        <v>5</v>
      </c>
      <c r="U39" t="s">
        <v>45</v>
      </c>
      <c r="V39" t="s">
        <v>60</v>
      </c>
      <c r="W39" t="s">
        <v>142</v>
      </c>
      <c r="AC39" t="s">
        <v>45</v>
      </c>
      <c r="AD39" t="s">
        <v>99</v>
      </c>
      <c r="AE39" t="str">
        <f t="shared" si="14"/>
        <v>instructions as to when you should next have your breasts checked by the service if the result is normal</v>
      </c>
      <c r="AF39" t="str">
        <f t="shared" si="15"/>
        <v>detailed information of what will happen next if the result is abnormal and you require follow up with a health professional (referral process)</v>
      </c>
      <c r="AG39" t="str">
        <f t="shared" si="16"/>
        <v>links to where you can get emotional support</v>
      </c>
      <c r="AH39" t="str">
        <f t="shared" si="17"/>
        <v>information on different possible causes for any abnormal findings and breast pain</v>
      </c>
      <c r="AI39" t="s">
        <v>45</v>
      </c>
      <c r="AJ39">
        <v>1</v>
      </c>
      <c r="AK39">
        <v>2</v>
      </c>
      <c r="AL39">
        <v>3</v>
      </c>
      <c r="AM39">
        <v>5</v>
      </c>
      <c r="AN39">
        <v>4</v>
      </c>
      <c r="AO39">
        <v>6</v>
      </c>
      <c r="AP39">
        <v>7</v>
      </c>
      <c r="AQ39">
        <v>8</v>
      </c>
      <c r="AR39" t="s">
        <v>45</v>
      </c>
      <c r="AS39">
        <v>2</v>
      </c>
      <c r="AT39">
        <v>1</v>
      </c>
      <c r="AU39">
        <v>3</v>
      </c>
      <c r="AV39">
        <v>4</v>
      </c>
      <c r="AW39">
        <v>5</v>
      </c>
      <c r="AX39">
        <v>6</v>
      </c>
      <c r="AY39">
        <v>7</v>
      </c>
      <c r="AZ39" t="s">
        <v>45</v>
      </c>
      <c r="BA39" t="s">
        <v>63</v>
      </c>
      <c r="BB39" t="s">
        <v>68</v>
      </c>
      <c r="BC39" t="s">
        <v>999</v>
      </c>
      <c r="BD39" t="s">
        <v>102</v>
      </c>
      <c r="BE39" t="s">
        <v>1000</v>
      </c>
      <c r="BF39" t="s">
        <v>1658</v>
      </c>
      <c r="BG39" t="str">
        <f t="shared" si="13"/>
        <v/>
      </c>
      <c r="BH39" t="str">
        <f t="shared" si="18"/>
        <v/>
      </c>
      <c r="BI39" t="str">
        <f t="shared" si="19"/>
        <v>having more information about what to expect during the examination before making an appointment </v>
      </c>
      <c r="BJ39" t="str">
        <f t="shared" si="20"/>
        <v>being able to “drop in” and have an examine without needing an appointment</v>
      </c>
      <c r="BK39" t="str">
        <f t="shared" si="21"/>
        <v>receiving information on how the device supports gp services</v>
      </c>
      <c r="BL39" t="str">
        <f t="shared" si="22"/>
        <v>receiving information on how the device supports specialist nhs services</v>
      </c>
      <c r="BM39" t="str">
        <f t="shared" si="23"/>
        <v>receiving a faster (direct) referral to a specialist breast clinic if your result was abnormal</v>
      </c>
      <c r="BN39" t="str">
        <f t="shared" si="24"/>
        <v xml:space="preserve">knowing that your data was confidential and could only be shared with your consent (e.g. with your gp)  </v>
      </c>
      <c r="BO39" t="str">
        <f t="shared" si="25"/>
        <v/>
      </c>
      <c r="BP39" t="s">
        <v>45</v>
      </c>
      <c r="BQ39" t="s">
        <v>104</v>
      </c>
      <c r="BR39" t="s">
        <v>68</v>
      </c>
      <c r="BS39" t="s">
        <v>1001</v>
      </c>
      <c r="BT39" t="s">
        <v>1002</v>
      </c>
      <c r="BU39" t="s">
        <v>68</v>
      </c>
      <c r="BV39" t="s">
        <v>1003</v>
      </c>
      <c r="BW39">
        <v>41</v>
      </c>
      <c r="BX39" t="s">
        <v>71</v>
      </c>
      <c r="BY39" t="s">
        <v>45</v>
      </c>
      <c r="BZ39" t="s">
        <v>72</v>
      </c>
      <c r="CA39" t="s">
        <v>45</v>
      </c>
      <c r="CB39" t="s">
        <v>55</v>
      </c>
      <c r="CC39" t="s">
        <v>45</v>
      </c>
      <c r="CD39" t="s">
        <v>73</v>
      </c>
      <c r="CE39" t="s">
        <v>1004</v>
      </c>
      <c r="CF39" t="s">
        <v>75</v>
      </c>
      <c r="CG39" t="s">
        <v>45</v>
      </c>
      <c r="CH39" t="s">
        <v>128</v>
      </c>
      <c r="CI39" t="s">
        <v>77</v>
      </c>
      <c r="CJ39" t="s">
        <v>48</v>
      </c>
      <c r="CK39" t="s">
        <v>55</v>
      </c>
      <c r="CL39" t="s">
        <v>78</v>
      </c>
      <c r="CM39" t="s">
        <v>45</v>
      </c>
      <c r="CN39" t="s">
        <v>109</v>
      </c>
      <c r="CO39" t="s">
        <v>110</v>
      </c>
      <c r="CP39" t="s">
        <v>136</v>
      </c>
      <c r="CQ39" t="s">
        <v>82</v>
      </c>
      <c r="CR39" t="s">
        <v>68</v>
      </c>
      <c r="CS39" t="s">
        <v>1005</v>
      </c>
      <c r="CT39" t="s">
        <v>1659</v>
      </c>
    </row>
    <row r="40" spans="1:98">
      <c r="A40" t="s">
        <v>786</v>
      </c>
      <c r="B40" t="s">
        <v>53</v>
      </c>
      <c r="C40" t="s">
        <v>787</v>
      </c>
      <c r="D40" t="s">
        <v>55</v>
      </c>
      <c r="E40" t="s">
        <v>92</v>
      </c>
      <c r="F40" t="s">
        <v>57</v>
      </c>
      <c r="G40" t="s">
        <v>56</v>
      </c>
      <c r="H40" t="s">
        <v>57</v>
      </c>
      <c r="I40" t="s">
        <v>56</v>
      </c>
      <c r="J40" t="s">
        <v>57</v>
      </c>
      <c r="K40" t="s">
        <v>57</v>
      </c>
      <c r="L40" t="s">
        <v>60</v>
      </c>
      <c r="M40" t="s">
        <v>56</v>
      </c>
      <c r="N40" t="s">
        <v>116</v>
      </c>
      <c r="O40" t="s">
        <v>59</v>
      </c>
      <c r="P40">
        <v>1</v>
      </c>
      <c r="Q40">
        <v>2</v>
      </c>
      <c r="R40">
        <v>4</v>
      </c>
      <c r="S40">
        <v>3</v>
      </c>
      <c r="T40">
        <v>5</v>
      </c>
      <c r="U40" t="s">
        <v>788</v>
      </c>
      <c r="V40" t="s">
        <v>141</v>
      </c>
      <c r="W40" t="s">
        <v>98</v>
      </c>
      <c r="X40">
        <v>2</v>
      </c>
      <c r="Y40">
        <v>1</v>
      </c>
      <c r="Z40">
        <v>3</v>
      </c>
      <c r="AA40">
        <v>4</v>
      </c>
      <c r="AB40">
        <v>5</v>
      </c>
      <c r="AC40" t="s">
        <v>45</v>
      </c>
      <c r="AD40" t="s">
        <v>99</v>
      </c>
      <c r="AE40" t="str">
        <f t="shared" si="14"/>
        <v>instructions as to when you should next have your breasts checked by the service if the result is normal</v>
      </c>
      <c r="AF40" t="str">
        <f t="shared" si="15"/>
        <v>detailed information of what will happen next if the result is abnormal and you require follow up with a health professional (referral process)</v>
      </c>
      <c r="AG40" t="str">
        <f t="shared" si="16"/>
        <v>links to where you can get emotional support</v>
      </c>
      <c r="AH40" t="str">
        <f t="shared" si="17"/>
        <v>information on different possible causes for any abnormal findings and breast pain</v>
      </c>
      <c r="AI40" t="s">
        <v>45</v>
      </c>
      <c r="AJ40">
        <v>3</v>
      </c>
      <c r="AK40">
        <v>2</v>
      </c>
      <c r="AL40">
        <v>4</v>
      </c>
      <c r="AM40">
        <v>5</v>
      </c>
      <c r="AN40">
        <v>6</v>
      </c>
      <c r="AO40">
        <v>1</v>
      </c>
      <c r="AP40">
        <v>7</v>
      </c>
      <c r="AQ40">
        <v>8</v>
      </c>
      <c r="AR40" t="s">
        <v>45</v>
      </c>
      <c r="AS40">
        <v>6</v>
      </c>
      <c r="AT40">
        <v>2</v>
      </c>
      <c r="AU40">
        <v>3</v>
      </c>
      <c r="AV40">
        <v>4</v>
      </c>
      <c r="AW40">
        <v>5</v>
      </c>
      <c r="AX40">
        <v>1</v>
      </c>
      <c r="AY40">
        <v>7</v>
      </c>
      <c r="AZ40" t="s">
        <v>45</v>
      </c>
      <c r="BA40" t="s">
        <v>63</v>
      </c>
      <c r="BB40" t="s">
        <v>68</v>
      </c>
      <c r="BC40" t="s">
        <v>789</v>
      </c>
      <c r="BD40" t="s">
        <v>102</v>
      </c>
      <c r="BE40" t="s">
        <v>790</v>
      </c>
      <c r="BF40" t="s">
        <v>1614</v>
      </c>
      <c r="BG40" t="str">
        <f t="shared" si="13"/>
        <v>knowing that my results would be reviewed by my gp</v>
      </c>
      <c r="BH40" t="str">
        <f t="shared" si="18"/>
        <v/>
      </c>
      <c r="BI40" t="str">
        <f t="shared" si="19"/>
        <v>having more information about what to expect during the examination before making an appointment </v>
      </c>
      <c r="BJ40" t="str">
        <f t="shared" si="20"/>
        <v>being able to “drop in” and have an examine without needing an appointment</v>
      </c>
      <c r="BK40" t="str">
        <f t="shared" si="21"/>
        <v/>
      </c>
      <c r="BL40" t="str">
        <f t="shared" si="22"/>
        <v/>
      </c>
      <c r="BM40" t="str">
        <f t="shared" si="23"/>
        <v>receiving a faster (direct) referral to a specialist breast clinic if your result was abnormal</v>
      </c>
      <c r="BN40" t="str">
        <f t="shared" si="24"/>
        <v xml:space="preserve">knowing that your data was confidential and could only be shared with your consent (e.g. with your gp)  </v>
      </c>
      <c r="BO40" t="str">
        <f t="shared" si="25"/>
        <v/>
      </c>
      <c r="BP40" t="s">
        <v>791</v>
      </c>
      <c r="BQ40" t="s">
        <v>65</v>
      </c>
      <c r="BR40" t="s">
        <v>68</v>
      </c>
      <c r="BS40" t="s">
        <v>792</v>
      </c>
      <c r="BT40" t="s">
        <v>793</v>
      </c>
      <c r="BU40" t="s">
        <v>66</v>
      </c>
      <c r="BV40" t="s">
        <v>794</v>
      </c>
      <c r="BW40">
        <v>42</v>
      </c>
      <c r="BX40" t="s">
        <v>71</v>
      </c>
      <c r="BY40" t="s">
        <v>45</v>
      </c>
      <c r="BZ40" t="s">
        <v>72</v>
      </c>
      <c r="CA40" t="s">
        <v>45</v>
      </c>
      <c r="CB40" t="s">
        <v>55</v>
      </c>
      <c r="CC40" t="s">
        <v>45</v>
      </c>
      <c r="CD40" t="s">
        <v>73</v>
      </c>
      <c r="CE40" t="s">
        <v>795</v>
      </c>
      <c r="CF40" t="s">
        <v>75</v>
      </c>
      <c r="CG40" t="s">
        <v>45</v>
      </c>
      <c r="CH40" t="s">
        <v>128</v>
      </c>
      <c r="CI40" t="s">
        <v>77</v>
      </c>
      <c r="CJ40" t="s">
        <v>48</v>
      </c>
      <c r="CK40" t="s">
        <v>55</v>
      </c>
      <c r="CL40" t="s">
        <v>78</v>
      </c>
      <c r="CM40" t="s">
        <v>45</v>
      </c>
      <c r="CN40" t="s">
        <v>109</v>
      </c>
      <c r="CO40" t="s">
        <v>110</v>
      </c>
      <c r="CP40" t="s">
        <v>81</v>
      </c>
      <c r="CQ40" t="s">
        <v>147</v>
      </c>
      <c r="CR40" t="s">
        <v>66</v>
      </c>
      <c r="CS40" t="s">
        <v>796</v>
      </c>
      <c r="CT40" t="s">
        <v>1661</v>
      </c>
    </row>
    <row r="41" spans="1:98">
      <c r="A41" t="s">
        <v>812</v>
      </c>
      <c r="B41" t="s">
        <v>53</v>
      </c>
      <c r="C41" t="s">
        <v>813</v>
      </c>
      <c r="D41" t="s">
        <v>55</v>
      </c>
      <c r="E41" t="s">
        <v>57</v>
      </c>
      <c r="F41" t="s">
        <v>92</v>
      </c>
      <c r="G41" t="s">
        <v>57</v>
      </c>
      <c r="H41" t="s">
        <v>57</v>
      </c>
      <c r="I41" t="s">
        <v>45</v>
      </c>
      <c r="J41" t="s">
        <v>56</v>
      </c>
      <c r="K41" t="s">
        <v>57</v>
      </c>
      <c r="L41" t="s">
        <v>60</v>
      </c>
      <c r="M41" t="s">
        <v>56</v>
      </c>
      <c r="N41" t="s">
        <v>55</v>
      </c>
      <c r="O41" t="s">
        <v>59</v>
      </c>
      <c r="P41">
        <v>2</v>
      </c>
      <c r="Q41">
        <v>1</v>
      </c>
      <c r="R41">
        <v>3</v>
      </c>
      <c r="S41">
        <v>5</v>
      </c>
      <c r="T41">
        <v>4</v>
      </c>
      <c r="U41" t="s">
        <v>45</v>
      </c>
      <c r="V41" t="s">
        <v>141</v>
      </c>
      <c r="W41" t="s">
        <v>61</v>
      </c>
      <c r="X41">
        <v>2</v>
      </c>
      <c r="Y41">
        <v>1</v>
      </c>
      <c r="Z41">
        <v>4</v>
      </c>
      <c r="AA41">
        <v>3</v>
      </c>
      <c r="AB41">
        <v>5</v>
      </c>
      <c r="AC41" t="s">
        <v>45</v>
      </c>
      <c r="AD41" t="s">
        <v>62</v>
      </c>
      <c r="AE41" t="str">
        <f t="shared" si="14"/>
        <v>instructions as to when you should next have your breasts checked by the service if the result is normal</v>
      </c>
      <c r="AF41" t="str">
        <f t="shared" si="15"/>
        <v>detailed information of what will happen next if the result is abnormal and you require follow up with a health professional (referral process)</v>
      </c>
      <c r="AG41" t="str">
        <f t="shared" si="16"/>
        <v>links to where you can get emotional support</v>
      </c>
      <c r="AH41" t="str">
        <f t="shared" si="17"/>
        <v>information on different possible causes for any abnormal findings and breast pain</v>
      </c>
      <c r="AI41" t="s">
        <v>45</v>
      </c>
      <c r="AJ41">
        <v>1</v>
      </c>
      <c r="AK41">
        <v>6</v>
      </c>
      <c r="AL41">
        <v>5</v>
      </c>
      <c r="AM41">
        <v>3</v>
      </c>
      <c r="AN41">
        <v>4</v>
      </c>
      <c r="AO41">
        <v>2</v>
      </c>
      <c r="AP41">
        <v>7</v>
      </c>
      <c r="AQ41">
        <v>8</v>
      </c>
      <c r="AR41" t="s">
        <v>45</v>
      </c>
      <c r="AS41">
        <v>1</v>
      </c>
      <c r="AT41">
        <v>6</v>
      </c>
      <c r="AU41">
        <v>4</v>
      </c>
      <c r="AV41">
        <v>5</v>
      </c>
      <c r="AW41">
        <v>3</v>
      </c>
      <c r="AX41">
        <v>2</v>
      </c>
      <c r="AY41">
        <v>7</v>
      </c>
      <c r="AZ41" t="s">
        <v>45</v>
      </c>
      <c r="BA41" t="s">
        <v>63</v>
      </c>
      <c r="BB41" t="s">
        <v>66</v>
      </c>
      <c r="BC41" t="s">
        <v>45</v>
      </c>
      <c r="BD41" t="s">
        <v>100</v>
      </c>
      <c r="BE41" t="s">
        <v>45</v>
      </c>
      <c r="BF41" t="s">
        <v>1612</v>
      </c>
      <c r="BG41" t="str">
        <f t="shared" si="13"/>
        <v>knowing that my results would be reviewed by my gp</v>
      </c>
      <c r="BH41" t="str">
        <f t="shared" si="18"/>
        <v>aving more technical information about how the device works</v>
      </c>
      <c r="BI41" t="str">
        <f t="shared" si="19"/>
        <v>having more information about what to expect during the examination before making an appointment </v>
      </c>
      <c r="BJ41" t="str">
        <f t="shared" si="20"/>
        <v>being able to “drop in” and have an examine without needing an appointment</v>
      </c>
      <c r="BK41" t="str">
        <f t="shared" si="21"/>
        <v>receiving information on how the device supports gp services</v>
      </c>
      <c r="BL41" t="str">
        <f t="shared" si="22"/>
        <v>receiving information on how the device supports specialist nhs services</v>
      </c>
      <c r="BM41" t="str">
        <f t="shared" si="23"/>
        <v>receiving a faster (direct) referral to a specialist breast clinic if your result was abnormal</v>
      </c>
      <c r="BN41" t="str">
        <f t="shared" si="24"/>
        <v xml:space="preserve">knowing that your data was confidential and could only be shared with your consent (e.g. with your gp)  </v>
      </c>
      <c r="BO41" t="str">
        <f t="shared" si="25"/>
        <v>receiving information on how your data will be stored and handled.</v>
      </c>
      <c r="BP41" t="s">
        <v>45</v>
      </c>
      <c r="BQ41" t="s">
        <v>45</v>
      </c>
      <c r="BR41" t="s">
        <v>66</v>
      </c>
      <c r="BS41" t="s">
        <v>814</v>
      </c>
      <c r="BT41" t="s">
        <v>815</v>
      </c>
      <c r="BU41" t="s">
        <v>83</v>
      </c>
      <c r="BV41" t="s">
        <v>816</v>
      </c>
      <c r="BW41">
        <v>42</v>
      </c>
      <c r="BX41" t="s">
        <v>614</v>
      </c>
      <c r="BY41" t="s">
        <v>45</v>
      </c>
      <c r="BZ41" t="s">
        <v>72</v>
      </c>
      <c r="CA41" t="s">
        <v>45</v>
      </c>
      <c r="CB41" t="s">
        <v>55</v>
      </c>
      <c r="CC41" t="s">
        <v>45</v>
      </c>
      <c r="CD41" t="s">
        <v>73</v>
      </c>
      <c r="CE41" t="s">
        <v>817</v>
      </c>
      <c r="CF41" t="s">
        <v>389</v>
      </c>
      <c r="CG41" t="s">
        <v>818</v>
      </c>
      <c r="CH41" t="s">
        <v>128</v>
      </c>
      <c r="CI41" t="s">
        <v>77</v>
      </c>
      <c r="CJ41" t="s">
        <v>48</v>
      </c>
      <c r="CK41" t="s">
        <v>55</v>
      </c>
      <c r="CL41" t="s">
        <v>157</v>
      </c>
      <c r="CM41" t="s">
        <v>819</v>
      </c>
      <c r="CN41" t="s">
        <v>109</v>
      </c>
      <c r="CO41" t="s">
        <v>110</v>
      </c>
      <c r="CP41" t="s">
        <v>104</v>
      </c>
      <c r="CQ41" t="s">
        <v>214</v>
      </c>
      <c r="CR41" t="s">
        <v>66</v>
      </c>
      <c r="CS41" t="s">
        <v>820</v>
      </c>
      <c r="CT41" t="s">
        <v>1661</v>
      </c>
    </row>
    <row r="42" spans="1:98">
      <c r="A42" t="s">
        <v>304</v>
      </c>
      <c r="B42" t="s">
        <v>53</v>
      </c>
      <c r="C42" t="s">
        <v>305</v>
      </c>
      <c r="D42" t="s">
        <v>55</v>
      </c>
      <c r="E42" t="s">
        <v>56</v>
      </c>
      <c r="F42" t="s">
        <v>56</v>
      </c>
      <c r="G42" t="s">
        <v>57</v>
      </c>
      <c r="H42" t="s">
        <v>57</v>
      </c>
      <c r="I42" t="s">
        <v>56</v>
      </c>
      <c r="J42" t="s">
        <v>57</v>
      </c>
      <c r="K42" t="s">
        <v>56</v>
      </c>
      <c r="L42" t="s">
        <v>60</v>
      </c>
      <c r="M42" t="s">
        <v>92</v>
      </c>
      <c r="N42" t="s">
        <v>48</v>
      </c>
      <c r="O42" t="s">
        <v>117</v>
      </c>
      <c r="P42">
        <v>2</v>
      </c>
      <c r="Q42">
        <v>1</v>
      </c>
      <c r="R42">
        <v>3</v>
      </c>
      <c r="S42">
        <v>4</v>
      </c>
      <c r="T42">
        <v>5</v>
      </c>
      <c r="U42" t="s">
        <v>45</v>
      </c>
      <c r="V42" t="s">
        <v>97</v>
      </c>
      <c r="W42" t="s">
        <v>142</v>
      </c>
      <c r="X42">
        <v>3</v>
      </c>
      <c r="Y42">
        <v>1</v>
      </c>
      <c r="Z42">
        <v>2</v>
      </c>
      <c r="AA42">
        <v>4</v>
      </c>
      <c r="AB42">
        <v>5</v>
      </c>
      <c r="AC42" t="s">
        <v>45</v>
      </c>
      <c r="AD42" t="s">
        <v>306</v>
      </c>
      <c r="AE42" t="str">
        <f t="shared" si="14"/>
        <v/>
      </c>
      <c r="AF42" t="str">
        <f t="shared" si="15"/>
        <v>detailed information of what will happen next if the result is abnormal and you require follow up with a health professional (referral process)</v>
      </c>
      <c r="AG42" t="str">
        <f t="shared" si="16"/>
        <v>links to where you can get emotional support</v>
      </c>
      <c r="AH42" t="str">
        <f t="shared" si="17"/>
        <v/>
      </c>
      <c r="AI42" t="s">
        <v>45</v>
      </c>
      <c r="AJ42">
        <v>3</v>
      </c>
      <c r="AK42">
        <v>1</v>
      </c>
      <c r="AL42">
        <v>2</v>
      </c>
      <c r="AM42">
        <v>5</v>
      </c>
      <c r="AN42">
        <v>6</v>
      </c>
      <c r="AO42">
        <v>4</v>
      </c>
      <c r="AP42">
        <v>7</v>
      </c>
      <c r="AQ42">
        <v>8</v>
      </c>
      <c r="AR42" t="s">
        <v>45</v>
      </c>
      <c r="AS42">
        <v>4</v>
      </c>
      <c r="AT42">
        <v>1</v>
      </c>
      <c r="AU42">
        <v>3</v>
      </c>
      <c r="AV42">
        <v>5</v>
      </c>
      <c r="AW42">
        <v>6</v>
      </c>
      <c r="AX42">
        <v>2</v>
      </c>
      <c r="AY42">
        <v>7</v>
      </c>
      <c r="AZ42" t="s">
        <v>45</v>
      </c>
      <c r="BA42" t="s">
        <v>63</v>
      </c>
      <c r="BB42" t="s">
        <v>66</v>
      </c>
      <c r="BC42" t="s">
        <v>45</v>
      </c>
      <c r="BD42" t="s">
        <v>85</v>
      </c>
      <c r="BE42" t="s">
        <v>45</v>
      </c>
      <c r="BF42" t="s">
        <v>307</v>
      </c>
      <c r="BG42" t="str">
        <f t="shared" si="13"/>
        <v>knowing that my results would be reviewed by my gp</v>
      </c>
      <c r="BH42" t="str">
        <f t="shared" si="18"/>
        <v/>
      </c>
      <c r="BI42" t="str">
        <f t="shared" si="19"/>
        <v>having more information about what to expect during the examination before making an appointment </v>
      </c>
      <c r="BJ42" t="str">
        <f t="shared" si="20"/>
        <v/>
      </c>
      <c r="BK42" t="str">
        <f t="shared" si="21"/>
        <v/>
      </c>
      <c r="BL42" t="str">
        <f t="shared" si="22"/>
        <v/>
      </c>
      <c r="BM42" t="str">
        <f t="shared" si="23"/>
        <v>receiving a faster (direct) referral to a specialist breast clinic if your result was abnormal</v>
      </c>
      <c r="BN42" t="str">
        <f t="shared" si="24"/>
        <v/>
      </c>
      <c r="BO42" t="str">
        <f t="shared" si="25"/>
        <v/>
      </c>
      <c r="BP42" t="s">
        <v>45</v>
      </c>
      <c r="BQ42" t="s">
        <v>45</v>
      </c>
      <c r="BR42" t="s">
        <v>68</v>
      </c>
      <c r="BS42" t="s">
        <v>308</v>
      </c>
      <c r="BT42" t="s">
        <v>45</v>
      </c>
      <c r="BU42" t="s">
        <v>68</v>
      </c>
      <c r="BV42" t="s">
        <v>309</v>
      </c>
      <c r="BW42">
        <v>42</v>
      </c>
      <c r="BX42" t="s">
        <v>71</v>
      </c>
      <c r="BY42" t="s">
        <v>45</v>
      </c>
      <c r="BZ42" t="s">
        <v>72</v>
      </c>
      <c r="CA42" t="s">
        <v>45</v>
      </c>
      <c r="CB42" t="s">
        <v>55</v>
      </c>
      <c r="CC42" t="s">
        <v>45</v>
      </c>
      <c r="CD42" t="s">
        <v>73</v>
      </c>
      <c r="CE42" t="s">
        <v>311</v>
      </c>
      <c r="CF42" t="s">
        <v>75</v>
      </c>
      <c r="CG42" t="s">
        <v>45</v>
      </c>
      <c r="CH42" t="s">
        <v>128</v>
      </c>
      <c r="CI42" t="s">
        <v>77</v>
      </c>
      <c r="CJ42" t="s">
        <v>48</v>
      </c>
      <c r="CK42" t="s">
        <v>55</v>
      </c>
      <c r="CL42" t="s">
        <v>78</v>
      </c>
      <c r="CM42" t="s">
        <v>45</v>
      </c>
      <c r="CN42" t="s">
        <v>79</v>
      </c>
      <c r="CO42" t="s">
        <v>80</v>
      </c>
      <c r="CP42" t="s">
        <v>104</v>
      </c>
      <c r="CQ42" t="s">
        <v>82</v>
      </c>
      <c r="CR42" t="s">
        <v>66</v>
      </c>
      <c r="CS42" t="s">
        <v>310</v>
      </c>
      <c r="CT42" t="s">
        <v>1661</v>
      </c>
    </row>
    <row r="43" spans="1:98">
      <c r="A43" t="s">
        <v>1025</v>
      </c>
      <c r="B43" t="s">
        <v>53</v>
      </c>
      <c r="C43" t="s">
        <v>1026</v>
      </c>
      <c r="D43" t="s">
        <v>55</v>
      </c>
      <c r="E43" t="s">
        <v>92</v>
      </c>
      <c r="F43" t="s">
        <v>88</v>
      </c>
      <c r="G43" t="s">
        <v>56</v>
      </c>
      <c r="H43" t="s">
        <v>56</v>
      </c>
      <c r="I43" t="s">
        <v>57</v>
      </c>
      <c r="J43" t="s">
        <v>57</v>
      </c>
      <c r="K43" t="s">
        <v>56</v>
      </c>
      <c r="L43" t="s">
        <v>91</v>
      </c>
      <c r="M43" t="s">
        <v>89</v>
      </c>
      <c r="N43" t="s">
        <v>48</v>
      </c>
      <c r="O43" t="s">
        <v>117</v>
      </c>
      <c r="P43">
        <v>2</v>
      </c>
      <c r="Q43">
        <v>1</v>
      </c>
      <c r="R43">
        <v>5</v>
      </c>
      <c r="S43">
        <v>4</v>
      </c>
      <c r="T43">
        <v>3</v>
      </c>
      <c r="U43" t="s">
        <v>263</v>
      </c>
      <c r="V43" t="s">
        <v>141</v>
      </c>
      <c r="W43" t="s">
        <v>116</v>
      </c>
      <c r="X43">
        <v>3</v>
      </c>
      <c r="Y43">
        <v>2</v>
      </c>
      <c r="Z43">
        <v>1</v>
      </c>
      <c r="AA43">
        <v>5</v>
      </c>
      <c r="AB43">
        <v>4</v>
      </c>
      <c r="AC43" t="s">
        <v>45</v>
      </c>
      <c r="AD43" t="s">
        <v>62</v>
      </c>
      <c r="AE43" t="str">
        <f t="shared" si="14"/>
        <v>instructions as to when you should next have your breasts checked by the service if the result is normal</v>
      </c>
      <c r="AF43" t="str">
        <f t="shared" si="15"/>
        <v>detailed information of what will happen next if the result is abnormal and you require follow up with a health professional (referral process)</v>
      </c>
      <c r="AG43" t="str">
        <f t="shared" si="16"/>
        <v>links to where you can get emotional support</v>
      </c>
      <c r="AH43" t="str">
        <f t="shared" si="17"/>
        <v>information on different possible causes for any abnormal findings and breast pain</v>
      </c>
      <c r="AI43" t="s">
        <v>45</v>
      </c>
      <c r="AJ43">
        <v>4</v>
      </c>
      <c r="AK43">
        <v>1</v>
      </c>
      <c r="AL43">
        <v>2</v>
      </c>
      <c r="AM43">
        <v>8</v>
      </c>
      <c r="AN43">
        <v>3</v>
      </c>
      <c r="AO43">
        <v>5</v>
      </c>
      <c r="AP43">
        <v>6</v>
      </c>
      <c r="AQ43">
        <v>7</v>
      </c>
      <c r="AR43" t="s">
        <v>45</v>
      </c>
      <c r="AS43">
        <v>6</v>
      </c>
      <c r="AT43">
        <v>2</v>
      </c>
      <c r="AU43">
        <v>1</v>
      </c>
      <c r="AV43">
        <v>4</v>
      </c>
      <c r="AW43">
        <v>3</v>
      </c>
      <c r="AX43">
        <v>5</v>
      </c>
      <c r="AY43">
        <v>7</v>
      </c>
      <c r="AZ43" t="s">
        <v>45</v>
      </c>
      <c r="BA43" t="s">
        <v>63</v>
      </c>
      <c r="BB43" t="s">
        <v>68</v>
      </c>
      <c r="BC43" t="s">
        <v>1582</v>
      </c>
      <c r="BD43" t="s">
        <v>102</v>
      </c>
      <c r="BE43" t="s">
        <v>1027</v>
      </c>
      <c r="BF43" t="s">
        <v>1620</v>
      </c>
      <c r="BG43" t="str">
        <f t="shared" si="13"/>
        <v>knowing that my results would be reviewed by my gp</v>
      </c>
      <c r="BH43" t="str">
        <f t="shared" si="18"/>
        <v/>
      </c>
      <c r="BI43" t="str">
        <f t="shared" si="19"/>
        <v/>
      </c>
      <c r="BJ43" t="str">
        <f t="shared" si="20"/>
        <v>being able to “drop in” and have an examine without needing an appointment</v>
      </c>
      <c r="BK43" t="str">
        <f t="shared" si="21"/>
        <v/>
      </c>
      <c r="BL43" t="str">
        <f t="shared" si="22"/>
        <v/>
      </c>
      <c r="BM43" t="str">
        <f t="shared" si="23"/>
        <v>receiving a faster (direct) referral to a specialist breast clinic if your result was abnormal</v>
      </c>
      <c r="BN43" t="str">
        <f t="shared" si="24"/>
        <v/>
      </c>
      <c r="BO43" t="str">
        <f t="shared" si="25"/>
        <v/>
      </c>
      <c r="BP43" t="s">
        <v>45</v>
      </c>
      <c r="BQ43" t="s">
        <v>45</v>
      </c>
      <c r="BR43" t="s">
        <v>68</v>
      </c>
      <c r="BS43" t="s">
        <v>1028</v>
      </c>
      <c r="BT43" t="s">
        <v>1583</v>
      </c>
      <c r="BU43" t="s">
        <v>68</v>
      </c>
      <c r="BV43" t="s">
        <v>1029</v>
      </c>
      <c r="BW43">
        <v>42</v>
      </c>
      <c r="BX43" t="s">
        <v>71</v>
      </c>
      <c r="BY43" t="s">
        <v>45</v>
      </c>
      <c r="BZ43" t="s">
        <v>72</v>
      </c>
      <c r="CA43" t="s">
        <v>45</v>
      </c>
      <c r="CB43" t="s">
        <v>55</v>
      </c>
      <c r="CC43" t="s">
        <v>45</v>
      </c>
      <c r="CD43" t="s">
        <v>73</v>
      </c>
      <c r="CE43" t="s">
        <v>1030</v>
      </c>
      <c r="CF43" t="s">
        <v>75</v>
      </c>
      <c r="CG43" t="s">
        <v>45</v>
      </c>
      <c r="CH43" t="s">
        <v>128</v>
      </c>
      <c r="CI43" t="s">
        <v>77</v>
      </c>
      <c r="CJ43" t="s">
        <v>48</v>
      </c>
      <c r="CK43" t="s">
        <v>55</v>
      </c>
      <c r="CL43" t="s">
        <v>78</v>
      </c>
      <c r="CM43" t="s">
        <v>45</v>
      </c>
      <c r="CN43" t="s">
        <v>79</v>
      </c>
      <c r="CO43" t="s">
        <v>110</v>
      </c>
      <c r="CP43" t="s">
        <v>104</v>
      </c>
      <c r="CQ43" t="s">
        <v>112</v>
      </c>
      <c r="CR43" t="s">
        <v>68</v>
      </c>
      <c r="CS43" t="s">
        <v>1031</v>
      </c>
      <c r="CT43" t="s">
        <v>1659</v>
      </c>
    </row>
    <row r="44" spans="1:98">
      <c r="A44" t="s">
        <v>248</v>
      </c>
      <c r="B44" t="s">
        <v>53</v>
      </c>
      <c r="C44" t="s">
        <v>249</v>
      </c>
      <c r="D44" t="s">
        <v>55</v>
      </c>
      <c r="E44" t="s">
        <v>56</v>
      </c>
      <c r="F44" t="s">
        <v>92</v>
      </c>
      <c r="G44" t="s">
        <v>57</v>
      </c>
      <c r="H44" t="s">
        <v>57</v>
      </c>
      <c r="I44" t="s">
        <v>92</v>
      </c>
      <c r="J44" t="s">
        <v>92</v>
      </c>
      <c r="K44" t="s">
        <v>57</v>
      </c>
      <c r="L44" t="s">
        <v>58</v>
      </c>
      <c r="M44" t="s">
        <v>56</v>
      </c>
      <c r="N44" t="s">
        <v>116</v>
      </c>
      <c r="O44" t="s">
        <v>117</v>
      </c>
      <c r="P44">
        <v>3</v>
      </c>
      <c r="Q44">
        <v>1</v>
      </c>
      <c r="R44">
        <v>4</v>
      </c>
      <c r="S44">
        <v>5</v>
      </c>
      <c r="T44">
        <v>2</v>
      </c>
      <c r="U44" t="s">
        <v>250</v>
      </c>
      <c r="V44" t="s">
        <v>132</v>
      </c>
      <c r="W44" t="s">
        <v>116</v>
      </c>
      <c r="X44">
        <v>2</v>
      </c>
      <c r="Y44">
        <v>1</v>
      </c>
      <c r="Z44">
        <v>3</v>
      </c>
      <c r="AA44">
        <v>4</v>
      </c>
      <c r="AB44">
        <v>5</v>
      </c>
      <c r="AC44" t="s">
        <v>45</v>
      </c>
      <c r="AD44" t="s">
        <v>143</v>
      </c>
      <c r="AE44" t="str">
        <f t="shared" si="14"/>
        <v>instructions as to when you should next have your breasts checked by the service if the result is normal</v>
      </c>
      <c r="AF44" t="str">
        <f t="shared" si="15"/>
        <v>detailed information of what will happen next if the result is abnormal and you require follow up with a health professional (referral process)</v>
      </c>
      <c r="AG44" t="str">
        <f t="shared" si="16"/>
        <v/>
      </c>
      <c r="AH44" t="str">
        <f t="shared" si="17"/>
        <v/>
      </c>
      <c r="AI44" t="s">
        <v>45</v>
      </c>
      <c r="AJ44">
        <v>6</v>
      </c>
      <c r="AK44">
        <v>5</v>
      </c>
      <c r="AL44">
        <v>3</v>
      </c>
      <c r="AM44">
        <v>2</v>
      </c>
      <c r="AN44">
        <v>4</v>
      </c>
      <c r="AO44">
        <v>1</v>
      </c>
      <c r="AP44">
        <v>7</v>
      </c>
      <c r="AQ44">
        <v>8</v>
      </c>
      <c r="AR44" t="s">
        <v>45</v>
      </c>
      <c r="AS44">
        <v>4</v>
      </c>
      <c r="AT44">
        <v>3</v>
      </c>
      <c r="AU44">
        <v>5</v>
      </c>
      <c r="AV44">
        <v>2</v>
      </c>
      <c r="AW44">
        <v>6</v>
      </c>
      <c r="AX44">
        <v>1</v>
      </c>
      <c r="AY44">
        <v>7</v>
      </c>
      <c r="AZ44" t="s">
        <v>45</v>
      </c>
      <c r="BA44" t="s">
        <v>63</v>
      </c>
      <c r="BB44" t="s">
        <v>66</v>
      </c>
      <c r="BC44" t="s">
        <v>251</v>
      </c>
      <c r="BD44" t="s">
        <v>93</v>
      </c>
      <c r="BE44" t="s">
        <v>252</v>
      </c>
      <c r="BF44" t="s">
        <v>253</v>
      </c>
      <c r="BG44" t="str">
        <f t="shared" si="13"/>
        <v>knowing that my results would be reviewed by my gp</v>
      </c>
      <c r="BH44" t="str">
        <f t="shared" si="18"/>
        <v>aving more technical information about how the device works</v>
      </c>
      <c r="BI44" t="str">
        <f t="shared" si="19"/>
        <v/>
      </c>
      <c r="BJ44" t="str">
        <f t="shared" si="20"/>
        <v/>
      </c>
      <c r="BK44" t="str">
        <f t="shared" si="21"/>
        <v>receiving information on how the device supports gp services</v>
      </c>
      <c r="BL44" t="str">
        <f t="shared" si="22"/>
        <v>receiving information on how the device supports specialist nhs services</v>
      </c>
      <c r="BM44" t="str">
        <f t="shared" si="23"/>
        <v>receiving a faster (direct) referral to a specialist breast clinic if your result was abnormal</v>
      </c>
      <c r="BN44" t="str">
        <f t="shared" si="24"/>
        <v xml:space="preserve">knowing that your data was confidential and could only be shared with your consent (e.g. with your gp)  </v>
      </c>
      <c r="BO44" t="str">
        <f t="shared" si="25"/>
        <v>receiving information on how your data will be stored and handled.</v>
      </c>
      <c r="BP44" t="s">
        <v>45</v>
      </c>
      <c r="BQ44" t="s">
        <v>45</v>
      </c>
      <c r="BR44" t="s">
        <v>68</v>
      </c>
      <c r="BS44" t="s">
        <v>254</v>
      </c>
      <c r="BT44" t="s">
        <v>255</v>
      </c>
      <c r="BU44" t="s">
        <v>83</v>
      </c>
      <c r="BV44" t="s">
        <v>256</v>
      </c>
      <c r="BW44">
        <v>43</v>
      </c>
      <c r="BX44" t="s">
        <v>71</v>
      </c>
      <c r="BY44" t="s">
        <v>45</v>
      </c>
      <c r="BZ44" t="s">
        <v>72</v>
      </c>
      <c r="CA44" t="s">
        <v>45</v>
      </c>
      <c r="CB44" t="s">
        <v>55</v>
      </c>
      <c r="CC44" t="s">
        <v>45</v>
      </c>
      <c r="CD44" t="s">
        <v>73</v>
      </c>
      <c r="CE44" t="s">
        <v>258</v>
      </c>
      <c r="CF44" t="s">
        <v>75</v>
      </c>
      <c r="CG44" t="s">
        <v>45</v>
      </c>
      <c r="CH44" t="s">
        <v>128</v>
      </c>
      <c r="CI44" t="s">
        <v>77</v>
      </c>
      <c r="CJ44" t="s">
        <v>45</v>
      </c>
      <c r="CK44" t="s">
        <v>55</v>
      </c>
      <c r="CL44" t="s">
        <v>78</v>
      </c>
      <c r="CM44" t="s">
        <v>45</v>
      </c>
      <c r="CN44" t="s">
        <v>259</v>
      </c>
      <c r="CO44" t="s">
        <v>80</v>
      </c>
      <c r="CP44" t="s">
        <v>81</v>
      </c>
      <c r="CQ44" t="s">
        <v>112</v>
      </c>
      <c r="CR44" t="s">
        <v>66</v>
      </c>
      <c r="CS44" t="s">
        <v>260</v>
      </c>
      <c r="CT44" t="s">
        <v>45</v>
      </c>
    </row>
    <row r="45" spans="1:98">
      <c r="A45" t="s">
        <v>657</v>
      </c>
      <c r="B45" t="s">
        <v>53</v>
      </c>
      <c r="C45" t="s">
        <v>658</v>
      </c>
      <c r="D45" t="s">
        <v>55</v>
      </c>
      <c r="E45" t="s">
        <v>92</v>
      </c>
      <c r="F45" t="s">
        <v>57</v>
      </c>
      <c r="G45" t="s">
        <v>56</v>
      </c>
      <c r="H45" t="s">
        <v>57</v>
      </c>
      <c r="I45" t="s">
        <v>92</v>
      </c>
      <c r="J45" t="s">
        <v>56</v>
      </c>
      <c r="K45" t="s">
        <v>56</v>
      </c>
      <c r="L45" t="s">
        <v>91</v>
      </c>
      <c r="M45" t="s">
        <v>88</v>
      </c>
      <c r="N45" t="s">
        <v>116</v>
      </c>
      <c r="O45" t="s">
        <v>117</v>
      </c>
      <c r="P45">
        <v>2</v>
      </c>
      <c r="Q45">
        <v>1</v>
      </c>
      <c r="R45">
        <v>4</v>
      </c>
      <c r="S45">
        <v>5</v>
      </c>
      <c r="T45">
        <v>3</v>
      </c>
      <c r="U45" t="s">
        <v>659</v>
      </c>
      <c r="V45" t="s">
        <v>60</v>
      </c>
      <c r="W45" t="s">
        <v>142</v>
      </c>
      <c r="AC45" t="s">
        <v>45</v>
      </c>
      <c r="AD45" t="s">
        <v>660</v>
      </c>
      <c r="AE45" t="str">
        <f t="shared" si="14"/>
        <v>instructions as to when you should next have your breasts checked by the service if the result is normal</v>
      </c>
      <c r="AF45" t="str">
        <f t="shared" si="15"/>
        <v>detailed information of what will happen next if the result is abnormal and you require follow up with a health professional (referral process)</v>
      </c>
      <c r="AG45" t="str">
        <f t="shared" si="16"/>
        <v>links to where you can get emotional support</v>
      </c>
      <c r="AH45" t="str">
        <f t="shared" si="17"/>
        <v/>
      </c>
      <c r="AI45" t="s">
        <v>45</v>
      </c>
      <c r="AJ45">
        <v>1</v>
      </c>
      <c r="AK45">
        <v>4</v>
      </c>
      <c r="AL45">
        <v>2</v>
      </c>
      <c r="AM45">
        <v>5</v>
      </c>
      <c r="AN45">
        <v>3</v>
      </c>
      <c r="AO45">
        <v>6</v>
      </c>
      <c r="AP45">
        <v>7</v>
      </c>
      <c r="AQ45">
        <v>8</v>
      </c>
      <c r="AR45" t="s">
        <v>45</v>
      </c>
      <c r="AS45">
        <v>1</v>
      </c>
      <c r="AT45">
        <v>2</v>
      </c>
      <c r="AU45">
        <v>3</v>
      </c>
      <c r="AV45">
        <v>6</v>
      </c>
      <c r="AW45">
        <v>4</v>
      </c>
      <c r="AX45">
        <v>5</v>
      </c>
      <c r="AY45">
        <v>7</v>
      </c>
      <c r="AZ45" t="s">
        <v>45</v>
      </c>
      <c r="BA45" t="s">
        <v>63</v>
      </c>
      <c r="BB45" t="s">
        <v>68</v>
      </c>
      <c r="BC45" t="s">
        <v>661</v>
      </c>
      <c r="BD45" t="s">
        <v>102</v>
      </c>
      <c r="BE45" t="s">
        <v>662</v>
      </c>
      <c r="BF45" t="s">
        <v>1617</v>
      </c>
      <c r="BG45" t="str">
        <f t="shared" si="13"/>
        <v/>
      </c>
      <c r="BH45" t="str">
        <f t="shared" si="18"/>
        <v/>
      </c>
      <c r="BI45" t="str">
        <f t="shared" si="19"/>
        <v>having more information about what to expect during the examination before making an appointment </v>
      </c>
      <c r="BJ45" t="str">
        <f t="shared" si="20"/>
        <v>being able to “drop in” and have an examine without needing an appointment</v>
      </c>
      <c r="BK45" t="str">
        <f t="shared" si="21"/>
        <v/>
      </c>
      <c r="BL45" t="str">
        <f t="shared" si="22"/>
        <v/>
      </c>
      <c r="BM45" t="str">
        <f t="shared" si="23"/>
        <v>receiving a faster (direct) referral to a specialist breast clinic if your result was abnormal</v>
      </c>
      <c r="BN45" t="str">
        <f t="shared" si="24"/>
        <v xml:space="preserve">knowing that your data was confidential and could only be shared with your consent (e.g. with your gp)  </v>
      </c>
      <c r="BO45" t="str">
        <f t="shared" si="25"/>
        <v>receiving information on how your data will be stored and handled.</v>
      </c>
      <c r="BP45" t="s">
        <v>45</v>
      </c>
      <c r="BQ45" t="s">
        <v>65</v>
      </c>
      <c r="BR45" t="s">
        <v>68</v>
      </c>
      <c r="BS45" t="s">
        <v>663</v>
      </c>
      <c r="BT45" t="s">
        <v>664</v>
      </c>
      <c r="BU45" t="s">
        <v>68</v>
      </c>
      <c r="BV45" t="s">
        <v>665</v>
      </c>
      <c r="BW45">
        <v>43</v>
      </c>
      <c r="BX45" t="s">
        <v>71</v>
      </c>
      <c r="BY45" t="s">
        <v>45</v>
      </c>
      <c r="BZ45" t="s">
        <v>289</v>
      </c>
      <c r="CA45" t="s">
        <v>45</v>
      </c>
      <c r="CB45" t="s">
        <v>55</v>
      </c>
      <c r="CC45" t="s">
        <v>45</v>
      </c>
      <c r="CD45" t="s">
        <v>73</v>
      </c>
      <c r="CE45" t="s">
        <v>666</v>
      </c>
      <c r="CF45" t="s">
        <v>75</v>
      </c>
      <c r="CG45" t="s">
        <v>45</v>
      </c>
      <c r="CH45" t="s">
        <v>415</v>
      </c>
      <c r="CI45" t="s">
        <v>77</v>
      </c>
      <c r="CJ45" t="s">
        <v>45</v>
      </c>
      <c r="CK45" t="s">
        <v>55</v>
      </c>
      <c r="CL45" t="s">
        <v>78</v>
      </c>
      <c r="CM45" t="s">
        <v>45</v>
      </c>
      <c r="CN45" t="s">
        <v>79</v>
      </c>
      <c r="CO45" t="s">
        <v>110</v>
      </c>
      <c r="CP45" t="s">
        <v>81</v>
      </c>
      <c r="CQ45" t="s">
        <v>147</v>
      </c>
      <c r="CR45" t="s">
        <v>68</v>
      </c>
      <c r="CS45" t="s">
        <v>667</v>
      </c>
      <c r="CT45" t="s">
        <v>1661</v>
      </c>
    </row>
    <row r="46" spans="1:98">
      <c r="A46" t="s">
        <v>710</v>
      </c>
      <c r="B46" t="s">
        <v>53</v>
      </c>
      <c r="C46" t="s">
        <v>711</v>
      </c>
      <c r="D46" t="s">
        <v>55</v>
      </c>
      <c r="E46" t="s">
        <v>89</v>
      </c>
      <c r="F46" t="s">
        <v>88</v>
      </c>
      <c r="G46" t="s">
        <v>57</v>
      </c>
      <c r="H46" t="s">
        <v>57</v>
      </c>
      <c r="I46" t="s">
        <v>56</v>
      </c>
      <c r="J46" t="s">
        <v>56</v>
      </c>
      <c r="K46" t="s">
        <v>57</v>
      </c>
      <c r="L46" t="s">
        <v>60</v>
      </c>
      <c r="M46" t="s">
        <v>88</v>
      </c>
      <c r="N46" t="s">
        <v>55</v>
      </c>
      <c r="O46" t="s">
        <v>117</v>
      </c>
      <c r="P46">
        <v>1</v>
      </c>
      <c r="Q46">
        <v>2</v>
      </c>
      <c r="R46">
        <v>4</v>
      </c>
      <c r="S46">
        <v>3</v>
      </c>
      <c r="T46">
        <v>5</v>
      </c>
      <c r="U46" t="s">
        <v>712</v>
      </c>
      <c r="V46" t="s">
        <v>141</v>
      </c>
      <c r="W46" t="s">
        <v>142</v>
      </c>
      <c r="X46">
        <v>3</v>
      </c>
      <c r="Y46">
        <v>2</v>
      </c>
      <c r="Z46">
        <v>1</v>
      </c>
      <c r="AA46">
        <v>4</v>
      </c>
      <c r="AB46">
        <v>5</v>
      </c>
      <c r="AC46" t="s">
        <v>45</v>
      </c>
      <c r="AD46" t="s">
        <v>62</v>
      </c>
      <c r="AE46" t="str">
        <f t="shared" si="14"/>
        <v>instructions as to when you should next have your breasts checked by the service if the result is normal</v>
      </c>
      <c r="AF46" t="str">
        <f t="shared" si="15"/>
        <v>detailed information of what will happen next if the result is abnormal and you require follow up with a health professional (referral process)</v>
      </c>
      <c r="AG46" t="str">
        <f t="shared" si="16"/>
        <v>links to where you can get emotional support</v>
      </c>
      <c r="AH46" t="str">
        <f t="shared" si="17"/>
        <v>information on different possible causes for any abnormal findings and breast pain</v>
      </c>
      <c r="AI46" t="s">
        <v>45</v>
      </c>
      <c r="AJ46">
        <v>2</v>
      </c>
      <c r="AK46">
        <v>1</v>
      </c>
      <c r="AL46">
        <v>3</v>
      </c>
      <c r="AM46">
        <v>5</v>
      </c>
      <c r="AN46">
        <v>4</v>
      </c>
      <c r="AO46">
        <v>7</v>
      </c>
      <c r="AP46">
        <v>6</v>
      </c>
      <c r="AQ46">
        <v>8</v>
      </c>
      <c r="AR46" t="s">
        <v>45</v>
      </c>
      <c r="AS46">
        <v>3</v>
      </c>
      <c r="AT46">
        <v>2</v>
      </c>
      <c r="AU46">
        <v>4</v>
      </c>
      <c r="AV46">
        <v>6</v>
      </c>
      <c r="AW46">
        <v>5</v>
      </c>
      <c r="AX46">
        <v>1</v>
      </c>
      <c r="AY46">
        <v>7</v>
      </c>
      <c r="AZ46" t="s">
        <v>45</v>
      </c>
      <c r="BA46" t="s">
        <v>63</v>
      </c>
      <c r="BB46" t="s">
        <v>68</v>
      </c>
      <c r="BC46" t="s">
        <v>713</v>
      </c>
      <c r="BD46" t="s">
        <v>100</v>
      </c>
      <c r="BE46" t="s">
        <v>714</v>
      </c>
      <c r="BF46" t="s">
        <v>1622</v>
      </c>
      <c r="BG46" t="str">
        <f t="shared" ref="BG46:BG77" si="26">IF(ISNUMBER(SEARCH("knowing that my results", BF46)), "knowing that my results would be reviewed by my gp", "")</f>
        <v>knowing that my results would be reviewed by my gp</v>
      </c>
      <c r="BH46" t="str">
        <f t="shared" si="18"/>
        <v/>
      </c>
      <c r="BI46" t="str">
        <f t="shared" si="19"/>
        <v>having more information about what to expect during the examination before making an appointment </v>
      </c>
      <c r="BJ46" t="str">
        <f t="shared" si="20"/>
        <v>being able to “drop in” and have an examine without needing an appointment</v>
      </c>
      <c r="BK46" t="str">
        <f t="shared" si="21"/>
        <v/>
      </c>
      <c r="BL46" t="str">
        <f t="shared" si="22"/>
        <v/>
      </c>
      <c r="BM46" t="str">
        <f t="shared" si="23"/>
        <v>receiving a faster (direct) referral to a specialist breast clinic if your result was abnormal</v>
      </c>
      <c r="BN46" t="str">
        <f t="shared" si="24"/>
        <v/>
      </c>
      <c r="BO46" t="str">
        <f t="shared" si="25"/>
        <v/>
      </c>
      <c r="BP46" t="s">
        <v>45</v>
      </c>
      <c r="BQ46" t="s">
        <v>65</v>
      </c>
      <c r="BR46" t="s">
        <v>68</v>
      </c>
      <c r="BS46" t="s">
        <v>715</v>
      </c>
      <c r="BT46" t="s">
        <v>716</v>
      </c>
      <c r="BU46" t="s">
        <v>68</v>
      </c>
      <c r="BV46" t="s">
        <v>717</v>
      </c>
      <c r="BW46">
        <v>43</v>
      </c>
      <c r="BX46" t="s">
        <v>71</v>
      </c>
      <c r="BY46" t="s">
        <v>45</v>
      </c>
      <c r="BZ46" t="s">
        <v>72</v>
      </c>
      <c r="CA46" t="s">
        <v>45</v>
      </c>
      <c r="CB46" t="s">
        <v>55</v>
      </c>
      <c r="CC46" t="s">
        <v>45</v>
      </c>
      <c r="CD46" t="s">
        <v>73</v>
      </c>
      <c r="CE46" t="s">
        <v>575</v>
      </c>
      <c r="CF46" t="s">
        <v>75</v>
      </c>
      <c r="CG46" t="s">
        <v>45</v>
      </c>
      <c r="CH46" t="s">
        <v>128</v>
      </c>
      <c r="CI46" t="s">
        <v>77</v>
      </c>
      <c r="CJ46" t="s">
        <v>48</v>
      </c>
      <c r="CK46" t="s">
        <v>55</v>
      </c>
      <c r="CL46" t="s">
        <v>78</v>
      </c>
      <c r="CM46" t="s">
        <v>45</v>
      </c>
      <c r="CN46" t="s">
        <v>79</v>
      </c>
      <c r="CO46" t="s">
        <v>80</v>
      </c>
      <c r="CP46" t="s">
        <v>104</v>
      </c>
      <c r="CQ46" t="s">
        <v>112</v>
      </c>
      <c r="CR46" t="s">
        <v>68</v>
      </c>
      <c r="CS46" t="s">
        <v>718</v>
      </c>
      <c r="CT46" t="s">
        <v>1659</v>
      </c>
    </row>
    <row r="47" spans="1:98">
      <c r="A47" t="s">
        <v>283</v>
      </c>
      <c r="B47" t="s">
        <v>53</v>
      </c>
      <c r="C47" t="s">
        <v>284</v>
      </c>
      <c r="D47" t="s">
        <v>55</v>
      </c>
      <c r="E47" t="s">
        <v>56</v>
      </c>
      <c r="F47" t="s">
        <v>56</v>
      </c>
      <c r="G47" t="s">
        <v>56</v>
      </c>
      <c r="H47" t="s">
        <v>57</v>
      </c>
      <c r="I47" t="s">
        <v>57</v>
      </c>
      <c r="J47" t="s">
        <v>57</v>
      </c>
      <c r="K47" t="s">
        <v>57</v>
      </c>
      <c r="L47" t="s">
        <v>58</v>
      </c>
      <c r="M47" t="s">
        <v>56</v>
      </c>
      <c r="N47" t="s">
        <v>48</v>
      </c>
      <c r="O47" t="s">
        <v>117</v>
      </c>
      <c r="P47">
        <v>2</v>
      </c>
      <c r="Q47">
        <v>1</v>
      </c>
      <c r="R47">
        <v>4</v>
      </c>
      <c r="S47">
        <v>3</v>
      </c>
      <c r="T47">
        <v>5</v>
      </c>
      <c r="U47" t="s">
        <v>45</v>
      </c>
      <c r="V47" t="s">
        <v>141</v>
      </c>
      <c r="W47" t="s">
        <v>98</v>
      </c>
      <c r="X47">
        <v>3</v>
      </c>
      <c r="Y47">
        <v>1</v>
      </c>
      <c r="Z47">
        <v>2</v>
      </c>
      <c r="AA47">
        <v>4</v>
      </c>
      <c r="AB47">
        <v>5</v>
      </c>
      <c r="AC47" t="s">
        <v>45</v>
      </c>
      <c r="AD47" t="s">
        <v>62</v>
      </c>
      <c r="AE47" t="str">
        <f t="shared" si="14"/>
        <v>instructions as to when you should next have your breasts checked by the service if the result is normal</v>
      </c>
      <c r="AF47" t="str">
        <f t="shared" si="15"/>
        <v>detailed information of what will happen next if the result is abnormal and you require follow up with a health professional (referral process)</v>
      </c>
      <c r="AG47" t="str">
        <f t="shared" si="16"/>
        <v>links to where you can get emotional support</v>
      </c>
      <c r="AH47" t="str">
        <f t="shared" si="17"/>
        <v>information on different possible causes for any abnormal findings and breast pain</v>
      </c>
      <c r="AI47" t="s">
        <v>45</v>
      </c>
      <c r="AJ47">
        <v>2</v>
      </c>
      <c r="AK47">
        <v>3</v>
      </c>
      <c r="AL47">
        <v>1</v>
      </c>
      <c r="AM47">
        <v>6</v>
      </c>
      <c r="AN47">
        <v>4</v>
      </c>
      <c r="AO47">
        <v>5</v>
      </c>
      <c r="AP47">
        <v>7</v>
      </c>
      <c r="AQ47">
        <v>8</v>
      </c>
      <c r="AR47" t="s">
        <v>45</v>
      </c>
      <c r="AS47">
        <v>3</v>
      </c>
      <c r="AT47">
        <v>1</v>
      </c>
      <c r="AU47">
        <v>4</v>
      </c>
      <c r="AV47">
        <v>6</v>
      </c>
      <c r="AW47">
        <v>5</v>
      </c>
      <c r="AX47">
        <v>2</v>
      </c>
      <c r="AY47">
        <v>7</v>
      </c>
      <c r="AZ47" t="s">
        <v>45</v>
      </c>
      <c r="BA47" t="s">
        <v>63</v>
      </c>
      <c r="BB47" t="s">
        <v>68</v>
      </c>
      <c r="BC47" t="s">
        <v>285</v>
      </c>
      <c r="BD47" t="s">
        <v>209</v>
      </c>
      <c r="BE47" t="s">
        <v>286</v>
      </c>
      <c r="BF47" t="s">
        <v>1605</v>
      </c>
      <c r="BG47" t="str">
        <f t="shared" si="26"/>
        <v>knowing that my results would be reviewed by my gp</v>
      </c>
      <c r="BH47" t="str">
        <f t="shared" si="18"/>
        <v>aving more technical information about how the device works</v>
      </c>
      <c r="BI47" t="str">
        <f t="shared" si="19"/>
        <v>having more information about what to expect during the examination before making an appointment </v>
      </c>
      <c r="BJ47" t="str">
        <f t="shared" si="20"/>
        <v>being able to “drop in” and have an examine without needing an appointment</v>
      </c>
      <c r="BK47" t="str">
        <f t="shared" si="21"/>
        <v/>
      </c>
      <c r="BL47" t="str">
        <f t="shared" si="22"/>
        <v/>
      </c>
      <c r="BM47" t="str">
        <f t="shared" si="23"/>
        <v>receiving a faster (direct) referral to a specialist breast clinic if your result was abnormal</v>
      </c>
      <c r="BN47" t="str">
        <f t="shared" si="24"/>
        <v xml:space="preserve">knowing that your data was confidential and could only be shared with your consent (e.g. with your gp)  </v>
      </c>
      <c r="BO47" t="str">
        <f t="shared" si="25"/>
        <v>receiving information on how your data will be stored and handled.</v>
      </c>
      <c r="BP47" t="s">
        <v>45</v>
      </c>
      <c r="BQ47" t="s">
        <v>104</v>
      </c>
      <c r="BR47" t="s">
        <v>68</v>
      </c>
      <c r="BS47" t="s">
        <v>287</v>
      </c>
      <c r="BT47" t="s">
        <v>45</v>
      </c>
      <c r="BU47" t="s">
        <v>68</v>
      </c>
      <c r="BV47" t="s">
        <v>288</v>
      </c>
      <c r="BW47">
        <v>44</v>
      </c>
      <c r="BX47" t="s">
        <v>126</v>
      </c>
      <c r="BY47" t="s">
        <v>45</v>
      </c>
      <c r="BZ47" t="s">
        <v>289</v>
      </c>
      <c r="CA47" t="s">
        <v>45</v>
      </c>
      <c r="CB47" t="s">
        <v>55</v>
      </c>
      <c r="CC47" t="s">
        <v>45</v>
      </c>
      <c r="CD47" t="s">
        <v>73</v>
      </c>
      <c r="CE47" t="s">
        <v>290</v>
      </c>
      <c r="CF47" t="s">
        <v>75</v>
      </c>
      <c r="CG47" t="s">
        <v>45</v>
      </c>
      <c r="CH47" t="s">
        <v>128</v>
      </c>
      <c r="CI47" t="s">
        <v>77</v>
      </c>
      <c r="CJ47" t="s">
        <v>48</v>
      </c>
      <c r="CK47" t="s">
        <v>55</v>
      </c>
      <c r="CL47" t="s">
        <v>157</v>
      </c>
      <c r="CM47" t="s">
        <v>291</v>
      </c>
      <c r="CN47" t="s">
        <v>109</v>
      </c>
      <c r="CO47" t="s">
        <v>110</v>
      </c>
      <c r="CP47" t="s">
        <v>81</v>
      </c>
      <c r="CQ47" t="s">
        <v>129</v>
      </c>
      <c r="CR47" t="s">
        <v>68</v>
      </c>
      <c r="CS47" t="s">
        <v>292</v>
      </c>
      <c r="CT47" t="s">
        <v>1659</v>
      </c>
    </row>
    <row r="48" spans="1:98">
      <c r="A48" t="s">
        <v>236</v>
      </c>
      <c r="B48" t="s">
        <v>53</v>
      </c>
      <c r="C48" t="s">
        <v>237</v>
      </c>
      <c r="D48" t="s">
        <v>55</v>
      </c>
      <c r="E48" t="s">
        <v>45</v>
      </c>
      <c r="F48" t="s">
        <v>89</v>
      </c>
      <c r="G48" t="s">
        <v>88</v>
      </c>
      <c r="H48" t="s">
        <v>57</v>
      </c>
      <c r="I48" t="s">
        <v>88</v>
      </c>
      <c r="J48" t="s">
        <v>56</v>
      </c>
      <c r="K48" t="s">
        <v>56</v>
      </c>
      <c r="L48" t="s">
        <v>115</v>
      </c>
      <c r="M48" t="s">
        <v>89</v>
      </c>
      <c r="N48" t="s">
        <v>48</v>
      </c>
      <c r="O48" t="s">
        <v>117</v>
      </c>
      <c r="P48">
        <v>1</v>
      </c>
      <c r="Q48">
        <v>2</v>
      </c>
      <c r="R48">
        <v>5</v>
      </c>
      <c r="S48">
        <v>4</v>
      </c>
      <c r="T48">
        <v>3</v>
      </c>
      <c r="U48" t="s">
        <v>238</v>
      </c>
      <c r="V48" t="s">
        <v>152</v>
      </c>
      <c r="W48" t="s">
        <v>118</v>
      </c>
      <c r="X48">
        <v>1</v>
      </c>
      <c r="Y48">
        <v>3</v>
      </c>
      <c r="Z48">
        <v>2</v>
      </c>
      <c r="AA48">
        <v>5</v>
      </c>
      <c r="AB48">
        <v>4</v>
      </c>
      <c r="AC48" t="s">
        <v>45</v>
      </c>
      <c r="AD48" t="s">
        <v>99</v>
      </c>
      <c r="AE48" t="str">
        <f t="shared" si="14"/>
        <v>instructions as to when you should next have your breasts checked by the service if the result is normal</v>
      </c>
      <c r="AF48" t="str">
        <f t="shared" si="15"/>
        <v>detailed information of what will happen next if the result is abnormal and you require follow up with a health professional (referral process)</v>
      </c>
      <c r="AG48" t="str">
        <f t="shared" si="16"/>
        <v>links to where you can get emotional support</v>
      </c>
      <c r="AH48" t="str">
        <f t="shared" si="17"/>
        <v>information on different possible causes for any abnormal findings and breast pain</v>
      </c>
      <c r="AI48" t="s">
        <v>45</v>
      </c>
      <c r="AJ48">
        <v>5</v>
      </c>
      <c r="AK48">
        <v>2</v>
      </c>
      <c r="AL48">
        <v>1</v>
      </c>
      <c r="AM48">
        <v>3</v>
      </c>
      <c r="AN48">
        <v>4</v>
      </c>
      <c r="AO48">
        <v>6</v>
      </c>
      <c r="AP48">
        <v>7</v>
      </c>
      <c r="AQ48">
        <v>8</v>
      </c>
      <c r="AR48" t="s">
        <v>45</v>
      </c>
      <c r="AS48">
        <v>5</v>
      </c>
      <c r="AT48">
        <v>1</v>
      </c>
      <c r="AU48">
        <v>2</v>
      </c>
      <c r="AV48">
        <v>3</v>
      </c>
      <c r="AW48">
        <v>6</v>
      </c>
      <c r="AX48">
        <v>4</v>
      </c>
      <c r="AY48">
        <v>7</v>
      </c>
      <c r="AZ48" t="s">
        <v>45</v>
      </c>
      <c r="BA48" t="s">
        <v>63</v>
      </c>
      <c r="BB48" t="s">
        <v>66</v>
      </c>
      <c r="BC48" t="s">
        <v>239</v>
      </c>
      <c r="BD48" t="s">
        <v>102</v>
      </c>
      <c r="BE48" t="s">
        <v>240</v>
      </c>
      <c r="BF48" t="s">
        <v>157</v>
      </c>
      <c r="BG48" t="str">
        <f t="shared" si="26"/>
        <v/>
      </c>
      <c r="BH48" t="str">
        <f t="shared" si="18"/>
        <v/>
      </c>
      <c r="BI48" t="str">
        <f t="shared" si="19"/>
        <v/>
      </c>
      <c r="BJ48" t="str">
        <f t="shared" si="20"/>
        <v/>
      </c>
      <c r="BK48" t="str">
        <f t="shared" si="21"/>
        <v/>
      </c>
      <c r="BL48" t="str">
        <f t="shared" si="22"/>
        <v/>
      </c>
      <c r="BM48" t="str">
        <f t="shared" si="23"/>
        <v/>
      </c>
      <c r="BN48" t="str">
        <f t="shared" si="24"/>
        <v/>
      </c>
      <c r="BO48" t="str">
        <f t="shared" si="25"/>
        <v/>
      </c>
      <c r="BP48" t="s">
        <v>241</v>
      </c>
      <c r="BQ48" t="s">
        <v>45</v>
      </c>
      <c r="BR48" t="s">
        <v>68</v>
      </c>
      <c r="BS48" t="s">
        <v>242</v>
      </c>
      <c r="BT48" t="s">
        <v>243</v>
      </c>
      <c r="BU48" t="s">
        <v>90</v>
      </c>
      <c r="BV48" t="s">
        <v>244</v>
      </c>
      <c r="BW48">
        <v>44</v>
      </c>
      <c r="BX48" t="s">
        <v>246</v>
      </c>
      <c r="BY48" t="s">
        <v>45</v>
      </c>
      <c r="BZ48" t="s">
        <v>72</v>
      </c>
      <c r="CA48" t="s">
        <v>45</v>
      </c>
      <c r="CB48" t="s">
        <v>55</v>
      </c>
      <c r="CC48" t="s">
        <v>45</v>
      </c>
      <c r="CD48" t="s">
        <v>73</v>
      </c>
      <c r="CE48" t="s">
        <v>247</v>
      </c>
      <c r="CF48" t="s">
        <v>75</v>
      </c>
      <c r="CG48" t="s">
        <v>45</v>
      </c>
      <c r="CH48" t="s">
        <v>76</v>
      </c>
      <c r="CI48" t="s">
        <v>77</v>
      </c>
      <c r="CJ48" t="s">
        <v>48</v>
      </c>
      <c r="CK48" t="s">
        <v>55</v>
      </c>
      <c r="CL48" t="s">
        <v>78</v>
      </c>
      <c r="CM48" t="s">
        <v>45</v>
      </c>
      <c r="CN48" t="s">
        <v>79</v>
      </c>
      <c r="CO48" t="s">
        <v>110</v>
      </c>
      <c r="CP48" t="s">
        <v>81</v>
      </c>
      <c r="CQ48" t="s">
        <v>112</v>
      </c>
      <c r="CR48" t="s">
        <v>66</v>
      </c>
      <c r="CS48" t="s">
        <v>84</v>
      </c>
      <c r="CT48" t="s">
        <v>45</v>
      </c>
    </row>
    <row r="49" spans="1:98">
      <c r="A49" t="s">
        <v>807</v>
      </c>
      <c r="B49" t="s">
        <v>53</v>
      </c>
      <c r="C49" t="s">
        <v>808</v>
      </c>
      <c r="D49" t="s">
        <v>55</v>
      </c>
      <c r="E49" t="s">
        <v>89</v>
      </c>
      <c r="F49" t="s">
        <v>89</v>
      </c>
      <c r="G49" t="s">
        <v>88</v>
      </c>
      <c r="H49" t="s">
        <v>56</v>
      </c>
      <c r="I49" t="s">
        <v>57</v>
      </c>
      <c r="J49" t="s">
        <v>57</v>
      </c>
      <c r="K49" t="s">
        <v>88</v>
      </c>
      <c r="L49" t="s">
        <v>115</v>
      </c>
      <c r="M49" t="s">
        <v>89</v>
      </c>
      <c r="N49" t="s">
        <v>116</v>
      </c>
      <c r="O49" t="s">
        <v>117</v>
      </c>
      <c r="P49">
        <v>1</v>
      </c>
      <c r="Q49">
        <v>2</v>
      </c>
      <c r="R49">
        <v>4</v>
      </c>
      <c r="S49">
        <v>3</v>
      </c>
      <c r="T49">
        <v>5</v>
      </c>
      <c r="U49" t="s">
        <v>45</v>
      </c>
      <c r="V49" t="s">
        <v>97</v>
      </c>
      <c r="W49" t="s">
        <v>98</v>
      </c>
      <c r="X49">
        <v>2</v>
      </c>
      <c r="Y49">
        <v>3</v>
      </c>
      <c r="Z49">
        <v>1</v>
      </c>
      <c r="AA49">
        <v>4</v>
      </c>
      <c r="AB49">
        <v>5</v>
      </c>
      <c r="AC49" t="s">
        <v>45</v>
      </c>
      <c r="AD49" t="s">
        <v>119</v>
      </c>
      <c r="AE49" t="str">
        <f t="shared" si="14"/>
        <v>instructions as to when you should next have your breasts checked by the service if the result is normal</v>
      </c>
      <c r="AF49" t="str">
        <f t="shared" si="15"/>
        <v>detailed information of what will happen next if the result is abnormal and you require follow up with a health professional (referral process)</v>
      </c>
      <c r="AG49" t="str">
        <f t="shared" si="16"/>
        <v/>
      </c>
      <c r="AH49" t="str">
        <f t="shared" si="17"/>
        <v>information on different possible causes for any abnormal findings and breast pain</v>
      </c>
      <c r="AI49" t="s">
        <v>45</v>
      </c>
      <c r="AJ49">
        <v>1</v>
      </c>
      <c r="AK49">
        <v>5</v>
      </c>
      <c r="AL49">
        <v>2</v>
      </c>
      <c r="AM49">
        <v>4</v>
      </c>
      <c r="AN49">
        <v>3</v>
      </c>
      <c r="AO49">
        <v>6</v>
      </c>
      <c r="AP49">
        <v>7</v>
      </c>
      <c r="AQ49">
        <v>8</v>
      </c>
      <c r="AR49" t="s">
        <v>45</v>
      </c>
      <c r="AS49">
        <v>1</v>
      </c>
      <c r="AT49">
        <v>5</v>
      </c>
      <c r="AU49">
        <v>2</v>
      </c>
      <c r="AV49">
        <v>4</v>
      </c>
      <c r="AW49">
        <v>3</v>
      </c>
      <c r="AX49">
        <v>6</v>
      </c>
      <c r="AY49">
        <v>7</v>
      </c>
      <c r="AZ49" t="s">
        <v>45</v>
      </c>
      <c r="BA49" t="s">
        <v>63</v>
      </c>
      <c r="BB49" t="s">
        <v>83</v>
      </c>
      <c r="BC49" t="s">
        <v>45</v>
      </c>
      <c r="BD49" t="s">
        <v>95</v>
      </c>
      <c r="BE49" t="s">
        <v>45</v>
      </c>
      <c r="BF49" t="s">
        <v>1626</v>
      </c>
      <c r="BG49" t="str">
        <f t="shared" si="26"/>
        <v>knowing that my results would be reviewed by my gp</v>
      </c>
      <c r="BH49" t="str">
        <f t="shared" si="18"/>
        <v>aving more technical information about how the device works</v>
      </c>
      <c r="BI49" t="str">
        <f t="shared" si="19"/>
        <v/>
      </c>
      <c r="BJ49" t="str">
        <f t="shared" si="20"/>
        <v>being able to “drop in” and have an examine without needing an appointment</v>
      </c>
      <c r="BK49" t="str">
        <f t="shared" si="21"/>
        <v/>
      </c>
      <c r="BL49" t="str">
        <f t="shared" si="22"/>
        <v/>
      </c>
      <c r="BM49" t="str">
        <f t="shared" si="23"/>
        <v>receiving a faster (direct) referral to a specialist breast clinic if your result was abnormal</v>
      </c>
      <c r="BN49" t="str">
        <f t="shared" si="24"/>
        <v/>
      </c>
      <c r="BO49" t="str">
        <f t="shared" si="25"/>
        <v/>
      </c>
      <c r="BP49" t="s">
        <v>45</v>
      </c>
      <c r="BQ49" t="s">
        <v>65</v>
      </c>
      <c r="BR49" t="s">
        <v>68</v>
      </c>
      <c r="BS49" t="s">
        <v>1560</v>
      </c>
      <c r="BT49" t="s">
        <v>809</v>
      </c>
      <c r="BU49" t="s">
        <v>66</v>
      </c>
      <c r="BV49" t="s">
        <v>45</v>
      </c>
      <c r="BW49">
        <v>44</v>
      </c>
      <c r="BX49" t="s">
        <v>71</v>
      </c>
      <c r="BY49" t="s">
        <v>45</v>
      </c>
      <c r="BZ49" t="s">
        <v>72</v>
      </c>
      <c r="CA49" t="s">
        <v>45</v>
      </c>
      <c r="CB49" t="s">
        <v>55</v>
      </c>
      <c r="CC49" t="s">
        <v>45</v>
      </c>
      <c r="CD49" t="s">
        <v>73</v>
      </c>
      <c r="CE49" t="s">
        <v>810</v>
      </c>
      <c r="CF49" t="s">
        <v>75</v>
      </c>
      <c r="CG49" t="s">
        <v>45</v>
      </c>
      <c r="CH49" t="s">
        <v>76</v>
      </c>
      <c r="CI49" t="s">
        <v>77</v>
      </c>
      <c r="CJ49" t="s">
        <v>48</v>
      </c>
      <c r="CK49" t="s">
        <v>55</v>
      </c>
      <c r="CL49" t="s">
        <v>78</v>
      </c>
      <c r="CM49" t="s">
        <v>45</v>
      </c>
      <c r="CN49" t="s">
        <v>109</v>
      </c>
      <c r="CO49" t="s">
        <v>110</v>
      </c>
      <c r="CP49" t="s">
        <v>81</v>
      </c>
      <c r="CQ49" t="s">
        <v>82</v>
      </c>
      <c r="CR49" t="s">
        <v>66</v>
      </c>
      <c r="CS49" t="s">
        <v>811</v>
      </c>
      <c r="CT49" t="s">
        <v>1661</v>
      </c>
    </row>
    <row r="50" spans="1:98">
      <c r="A50" t="s">
        <v>591</v>
      </c>
      <c r="B50" t="s">
        <v>53</v>
      </c>
      <c r="C50" t="s">
        <v>592</v>
      </c>
      <c r="D50" t="s">
        <v>55</v>
      </c>
      <c r="E50" t="s">
        <v>88</v>
      </c>
      <c r="F50" t="s">
        <v>92</v>
      </c>
      <c r="G50" t="s">
        <v>88</v>
      </c>
      <c r="H50" t="s">
        <v>92</v>
      </c>
      <c r="I50" t="s">
        <v>88</v>
      </c>
      <c r="J50" t="s">
        <v>56</v>
      </c>
      <c r="K50" t="s">
        <v>92</v>
      </c>
      <c r="L50" t="s">
        <v>115</v>
      </c>
      <c r="M50" t="s">
        <v>89</v>
      </c>
      <c r="N50" t="s">
        <v>55</v>
      </c>
      <c r="O50" t="s">
        <v>117</v>
      </c>
      <c r="P50">
        <v>2</v>
      </c>
      <c r="Q50">
        <v>1</v>
      </c>
      <c r="R50">
        <v>5</v>
      </c>
      <c r="S50">
        <v>4</v>
      </c>
      <c r="T50">
        <v>3</v>
      </c>
      <c r="U50" t="s">
        <v>593</v>
      </c>
      <c r="V50" t="s">
        <v>141</v>
      </c>
      <c r="W50" t="s">
        <v>116</v>
      </c>
      <c r="X50">
        <v>3</v>
      </c>
      <c r="Y50">
        <v>1</v>
      </c>
      <c r="Z50">
        <v>2</v>
      </c>
      <c r="AA50">
        <v>4</v>
      </c>
      <c r="AB50">
        <v>5</v>
      </c>
      <c r="AC50" t="s">
        <v>45</v>
      </c>
      <c r="AD50" t="s">
        <v>119</v>
      </c>
      <c r="AE50" t="str">
        <f t="shared" si="14"/>
        <v>instructions as to when you should next have your breasts checked by the service if the result is normal</v>
      </c>
      <c r="AF50" t="str">
        <f t="shared" si="15"/>
        <v>detailed information of what will happen next if the result is abnormal and you require follow up with a health professional (referral process)</v>
      </c>
      <c r="AG50" t="str">
        <f t="shared" si="16"/>
        <v/>
      </c>
      <c r="AH50" t="str">
        <f t="shared" si="17"/>
        <v>information on different possible causes for any abnormal findings and breast pain</v>
      </c>
      <c r="AI50" t="s">
        <v>45</v>
      </c>
      <c r="AJ50">
        <v>2</v>
      </c>
      <c r="AK50">
        <v>1</v>
      </c>
      <c r="AL50">
        <v>3</v>
      </c>
      <c r="AM50">
        <v>4</v>
      </c>
      <c r="AN50">
        <v>5</v>
      </c>
      <c r="AO50">
        <v>6</v>
      </c>
      <c r="AP50">
        <v>7</v>
      </c>
      <c r="AQ50">
        <v>8</v>
      </c>
      <c r="AR50" t="s">
        <v>45</v>
      </c>
      <c r="AS50">
        <v>4</v>
      </c>
      <c r="AT50">
        <v>5</v>
      </c>
      <c r="AU50">
        <v>1</v>
      </c>
      <c r="AV50">
        <v>2</v>
      </c>
      <c r="AW50">
        <v>6</v>
      </c>
      <c r="AX50">
        <v>3</v>
      </c>
      <c r="AY50">
        <v>7</v>
      </c>
      <c r="AZ50" t="s">
        <v>45</v>
      </c>
      <c r="BA50" t="s">
        <v>63</v>
      </c>
      <c r="BB50" t="s">
        <v>68</v>
      </c>
      <c r="BC50" t="s">
        <v>45</v>
      </c>
      <c r="BD50" t="s">
        <v>102</v>
      </c>
      <c r="BE50" t="s">
        <v>45</v>
      </c>
      <c r="BF50" t="s">
        <v>1633</v>
      </c>
      <c r="BG50" t="str">
        <f t="shared" si="26"/>
        <v/>
      </c>
      <c r="BH50" t="str">
        <f t="shared" si="18"/>
        <v/>
      </c>
      <c r="BI50" t="str">
        <f t="shared" si="19"/>
        <v/>
      </c>
      <c r="BJ50" t="str">
        <f t="shared" si="20"/>
        <v>being able to “drop in” and have an examine without needing an appointment</v>
      </c>
      <c r="BK50" t="str">
        <f t="shared" si="21"/>
        <v/>
      </c>
      <c r="BL50" t="str">
        <f t="shared" si="22"/>
        <v/>
      </c>
      <c r="BM50" t="str">
        <f t="shared" si="23"/>
        <v>receiving a faster (direct) referral to a specialist breast clinic if your result was abnormal</v>
      </c>
      <c r="BN50" t="str">
        <f t="shared" si="24"/>
        <v xml:space="preserve">knowing that your data was confidential and could only be shared with your consent (e.g. with your gp)  </v>
      </c>
      <c r="BO50" t="str">
        <f t="shared" si="25"/>
        <v/>
      </c>
      <c r="BP50" t="s">
        <v>45</v>
      </c>
      <c r="BQ50" t="s">
        <v>65</v>
      </c>
      <c r="BR50" t="s">
        <v>68</v>
      </c>
      <c r="BS50" t="s">
        <v>594</v>
      </c>
      <c r="BT50" t="s">
        <v>45</v>
      </c>
      <c r="BU50" t="s">
        <v>90</v>
      </c>
      <c r="BV50" t="s">
        <v>45</v>
      </c>
      <c r="BW50">
        <v>44</v>
      </c>
      <c r="BX50" t="s">
        <v>126</v>
      </c>
      <c r="BY50" t="s">
        <v>45</v>
      </c>
      <c r="BZ50" t="s">
        <v>72</v>
      </c>
      <c r="CA50" t="s">
        <v>45</v>
      </c>
      <c r="CB50" t="s">
        <v>55</v>
      </c>
      <c r="CC50" t="s">
        <v>45</v>
      </c>
      <c r="CD50" t="s">
        <v>73</v>
      </c>
      <c r="CE50" t="s">
        <v>595</v>
      </c>
      <c r="CF50" t="s">
        <v>75</v>
      </c>
      <c r="CG50" t="s">
        <v>45</v>
      </c>
      <c r="CH50" t="s">
        <v>128</v>
      </c>
      <c r="CI50" t="s">
        <v>77</v>
      </c>
      <c r="CJ50" t="s">
        <v>48</v>
      </c>
      <c r="CK50" t="s">
        <v>55</v>
      </c>
      <c r="CL50" t="s">
        <v>78</v>
      </c>
      <c r="CM50" t="s">
        <v>45</v>
      </c>
      <c r="CN50" t="s">
        <v>109</v>
      </c>
      <c r="CO50" t="s">
        <v>110</v>
      </c>
      <c r="CP50" t="s">
        <v>111</v>
      </c>
      <c r="CQ50" t="s">
        <v>214</v>
      </c>
      <c r="CR50" t="s">
        <v>66</v>
      </c>
      <c r="CS50" t="s">
        <v>330</v>
      </c>
      <c r="CT50" t="s">
        <v>1661</v>
      </c>
    </row>
    <row r="51" spans="1:98">
      <c r="A51" t="s">
        <v>603</v>
      </c>
      <c r="B51" t="s">
        <v>53</v>
      </c>
      <c r="C51" t="s">
        <v>604</v>
      </c>
      <c r="D51" t="s">
        <v>55</v>
      </c>
      <c r="E51" t="s">
        <v>92</v>
      </c>
      <c r="F51" t="s">
        <v>88</v>
      </c>
      <c r="G51" t="s">
        <v>88</v>
      </c>
      <c r="H51" t="s">
        <v>57</v>
      </c>
      <c r="I51" t="s">
        <v>88</v>
      </c>
      <c r="J51" t="s">
        <v>88</v>
      </c>
      <c r="K51" t="s">
        <v>56</v>
      </c>
      <c r="L51" t="s">
        <v>91</v>
      </c>
      <c r="M51" t="s">
        <v>88</v>
      </c>
      <c r="N51" t="s">
        <v>116</v>
      </c>
      <c r="O51" t="s">
        <v>59</v>
      </c>
      <c r="P51">
        <v>2</v>
      </c>
      <c r="Q51">
        <v>1</v>
      </c>
      <c r="R51">
        <v>4</v>
      </c>
      <c r="S51">
        <v>5</v>
      </c>
      <c r="T51">
        <v>3</v>
      </c>
      <c r="U51" t="s">
        <v>605</v>
      </c>
      <c r="V51" t="s">
        <v>141</v>
      </c>
      <c r="W51" t="s">
        <v>61</v>
      </c>
      <c r="X51">
        <v>2</v>
      </c>
      <c r="Y51">
        <v>1</v>
      </c>
      <c r="Z51">
        <v>3</v>
      </c>
      <c r="AA51">
        <v>5</v>
      </c>
      <c r="AB51">
        <v>4</v>
      </c>
      <c r="AC51" t="s">
        <v>606</v>
      </c>
      <c r="AD51" t="s">
        <v>607</v>
      </c>
      <c r="AE51" t="str">
        <f t="shared" si="14"/>
        <v>instructions as to when you should next have your breasts checked by the service if the result is normal</v>
      </c>
      <c r="AF51" t="str">
        <f t="shared" si="15"/>
        <v>detailed information of what will happen next if the result is abnormal and you require follow up with a health professional (referral process)</v>
      </c>
      <c r="AG51" t="str">
        <f t="shared" si="16"/>
        <v/>
      </c>
      <c r="AH51" t="str">
        <f t="shared" si="17"/>
        <v>information on different possible causes for any abnormal findings and breast pain</v>
      </c>
      <c r="AI51" t="s">
        <v>608</v>
      </c>
      <c r="AJ51">
        <v>6</v>
      </c>
      <c r="AK51">
        <v>5</v>
      </c>
      <c r="AL51">
        <v>3</v>
      </c>
      <c r="AM51">
        <v>2</v>
      </c>
      <c r="AN51">
        <v>4</v>
      </c>
      <c r="AO51">
        <v>1</v>
      </c>
      <c r="AP51">
        <v>7</v>
      </c>
      <c r="AQ51">
        <v>8</v>
      </c>
      <c r="AR51" t="s">
        <v>45</v>
      </c>
      <c r="AS51">
        <v>6</v>
      </c>
      <c r="AT51">
        <v>5</v>
      </c>
      <c r="AU51">
        <v>3</v>
      </c>
      <c r="AV51">
        <v>2</v>
      </c>
      <c r="AW51">
        <v>4</v>
      </c>
      <c r="AX51">
        <v>1</v>
      </c>
      <c r="AY51">
        <v>7</v>
      </c>
      <c r="AZ51" t="s">
        <v>45</v>
      </c>
      <c r="BA51" t="s">
        <v>63</v>
      </c>
      <c r="BB51" t="s">
        <v>68</v>
      </c>
      <c r="BC51" t="s">
        <v>609</v>
      </c>
      <c r="BD51" t="s">
        <v>100</v>
      </c>
      <c r="BE51" t="s">
        <v>610</v>
      </c>
      <c r="BF51" t="s">
        <v>611</v>
      </c>
      <c r="BG51" t="str">
        <f t="shared" si="26"/>
        <v>knowing that my results would be reviewed by my gp</v>
      </c>
      <c r="BH51" t="str">
        <f t="shared" si="18"/>
        <v>aving more technical information about how the device works</v>
      </c>
      <c r="BI51" t="str">
        <f t="shared" si="19"/>
        <v>having more information about what to expect during the examination before making an appointment </v>
      </c>
      <c r="BJ51" t="str">
        <f t="shared" si="20"/>
        <v/>
      </c>
      <c r="BK51" t="str">
        <f t="shared" si="21"/>
        <v/>
      </c>
      <c r="BL51" t="str">
        <f t="shared" si="22"/>
        <v/>
      </c>
      <c r="BM51" t="str">
        <f t="shared" si="23"/>
        <v/>
      </c>
      <c r="BN51" t="str">
        <f t="shared" si="24"/>
        <v xml:space="preserve">knowing that your data was confidential and could only be shared with your consent (e.g. with your gp)  </v>
      </c>
      <c r="BO51" t="str">
        <f t="shared" si="25"/>
        <v/>
      </c>
      <c r="BP51" t="s">
        <v>45</v>
      </c>
      <c r="BQ51" t="s">
        <v>45</v>
      </c>
      <c r="BR51" t="s">
        <v>68</v>
      </c>
      <c r="BS51" t="s">
        <v>612</v>
      </c>
      <c r="BT51" t="s">
        <v>613</v>
      </c>
      <c r="BU51" t="s">
        <v>83</v>
      </c>
      <c r="BV51" t="s">
        <v>1588</v>
      </c>
      <c r="BW51">
        <v>44</v>
      </c>
      <c r="BX51" t="s">
        <v>614</v>
      </c>
      <c r="BY51" t="s">
        <v>45</v>
      </c>
      <c r="BZ51" t="s">
        <v>72</v>
      </c>
      <c r="CA51" t="s">
        <v>45</v>
      </c>
      <c r="CB51" t="s">
        <v>55</v>
      </c>
      <c r="CC51" t="s">
        <v>45</v>
      </c>
      <c r="CD51" t="s">
        <v>55</v>
      </c>
      <c r="CE51" t="s">
        <v>45</v>
      </c>
      <c r="CF51" t="s">
        <v>75</v>
      </c>
      <c r="CG51" t="s">
        <v>45</v>
      </c>
      <c r="CH51" t="s">
        <v>176</v>
      </c>
      <c r="CI51" t="s">
        <v>77</v>
      </c>
      <c r="CJ51" t="s">
        <v>45</v>
      </c>
      <c r="CK51" t="s">
        <v>55</v>
      </c>
      <c r="CL51" t="s">
        <v>78</v>
      </c>
      <c r="CM51" t="s">
        <v>45</v>
      </c>
      <c r="CN51" t="s">
        <v>79</v>
      </c>
      <c r="CO51" t="s">
        <v>110</v>
      </c>
      <c r="CP51" t="s">
        <v>459</v>
      </c>
      <c r="CQ51" t="s">
        <v>459</v>
      </c>
      <c r="CR51" t="s">
        <v>66</v>
      </c>
      <c r="CS51" t="s">
        <v>300</v>
      </c>
      <c r="CT51" t="s">
        <v>1661</v>
      </c>
    </row>
    <row r="52" spans="1:98">
      <c r="A52" t="s">
        <v>673</v>
      </c>
      <c r="B52" t="s">
        <v>53</v>
      </c>
      <c r="C52" t="s">
        <v>674</v>
      </c>
      <c r="D52" t="s">
        <v>55</v>
      </c>
      <c r="E52" t="s">
        <v>56</v>
      </c>
      <c r="F52" t="s">
        <v>89</v>
      </c>
      <c r="G52" t="s">
        <v>92</v>
      </c>
      <c r="H52" t="s">
        <v>57</v>
      </c>
      <c r="I52" t="s">
        <v>57</v>
      </c>
      <c r="J52" t="s">
        <v>57</v>
      </c>
      <c r="K52" t="s">
        <v>88</v>
      </c>
      <c r="L52" t="s">
        <v>91</v>
      </c>
      <c r="M52" t="s">
        <v>88</v>
      </c>
      <c r="N52" t="s">
        <v>116</v>
      </c>
      <c r="O52" t="s">
        <v>117</v>
      </c>
      <c r="P52">
        <v>2</v>
      </c>
      <c r="Q52">
        <v>1</v>
      </c>
      <c r="R52">
        <v>5</v>
      </c>
      <c r="S52">
        <v>3</v>
      </c>
      <c r="T52">
        <v>4</v>
      </c>
      <c r="U52" t="s">
        <v>675</v>
      </c>
      <c r="V52" t="s">
        <v>60</v>
      </c>
      <c r="W52" t="s">
        <v>61</v>
      </c>
      <c r="X52">
        <v>1</v>
      </c>
      <c r="Y52">
        <v>2</v>
      </c>
      <c r="Z52">
        <v>3</v>
      </c>
      <c r="AA52">
        <v>5</v>
      </c>
      <c r="AB52">
        <v>4</v>
      </c>
      <c r="AC52" t="s">
        <v>45</v>
      </c>
      <c r="AD52" t="s">
        <v>62</v>
      </c>
      <c r="AE52" t="str">
        <f t="shared" si="14"/>
        <v>instructions as to when you should next have your breasts checked by the service if the result is normal</v>
      </c>
      <c r="AF52" t="str">
        <f t="shared" si="15"/>
        <v>detailed information of what will happen next if the result is abnormal and you require follow up with a health professional (referral process)</v>
      </c>
      <c r="AG52" t="str">
        <f t="shared" si="16"/>
        <v>links to where you can get emotional support</v>
      </c>
      <c r="AH52" t="str">
        <f t="shared" si="17"/>
        <v>information on different possible causes for any abnormal findings and breast pain</v>
      </c>
      <c r="AI52" t="s">
        <v>45</v>
      </c>
      <c r="AJ52">
        <v>2</v>
      </c>
      <c r="AK52">
        <v>3</v>
      </c>
      <c r="AL52">
        <v>1</v>
      </c>
      <c r="AM52">
        <v>6</v>
      </c>
      <c r="AN52">
        <v>5</v>
      </c>
      <c r="AO52">
        <v>7</v>
      </c>
      <c r="AP52">
        <v>4</v>
      </c>
      <c r="AQ52">
        <v>8</v>
      </c>
      <c r="AR52" t="s">
        <v>45</v>
      </c>
      <c r="AS52">
        <v>2</v>
      </c>
      <c r="AT52">
        <v>4</v>
      </c>
      <c r="AU52">
        <v>1</v>
      </c>
      <c r="AV52">
        <v>5</v>
      </c>
      <c r="AW52">
        <v>6</v>
      </c>
      <c r="AX52">
        <v>3</v>
      </c>
      <c r="AY52">
        <v>7</v>
      </c>
      <c r="AZ52" t="s">
        <v>45</v>
      </c>
      <c r="BA52" t="s">
        <v>676</v>
      </c>
      <c r="BB52" t="s">
        <v>66</v>
      </c>
      <c r="BC52" t="s">
        <v>677</v>
      </c>
      <c r="BD52" t="s">
        <v>102</v>
      </c>
      <c r="BE52" t="s">
        <v>678</v>
      </c>
      <c r="BF52" t="s">
        <v>679</v>
      </c>
      <c r="BG52" t="str">
        <f t="shared" si="26"/>
        <v/>
      </c>
      <c r="BH52" t="str">
        <f t="shared" si="18"/>
        <v>aving more technical information about how the device works</v>
      </c>
      <c r="BI52" t="str">
        <f t="shared" si="19"/>
        <v>having more information about what to expect during the examination before making an appointment </v>
      </c>
      <c r="BJ52" t="str">
        <f t="shared" si="20"/>
        <v/>
      </c>
      <c r="BK52" t="str">
        <f t="shared" si="21"/>
        <v>receiving information on how the device supports gp services</v>
      </c>
      <c r="BL52" t="str">
        <f t="shared" si="22"/>
        <v>receiving information on how the device supports specialist nhs services</v>
      </c>
      <c r="BM52" t="str">
        <f t="shared" si="23"/>
        <v>receiving a faster (direct) referral to a specialist breast clinic if your result was abnormal</v>
      </c>
      <c r="BN52" t="str">
        <f t="shared" si="24"/>
        <v xml:space="preserve">knowing that your data was confidential and could only be shared with your consent (e.g. with your gp)  </v>
      </c>
      <c r="BO52" t="str">
        <f t="shared" si="25"/>
        <v/>
      </c>
      <c r="BP52" t="s">
        <v>45</v>
      </c>
      <c r="BQ52" t="s">
        <v>65</v>
      </c>
      <c r="BR52" t="s">
        <v>66</v>
      </c>
      <c r="BS52" t="s">
        <v>680</v>
      </c>
      <c r="BT52" t="s">
        <v>681</v>
      </c>
      <c r="BU52" t="s">
        <v>66</v>
      </c>
      <c r="BV52" t="s">
        <v>682</v>
      </c>
      <c r="BW52">
        <v>45</v>
      </c>
      <c r="BX52" t="s">
        <v>71</v>
      </c>
      <c r="BY52" t="s">
        <v>45</v>
      </c>
      <c r="BZ52" t="s">
        <v>72</v>
      </c>
      <c r="CA52" t="s">
        <v>45</v>
      </c>
      <c r="CB52" t="s">
        <v>55</v>
      </c>
      <c r="CC52" t="s">
        <v>45</v>
      </c>
      <c r="CD52" t="s">
        <v>73</v>
      </c>
      <c r="CE52" t="s">
        <v>683</v>
      </c>
      <c r="CF52" t="s">
        <v>75</v>
      </c>
      <c r="CG52" t="s">
        <v>45</v>
      </c>
      <c r="CH52" t="s">
        <v>76</v>
      </c>
      <c r="CI52" t="s">
        <v>77</v>
      </c>
      <c r="CJ52" t="s">
        <v>48</v>
      </c>
      <c r="CK52" t="s">
        <v>48</v>
      </c>
      <c r="CL52" t="s">
        <v>45</v>
      </c>
      <c r="CM52" t="s">
        <v>45</v>
      </c>
      <c r="CN52" t="s">
        <v>146</v>
      </c>
      <c r="CO52" t="s">
        <v>80</v>
      </c>
      <c r="CP52" t="s">
        <v>81</v>
      </c>
      <c r="CQ52" t="s">
        <v>147</v>
      </c>
      <c r="CR52" t="s">
        <v>83</v>
      </c>
      <c r="CS52" t="s">
        <v>684</v>
      </c>
      <c r="CT52" t="s">
        <v>138</v>
      </c>
    </row>
    <row r="53" spans="1:98">
      <c r="A53" t="s">
        <v>1159</v>
      </c>
      <c r="B53" t="s">
        <v>53</v>
      </c>
      <c r="C53" t="s">
        <v>1160</v>
      </c>
      <c r="D53" t="s">
        <v>55</v>
      </c>
      <c r="E53" t="s">
        <v>89</v>
      </c>
      <c r="F53" t="s">
        <v>57</v>
      </c>
      <c r="G53" t="s">
        <v>57</v>
      </c>
      <c r="H53" t="s">
        <v>57</v>
      </c>
      <c r="I53" t="s">
        <v>88</v>
      </c>
      <c r="J53" t="s">
        <v>56</v>
      </c>
      <c r="K53" t="s">
        <v>56</v>
      </c>
      <c r="L53" t="s">
        <v>60</v>
      </c>
      <c r="M53" t="s">
        <v>92</v>
      </c>
      <c r="N53" t="s">
        <v>55</v>
      </c>
      <c r="O53" t="s">
        <v>117</v>
      </c>
      <c r="P53">
        <v>3</v>
      </c>
      <c r="Q53">
        <v>2</v>
      </c>
      <c r="R53">
        <v>5</v>
      </c>
      <c r="S53">
        <v>4</v>
      </c>
      <c r="T53">
        <v>1</v>
      </c>
      <c r="U53" t="s">
        <v>1161</v>
      </c>
      <c r="V53" t="s">
        <v>152</v>
      </c>
      <c r="W53" t="s">
        <v>61</v>
      </c>
      <c r="X53">
        <v>3</v>
      </c>
      <c r="Y53">
        <v>2</v>
      </c>
      <c r="Z53">
        <v>1</v>
      </c>
      <c r="AA53">
        <v>4</v>
      </c>
      <c r="AB53">
        <v>5</v>
      </c>
      <c r="AC53" t="s">
        <v>45</v>
      </c>
      <c r="AD53" t="s">
        <v>62</v>
      </c>
      <c r="AE53" t="str">
        <f t="shared" si="14"/>
        <v>instructions as to when you should next have your breasts checked by the service if the result is normal</v>
      </c>
      <c r="AF53" t="str">
        <f t="shared" si="15"/>
        <v>detailed information of what will happen next if the result is abnormal and you require follow up with a health professional (referral process)</v>
      </c>
      <c r="AG53" t="str">
        <f t="shared" si="16"/>
        <v>links to where you can get emotional support</v>
      </c>
      <c r="AH53" t="str">
        <f t="shared" si="17"/>
        <v>information on different possible causes for any abnormal findings and breast pain</v>
      </c>
      <c r="AI53" t="s">
        <v>45</v>
      </c>
      <c r="AJ53">
        <v>2</v>
      </c>
      <c r="AK53">
        <v>1</v>
      </c>
      <c r="AL53">
        <v>4</v>
      </c>
      <c r="AM53">
        <v>5</v>
      </c>
      <c r="AN53">
        <v>3</v>
      </c>
      <c r="AO53">
        <v>6</v>
      </c>
      <c r="AP53">
        <v>7</v>
      </c>
      <c r="AQ53">
        <v>8</v>
      </c>
      <c r="AR53" t="s">
        <v>45</v>
      </c>
      <c r="AS53">
        <v>2</v>
      </c>
      <c r="AT53">
        <v>1</v>
      </c>
      <c r="AU53">
        <v>5</v>
      </c>
      <c r="AV53">
        <v>6</v>
      </c>
      <c r="AW53">
        <v>4</v>
      </c>
      <c r="AX53">
        <v>3</v>
      </c>
      <c r="AY53">
        <v>7</v>
      </c>
      <c r="AZ53" t="s">
        <v>45</v>
      </c>
      <c r="BA53" t="s">
        <v>63</v>
      </c>
      <c r="BB53" t="s">
        <v>68</v>
      </c>
      <c r="BC53" t="s">
        <v>45</v>
      </c>
      <c r="BD53" t="s">
        <v>102</v>
      </c>
      <c r="BE53" t="s">
        <v>45</v>
      </c>
      <c r="BF53" t="s">
        <v>1162</v>
      </c>
      <c r="BG53" t="str">
        <f t="shared" si="26"/>
        <v>knowing that my results would be reviewed by my gp</v>
      </c>
      <c r="BH53" t="str">
        <f t="shared" si="18"/>
        <v>aving more technical information about how the device works</v>
      </c>
      <c r="BI53" t="str">
        <f t="shared" si="19"/>
        <v>having more information about what to expect during the examination before making an appointment </v>
      </c>
      <c r="BJ53" t="str">
        <f t="shared" si="20"/>
        <v/>
      </c>
      <c r="BK53" t="str">
        <f t="shared" si="21"/>
        <v/>
      </c>
      <c r="BL53" t="str">
        <f t="shared" si="22"/>
        <v/>
      </c>
      <c r="BM53" t="str">
        <f t="shared" si="23"/>
        <v>receiving a faster (direct) referral to a specialist breast clinic if your result was abnormal</v>
      </c>
      <c r="BN53" t="str">
        <f t="shared" si="24"/>
        <v xml:space="preserve">knowing that your data was confidential and could only be shared with your consent (e.g. with your gp)  </v>
      </c>
      <c r="BO53" t="str">
        <f t="shared" si="25"/>
        <v/>
      </c>
      <c r="BP53" t="s">
        <v>45</v>
      </c>
      <c r="BQ53" t="s">
        <v>65</v>
      </c>
      <c r="BR53" t="s">
        <v>68</v>
      </c>
      <c r="BS53" t="s">
        <v>1163</v>
      </c>
      <c r="BT53" t="s">
        <v>1164</v>
      </c>
      <c r="BU53" t="s">
        <v>83</v>
      </c>
      <c r="BV53" t="s">
        <v>1165</v>
      </c>
      <c r="BW53">
        <v>45</v>
      </c>
      <c r="BX53" t="s">
        <v>71</v>
      </c>
      <c r="BY53" t="s">
        <v>45</v>
      </c>
      <c r="BZ53" t="s">
        <v>289</v>
      </c>
      <c r="CA53" t="s">
        <v>45</v>
      </c>
      <c r="CB53" t="s">
        <v>55</v>
      </c>
      <c r="CC53" t="s">
        <v>45</v>
      </c>
      <c r="CD53" t="s">
        <v>73</v>
      </c>
      <c r="CE53" t="s">
        <v>1166</v>
      </c>
      <c r="CF53" t="s">
        <v>75</v>
      </c>
      <c r="CG53" t="s">
        <v>45</v>
      </c>
      <c r="CH53" t="s">
        <v>76</v>
      </c>
      <c r="CI53" t="s">
        <v>77</v>
      </c>
      <c r="CJ53" t="s">
        <v>48</v>
      </c>
      <c r="CK53" t="s">
        <v>55</v>
      </c>
      <c r="CL53" t="s">
        <v>78</v>
      </c>
      <c r="CM53" t="s">
        <v>45</v>
      </c>
      <c r="CN53" t="s">
        <v>109</v>
      </c>
      <c r="CO53" t="s">
        <v>110</v>
      </c>
      <c r="CP53" t="s">
        <v>111</v>
      </c>
      <c r="CQ53" t="s">
        <v>112</v>
      </c>
      <c r="CR53" t="s">
        <v>68</v>
      </c>
      <c r="CS53" t="s">
        <v>1167</v>
      </c>
      <c r="CT53" t="s">
        <v>1659</v>
      </c>
    </row>
    <row r="54" spans="1:98">
      <c r="A54" t="s">
        <v>1056</v>
      </c>
      <c r="B54" t="s">
        <v>53</v>
      </c>
      <c r="C54" t="s">
        <v>1057</v>
      </c>
      <c r="D54" t="s">
        <v>55</v>
      </c>
      <c r="E54" t="s">
        <v>56</v>
      </c>
      <c r="F54" t="s">
        <v>57</v>
      </c>
      <c r="G54" t="s">
        <v>57</v>
      </c>
      <c r="H54" t="s">
        <v>57</v>
      </c>
      <c r="I54" t="s">
        <v>56</v>
      </c>
      <c r="J54" t="s">
        <v>56</v>
      </c>
      <c r="K54" t="s">
        <v>57</v>
      </c>
      <c r="L54" t="s">
        <v>115</v>
      </c>
      <c r="M54" t="s">
        <v>92</v>
      </c>
      <c r="N54" t="s">
        <v>48</v>
      </c>
      <c r="O54" t="s">
        <v>59</v>
      </c>
      <c r="P54">
        <v>3</v>
      </c>
      <c r="Q54">
        <v>1</v>
      </c>
      <c r="R54">
        <v>4</v>
      </c>
      <c r="S54">
        <v>2</v>
      </c>
      <c r="T54">
        <v>5</v>
      </c>
      <c r="U54" t="s">
        <v>45</v>
      </c>
      <c r="V54" t="s">
        <v>97</v>
      </c>
      <c r="W54" t="s">
        <v>142</v>
      </c>
      <c r="X54">
        <v>3</v>
      </c>
      <c r="Y54">
        <v>2</v>
      </c>
      <c r="Z54">
        <v>1</v>
      </c>
      <c r="AA54">
        <v>4</v>
      </c>
      <c r="AB54">
        <v>5</v>
      </c>
      <c r="AC54" t="s">
        <v>45</v>
      </c>
      <c r="AD54" t="s">
        <v>660</v>
      </c>
      <c r="AE54" t="str">
        <f t="shared" si="14"/>
        <v>instructions as to when you should next have your breasts checked by the service if the result is normal</v>
      </c>
      <c r="AF54" t="str">
        <f t="shared" si="15"/>
        <v>detailed information of what will happen next if the result is abnormal and you require follow up with a health professional (referral process)</v>
      </c>
      <c r="AG54" t="str">
        <f t="shared" si="16"/>
        <v>links to where you can get emotional support</v>
      </c>
      <c r="AH54" t="str">
        <f t="shared" si="17"/>
        <v/>
      </c>
      <c r="AI54" t="s">
        <v>45</v>
      </c>
      <c r="AJ54">
        <v>2</v>
      </c>
      <c r="AK54">
        <v>1</v>
      </c>
      <c r="AL54">
        <v>3</v>
      </c>
      <c r="AM54">
        <v>4</v>
      </c>
      <c r="AN54">
        <v>5</v>
      </c>
      <c r="AO54">
        <v>6</v>
      </c>
      <c r="AP54">
        <v>7</v>
      </c>
      <c r="AQ54">
        <v>8</v>
      </c>
      <c r="AR54" t="s">
        <v>45</v>
      </c>
      <c r="AS54">
        <v>3</v>
      </c>
      <c r="AT54">
        <v>2</v>
      </c>
      <c r="AU54">
        <v>4</v>
      </c>
      <c r="AV54">
        <v>5</v>
      </c>
      <c r="AW54">
        <v>6</v>
      </c>
      <c r="AX54">
        <v>1</v>
      </c>
      <c r="AY54">
        <v>7</v>
      </c>
      <c r="AZ54" t="s">
        <v>45</v>
      </c>
      <c r="BA54" t="s">
        <v>63</v>
      </c>
      <c r="BB54" t="s">
        <v>68</v>
      </c>
      <c r="BC54" t="s">
        <v>1058</v>
      </c>
      <c r="BD54" t="s">
        <v>102</v>
      </c>
      <c r="BE54" t="s">
        <v>45</v>
      </c>
      <c r="BF54" t="s">
        <v>1059</v>
      </c>
      <c r="BG54" t="str">
        <f t="shared" si="26"/>
        <v>knowing that my results would be reviewed by my gp</v>
      </c>
      <c r="BH54" t="str">
        <f t="shared" si="18"/>
        <v/>
      </c>
      <c r="BI54" t="str">
        <f t="shared" si="19"/>
        <v/>
      </c>
      <c r="BJ54" t="str">
        <f t="shared" si="20"/>
        <v/>
      </c>
      <c r="BK54" t="str">
        <f t="shared" si="21"/>
        <v/>
      </c>
      <c r="BL54" t="str">
        <f t="shared" si="22"/>
        <v/>
      </c>
      <c r="BM54" t="str">
        <f t="shared" si="23"/>
        <v/>
      </c>
      <c r="BN54" t="str">
        <f t="shared" si="24"/>
        <v/>
      </c>
      <c r="BO54" t="str">
        <f t="shared" si="25"/>
        <v/>
      </c>
      <c r="BP54" t="s">
        <v>45</v>
      </c>
      <c r="BQ54" t="s">
        <v>104</v>
      </c>
      <c r="BR54" t="s">
        <v>68</v>
      </c>
      <c r="BS54" t="s">
        <v>1060</v>
      </c>
      <c r="BT54" t="s">
        <v>1061</v>
      </c>
      <c r="BU54" t="s">
        <v>68</v>
      </c>
      <c r="BV54" t="s">
        <v>45</v>
      </c>
      <c r="BW54">
        <v>45</v>
      </c>
      <c r="BX54" t="s">
        <v>71</v>
      </c>
      <c r="BY54" t="s">
        <v>45</v>
      </c>
      <c r="BZ54" t="s">
        <v>72</v>
      </c>
      <c r="CA54" t="s">
        <v>45</v>
      </c>
      <c r="CB54" t="s">
        <v>55</v>
      </c>
      <c r="CC54" t="s">
        <v>45</v>
      </c>
      <c r="CD54" t="s">
        <v>73</v>
      </c>
      <c r="CE54" t="s">
        <v>1062</v>
      </c>
      <c r="CF54" t="s">
        <v>75</v>
      </c>
      <c r="CG54" t="s">
        <v>45</v>
      </c>
      <c r="CH54" t="s">
        <v>128</v>
      </c>
      <c r="CI54" t="s">
        <v>77</v>
      </c>
      <c r="CJ54" t="s">
        <v>48</v>
      </c>
      <c r="CK54" t="s">
        <v>55</v>
      </c>
      <c r="CL54" t="s">
        <v>78</v>
      </c>
      <c r="CM54" t="s">
        <v>45</v>
      </c>
      <c r="CN54" t="s">
        <v>109</v>
      </c>
      <c r="CO54" t="s">
        <v>110</v>
      </c>
      <c r="CP54" t="s">
        <v>104</v>
      </c>
      <c r="CQ54" t="s">
        <v>112</v>
      </c>
      <c r="CR54" t="s">
        <v>68</v>
      </c>
      <c r="CS54" t="s">
        <v>1063</v>
      </c>
      <c r="CT54" t="s">
        <v>1659</v>
      </c>
    </row>
    <row r="55" spans="1:98">
      <c r="A55" t="s">
        <v>428</v>
      </c>
      <c r="B55" t="s">
        <v>53</v>
      </c>
      <c r="C55" t="s">
        <v>429</v>
      </c>
      <c r="D55" t="s">
        <v>55</v>
      </c>
      <c r="E55" t="s">
        <v>92</v>
      </c>
      <c r="F55" t="s">
        <v>57</v>
      </c>
      <c r="G55" t="s">
        <v>56</v>
      </c>
      <c r="H55" t="s">
        <v>57</v>
      </c>
      <c r="I55" t="s">
        <v>88</v>
      </c>
      <c r="J55" t="s">
        <v>56</v>
      </c>
      <c r="K55" t="s">
        <v>57</v>
      </c>
      <c r="L55" t="s">
        <v>115</v>
      </c>
      <c r="M55" t="s">
        <v>89</v>
      </c>
      <c r="N55" t="s">
        <v>116</v>
      </c>
      <c r="O55" t="s">
        <v>117</v>
      </c>
      <c r="P55">
        <v>3</v>
      </c>
      <c r="Q55">
        <v>4</v>
      </c>
      <c r="R55">
        <v>5</v>
      </c>
      <c r="S55">
        <v>1</v>
      </c>
      <c r="T55">
        <v>2</v>
      </c>
      <c r="U55" t="s">
        <v>430</v>
      </c>
      <c r="V55" t="s">
        <v>60</v>
      </c>
      <c r="W55" t="s">
        <v>61</v>
      </c>
      <c r="X55">
        <v>3</v>
      </c>
      <c r="Y55">
        <v>1</v>
      </c>
      <c r="Z55">
        <v>2</v>
      </c>
      <c r="AA55">
        <v>4</v>
      </c>
      <c r="AB55">
        <v>5</v>
      </c>
      <c r="AC55" t="s">
        <v>45</v>
      </c>
      <c r="AD55" t="s">
        <v>99</v>
      </c>
      <c r="AE55" t="str">
        <f t="shared" si="14"/>
        <v>instructions as to when you should next have your breasts checked by the service if the result is normal</v>
      </c>
      <c r="AF55" t="str">
        <f t="shared" si="15"/>
        <v>detailed information of what will happen next if the result is abnormal and you require follow up with a health professional (referral process)</v>
      </c>
      <c r="AG55" t="str">
        <f t="shared" si="16"/>
        <v>links to where you can get emotional support</v>
      </c>
      <c r="AH55" t="str">
        <f t="shared" si="17"/>
        <v>information on different possible causes for any abnormal findings and breast pain</v>
      </c>
      <c r="AI55" t="s">
        <v>45</v>
      </c>
      <c r="AJ55">
        <v>5</v>
      </c>
      <c r="AK55">
        <v>1</v>
      </c>
      <c r="AL55">
        <v>2</v>
      </c>
      <c r="AM55">
        <v>3</v>
      </c>
      <c r="AN55">
        <v>6</v>
      </c>
      <c r="AO55">
        <v>4</v>
      </c>
      <c r="AP55">
        <v>7</v>
      </c>
      <c r="AQ55">
        <v>8</v>
      </c>
      <c r="AR55" t="s">
        <v>45</v>
      </c>
      <c r="AS55">
        <v>5</v>
      </c>
      <c r="AT55">
        <v>1</v>
      </c>
      <c r="AU55">
        <v>2</v>
      </c>
      <c r="AV55">
        <v>4</v>
      </c>
      <c r="AW55">
        <v>6</v>
      </c>
      <c r="AX55">
        <v>3</v>
      </c>
      <c r="AY55">
        <v>7</v>
      </c>
      <c r="AZ55" t="s">
        <v>45</v>
      </c>
      <c r="BA55" t="s">
        <v>63</v>
      </c>
      <c r="BB55" t="s">
        <v>68</v>
      </c>
      <c r="BC55" t="s">
        <v>431</v>
      </c>
      <c r="BD55" t="s">
        <v>209</v>
      </c>
      <c r="BE55" t="s">
        <v>432</v>
      </c>
      <c r="BF55" t="s">
        <v>1640</v>
      </c>
      <c r="BG55" t="str">
        <f t="shared" si="26"/>
        <v>knowing that my results would be reviewed by my gp</v>
      </c>
      <c r="BH55" t="str">
        <f t="shared" si="18"/>
        <v>aving more technical information about how the device works</v>
      </c>
      <c r="BI55" t="str">
        <f t="shared" si="19"/>
        <v>having more information about what to expect during the examination before making an appointment </v>
      </c>
      <c r="BJ55" t="str">
        <f t="shared" si="20"/>
        <v>being able to “drop in” and have an examine without needing an appointment</v>
      </c>
      <c r="BK55" t="str">
        <f t="shared" si="21"/>
        <v/>
      </c>
      <c r="BL55" t="str">
        <f t="shared" si="22"/>
        <v/>
      </c>
      <c r="BM55" t="str">
        <f t="shared" si="23"/>
        <v>receiving a faster (direct) referral to a specialist breast clinic if your result was abnormal</v>
      </c>
      <c r="BN55" t="str">
        <f t="shared" si="24"/>
        <v xml:space="preserve">knowing that your data was confidential and could only be shared with your consent (e.g. with your gp)  </v>
      </c>
      <c r="BO55" t="str">
        <f t="shared" si="25"/>
        <v>receiving information on how your data will be stored and handled.</v>
      </c>
      <c r="BP55" t="s">
        <v>433</v>
      </c>
      <c r="BQ55" t="s">
        <v>65</v>
      </c>
      <c r="BR55" t="s">
        <v>68</v>
      </c>
      <c r="BS55" t="s">
        <v>434</v>
      </c>
      <c r="BT55" t="s">
        <v>435</v>
      </c>
      <c r="BU55" t="s">
        <v>66</v>
      </c>
      <c r="BV55" t="s">
        <v>436</v>
      </c>
      <c r="BW55">
        <v>46</v>
      </c>
      <c r="BX55" t="s">
        <v>71</v>
      </c>
      <c r="BY55" t="s">
        <v>45</v>
      </c>
      <c r="BZ55" t="s">
        <v>72</v>
      </c>
      <c r="CA55" t="s">
        <v>45</v>
      </c>
      <c r="CB55" t="s">
        <v>55</v>
      </c>
      <c r="CC55" t="s">
        <v>45</v>
      </c>
      <c r="CD55" t="s">
        <v>73</v>
      </c>
      <c r="CE55" t="s">
        <v>437</v>
      </c>
      <c r="CF55" t="s">
        <v>75</v>
      </c>
      <c r="CG55" t="s">
        <v>45</v>
      </c>
      <c r="CH55" t="s">
        <v>415</v>
      </c>
      <c r="CI55" t="s">
        <v>77</v>
      </c>
      <c r="CJ55" t="s">
        <v>48</v>
      </c>
      <c r="CK55" t="s">
        <v>55</v>
      </c>
      <c r="CL55" t="s">
        <v>78</v>
      </c>
      <c r="CM55" t="s">
        <v>45</v>
      </c>
      <c r="CN55" t="s">
        <v>79</v>
      </c>
      <c r="CO55" t="s">
        <v>80</v>
      </c>
      <c r="CP55" t="s">
        <v>104</v>
      </c>
      <c r="CQ55" t="s">
        <v>82</v>
      </c>
      <c r="CR55" t="s">
        <v>68</v>
      </c>
      <c r="CS55" t="s">
        <v>438</v>
      </c>
      <c r="CT55" t="s">
        <v>1661</v>
      </c>
    </row>
    <row r="56" spans="1:98">
      <c r="A56" t="s">
        <v>797</v>
      </c>
      <c r="B56" t="s">
        <v>53</v>
      </c>
      <c r="C56" t="s">
        <v>798</v>
      </c>
      <c r="D56" t="s">
        <v>55</v>
      </c>
      <c r="E56" t="s">
        <v>57</v>
      </c>
      <c r="F56" t="s">
        <v>57</v>
      </c>
      <c r="G56" t="s">
        <v>57</v>
      </c>
      <c r="H56" t="s">
        <v>57</v>
      </c>
      <c r="I56" t="s">
        <v>56</v>
      </c>
      <c r="J56" t="s">
        <v>56</v>
      </c>
      <c r="K56" t="s">
        <v>56</v>
      </c>
      <c r="L56" t="s">
        <v>60</v>
      </c>
      <c r="M56" t="s">
        <v>88</v>
      </c>
      <c r="N56" t="s">
        <v>48</v>
      </c>
      <c r="O56" t="s">
        <v>59</v>
      </c>
      <c r="P56">
        <v>2</v>
      </c>
      <c r="Q56">
        <v>1</v>
      </c>
      <c r="R56">
        <v>3</v>
      </c>
      <c r="S56">
        <v>4</v>
      </c>
      <c r="T56">
        <v>5</v>
      </c>
      <c r="U56" t="s">
        <v>45</v>
      </c>
      <c r="V56" t="s">
        <v>60</v>
      </c>
      <c r="W56" t="s">
        <v>61</v>
      </c>
      <c r="X56">
        <v>3</v>
      </c>
      <c r="Y56">
        <v>2</v>
      </c>
      <c r="Z56">
        <v>1</v>
      </c>
      <c r="AA56">
        <v>4</v>
      </c>
      <c r="AB56">
        <v>5</v>
      </c>
      <c r="AC56" t="s">
        <v>45</v>
      </c>
      <c r="AD56" t="s">
        <v>648</v>
      </c>
      <c r="AE56" t="str">
        <f t="shared" si="14"/>
        <v/>
      </c>
      <c r="AF56" t="str">
        <f t="shared" si="15"/>
        <v>detailed information of what will happen next if the result is abnormal and you require follow up with a health professional (referral process)</v>
      </c>
      <c r="AG56" t="str">
        <f t="shared" si="16"/>
        <v/>
      </c>
      <c r="AH56" t="str">
        <f t="shared" si="17"/>
        <v/>
      </c>
      <c r="AI56" t="s">
        <v>45</v>
      </c>
      <c r="AJ56">
        <v>6</v>
      </c>
      <c r="AK56">
        <v>5</v>
      </c>
      <c r="AL56">
        <v>1</v>
      </c>
      <c r="AM56">
        <v>3</v>
      </c>
      <c r="AN56">
        <v>4</v>
      </c>
      <c r="AO56">
        <v>2</v>
      </c>
      <c r="AP56">
        <v>7</v>
      </c>
      <c r="AQ56">
        <v>8</v>
      </c>
      <c r="AR56" t="s">
        <v>45</v>
      </c>
      <c r="AS56">
        <v>6</v>
      </c>
      <c r="AT56">
        <v>5</v>
      </c>
      <c r="AU56">
        <v>1</v>
      </c>
      <c r="AV56">
        <v>3</v>
      </c>
      <c r="AW56">
        <v>4</v>
      </c>
      <c r="AX56">
        <v>2</v>
      </c>
      <c r="AY56">
        <v>7</v>
      </c>
      <c r="AZ56" t="s">
        <v>45</v>
      </c>
      <c r="BA56" t="s">
        <v>63</v>
      </c>
      <c r="BB56" t="s">
        <v>66</v>
      </c>
      <c r="BC56" t="s">
        <v>799</v>
      </c>
      <c r="BD56" t="s">
        <v>64</v>
      </c>
      <c r="BE56" t="s">
        <v>800</v>
      </c>
      <c r="BF56" t="s">
        <v>801</v>
      </c>
      <c r="BG56" t="str">
        <f t="shared" si="26"/>
        <v/>
      </c>
      <c r="BH56" t="str">
        <f t="shared" si="18"/>
        <v/>
      </c>
      <c r="BI56" t="str">
        <f t="shared" si="19"/>
        <v>having more information about what to expect during the examination before making an appointment </v>
      </c>
      <c r="BJ56" t="str">
        <f t="shared" si="20"/>
        <v/>
      </c>
      <c r="BK56" t="str">
        <f t="shared" si="21"/>
        <v/>
      </c>
      <c r="BL56" t="str">
        <f t="shared" si="22"/>
        <v/>
      </c>
      <c r="BM56" t="str">
        <f t="shared" si="23"/>
        <v/>
      </c>
      <c r="BN56" t="str">
        <f t="shared" si="24"/>
        <v/>
      </c>
      <c r="BO56" t="str">
        <f t="shared" si="25"/>
        <v/>
      </c>
      <c r="BP56" t="s">
        <v>45</v>
      </c>
      <c r="BQ56" t="s">
        <v>104</v>
      </c>
      <c r="BR56" t="s">
        <v>68</v>
      </c>
      <c r="BS56" t="s">
        <v>802</v>
      </c>
      <c r="BT56" t="s">
        <v>803</v>
      </c>
      <c r="BU56" t="s">
        <v>68</v>
      </c>
      <c r="BV56" t="s">
        <v>804</v>
      </c>
      <c r="BW56">
        <v>46</v>
      </c>
      <c r="BX56" t="s">
        <v>71</v>
      </c>
      <c r="BY56" t="s">
        <v>45</v>
      </c>
      <c r="BZ56" t="s">
        <v>107</v>
      </c>
      <c r="CA56" t="s">
        <v>45</v>
      </c>
      <c r="CB56" t="s">
        <v>55</v>
      </c>
      <c r="CC56" t="s">
        <v>45</v>
      </c>
      <c r="CD56" t="s">
        <v>73</v>
      </c>
      <c r="CE56" t="s">
        <v>805</v>
      </c>
      <c r="CF56" t="s">
        <v>75</v>
      </c>
      <c r="CG56" t="s">
        <v>45</v>
      </c>
      <c r="CH56" t="s">
        <v>128</v>
      </c>
      <c r="CI56" t="s">
        <v>77</v>
      </c>
      <c r="CJ56" t="s">
        <v>48</v>
      </c>
      <c r="CK56" t="s">
        <v>55</v>
      </c>
      <c r="CL56" t="s">
        <v>78</v>
      </c>
      <c r="CM56" t="s">
        <v>45</v>
      </c>
      <c r="CN56" t="s">
        <v>79</v>
      </c>
      <c r="CO56" t="s">
        <v>45</v>
      </c>
      <c r="CP56" t="s">
        <v>136</v>
      </c>
      <c r="CQ56" t="s">
        <v>82</v>
      </c>
      <c r="CR56" t="s">
        <v>68</v>
      </c>
      <c r="CS56" t="s">
        <v>806</v>
      </c>
      <c r="CT56" t="s">
        <v>1661</v>
      </c>
    </row>
    <row r="57" spans="1:98">
      <c r="A57" t="s">
        <v>883</v>
      </c>
      <c r="B57" t="s">
        <v>53</v>
      </c>
      <c r="C57" t="s">
        <v>884</v>
      </c>
      <c r="D57" t="s">
        <v>55</v>
      </c>
      <c r="E57" t="s">
        <v>88</v>
      </c>
      <c r="F57" t="s">
        <v>57</v>
      </c>
      <c r="G57" t="s">
        <v>56</v>
      </c>
      <c r="H57" t="s">
        <v>56</v>
      </c>
      <c r="I57" t="s">
        <v>56</v>
      </c>
      <c r="J57" t="s">
        <v>88</v>
      </c>
      <c r="K57" t="s">
        <v>88</v>
      </c>
      <c r="L57" t="s">
        <v>60</v>
      </c>
      <c r="M57" t="s">
        <v>92</v>
      </c>
      <c r="N57" t="s">
        <v>55</v>
      </c>
      <c r="O57" t="s">
        <v>59</v>
      </c>
      <c r="P57">
        <v>2</v>
      </c>
      <c r="Q57">
        <v>1</v>
      </c>
      <c r="R57">
        <v>3</v>
      </c>
      <c r="S57">
        <v>4</v>
      </c>
      <c r="T57">
        <v>5</v>
      </c>
      <c r="U57" t="s">
        <v>885</v>
      </c>
      <c r="V57" t="s">
        <v>60</v>
      </c>
      <c r="W57" t="s">
        <v>98</v>
      </c>
      <c r="X57">
        <v>2</v>
      </c>
      <c r="Y57">
        <v>1</v>
      </c>
      <c r="Z57">
        <v>3</v>
      </c>
      <c r="AA57">
        <v>4</v>
      </c>
      <c r="AB57">
        <v>5</v>
      </c>
      <c r="AC57" t="s">
        <v>45</v>
      </c>
      <c r="AD57" t="s">
        <v>62</v>
      </c>
      <c r="AE57" t="str">
        <f t="shared" si="14"/>
        <v>instructions as to when you should next have your breasts checked by the service if the result is normal</v>
      </c>
      <c r="AF57" t="str">
        <f t="shared" si="15"/>
        <v>detailed information of what will happen next if the result is abnormal and you require follow up with a health professional (referral process)</v>
      </c>
      <c r="AG57" t="str">
        <f t="shared" si="16"/>
        <v>links to where you can get emotional support</v>
      </c>
      <c r="AH57" t="str">
        <f t="shared" si="17"/>
        <v>information on different possible causes for any abnormal findings and breast pain</v>
      </c>
      <c r="AI57" t="s">
        <v>45</v>
      </c>
      <c r="AJ57">
        <v>2</v>
      </c>
      <c r="AK57">
        <v>1</v>
      </c>
      <c r="AL57">
        <v>3</v>
      </c>
      <c r="AM57">
        <v>5</v>
      </c>
      <c r="AN57">
        <v>4</v>
      </c>
      <c r="AO57">
        <v>6</v>
      </c>
      <c r="AP57">
        <v>8</v>
      </c>
      <c r="AQ57">
        <v>7</v>
      </c>
      <c r="AR57" t="s">
        <v>45</v>
      </c>
      <c r="AS57">
        <v>4</v>
      </c>
      <c r="AT57">
        <v>1</v>
      </c>
      <c r="AU57">
        <v>2</v>
      </c>
      <c r="AV57">
        <v>5</v>
      </c>
      <c r="AW57">
        <v>3</v>
      </c>
      <c r="AX57">
        <v>6</v>
      </c>
      <c r="AY57">
        <v>7</v>
      </c>
      <c r="AZ57" t="s">
        <v>45</v>
      </c>
      <c r="BA57" t="s">
        <v>63</v>
      </c>
      <c r="BB57" t="s">
        <v>68</v>
      </c>
      <c r="BC57" t="s">
        <v>886</v>
      </c>
      <c r="BD57" t="s">
        <v>100</v>
      </c>
      <c r="BE57" t="s">
        <v>887</v>
      </c>
      <c r="BF57" t="s">
        <v>888</v>
      </c>
      <c r="BG57" t="str">
        <f t="shared" si="26"/>
        <v>knowing that my results would be reviewed by my gp</v>
      </c>
      <c r="BH57" t="str">
        <f t="shared" si="18"/>
        <v/>
      </c>
      <c r="BI57" t="str">
        <f t="shared" si="19"/>
        <v>having more information about what to expect during the examination before making an appointment </v>
      </c>
      <c r="BJ57" t="str">
        <f t="shared" si="20"/>
        <v/>
      </c>
      <c r="BK57" t="str">
        <f t="shared" si="21"/>
        <v>receiving information on how the device supports gp services</v>
      </c>
      <c r="BL57" t="str">
        <f t="shared" si="22"/>
        <v>receiving information on how the device supports specialist nhs services</v>
      </c>
      <c r="BM57" t="str">
        <f t="shared" si="23"/>
        <v>receiving a faster (direct) referral to a specialist breast clinic if your result was abnormal</v>
      </c>
      <c r="BN57" t="str">
        <f t="shared" si="24"/>
        <v xml:space="preserve">knowing that your data was confidential and could only be shared with your consent (e.g. with your gp)  </v>
      </c>
      <c r="BO57" t="str">
        <f t="shared" si="25"/>
        <v/>
      </c>
      <c r="BP57" t="s">
        <v>45</v>
      </c>
      <c r="BQ57" t="s">
        <v>45</v>
      </c>
      <c r="BR57" t="s">
        <v>68</v>
      </c>
      <c r="BS57" t="s">
        <v>889</v>
      </c>
      <c r="BT57" t="s">
        <v>890</v>
      </c>
      <c r="BU57" t="s">
        <v>66</v>
      </c>
      <c r="BV57" t="s">
        <v>891</v>
      </c>
      <c r="BW57">
        <v>47</v>
      </c>
      <c r="BX57" t="s">
        <v>126</v>
      </c>
      <c r="BY57" t="s">
        <v>45</v>
      </c>
      <c r="BZ57" t="s">
        <v>72</v>
      </c>
      <c r="CA57" t="s">
        <v>45</v>
      </c>
      <c r="CB57" t="s">
        <v>55</v>
      </c>
      <c r="CC57" t="s">
        <v>45</v>
      </c>
      <c r="CD57" t="s">
        <v>73</v>
      </c>
      <c r="CE57" t="s">
        <v>892</v>
      </c>
      <c r="CF57" t="s">
        <v>75</v>
      </c>
      <c r="CG57" t="s">
        <v>45</v>
      </c>
      <c r="CH57" t="s">
        <v>76</v>
      </c>
      <c r="CI57" t="s">
        <v>77</v>
      </c>
      <c r="CJ57" t="s">
        <v>48</v>
      </c>
      <c r="CK57" t="s">
        <v>55</v>
      </c>
      <c r="CL57" t="s">
        <v>78</v>
      </c>
      <c r="CM57" t="s">
        <v>45</v>
      </c>
      <c r="CN57" t="s">
        <v>109</v>
      </c>
      <c r="CO57" t="s">
        <v>110</v>
      </c>
      <c r="CP57" t="s">
        <v>104</v>
      </c>
      <c r="CQ57" t="s">
        <v>147</v>
      </c>
      <c r="CR57" t="s">
        <v>68</v>
      </c>
      <c r="CS57" t="s">
        <v>893</v>
      </c>
      <c r="CT57" t="s">
        <v>1661</v>
      </c>
    </row>
    <row r="58" spans="1:98">
      <c r="A58" t="s">
        <v>776</v>
      </c>
      <c r="B58" t="s">
        <v>53</v>
      </c>
      <c r="C58" t="s">
        <v>777</v>
      </c>
      <c r="D58" t="s">
        <v>55</v>
      </c>
      <c r="E58" t="s">
        <v>57</v>
      </c>
      <c r="F58" t="s">
        <v>89</v>
      </c>
      <c r="G58" t="s">
        <v>57</v>
      </c>
      <c r="H58" t="s">
        <v>56</v>
      </c>
      <c r="I58" t="s">
        <v>57</v>
      </c>
      <c r="J58" t="s">
        <v>57</v>
      </c>
      <c r="K58" t="s">
        <v>57</v>
      </c>
      <c r="L58" t="s">
        <v>115</v>
      </c>
      <c r="M58" t="s">
        <v>89</v>
      </c>
      <c r="N58" t="s">
        <v>116</v>
      </c>
      <c r="O58" t="s">
        <v>45</v>
      </c>
      <c r="P58">
        <v>3</v>
      </c>
      <c r="Q58">
        <v>1</v>
      </c>
      <c r="R58">
        <v>5</v>
      </c>
      <c r="S58">
        <v>4</v>
      </c>
      <c r="T58">
        <v>2</v>
      </c>
      <c r="U58" t="s">
        <v>778</v>
      </c>
      <c r="V58" t="s">
        <v>60</v>
      </c>
      <c r="W58" t="s">
        <v>142</v>
      </c>
      <c r="X58">
        <v>2</v>
      </c>
      <c r="Y58">
        <v>3</v>
      </c>
      <c r="Z58">
        <v>1</v>
      </c>
      <c r="AA58">
        <v>4</v>
      </c>
      <c r="AB58">
        <v>5</v>
      </c>
      <c r="AC58" t="s">
        <v>45</v>
      </c>
      <c r="AD58" t="s">
        <v>119</v>
      </c>
      <c r="AE58" t="str">
        <f t="shared" si="14"/>
        <v>instructions as to when you should next have your breasts checked by the service if the result is normal</v>
      </c>
      <c r="AF58" t="str">
        <f t="shared" si="15"/>
        <v>detailed information of what will happen next if the result is abnormal and you require follow up with a health professional (referral process)</v>
      </c>
      <c r="AG58" t="str">
        <f t="shared" si="16"/>
        <v/>
      </c>
      <c r="AH58" t="str">
        <f t="shared" si="17"/>
        <v>information on different possible causes for any abnormal findings and breast pain</v>
      </c>
      <c r="AI58" t="s">
        <v>45</v>
      </c>
      <c r="AJ58">
        <v>4</v>
      </c>
      <c r="AK58">
        <v>3</v>
      </c>
      <c r="AL58">
        <v>2</v>
      </c>
      <c r="AM58">
        <v>5</v>
      </c>
      <c r="AN58">
        <v>1</v>
      </c>
      <c r="AO58">
        <v>6</v>
      </c>
      <c r="AP58">
        <v>7</v>
      </c>
      <c r="AQ58">
        <v>8</v>
      </c>
      <c r="AR58" t="s">
        <v>45</v>
      </c>
      <c r="AS58">
        <v>3</v>
      </c>
      <c r="AT58">
        <v>6</v>
      </c>
      <c r="AU58">
        <v>2</v>
      </c>
      <c r="AV58">
        <v>4</v>
      </c>
      <c r="AW58">
        <v>1</v>
      </c>
      <c r="AX58">
        <v>5</v>
      </c>
      <c r="AY58">
        <v>7</v>
      </c>
      <c r="AZ58" t="s">
        <v>45</v>
      </c>
      <c r="BA58" t="s">
        <v>63</v>
      </c>
      <c r="BB58" t="s">
        <v>68</v>
      </c>
      <c r="BC58" t="s">
        <v>779</v>
      </c>
      <c r="BD58" t="s">
        <v>102</v>
      </c>
      <c r="BE58" t="s">
        <v>780</v>
      </c>
      <c r="BF58" t="s">
        <v>1641</v>
      </c>
      <c r="BG58" t="str">
        <f t="shared" si="26"/>
        <v>knowing that my results would be reviewed by my gp</v>
      </c>
      <c r="BH58" t="str">
        <f t="shared" si="18"/>
        <v/>
      </c>
      <c r="BI58" t="str">
        <f t="shared" si="19"/>
        <v/>
      </c>
      <c r="BJ58" t="str">
        <f t="shared" si="20"/>
        <v>being able to “drop in” and have an examine without needing an appointment</v>
      </c>
      <c r="BK58" t="str">
        <f t="shared" si="21"/>
        <v>receiving information on how the device supports gp services</v>
      </c>
      <c r="BL58" t="str">
        <f t="shared" si="22"/>
        <v>receiving information on how the device supports specialist nhs services</v>
      </c>
      <c r="BM58" t="str">
        <f t="shared" si="23"/>
        <v>receiving a faster (direct) referral to a specialist breast clinic if your result was abnormal</v>
      </c>
      <c r="BN58" t="str">
        <f t="shared" si="24"/>
        <v/>
      </c>
      <c r="BO58" t="str">
        <f t="shared" si="25"/>
        <v/>
      </c>
      <c r="BP58" t="s">
        <v>45</v>
      </c>
      <c r="BQ58" t="s">
        <v>45</v>
      </c>
      <c r="BR58" t="s">
        <v>68</v>
      </c>
      <c r="BS58" t="s">
        <v>781</v>
      </c>
      <c r="BT58" t="s">
        <v>782</v>
      </c>
      <c r="BU58" t="s">
        <v>83</v>
      </c>
      <c r="BV58" t="s">
        <v>783</v>
      </c>
      <c r="BW58">
        <v>47</v>
      </c>
      <c r="BX58" t="s">
        <v>71</v>
      </c>
      <c r="BY58" t="s">
        <v>45</v>
      </c>
      <c r="BZ58" t="s">
        <v>185</v>
      </c>
      <c r="CA58" t="s">
        <v>45</v>
      </c>
      <c r="CB58" t="s">
        <v>55</v>
      </c>
      <c r="CC58" t="s">
        <v>45</v>
      </c>
      <c r="CD58" t="s">
        <v>73</v>
      </c>
      <c r="CE58" t="s">
        <v>784</v>
      </c>
      <c r="CF58" t="s">
        <v>75</v>
      </c>
      <c r="CG58" t="s">
        <v>45</v>
      </c>
      <c r="CH58" t="s">
        <v>128</v>
      </c>
      <c r="CI58" t="s">
        <v>77</v>
      </c>
      <c r="CJ58" t="s">
        <v>48</v>
      </c>
      <c r="CK58" t="s">
        <v>55</v>
      </c>
      <c r="CL58" t="s">
        <v>78</v>
      </c>
      <c r="CM58" t="s">
        <v>45</v>
      </c>
      <c r="CN58" t="s">
        <v>109</v>
      </c>
      <c r="CO58" t="s">
        <v>110</v>
      </c>
      <c r="CP58" t="s">
        <v>104</v>
      </c>
      <c r="CQ58" t="s">
        <v>129</v>
      </c>
      <c r="CR58" t="s">
        <v>66</v>
      </c>
      <c r="CS58" t="s">
        <v>785</v>
      </c>
      <c r="CT58" t="s">
        <v>1661</v>
      </c>
    </row>
    <row r="59" spans="1:98">
      <c r="A59" t="s">
        <v>751</v>
      </c>
      <c r="B59" t="s">
        <v>53</v>
      </c>
      <c r="C59" t="s">
        <v>752</v>
      </c>
      <c r="D59" t="s">
        <v>55</v>
      </c>
      <c r="E59" t="s">
        <v>89</v>
      </c>
      <c r="F59" t="s">
        <v>45</v>
      </c>
      <c r="G59" t="s">
        <v>57</v>
      </c>
      <c r="H59" t="s">
        <v>45</v>
      </c>
      <c r="I59" t="s">
        <v>57</v>
      </c>
      <c r="J59" t="s">
        <v>57</v>
      </c>
      <c r="K59" t="s">
        <v>57</v>
      </c>
      <c r="L59" t="s">
        <v>58</v>
      </c>
      <c r="M59" t="s">
        <v>92</v>
      </c>
      <c r="N59" t="s">
        <v>55</v>
      </c>
      <c r="O59" t="s">
        <v>117</v>
      </c>
      <c r="P59">
        <v>2</v>
      </c>
      <c r="Q59">
        <v>1</v>
      </c>
      <c r="R59">
        <v>5</v>
      </c>
      <c r="S59">
        <v>3</v>
      </c>
      <c r="T59">
        <v>4</v>
      </c>
      <c r="U59" t="s">
        <v>45</v>
      </c>
      <c r="V59" t="s">
        <v>152</v>
      </c>
      <c r="W59" t="s">
        <v>116</v>
      </c>
      <c r="X59">
        <v>2</v>
      </c>
      <c r="Y59">
        <v>1</v>
      </c>
      <c r="Z59">
        <v>3</v>
      </c>
      <c r="AA59">
        <v>4</v>
      </c>
      <c r="AB59">
        <v>5</v>
      </c>
      <c r="AC59" t="s">
        <v>45</v>
      </c>
      <c r="AD59" t="s">
        <v>119</v>
      </c>
      <c r="AE59" t="str">
        <f t="shared" si="14"/>
        <v>instructions as to when you should next have your breasts checked by the service if the result is normal</v>
      </c>
      <c r="AF59" t="str">
        <f t="shared" si="15"/>
        <v>detailed information of what will happen next if the result is abnormal and you require follow up with a health professional (referral process)</v>
      </c>
      <c r="AG59" t="str">
        <f t="shared" si="16"/>
        <v/>
      </c>
      <c r="AH59" t="str">
        <f t="shared" si="17"/>
        <v>information on different possible causes for any abnormal findings and breast pain</v>
      </c>
      <c r="AI59" t="s">
        <v>45</v>
      </c>
      <c r="AJ59">
        <v>6</v>
      </c>
      <c r="AK59">
        <v>1</v>
      </c>
      <c r="AL59">
        <v>2</v>
      </c>
      <c r="AM59">
        <v>3</v>
      </c>
      <c r="AN59">
        <v>4</v>
      </c>
      <c r="AO59">
        <v>5</v>
      </c>
      <c r="AP59">
        <v>8</v>
      </c>
      <c r="AQ59">
        <v>7</v>
      </c>
      <c r="AR59" t="s">
        <v>45</v>
      </c>
      <c r="AS59">
        <v>7</v>
      </c>
      <c r="AT59">
        <v>2</v>
      </c>
      <c r="AU59">
        <v>4</v>
      </c>
      <c r="AV59">
        <v>3</v>
      </c>
      <c r="AW59">
        <v>5</v>
      </c>
      <c r="AX59">
        <v>1</v>
      </c>
      <c r="AY59">
        <v>6</v>
      </c>
      <c r="AZ59" t="s">
        <v>45</v>
      </c>
      <c r="BA59" t="s">
        <v>63</v>
      </c>
      <c r="BB59" t="s">
        <v>66</v>
      </c>
      <c r="BC59" t="s">
        <v>45</v>
      </c>
      <c r="BD59" t="s">
        <v>64</v>
      </c>
      <c r="BE59" t="s">
        <v>45</v>
      </c>
      <c r="BF59" t="s">
        <v>307</v>
      </c>
      <c r="BG59" t="str">
        <f t="shared" si="26"/>
        <v>knowing that my results would be reviewed by my gp</v>
      </c>
      <c r="BH59" t="str">
        <f t="shared" si="18"/>
        <v/>
      </c>
      <c r="BI59" t="str">
        <f t="shared" si="19"/>
        <v>having more information about what to expect during the examination before making an appointment </v>
      </c>
      <c r="BJ59" t="str">
        <f t="shared" si="20"/>
        <v/>
      </c>
      <c r="BK59" t="str">
        <f t="shared" si="21"/>
        <v/>
      </c>
      <c r="BL59" t="str">
        <f t="shared" si="22"/>
        <v/>
      </c>
      <c r="BM59" t="str">
        <f t="shared" si="23"/>
        <v>receiving a faster (direct) referral to a specialist breast clinic if your result was abnormal</v>
      </c>
      <c r="BN59" t="str">
        <f t="shared" si="24"/>
        <v/>
      </c>
      <c r="BO59" t="str">
        <f t="shared" si="25"/>
        <v/>
      </c>
      <c r="BP59" t="s">
        <v>45</v>
      </c>
      <c r="BQ59" t="s">
        <v>45</v>
      </c>
      <c r="BR59" t="s">
        <v>68</v>
      </c>
      <c r="BS59" t="s">
        <v>753</v>
      </c>
      <c r="BT59" t="s">
        <v>754</v>
      </c>
      <c r="BU59" t="s">
        <v>66</v>
      </c>
      <c r="BV59" t="s">
        <v>45</v>
      </c>
      <c r="BW59">
        <v>48</v>
      </c>
      <c r="BX59" t="s">
        <v>71</v>
      </c>
      <c r="BY59" t="s">
        <v>45</v>
      </c>
      <c r="BZ59" t="s">
        <v>72</v>
      </c>
      <c r="CA59" t="s">
        <v>45</v>
      </c>
      <c r="CB59" t="s">
        <v>55</v>
      </c>
      <c r="CC59" t="s">
        <v>45</v>
      </c>
      <c r="CD59" t="s">
        <v>73</v>
      </c>
      <c r="CE59" t="s">
        <v>755</v>
      </c>
      <c r="CF59" t="s">
        <v>75</v>
      </c>
      <c r="CG59" t="s">
        <v>45</v>
      </c>
      <c r="CH59" t="s">
        <v>176</v>
      </c>
      <c r="CI59" t="s">
        <v>77</v>
      </c>
      <c r="CJ59" t="s">
        <v>48</v>
      </c>
      <c r="CK59" t="s">
        <v>48</v>
      </c>
      <c r="CL59" t="s">
        <v>45</v>
      </c>
      <c r="CM59" t="s">
        <v>45</v>
      </c>
      <c r="CN59" t="s">
        <v>146</v>
      </c>
      <c r="CO59" t="s">
        <v>80</v>
      </c>
      <c r="CP59" t="s">
        <v>104</v>
      </c>
      <c r="CQ59" t="s">
        <v>82</v>
      </c>
      <c r="CR59" t="s">
        <v>66</v>
      </c>
      <c r="CS59" t="s">
        <v>756</v>
      </c>
      <c r="CT59" t="s">
        <v>45</v>
      </c>
    </row>
    <row r="60" spans="1:98">
      <c r="A60" t="s">
        <v>393</v>
      </c>
      <c r="B60" t="s">
        <v>53</v>
      </c>
      <c r="C60" t="s">
        <v>394</v>
      </c>
      <c r="D60" t="s">
        <v>55</v>
      </c>
      <c r="E60" t="s">
        <v>56</v>
      </c>
      <c r="F60" t="s">
        <v>56</v>
      </c>
      <c r="G60" t="s">
        <v>56</v>
      </c>
      <c r="H60" t="s">
        <v>57</v>
      </c>
      <c r="I60" t="s">
        <v>56</v>
      </c>
      <c r="J60" t="s">
        <v>56</v>
      </c>
      <c r="K60" t="s">
        <v>56</v>
      </c>
      <c r="L60" t="s">
        <v>60</v>
      </c>
      <c r="M60" t="s">
        <v>88</v>
      </c>
      <c r="N60" t="s">
        <v>116</v>
      </c>
      <c r="O60" t="s">
        <v>59</v>
      </c>
      <c r="P60">
        <v>2</v>
      </c>
      <c r="Q60">
        <v>1</v>
      </c>
      <c r="R60">
        <v>3</v>
      </c>
      <c r="S60">
        <v>4</v>
      </c>
      <c r="T60">
        <v>5</v>
      </c>
      <c r="U60" t="s">
        <v>45</v>
      </c>
      <c r="V60" t="s">
        <v>141</v>
      </c>
      <c r="W60" t="s">
        <v>61</v>
      </c>
      <c r="X60">
        <v>2</v>
      </c>
      <c r="Y60">
        <v>1</v>
      </c>
      <c r="Z60">
        <v>3</v>
      </c>
      <c r="AA60">
        <v>5</v>
      </c>
      <c r="AB60">
        <v>4</v>
      </c>
      <c r="AC60" t="s">
        <v>45</v>
      </c>
      <c r="AD60" t="s">
        <v>395</v>
      </c>
      <c r="AE60" t="str">
        <f t="shared" si="14"/>
        <v>instructions as to when you should next have your breasts checked by the service if the result is normal</v>
      </c>
      <c r="AF60" t="str">
        <f t="shared" si="15"/>
        <v>detailed information of what will happen next if the result is abnormal and you require follow up with a health professional (referral process)</v>
      </c>
      <c r="AG60" t="str">
        <f t="shared" si="16"/>
        <v>links to where you can get emotional support</v>
      </c>
      <c r="AH60" t="str">
        <f t="shared" si="17"/>
        <v>information on different possible causes for any abnormal findings and breast pain</v>
      </c>
      <c r="AI60" t="s">
        <v>45</v>
      </c>
      <c r="AJ60">
        <v>2</v>
      </c>
      <c r="AK60">
        <v>1</v>
      </c>
      <c r="AL60">
        <v>3</v>
      </c>
      <c r="AM60">
        <v>4</v>
      </c>
      <c r="AN60">
        <v>5</v>
      </c>
      <c r="AO60">
        <v>7</v>
      </c>
      <c r="AP60">
        <v>6</v>
      </c>
      <c r="AQ60">
        <v>8</v>
      </c>
      <c r="AR60" t="s">
        <v>45</v>
      </c>
      <c r="AS60">
        <v>3</v>
      </c>
      <c r="AT60">
        <v>1</v>
      </c>
      <c r="AU60">
        <v>2</v>
      </c>
      <c r="AV60">
        <v>4</v>
      </c>
      <c r="AW60">
        <v>5</v>
      </c>
      <c r="AX60">
        <v>6</v>
      </c>
      <c r="AY60">
        <v>7</v>
      </c>
      <c r="AZ60" t="s">
        <v>45</v>
      </c>
      <c r="BA60" t="s">
        <v>63</v>
      </c>
      <c r="BB60" t="s">
        <v>68</v>
      </c>
      <c r="BC60" t="s">
        <v>396</v>
      </c>
      <c r="BD60" t="s">
        <v>85</v>
      </c>
      <c r="BE60" t="s">
        <v>45</v>
      </c>
      <c r="BF60" t="s">
        <v>1613</v>
      </c>
      <c r="BG60" t="str">
        <f t="shared" si="26"/>
        <v/>
      </c>
      <c r="BH60" t="str">
        <f t="shared" si="18"/>
        <v>aving more technical information about how the device works</v>
      </c>
      <c r="BI60" t="str">
        <f t="shared" si="19"/>
        <v>having more information about what to expect during the examination before making an appointment </v>
      </c>
      <c r="BJ60" t="str">
        <f t="shared" si="20"/>
        <v>being able to “drop in” and have an examine without needing an appointment</v>
      </c>
      <c r="BK60" t="str">
        <f t="shared" si="21"/>
        <v/>
      </c>
      <c r="BL60" t="str">
        <f t="shared" si="22"/>
        <v/>
      </c>
      <c r="BM60" t="str">
        <f t="shared" si="23"/>
        <v>receiving a faster (direct) referral to a specialist breast clinic if your result was abnormal</v>
      </c>
      <c r="BN60" t="str">
        <f t="shared" si="24"/>
        <v xml:space="preserve">knowing that your data was confidential and could only be shared with your consent (e.g. with your gp)  </v>
      </c>
      <c r="BO60" t="str">
        <f t="shared" si="25"/>
        <v>receiving information on how your data will be stored and handled.</v>
      </c>
      <c r="BP60" t="s">
        <v>45</v>
      </c>
      <c r="BQ60" t="s">
        <v>45</v>
      </c>
      <c r="BR60" t="s">
        <v>68</v>
      </c>
      <c r="BS60" t="s">
        <v>397</v>
      </c>
      <c r="BT60" t="s">
        <v>398</v>
      </c>
      <c r="BU60" t="s">
        <v>66</v>
      </c>
      <c r="BV60" t="s">
        <v>399</v>
      </c>
      <c r="BW60">
        <v>48</v>
      </c>
      <c r="BX60" t="s">
        <v>71</v>
      </c>
      <c r="BY60" t="s">
        <v>45</v>
      </c>
      <c r="BZ60" t="s">
        <v>289</v>
      </c>
      <c r="CA60" t="s">
        <v>45</v>
      </c>
      <c r="CB60" t="s">
        <v>55</v>
      </c>
      <c r="CC60" t="s">
        <v>45</v>
      </c>
      <c r="CD60" t="s">
        <v>73</v>
      </c>
      <c r="CE60" t="s">
        <v>400</v>
      </c>
      <c r="CF60" t="s">
        <v>75</v>
      </c>
      <c r="CG60" t="s">
        <v>45</v>
      </c>
      <c r="CH60" t="s">
        <v>128</v>
      </c>
      <c r="CI60" t="s">
        <v>77</v>
      </c>
      <c r="CJ60" t="s">
        <v>48</v>
      </c>
      <c r="CK60" t="s">
        <v>55</v>
      </c>
      <c r="CL60" t="s">
        <v>78</v>
      </c>
      <c r="CM60" t="s">
        <v>45</v>
      </c>
      <c r="CN60" t="s">
        <v>79</v>
      </c>
      <c r="CO60" t="s">
        <v>80</v>
      </c>
      <c r="CP60" t="s">
        <v>104</v>
      </c>
      <c r="CQ60" t="s">
        <v>112</v>
      </c>
      <c r="CR60" t="s">
        <v>66</v>
      </c>
      <c r="CS60" t="s">
        <v>106</v>
      </c>
      <c r="CT60" t="s">
        <v>1661</v>
      </c>
    </row>
    <row r="61" spans="1:98">
      <c r="A61" t="s">
        <v>439</v>
      </c>
      <c r="B61" t="s">
        <v>53</v>
      </c>
      <c r="C61" t="s">
        <v>844</v>
      </c>
      <c r="D61" t="s">
        <v>55</v>
      </c>
      <c r="E61" t="s">
        <v>88</v>
      </c>
      <c r="F61" t="s">
        <v>57</v>
      </c>
      <c r="G61" t="s">
        <v>57</v>
      </c>
      <c r="H61" t="s">
        <v>57</v>
      </c>
      <c r="I61" t="s">
        <v>92</v>
      </c>
      <c r="J61" t="s">
        <v>57</v>
      </c>
      <c r="K61" t="s">
        <v>57</v>
      </c>
      <c r="L61" t="s">
        <v>115</v>
      </c>
      <c r="M61" t="s">
        <v>56</v>
      </c>
      <c r="N61" t="s">
        <v>48</v>
      </c>
      <c r="O61" t="s">
        <v>117</v>
      </c>
      <c r="P61">
        <v>2</v>
      </c>
      <c r="Q61">
        <v>1</v>
      </c>
      <c r="R61">
        <v>5</v>
      </c>
      <c r="S61">
        <v>3</v>
      </c>
      <c r="T61">
        <v>4</v>
      </c>
      <c r="U61" t="s">
        <v>45</v>
      </c>
      <c r="V61" t="s">
        <v>60</v>
      </c>
      <c r="W61" t="s">
        <v>142</v>
      </c>
      <c r="X61">
        <v>4</v>
      </c>
      <c r="Y61">
        <v>5</v>
      </c>
      <c r="Z61">
        <v>3</v>
      </c>
      <c r="AA61">
        <v>2</v>
      </c>
      <c r="AB61">
        <v>1</v>
      </c>
      <c r="AC61" t="s">
        <v>845</v>
      </c>
      <c r="AD61" t="s">
        <v>99</v>
      </c>
      <c r="AE61" t="str">
        <f t="shared" si="14"/>
        <v>instructions as to when you should next have your breasts checked by the service if the result is normal</v>
      </c>
      <c r="AF61" t="str">
        <f t="shared" si="15"/>
        <v>detailed information of what will happen next if the result is abnormal and you require follow up with a health professional (referral process)</v>
      </c>
      <c r="AG61" t="str">
        <f t="shared" si="16"/>
        <v>links to where you can get emotional support</v>
      </c>
      <c r="AH61" t="str">
        <f t="shared" si="17"/>
        <v>information on different possible causes for any abnormal findings and breast pain</v>
      </c>
      <c r="AI61" t="s">
        <v>45</v>
      </c>
      <c r="AJ61">
        <v>2</v>
      </c>
      <c r="AK61">
        <v>1</v>
      </c>
      <c r="AL61">
        <v>3</v>
      </c>
      <c r="AM61">
        <v>4</v>
      </c>
      <c r="AN61">
        <v>5</v>
      </c>
      <c r="AO61">
        <v>6</v>
      </c>
      <c r="AP61">
        <v>8</v>
      </c>
      <c r="AQ61">
        <v>7</v>
      </c>
      <c r="AR61" t="s">
        <v>45</v>
      </c>
      <c r="AS61">
        <v>2</v>
      </c>
      <c r="AT61">
        <v>3</v>
      </c>
      <c r="AU61">
        <v>4</v>
      </c>
      <c r="AV61">
        <v>5</v>
      </c>
      <c r="AW61">
        <v>6</v>
      </c>
      <c r="AX61">
        <v>1</v>
      </c>
      <c r="AY61">
        <v>7</v>
      </c>
      <c r="AZ61" t="s">
        <v>45</v>
      </c>
      <c r="BA61" t="s">
        <v>63</v>
      </c>
      <c r="BB61" t="s">
        <v>68</v>
      </c>
      <c r="BC61" t="s">
        <v>45</v>
      </c>
      <c r="BD61" t="s">
        <v>64</v>
      </c>
      <c r="BE61" t="s">
        <v>45</v>
      </c>
      <c r="BF61" t="s">
        <v>1612</v>
      </c>
      <c r="BG61" t="str">
        <f t="shared" si="26"/>
        <v>knowing that my results would be reviewed by my gp</v>
      </c>
      <c r="BH61" t="str">
        <f t="shared" si="18"/>
        <v>aving more technical information about how the device works</v>
      </c>
      <c r="BI61" t="str">
        <f t="shared" si="19"/>
        <v>having more information about what to expect during the examination before making an appointment </v>
      </c>
      <c r="BJ61" t="str">
        <f t="shared" si="20"/>
        <v>being able to “drop in” and have an examine without needing an appointment</v>
      </c>
      <c r="BK61" t="str">
        <f t="shared" si="21"/>
        <v>receiving information on how the device supports gp services</v>
      </c>
      <c r="BL61" t="str">
        <f t="shared" si="22"/>
        <v>receiving information on how the device supports specialist nhs services</v>
      </c>
      <c r="BM61" t="str">
        <f t="shared" si="23"/>
        <v>receiving a faster (direct) referral to a specialist breast clinic if your result was abnormal</v>
      </c>
      <c r="BN61" t="str">
        <f t="shared" si="24"/>
        <v xml:space="preserve">knowing that your data was confidential and could only be shared with your consent (e.g. with your gp)  </v>
      </c>
      <c r="BO61" t="str">
        <f t="shared" si="25"/>
        <v>receiving information on how your data will be stored and handled.</v>
      </c>
      <c r="BP61" t="s">
        <v>45</v>
      </c>
      <c r="BQ61" t="s">
        <v>65</v>
      </c>
      <c r="BR61" t="s">
        <v>68</v>
      </c>
      <c r="BS61" t="s">
        <v>45</v>
      </c>
      <c r="BT61" t="s">
        <v>45</v>
      </c>
      <c r="BU61" t="s">
        <v>90</v>
      </c>
      <c r="BV61" t="s">
        <v>45</v>
      </c>
      <c r="BW61">
        <v>49</v>
      </c>
      <c r="BX61" t="s">
        <v>71</v>
      </c>
      <c r="BY61" t="s">
        <v>45</v>
      </c>
      <c r="BZ61" t="s">
        <v>107</v>
      </c>
      <c r="CA61" t="s">
        <v>45</v>
      </c>
      <c r="CB61" t="s">
        <v>55</v>
      </c>
      <c r="CC61" t="s">
        <v>45</v>
      </c>
      <c r="CD61" t="s">
        <v>73</v>
      </c>
      <c r="CE61" t="s">
        <v>145</v>
      </c>
      <c r="CF61" t="s">
        <v>75</v>
      </c>
      <c r="CG61" t="s">
        <v>45</v>
      </c>
      <c r="CH61" t="s">
        <v>76</v>
      </c>
      <c r="CI61" t="s">
        <v>77</v>
      </c>
      <c r="CJ61" t="s">
        <v>48</v>
      </c>
      <c r="CK61" t="s">
        <v>55</v>
      </c>
      <c r="CL61" t="s">
        <v>157</v>
      </c>
      <c r="CM61" t="s">
        <v>846</v>
      </c>
      <c r="CN61" t="s">
        <v>345</v>
      </c>
      <c r="CO61" t="s">
        <v>273</v>
      </c>
      <c r="CP61" t="s">
        <v>136</v>
      </c>
      <c r="CQ61" t="s">
        <v>129</v>
      </c>
      <c r="CR61" t="s">
        <v>68</v>
      </c>
      <c r="CS61" t="s">
        <v>847</v>
      </c>
      <c r="CT61" t="s">
        <v>511</v>
      </c>
    </row>
    <row r="62" spans="1:98">
      <c r="A62" t="s">
        <v>736</v>
      </c>
      <c r="B62" t="s">
        <v>53</v>
      </c>
      <c r="C62" t="s">
        <v>737</v>
      </c>
      <c r="D62" t="s">
        <v>55</v>
      </c>
      <c r="E62" t="s">
        <v>89</v>
      </c>
      <c r="F62" t="s">
        <v>57</v>
      </c>
      <c r="G62" t="s">
        <v>56</v>
      </c>
      <c r="H62" t="s">
        <v>56</v>
      </c>
      <c r="I62" t="s">
        <v>88</v>
      </c>
      <c r="J62" t="s">
        <v>88</v>
      </c>
      <c r="K62" t="s">
        <v>88</v>
      </c>
      <c r="L62" t="s">
        <v>60</v>
      </c>
      <c r="M62" t="s">
        <v>92</v>
      </c>
      <c r="N62" t="s">
        <v>116</v>
      </c>
      <c r="O62" t="s">
        <v>59</v>
      </c>
      <c r="P62">
        <v>4</v>
      </c>
      <c r="Q62">
        <v>2</v>
      </c>
      <c r="R62">
        <v>5</v>
      </c>
      <c r="S62">
        <v>1</v>
      </c>
      <c r="T62">
        <v>3</v>
      </c>
      <c r="U62" t="s">
        <v>568</v>
      </c>
      <c r="V62" t="s">
        <v>60</v>
      </c>
      <c r="W62" t="s">
        <v>61</v>
      </c>
      <c r="X62">
        <v>3</v>
      </c>
      <c r="Y62">
        <v>2</v>
      </c>
      <c r="Z62">
        <v>1</v>
      </c>
      <c r="AA62">
        <v>4</v>
      </c>
      <c r="AB62">
        <v>5</v>
      </c>
      <c r="AC62" t="s">
        <v>45</v>
      </c>
      <c r="AD62" t="s">
        <v>99</v>
      </c>
      <c r="AE62" t="str">
        <f t="shared" si="14"/>
        <v>instructions as to when you should next have your breasts checked by the service if the result is normal</v>
      </c>
      <c r="AF62" t="str">
        <f t="shared" si="15"/>
        <v>detailed information of what will happen next if the result is abnormal and you require follow up with a health professional (referral process)</v>
      </c>
      <c r="AG62" t="str">
        <f t="shared" si="16"/>
        <v>links to where you can get emotional support</v>
      </c>
      <c r="AH62" t="str">
        <f t="shared" si="17"/>
        <v>information on different possible causes for any abnormal findings and breast pain</v>
      </c>
      <c r="AI62" t="s">
        <v>45</v>
      </c>
      <c r="AJ62">
        <v>4</v>
      </c>
      <c r="AK62">
        <v>2</v>
      </c>
      <c r="AL62">
        <v>1</v>
      </c>
      <c r="AM62">
        <v>5</v>
      </c>
      <c r="AN62">
        <v>3</v>
      </c>
      <c r="AO62">
        <v>6</v>
      </c>
      <c r="AP62">
        <v>7</v>
      </c>
      <c r="AQ62">
        <v>8</v>
      </c>
      <c r="AR62" t="s">
        <v>45</v>
      </c>
      <c r="AS62">
        <v>5</v>
      </c>
      <c r="AT62">
        <v>3</v>
      </c>
      <c r="AU62">
        <v>4</v>
      </c>
      <c r="AV62">
        <v>2</v>
      </c>
      <c r="AW62">
        <v>6</v>
      </c>
      <c r="AX62">
        <v>1</v>
      </c>
      <c r="AY62">
        <v>7</v>
      </c>
      <c r="AZ62" t="s">
        <v>45</v>
      </c>
      <c r="BA62" t="s">
        <v>63</v>
      </c>
      <c r="BB62" t="s">
        <v>66</v>
      </c>
      <c r="BC62" t="s">
        <v>45</v>
      </c>
      <c r="BD62" t="s">
        <v>85</v>
      </c>
      <c r="BE62" t="s">
        <v>45</v>
      </c>
      <c r="BF62" t="s">
        <v>1616</v>
      </c>
      <c r="BG62" t="str">
        <f t="shared" si="26"/>
        <v/>
      </c>
      <c r="BH62" t="str">
        <f t="shared" si="18"/>
        <v/>
      </c>
      <c r="BI62" t="str">
        <f t="shared" si="19"/>
        <v/>
      </c>
      <c r="BJ62" t="str">
        <f t="shared" si="20"/>
        <v>being able to “drop in” and have an examine without needing an appointment</v>
      </c>
      <c r="BK62" t="str">
        <f t="shared" si="21"/>
        <v/>
      </c>
      <c r="BL62" t="str">
        <f t="shared" si="22"/>
        <v/>
      </c>
      <c r="BM62" t="str">
        <f t="shared" si="23"/>
        <v>receiving a faster (direct) referral to a specialist breast clinic if your result was abnormal</v>
      </c>
      <c r="BN62" t="str">
        <f t="shared" si="24"/>
        <v/>
      </c>
      <c r="BO62" t="str">
        <f t="shared" si="25"/>
        <v/>
      </c>
      <c r="BP62" t="s">
        <v>45</v>
      </c>
      <c r="BQ62" t="s">
        <v>104</v>
      </c>
      <c r="BR62" t="s">
        <v>68</v>
      </c>
      <c r="BS62" t="s">
        <v>738</v>
      </c>
      <c r="BT62" t="s">
        <v>739</v>
      </c>
      <c r="BU62" t="s">
        <v>66</v>
      </c>
      <c r="BV62" t="s">
        <v>740</v>
      </c>
      <c r="BW62">
        <v>50</v>
      </c>
      <c r="BX62" t="s">
        <v>71</v>
      </c>
      <c r="BY62" t="s">
        <v>45</v>
      </c>
      <c r="BZ62" t="s">
        <v>72</v>
      </c>
      <c r="CA62" t="s">
        <v>45</v>
      </c>
      <c r="CB62" t="s">
        <v>55</v>
      </c>
      <c r="CC62" t="s">
        <v>45</v>
      </c>
      <c r="CD62" t="s">
        <v>73</v>
      </c>
      <c r="CE62" t="s">
        <v>741</v>
      </c>
      <c r="CF62" t="s">
        <v>75</v>
      </c>
      <c r="CG62" t="s">
        <v>45</v>
      </c>
      <c r="CH62" t="s">
        <v>128</v>
      </c>
      <c r="CI62" t="s">
        <v>77</v>
      </c>
      <c r="CJ62" t="s">
        <v>48</v>
      </c>
      <c r="CK62" t="s">
        <v>48</v>
      </c>
      <c r="CL62" t="s">
        <v>45</v>
      </c>
      <c r="CM62" t="s">
        <v>45</v>
      </c>
      <c r="CN62" t="s">
        <v>109</v>
      </c>
      <c r="CO62" t="s">
        <v>110</v>
      </c>
      <c r="CP62" t="s">
        <v>104</v>
      </c>
      <c r="CQ62" t="s">
        <v>129</v>
      </c>
      <c r="CR62" t="s">
        <v>68</v>
      </c>
      <c r="CS62" t="s">
        <v>742</v>
      </c>
      <c r="CT62" t="s">
        <v>1659</v>
      </c>
    </row>
    <row r="63" spans="1:98">
      <c r="A63" t="s">
        <v>1130</v>
      </c>
      <c r="B63" t="s">
        <v>53</v>
      </c>
      <c r="C63" t="s">
        <v>1131</v>
      </c>
      <c r="D63" t="s">
        <v>55</v>
      </c>
      <c r="E63" t="s">
        <v>56</v>
      </c>
      <c r="F63" t="s">
        <v>88</v>
      </c>
      <c r="G63" t="s">
        <v>57</v>
      </c>
      <c r="H63" t="s">
        <v>57</v>
      </c>
      <c r="I63" t="s">
        <v>56</v>
      </c>
      <c r="J63" t="s">
        <v>56</v>
      </c>
      <c r="K63" t="s">
        <v>57</v>
      </c>
      <c r="L63" t="s">
        <v>58</v>
      </c>
      <c r="M63" t="s">
        <v>88</v>
      </c>
      <c r="N63" t="s">
        <v>116</v>
      </c>
      <c r="O63" t="s">
        <v>117</v>
      </c>
      <c r="P63">
        <v>2</v>
      </c>
      <c r="Q63">
        <v>1</v>
      </c>
      <c r="R63">
        <v>4</v>
      </c>
      <c r="S63">
        <v>3</v>
      </c>
      <c r="T63">
        <v>5</v>
      </c>
      <c r="U63" t="s">
        <v>45</v>
      </c>
      <c r="V63" t="s">
        <v>141</v>
      </c>
      <c r="W63" t="s">
        <v>116</v>
      </c>
      <c r="X63">
        <v>3</v>
      </c>
      <c r="Y63">
        <v>2</v>
      </c>
      <c r="Z63">
        <v>1</v>
      </c>
      <c r="AA63">
        <v>4</v>
      </c>
      <c r="AB63">
        <v>5</v>
      </c>
      <c r="AC63" t="s">
        <v>45</v>
      </c>
      <c r="AD63" t="s">
        <v>62</v>
      </c>
      <c r="AE63" t="str">
        <f t="shared" si="14"/>
        <v>instructions as to when you should next have your breasts checked by the service if the result is normal</v>
      </c>
      <c r="AF63" t="str">
        <f t="shared" si="15"/>
        <v>detailed information of what will happen next if the result is abnormal and you require follow up with a health professional (referral process)</v>
      </c>
      <c r="AG63" t="str">
        <f t="shared" si="16"/>
        <v>links to where you can get emotional support</v>
      </c>
      <c r="AH63" t="str">
        <f t="shared" si="17"/>
        <v>information on different possible causes for any abnormal findings and breast pain</v>
      </c>
      <c r="AI63" t="s">
        <v>45</v>
      </c>
      <c r="AJ63">
        <v>3</v>
      </c>
      <c r="AK63">
        <v>4</v>
      </c>
      <c r="AL63">
        <v>2</v>
      </c>
      <c r="AM63">
        <v>5</v>
      </c>
      <c r="AN63">
        <v>6</v>
      </c>
      <c r="AO63">
        <v>1</v>
      </c>
      <c r="AP63">
        <v>7</v>
      </c>
      <c r="AQ63">
        <v>8</v>
      </c>
      <c r="AR63" t="s">
        <v>45</v>
      </c>
      <c r="AS63">
        <v>3</v>
      </c>
      <c r="AT63">
        <v>4</v>
      </c>
      <c r="AU63">
        <v>2</v>
      </c>
      <c r="AV63">
        <v>5</v>
      </c>
      <c r="AW63">
        <v>6</v>
      </c>
      <c r="AX63">
        <v>1</v>
      </c>
      <c r="AY63">
        <v>7</v>
      </c>
      <c r="AZ63" t="s">
        <v>45</v>
      </c>
      <c r="BA63" t="s">
        <v>63</v>
      </c>
      <c r="BB63" t="s">
        <v>66</v>
      </c>
      <c r="BC63" t="s">
        <v>1132</v>
      </c>
      <c r="BD63" t="s">
        <v>85</v>
      </c>
      <c r="BE63" t="s">
        <v>1133</v>
      </c>
      <c r="BF63" t="s">
        <v>1644</v>
      </c>
      <c r="BG63" t="str">
        <f t="shared" si="26"/>
        <v>knowing that my results would be reviewed by my gp</v>
      </c>
      <c r="BH63" t="str">
        <f t="shared" si="18"/>
        <v>aving more technical information about how the device works</v>
      </c>
      <c r="BI63" t="str">
        <f t="shared" si="19"/>
        <v/>
      </c>
      <c r="BJ63" t="str">
        <f t="shared" si="20"/>
        <v>being able to “drop in” and have an examine without needing an appointment</v>
      </c>
      <c r="BK63" t="str">
        <f t="shared" si="21"/>
        <v/>
      </c>
      <c r="BL63" t="str">
        <f t="shared" si="22"/>
        <v/>
      </c>
      <c r="BM63" t="str">
        <f t="shared" si="23"/>
        <v>receiving a faster (direct) referral to a specialist breast clinic if your result was abnormal</v>
      </c>
      <c r="BN63" t="str">
        <f t="shared" si="24"/>
        <v/>
      </c>
      <c r="BO63" t="str">
        <f t="shared" si="25"/>
        <v/>
      </c>
      <c r="BP63" t="s">
        <v>455</v>
      </c>
      <c r="BQ63" t="s">
        <v>45</v>
      </c>
      <c r="BR63" t="s">
        <v>68</v>
      </c>
      <c r="BS63" t="s">
        <v>45</v>
      </c>
      <c r="BT63" t="s">
        <v>1134</v>
      </c>
      <c r="BU63" t="s">
        <v>66</v>
      </c>
      <c r="BV63" t="s">
        <v>1135</v>
      </c>
      <c r="BW63">
        <v>50</v>
      </c>
      <c r="BX63" t="s">
        <v>126</v>
      </c>
      <c r="BY63" t="s">
        <v>45</v>
      </c>
      <c r="BZ63" t="s">
        <v>72</v>
      </c>
      <c r="CA63" t="s">
        <v>45</v>
      </c>
      <c r="CB63" t="s">
        <v>55</v>
      </c>
      <c r="CC63" t="s">
        <v>45</v>
      </c>
      <c r="CD63" t="s">
        <v>55</v>
      </c>
      <c r="CE63" t="s">
        <v>45</v>
      </c>
      <c r="CF63" t="s">
        <v>75</v>
      </c>
      <c r="CG63" t="s">
        <v>45</v>
      </c>
      <c r="CH63" t="s">
        <v>128</v>
      </c>
      <c r="CI63" t="s">
        <v>77</v>
      </c>
      <c r="CJ63" t="s">
        <v>48</v>
      </c>
      <c r="CK63" t="s">
        <v>55</v>
      </c>
      <c r="CL63" t="s">
        <v>78</v>
      </c>
      <c r="CM63" t="s">
        <v>45</v>
      </c>
      <c r="CN63" t="s">
        <v>146</v>
      </c>
      <c r="CO63" t="s">
        <v>110</v>
      </c>
      <c r="CP63" t="s">
        <v>136</v>
      </c>
      <c r="CQ63" t="s">
        <v>129</v>
      </c>
      <c r="CR63" t="s">
        <v>68</v>
      </c>
      <c r="CS63" t="s">
        <v>84</v>
      </c>
      <c r="CT63" t="s">
        <v>45</v>
      </c>
    </row>
    <row r="64" spans="1:98">
      <c r="A64" t="s">
        <v>216</v>
      </c>
      <c r="B64" t="s">
        <v>53</v>
      </c>
      <c r="C64" t="s">
        <v>217</v>
      </c>
      <c r="D64" t="s">
        <v>55</v>
      </c>
      <c r="E64" t="s">
        <v>45</v>
      </c>
      <c r="F64" t="s">
        <v>57</v>
      </c>
      <c r="G64" t="s">
        <v>57</v>
      </c>
      <c r="H64" t="s">
        <v>57</v>
      </c>
      <c r="I64" t="s">
        <v>56</v>
      </c>
      <c r="J64" t="s">
        <v>88</v>
      </c>
      <c r="K64" t="s">
        <v>57</v>
      </c>
      <c r="L64" t="s">
        <v>60</v>
      </c>
      <c r="M64" t="s">
        <v>88</v>
      </c>
      <c r="N64" t="s">
        <v>55</v>
      </c>
      <c r="O64" t="s">
        <v>59</v>
      </c>
      <c r="P64">
        <v>2</v>
      </c>
      <c r="Q64">
        <v>1</v>
      </c>
      <c r="R64">
        <v>5</v>
      </c>
      <c r="S64">
        <v>4</v>
      </c>
      <c r="T64">
        <v>3</v>
      </c>
      <c r="U64" t="s">
        <v>218</v>
      </c>
      <c r="V64" t="s">
        <v>132</v>
      </c>
      <c r="W64" t="s">
        <v>142</v>
      </c>
      <c r="X64">
        <v>2</v>
      </c>
      <c r="Y64">
        <v>1</v>
      </c>
      <c r="Z64">
        <v>3</v>
      </c>
      <c r="AA64">
        <v>4</v>
      </c>
      <c r="AB64">
        <v>5</v>
      </c>
      <c r="AC64" t="s">
        <v>45</v>
      </c>
      <c r="AD64" t="s">
        <v>143</v>
      </c>
      <c r="AE64" t="str">
        <f t="shared" si="14"/>
        <v>instructions as to when you should next have your breasts checked by the service if the result is normal</v>
      </c>
      <c r="AF64" t="str">
        <f t="shared" si="15"/>
        <v>detailed information of what will happen next if the result is abnormal and you require follow up with a health professional (referral process)</v>
      </c>
      <c r="AG64" t="str">
        <f t="shared" si="16"/>
        <v/>
      </c>
      <c r="AH64" t="str">
        <f t="shared" si="17"/>
        <v/>
      </c>
      <c r="AI64" t="s">
        <v>45</v>
      </c>
      <c r="AJ64">
        <v>4</v>
      </c>
      <c r="AK64">
        <v>3</v>
      </c>
      <c r="AL64">
        <v>1</v>
      </c>
      <c r="AM64">
        <v>7</v>
      </c>
      <c r="AN64">
        <v>2</v>
      </c>
      <c r="AO64">
        <v>5</v>
      </c>
      <c r="AP64">
        <v>6</v>
      </c>
      <c r="AQ64">
        <v>8</v>
      </c>
      <c r="AR64" t="s">
        <v>45</v>
      </c>
      <c r="AS64">
        <v>4</v>
      </c>
      <c r="AT64">
        <v>3</v>
      </c>
      <c r="AU64">
        <v>1</v>
      </c>
      <c r="AV64">
        <v>6</v>
      </c>
      <c r="AW64">
        <v>2</v>
      </c>
      <c r="AX64">
        <v>5</v>
      </c>
      <c r="AY64">
        <v>7</v>
      </c>
      <c r="AZ64" t="s">
        <v>45</v>
      </c>
      <c r="BA64" t="s">
        <v>63</v>
      </c>
      <c r="BB64" t="s">
        <v>68</v>
      </c>
      <c r="BC64" t="s">
        <v>219</v>
      </c>
      <c r="BD64" t="s">
        <v>95</v>
      </c>
      <c r="BE64" t="s">
        <v>220</v>
      </c>
      <c r="BF64" t="s">
        <v>221</v>
      </c>
      <c r="BG64" t="str">
        <f t="shared" si="26"/>
        <v/>
      </c>
      <c r="BH64" t="str">
        <f t="shared" si="18"/>
        <v/>
      </c>
      <c r="BI64" t="str">
        <f t="shared" si="19"/>
        <v/>
      </c>
      <c r="BJ64" t="str">
        <f t="shared" si="20"/>
        <v/>
      </c>
      <c r="BK64" t="str">
        <f t="shared" si="21"/>
        <v/>
      </c>
      <c r="BL64" t="str">
        <f t="shared" si="22"/>
        <v/>
      </c>
      <c r="BM64" t="str">
        <f t="shared" si="23"/>
        <v>receiving a faster (direct) referral to a specialist breast clinic if your result was abnormal</v>
      </c>
      <c r="BN64" t="str">
        <f t="shared" si="24"/>
        <v/>
      </c>
      <c r="BO64" t="str">
        <f t="shared" si="25"/>
        <v/>
      </c>
      <c r="BP64" t="s">
        <v>45</v>
      </c>
      <c r="BQ64" t="s">
        <v>65</v>
      </c>
      <c r="BR64" t="s">
        <v>68</v>
      </c>
      <c r="BS64" t="s">
        <v>222</v>
      </c>
      <c r="BT64" t="s">
        <v>223</v>
      </c>
      <c r="BU64" t="s">
        <v>83</v>
      </c>
      <c r="BV64" t="s">
        <v>224</v>
      </c>
      <c r="BW64">
        <v>50</v>
      </c>
      <c r="BX64" t="s">
        <v>71</v>
      </c>
      <c r="BY64" t="s">
        <v>45</v>
      </c>
      <c r="BZ64" t="s">
        <v>72</v>
      </c>
      <c r="CA64" t="s">
        <v>45</v>
      </c>
      <c r="CB64" t="s">
        <v>55</v>
      </c>
      <c r="CC64" t="s">
        <v>45</v>
      </c>
      <c r="CD64" t="s">
        <v>73</v>
      </c>
      <c r="CE64" t="s">
        <v>203</v>
      </c>
      <c r="CF64" t="s">
        <v>75</v>
      </c>
      <c r="CG64" t="s">
        <v>45</v>
      </c>
      <c r="CH64" t="s">
        <v>76</v>
      </c>
      <c r="CI64" t="s">
        <v>77</v>
      </c>
      <c r="CJ64" t="s">
        <v>48</v>
      </c>
      <c r="CK64" t="s">
        <v>48</v>
      </c>
      <c r="CL64" t="s">
        <v>45</v>
      </c>
      <c r="CM64" t="s">
        <v>45</v>
      </c>
      <c r="CN64" t="s">
        <v>109</v>
      </c>
      <c r="CO64" t="s">
        <v>110</v>
      </c>
      <c r="CP64" t="s">
        <v>136</v>
      </c>
      <c r="CQ64" t="s">
        <v>82</v>
      </c>
      <c r="CR64" t="s">
        <v>83</v>
      </c>
      <c r="CS64" t="s">
        <v>167</v>
      </c>
      <c r="CT64" t="s">
        <v>226</v>
      </c>
    </row>
    <row r="65" spans="1:98">
      <c r="A65" t="s">
        <v>704</v>
      </c>
      <c r="B65" t="s">
        <v>53</v>
      </c>
      <c r="C65" t="s">
        <v>705</v>
      </c>
      <c r="D65" t="s">
        <v>55</v>
      </c>
      <c r="E65" t="s">
        <v>88</v>
      </c>
      <c r="F65" t="s">
        <v>92</v>
      </c>
      <c r="G65" t="s">
        <v>88</v>
      </c>
      <c r="H65" t="s">
        <v>88</v>
      </c>
      <c r="I65" t="s">
        <v>56</v>
      </c>
      <c r="J65" t="s">
        <v>57</v>
      </c>
      <c r="K65" t="s">
        <v>57</v>
      </c>
      <c r="L65" t="s">
        <v>60</v>
      </c>
      <c r="M65" t="s">
        <v>56</v>
      </c>
      <c r="N65" t="s">
        <v>48</v>
      </c>
      <c r="O65" t="s">
        <v>59</v>
      </c>
      <c r="P65">
        <v>3</v>
      </c>
      <c r="Q65">
        <v>2</v>
      </c>
      <c r="R65">
        <v>4</v>
      </c>
      <c r="S65">
        <v>1</v>
      </c>
      <c r="T65">
        <v>5</v>
      </c>
      <c r="U65" t="s">
        <v>45</v>
      </c>
      <c r="V65" t="s">
        <v>141</v>
      </c>
      <c r="W65" t="s">
        <v>98</v>
      </c>
      <c r="X65">
        <v>4</v>
      </c>
      <c r="Y65">
        <v>3</v>
      </c>
      <c r="Z65">
        <v>2</v>
      </c>
      <c r="AA65">
        <v>1</v>
      </c>
      <c r="AB65">
        <v>5</v>
      </c>
      <c r="AC65" t="s">
        <v>45</v>
      </c>
      <c r="AD65" t="s">
        <v>99</v>
      </c>
      <c r="AE65" t="str">
        <f t="shared" si="14"/>
        <v>instructions as to when you should next have your breasts checked by the service if the result is normal</v>
      </c>
      <c r="AF65" t="str">
        <f t="shared" si="15"/>
        <v>detailed information of what will happen next if the result is abnormal and you require follow up with a health professional (referral process)</v>
      </c>
      <c r="AG65" t="str">
        <f t="shared" si="16"/>
        <v>links to where you can get emotional support</v>
      </c>
      <c r="AH65" t="str">
        <f t="shared" si="17"/>
        <v>information on different possible causes for any abnormal findings and breast pain</v>
      </c>
      <c r="AI65" t="s">
        <v>45</v>
      </c>
      <c r="AJ65">
        <v>6</v>
      </c>
      <c r="AK65">
        <v>1</v>
      </c>
      <c r="AL65">
        <v>2</v>
      </c>
      <c r="AM65">
        <v>3</v>
      </c>
      <c r="AN65">
        <v>4</v>
      </c>
      <c r="AO65">
        <v>5</v>
      </c>
      <c r="AP65">
        <v>7</v>
      </c>
      <c r="AQ65">
        <v>8</v>
      </c>
      <c r="AR65" t="s">
        <v>45</v>
      </c>
      <c r="AS65">
        <v>6</v>
      </c>
      <c r="AT65">
        <v>2</v>
      </c>
      <c r="AU65">
        <v>1</v>
      </c>
      <c r="AV65">
        <v>4</v>
      </c>
      <c r="AW65">
        <v>3</v>
      </c>
      <c r="AX65">
        <v>5</v>
      </c>
      <c r="AY65">
        <v>7</v>
      </c>
      <c r="AZ65" t="s">
        <v>45</v>
      </c>
      <c r="BA65" t="s">
        <v>706</v>
      </c>
      <c r="BB65" t="s">
        <v>68</v>
      </c>
      <c r="BC65" t="s">
        <v>45</v>
      </c>
      <c r="BD65" t="s">
        <v>100</v>
      </c>
      <c r="BE65" t="s">
        <v>45</v>
      </c>
      <c r="BF65" t="s">
        <v>1612</v>
      </c>
      <c r="BG65" t="str">
        <f t="shared" si="26"/>
        <v>knowing that my results would be reviewed by my gp</v>
      </c>
      <c r="BH65" t="str">
        <f t="shared" si="18"/>
        <v>aving more technical information about how the device works</v>
      </c>
      <c r="BI65" t="str">
        <f t="shared" si="19"/>
        <v>having more information about what to expect during the examination before making an appointment </v>
      </c>
      <c r="BJ65" t="str">
        <f t="shared" si="20"/>
        <v>being able to “drop in” and have an examine without needing an appointment</v>
      </c>
      <c r="BK65" t="str">
        <f t="shared" si="21"/>
        <v>receiving information on how the device supports gp services</v>
      </c>
      <c r="BL65" t="str">
        <f t="shared" si="22"/>
        <v>receiving information on how the device supports specialist nhs services</v>
      </c>
      <c r="BM65" t="str">
        <f t="shared" si="23"/>
        <v>receiving a faster (direct) referral to a specialist breast clinic if your result was abnormal</v>
      </c>
      <c r="BN65" t="str">
        <f t="shared" si="24"/>
        <v xml:space="preserve">knowing that your data was confidential and could only be shared with your consent (e.g. with your gp)  </v>
      </c>
      <c r="BO65" t="str">
        <f t="shared" si="25"/>
        <v>receiving information on how your data will be stored and handled.</v>
      </c>
      <c r="BP65" t="s">
        <v>45</v>
      </c>
      <c r="BQ65" t="s">
        <v>104</v>
      </c>
      <c r="BR65" t="s">
        <v>68</v>
      </c>
      <c r="BS65" t="s">
        <v>45</v>
      </c>
      <c r="BT65" t="s">
        <v>45</v>
      </c>
      <c r="BU65" t="s">
        <v>68</v>
      </c>
      <c r="BV65" t="s">
        <v>45</v>
      </c>
      <c r="BW65">
        <v>50</v>
      </c>
      <c r="BX65" t="s">
        <v>71</v>
      </c>
      <c r="BY65" t="s">
        <v>45</v>
      </c>
      <c r="BZ65" t="s">
        <v>72</v>
      </c>
      <c r="CA65" t="s">
        <v>45</v>
      </c>
      <c r="CB65" t="s">
        <v>55</v>
      </c>
      <c r="CC65" t="s">
        <v>45</v>
      </c>
      <c r="CD65" t="s">
        <v>73</v>
      </c>
      <c r="CE65" t="s">
        <v>707</v>
      </c>
      <c r="CF65" t="s">
        <v>75</v>
      </c>
      <c r="CG65" t="s">
        <v>45</v>
      </c>
      <c r="CH65" t="s">
        <v>76</v>
      </c>
      <c r="CI65" t="s">
        <v>77</v>
      </c>
      <c r="CJ65" t="s">
        <v>48</v>
      </c>
      <c r="CK65" t="s">
        <v>55</v>
      </c>
      <c r="CL65" t="s">
        <v>157</v>
      </c>
      <c r="CM65" t="s">
        <v>708</v>
      </c>
      <c r="CN65" t="s">
        <v>109</v>
      </c>
      <c r="CO65" t="s">
        <v>110</v>
      </c>
      <c r="CP65" t="s">
        <v>136</v>
      </c>
      <c r="CQ65" t="s">
        <v>129</v>
      </c>
      <c r="CR65" t="s">
        <v>68</v>
      </c>
      <c r="CS65" t="s">
        <v>709</v>
      </c>
      <c r="CT65" t="s">
        <v>1661</v>
      </c>
    </row>
    <row r="66" spans="1:98">
      <c r="A66" t="s">
        <v>416</v>
      </c>
      <c r="B66" t="s">
        <v>53</v>
      </c>
      <c r="C66" t="s">
        <v>417</v>
      </c>
      <c r="D66" t="s">
        <v>55</v>
      </c>
      <c r="E66" t="s">
        <v>88</v>
      </c>
      <c r="F66" t="s">
        <v>88</v>
      </c>
      <c r="G66" t="s">
        <v>57</v>
      </c>
      <c r="H66" t="s">
        <v>57</v>
      </c>
      <c r="I66" t="s">
        <v>56</v>
      </c>
      <c r="J66" t="s">
        <v>56</v>
      </c>
      <c r="K66" t="s">
        <v>56</v>
      </c>
      <c r="L66" t="s">
        <v>91</v>
      </c>
      <c r="M66" t="s">
        <v>56</v>
      </c>
      <c r="N66" t="s">
        <v>116</v>
      </c>
      <c r="O66" t="s">
        <v>117</v>
      </c>
      <c r="P66">
        <v>2</v>
      </c>
      <c r="Q66">
        <v>1</v>
      </c>
      <c r="R66">
        <v>3</v>
      </c>
      <c r="S66">
        <v>4</v>
      </c>
      <c r="T66">
        <v>5</v>
      </c>
      <c r="U66" t="s">
        <v>45</v>
      </c>
      <c r="V66" t="s">
        <v>141</v>
      </c>
      <c r="W66" t="s">
        <v>142</v>
      </c>
      <c r="X66">
        <v>3</v>
      </c>
      <c r="Y66">
        <v>2</v>
      </c>
      <c r="Z66">
        <v>1</v>
      </c>
      <c r="AA66">
        <v>4</v>
      </c>
      <c r="AB66">
        <v>5</v>
      </c>
      <c r="AC66" t="s">
        <v>45</v>
      </c>
      <c r="AD66" t="s">
        <v>62</v>
      </c>
      <c r="AE66" t="str">
        <f t="shared" ref="AE66:AE97" si="27">IF(ISNUMBER(SEARCH("instructions as to when you should next have your breasts checked by the service if the result is normal", $AD66)), "instructions as to when you should next have your breasts checked by the service if the result is normal", "")</f>
        <v>instructions as to when you should next have your breasts checked by the service if the result is normal</v>
      </c>
      <c r="AF66" t="str">
        <f t="shared" ref="AF66:AF97" si="28">IF(ISNUMBER(SEARCH("detailed information of what will happen next if the result is abnormal and you require follow up with a health professional (referral process)", $AD66)),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66" t="str">
        <f t="shared" ref="AG66:AG97" si="29">IF(ISNUMBER(SEARCH("links to where you can get emotional support", $AD66)), "links to where you can get emotional support", "")</f>
        <v>links to where you can get emotional support</v>
      </c>
      <c r="AH66" t="str">
        <f t="shared" ref="AH66:AH97" si="30">IF(ISNUMBER(SEARCH("information on different possible causes for any abnormal findings and breast pain", $AD66)), "information on different possible causes for any abnormal findings and breast pain", "")</f>
        <v>information on different possible causes for any abnormal findings and breast pain</v>
      </c>
      <c r="AI66" t="s">
        <v>45</v>
      </c>
      <c r="AJ66">
        <v>3</v>
      </c>
      <c r="AK66">
        <v>2</v>
      </c>
      <c r="AL66">
        <v>1</v>
      </c>
      <c r="AM66">
        <v>4</v>
      </c>
      <c r="AN66">
        <v>5</v>
      </c>
      <c r="AO66">
        <v>6</v>
      </c>
      <c r="AP66">
        <v>7</v>
      </c>
      <c r="AQ66">
        <v>8</v>
      </c>
      <c r="AR66" t="s">
        <v>45</v>
      </c>
      <c r="AS66">
        <v>3</v>
      </c>
      <c r="AT66">
        <v>2</v>
      </c>
      <c r="AU66">
        <v>1</v>
      </c>
      <c r="AV66">
        <v>4</v>
      </c>
      <c r="AW66">
        <v>5</v>
      </c>
      <c r="AX66">
        <v>6</v>
      </c>
      <c r="AY66">
        <v>7</v>
      </c>
      <c r="AZ66" t="s">
        <v>45</v>
      </c>
      <c r="BA66" t="s">
        <v>63</v>
      </c>
      <c r="BB66" t="s">
        <v>68</v>
      </c>
      <c r="BC66" t="s">
        <v>418</v>
      </c>
      <c r="BD66" t="s">
        <v>102</v>
      </c>
      <c r="BE66" t="s">
        <v>419</v>
      </c>
      <c r="BF66" t="s">
        <v>420</v>
      </c>
      <c r="BG66" t="str">
        <f t="shared" si="26"/>
        <v>knowing that my results would be reviewed by my gp</v>
      </c>
      <c r="BH66" t="str">
        <f t="shared" ref="BH66:BH97" si="31">IF(ISNUMBER(SEARCH("having more technical information about how the device works", $BF66)), "aving more technical information about how the device works", "")</f>
        <v/>
      </c>
      <c r="BI66" t="str">
        <f t="shared" ref="BI66:BI97" si="32">IF(ISNUMBER(SEARCH("having more information about what to expect during the examination before making an appointment", $BF66)), "having more information about what to expect during the examination before making an appointment ", "")</f>
        <v>having more information about what to expect during the examination before making an appointment </v>
      </c>
      <c r="BJ66" t="str">
        <f t="shared" ref="BJ66:BJ97" si="33">IF(ISNUMBER(SEARCH("being able to", $BF66)), "being able to “drop in” and have an examine without needing an appointment", "")</f>
        <v/>
      </c>
      <c r="BK66" t="str">
        <f t="shared" ref="BK66:BK97" si="34">IF(ISNUMBER(SEARCH("receiving information on how the device supports gp services", $BF66)), "receiving information on how the device supports gp services", "")</f>
        <v>receiving information on how the device supports gp services</v>
      </c>
      <c r="BL66" t="str">
        <f t="shared" ref="BL66:BL97" si="35">IF(ISNUMBER(SEARCH("receiving information on how the device supports specialist nhs services", $BF66)), "receiving information on how the device supports specialist nhs services", "")</f>
        <v>receiving information on how the device supports specialist nhs services</v>
      </c>
      <c r="BM66" t="str">
        <f t="shared" ref="BM66:BM97" si="36">IF(ISNUMBER(SEARCH("receiving a faster", $BF66)), "receiving a faster (direct) referral to a specialist breast clinic if your result was abnormal", "")</f>
        <v>receiving a faster (direct) referral to a specialist breast clinic if your result was abnormal</v>
      </c>
      <c r="BN66" t="str">
        <f t="shared" ref="BN66:BN97" si="37">IF(ISNUMBER(SEARCH("knowing that your data was confidential and could only be shared with your consent", $BF66)), "knowing that your data was confidential and could only be shared with your consent (e.g. with your gp)  ", "")</f>
        <v xml:space="preserve">knowing that your data was confidential and could only be shared with your consent (e.g. with your gp)  </v>
      </c>
      <c r="BO66" t="str">
        <f t="shared" ref="BO66:BO97" si="38">IF(ISNUMBER(SEARCH("receiving information on how your data will be stored and handled.", $BF66)), "receiving information on how your data will be stored and handled.", "")</f>
        <v/>
      </c>
      <c r="BP66" t="s">
        <v>421</v>
      </c>
      <c r="BQ66" t="s">
        <v>104</v>
      </c>
      <c r="BR66" t="s">
        <v>68</v>
      </c>
      <c r="BS66" t="s">
        <v>422</v>
      </c>
      <c r="BT66" t="s">
        <v>423</v>
      </c>
      <c r="BU66" t="s">
        <v>66</v>
      </c>
      <c r="BV66" t="s">
        <v>424</v>
      </c>
      <c r="BW66">
        <v>51</v>
      </c>
      <c r="BX66" t="s">
        <v>71</v>
      </c>
      <c r="BY66" t="s">
        <v>45</v>
      </c>
      <c r="BZ66" t="s">
        <v>389</v>
      </c>
      <c r="CA66" t="s">
        <v>426</v>
      </c>
      <c r="CB66" t="s">
        <v>55</v>
      </c>
      <c r="CC66" t="s">
        <v>45</v>
      </c>
      <c r="CD66" t="s">
        <v>73</v>
      </c>
      <c r="CE66" t="s">
        <v>427</v>
      </c>
      <c r="CF66" t="s">
        <v>75</v>
      </c>
      <c r="CG66" t="s">
        <v>45</v>
      </c>
      <c r="CH66" t="s">
        <v>128</v>
      </c>
      <c r="CI66" t="s">
        <v>77</v>
      </c>
      <c r="CJ66" t="s">
        <v>48</v>
      </c>
      <c r="CK66" t="s">
        <v>48</v>
      </c>
      <c r="CL66" t="s">
        <v>45</v>
      </c>
      <c r="CM66" t="s">
        <v>45</v>
      </c>
      <c r="CN66" t="s">
        <v>79</v>
      </c>
      <c r="CO66" t="s">
        <v>80</v>
      </c>
      <c r="CP66" t="s">
        <v>81</v>
      </c>
      <c r="CQ66" t="s">
        <v>129</v>
      </c>
      <c r="CR66" t="s">
        <v>68</v>
      </c>
      <c r="CS66" t="s">
        <v>425</v>
      </c>
      <c r="CT66" t="s">
        <v>1661</v>
      </c>
    </row>
    <row r="67" spans="1:98">
      <c r="A67" t="s">
        <v>1306</v>
      </c>
      <c r="B67" t="s">
        <v>53</v>
      </c>
      <c r="C67" t="s">
        <v>1307</v>
      </c>
      <c r="D67" t="s">
        <v>55</v>
      </c>
      <c r="E67" t="s">
        <v>92</v>
      </c>
      <c r="F67" t="s">
        <v>88</v>
      </c>
      <c r="G67" t="s">
        <v>56</v>
      </c>
      <c r="H67" t="s">
        <v>57</v>
      </c>
      <c r="I67" t="s">
        <v>88</v>
      </c>
      <c r="J67" t="s">
        <v>57</v>
      </c>
      <c r="K67" t="s">
        <v>57</v>
      </c>
      <c r="L67" t="s">
        <v>91</v>
      </c>
      <c r="M67" t="s">
        <v>89</v>
      </c>
      <c r="N67" t="s">
        <v>116</v>
      </c>
      <c r="O67" t="s">
        <v>117</v>
      </c>
      <c r="P67">
        <v>2</v>
      </c>
      <c r="Q67">
        <v>1</v>
      </c>
      <c r="R67">
        <v>3</v>
      </c>
      <c r="S67">
        <v>5</v>
      </c>
      <c r="T67">
        <v>4</v>
      </c>
      <c r="U67" t="s">
        <v>1308</v>
      </c>
      <c r="V67" t="s">
        <v>60</v>
      </c>
      <c r="W67" t="s">
        <v>61</v>
      </c>
      <c r="X67">
        <v>2</v>
      </c>
      <c r="Y67">
        <v>3</v>
      </c>
      <c r="Z67">
        <v>4</v>
      </c>
      <c r="AA67">
        <v>5</v>
      </c>
      <c r="AB67">
        <v>1</v>
      </c>
      <c r="AC67" t="s">
        <v>1309</v>
      </c>
      <c r="AD67" t="s">
        <v>99</v>
      </c>
      <c r="AE67" t="str">
        <f t="shared" si="27"/>
        <v>instructions as to when you should next have your breasts checked by the service if the result is normal</v>
      </c>
      <c r="AF67" t="str">
        <f t="shared" si="28"/>
        <v>detailed information of what will happen next if the result is abnormal and you require follow up with a health professional (referral process)</v>
      </c>
      <c r="AG67" t="str">
        <f t="shared" si="29"/>
        <v>links to where you can get emotional support</v>
      </c>
      <c r="AH67" t="str">
        <f t="shared" si="30"/>
        <v>information on different possible causes for any abnormal findings and breast pain</v>
      </c>
      <c r="AI67" t="s">
        <v>45</v>
      </c>
      <c r="AJ67">
        <v>2</v>
      </c>
      <c r="AK67">
        <v>1</v>
      </c>
      <c r="AL67">
        <v>5</v>
      </c>
      <c r="AM67">
        <v>3</v>
      </c>
      <c r="AN67">
        <v>4</v>
      </c>
      <c r="AO67">
        <v>7</v>
      </c>
      <c r="AP67">
        <v>6</v>
      </c>
      <c r="AQ67">
        <v>8</v>
      </c>
      <c r="AR67" t="s">
        <v>45</v>
      </c>
      <c r="AS67">
        <v>3</v>
      </c>
      <c r="AT67">
        <v>2</v>
      </c>
      <c r="AU67">
        <v>6</v>
      </c>
      <c r="AV67">
        <v>5</v>
      </c>
      <c r="AW67">
        <v>7</v>
      </c>
      <c r="AX67">
        <v>4</v>
      </c>
      <c r="AY67">
        <v>1</v>
      </c>
      <c r="AZ67" t="s">
        <v>1310</v>
      </c>
      <c r="BA67" t="s">
        <v>63</v>
      </c>
      <c r="BB67" t="s">
        <v>68</v>
      </c>
      <c r="BC67" t="s">
        <v>1311</v>
      </c>
      <c r="BD67" t="s">
        <v>102</v>
      </c>
      <c r="BE67" t="s">
        <v>1312</v>
      </c>
      <c r="BF67" t="s">
        <v>1627</v>
      </c>
      <c r="BG67" t="str">
        <f t="shared" si="26"/>
        <v/>
      </c>
      <c r="BH67" t="str">
        <f t="shared" si="31"/>
        <v/>
      </c>
      <c r="BI67" t="str">
        <f t="shared" si="32"/>
        <v>having more information about what to expect during the examination before making an appointment </v>
      </c>
      <c r="BJ67" t="str">
        <f t="shared" si="33"/>
        <v>being able to “drop in” and have an examine without needing an appointment</v>
      </c>
      <c r="BK67" t="str">
        <f t="shared" si="34"/>
        <v/>
      </c>
      <c r="BL67" t="str">
        <f t="shared" si="35"/>
        <v>receiving information on how the device supports specialist nhs services</v>
      </c>
      <c r="BM67" t="str">
        <f t="shared" si="36"/>
        <v>receiving a faster (direct) referral to a specialist breast clinic if your result was abnormal</v>
      </c>
      <c r="BN67" t="str">
        <f t="shared" si="37"/>
        <v xml:space="preserve">knowing that your data was confidential and could only be shared with your consent (e.g. with your gp)  </v>
      </c>
      <c r="BO67" t="str">
        <f t="shared" si="38"/>
        <v>receiving information on how your data will be stored and handled.</v>
      </c>
      <c r="BP67" t="s">
        <v>45</v>
      </c>
      <c r="BQ67" t="s">
        <v>45</v>
      </c>
      <c r="BR67" t="s">
        <v>68</v>
      </c>
      <c r="BS67" t="s">
        <v>1313</v>
      </c>
      <c r="BT67" t="s">
        <v>1314</v>
      </c>
      <c r="BU67" t="s">
        <v>90</v>
      </c>
      <c r="BV67" t="s">
        <v>1315</v>
      </c>
      <c r="BW67">
        <v>51</v>
      </c>
      <c r="BX67" t="s">
        <v>71</v>
      </c>
      <c r="BY67" t="s">
        <v>45</v>
      </c>
      <c r="BZ67" t="s">
        <v>72</v>
      </c>
      <c r="CA67" t="s">
        <v>45</v>
      </c>
      <c r="CB67" t="s">
        <v>55</v>
      </c>
      <c r="CC67" t="s">
        <v>45</v>
      </c>
      <c r="CD67" t="s">
        <v>73</v>
      </c>
      <c r="CE67" t="s">
        <v>45</v>
      </c>
      <c r="CF67" t="s">
        <v>75</v>
      </c>
      <c r="CG67" t="s">
        <v>45</v>
      </c>
      <c r="CH67" t="s">
        <v>128</v>
      </c>
      <c r="CI67" t="s">
        <v>77</v>
      </c>
      <c r="CJ67" t="s">
        <v>48</v>
      </c>
      <c r="CK67" t="s">
        <v>48</v>
      </c>
      <c r="CL67" t="s">
        <v>45</v>
      </c>
      <c r="CM67" t="s">
        <v>45</v>
      </c>
      <c r="CN67" t="s">
        <v>109</v>
      </c>
      <c r="CO67" t="s">
        <v>110</v>
      </c>
      <c r="CP67" t="s">
        <v>104</v>
      </c>
      <c r="CQ67" t="s">
        <v>112</v>
      </c>
      <c r="CR67" t="s">
        <v>68</v>
      </c>
      <c r="CS67" t="s">
        <v>1316</v>
      </c>
      <c r="CT67" t="s">
        <v>45</v>
      </c>
    </row>
    <row r="68" spans="1:98">
      <c r="A68" t="s">
        <v>552</v>
      </c>
      <c r="B68" t="s">
        <v>53</v>
      </c>
      <c r="C68" t="s">
        <v>553</v>
      </c>
      <c r="D68" t="s">
        <v>55</v>
      </c>
      <c r="E68" t="s">
        <v>56</v>
      </c>
      <c r="F68" t="s">
        <v>92</v>
      </c>
      <c r="G68" t="s">
        <v>57</v>
      </c>
      <c r="H68" t="s">
        <v>57</v>
      </c>
      <c r="I68" t="s">
        <v>56</v>
      </c>
      <c r="J68" t="s">
        <v>57</v>
      </c>
      <c r="K68" t="s">
        <v>57</v>
      </c>
      <c r="L68" t="s">
        <v>91</v>
      </c>
      <c r="M68" t="s">
        <v>56</v>
      </c>
      <c r="N68" t="s">
        <v>48</v>
      </c>
      <c r="O68" t="s">
        <v>59</v>
      </c>
      <c r="P68">
        <v>2</v>
      </c>
      <c r="Q68">
        <v>1</v>
      </c>
      <c r="R68">
        <v>3</v>
      </c>
      <c r="S68">
        <v>4</v>
      </c>
      <c r="T68">
        <v>5</v>
      </c>
      <c r="U68" t="s">
        <v>45</v>
      </c>
      <c r="V68" t="s">
        <v>60</v>
      </c>
      <c r="W68" t="s">
        <v>118</v>
      </c>
      <c r="X68">
        <v>3</v>
      </c>
      <c r="Y68">
        <v>2</v>
      </c>
      <c r="Z68">
        <v>1</v>
      </c>
      <c r="AA68">
        <v>5</v>
      </c>
      <c r="AB68">
        <v>4</v>
      </c>
      <c r="AC68" t="s">
        <v>554</v>
      </c>
      <c r="AD68" t="s">
        <v>555</v>
      </c>
      <c r="AE68" t="str">
        <f t="shared" si="27"/>
        <v>instructions as to when you should next have your breasts checked by the service if the result is normal</v>
      </c>
      <c r="AF68" t="str">
        <f t="shared" si="28"/>
        <v>detailed information of what will happen next if the result is abnormal and you require follow up with a health professional (referral process)</v>
      </c>
      <c r="AG68" t="str">
        <f t="shared" si="29"/>
        <v>links to where you can get emotional support</v>
      </c>
      <c r="AH68" t="str">
        <f t="shared" si="30"/>
        <v/>
      </c>
      <c r="AI68" t="s">
        <v>556</v>
      </c>
      <c r="AJ68">
        <v>3</v>
      </c>
      <c r="AK68">
        <v>1</v>
      </c>
      <c r="AL68">
        <v>2</v>
      </c>
      <c r="AM68">
        <v>4</v>
      </c>
      <c r="AN68">
        <v>5</v>
      </c>
      <c r="AO68">
        <v>6</v>
      </c>
      <c r="AP68">
        <v>8</v>
      </c>
      <c r="AQ68">
        <v>7</v>
      </c>
      <c r="AR68" t="s">
        <v>45</v>
      </c>
      <c r="AS68">
        <v>6</v>
      </c>
      <c r="AT68">
        <v>2</v>
      </c>
      <c r="AU68">
        <v>1</v>
      </c>
      <c r="AV68">
        <v>3</v>
      </c>
      <c r="AW68">
        <v>5</v>
      </c>
      <c r="AX68">
        <v>4</v>
      </c>
      <c r="AY68">
        <v>7</v>
      </c>
      <c r="AZ68" t="s">
        <v>45</v>
      </c>
      <c r="BA68" t="s">
        <v>63</v>
      </c>
      <c r="BB68" t="s">
        <v>68</v>
      </c>
      <c r="BC68" t="s">
        <v>557</v>
      </c>
      <c r="BD68" t="s">
        <v>102</v>
      </c>
      <c r="BE68" t="s">
        <v>558</v>
      </c>
      <c r="BF68" t="s">
        <v>559</v>
      </c>
      <c r="BG68" t="str">
        <f t="shared" si="26"/>
        <v/>
      </c>
      <c r="BH68" t="str">
        <f t="shared" si="31"/>
        <v/>
      </c>
      <c r="BI68" t="str">
        <f t="shared" si="32"/>
        <v>having more information about what to expect during the examination before making an appointment </v>
      </c>
      <c r="BJ68" t="str">
        <f t="shared" si="33"/>
        <v/>
      </c>
      <c r="BK68" t="str">
        <f t="shared" si="34"/>
        <v/>
      </c>
      <c r="BL68" t="str">
        <f t="shared" si="35"/>
        <v/>
      </c>
      <c r="BM68" t="str">
        <f t="shared" si="36"/>
        <v/>
      </c>
      <c r="BN68" t="str">
        <f t="shared" si="37"/>
        <v xml:space="preserve">knowing that your data was confidential and could only be shared with your consent (e.g. with your gp)  </v>
      </c>
      <c r="BO68" t="str">
        <f t="shared" si="38"/>
        <v>receiving information on how your data will be stored and handled.</v>
      </c>
      <c r="BP68" t="s">
        <v>560</v>
      </c>
      <c r="BQ68" t="s">
        <v>45</v>
      </c>
      <c r="BR68" t="s">
        <v>68</v>
      </c>
      <c r="BS68" t="s">
        <v>561</v>
      </c>
      <c r="BT68" t="s">
        <v>562</v>
      </c>
      <c r="BU68" t="s">
        <v>90</v>
      </c>
      <c r="BV68" t="s">
        <v>563</v>
      </c>
      <c r="BW68">
        <v>51</v>
      </c>
      <c r="BX68" t="s">
        <v>71</v>
      </c>
      <c r="BY68" t="s">
        <v>45</v>
      </c>
      <c r="BZ68" t="s">
        <v>72</v>
      </c>
      <c r="CA68" t="s">
        <v>45</v>
      </c>
      <c r="CB68" t="s">
        <v>55</v>
      </c>
      <c r="CC68" t="s">
        <v>45</v>
      </c>
      <c r="CD68" t="s">
        <v>73</v>
      </c>
      <c r="CE68" t="s">
        <v>564</v>
      </c>
      <c r="CF68" t="s">
        <v>75</v>
      </c>
      <c r="CG68" t="s">
        <v>45</v>
      </c>
      <c r="CH68" t="s">
        <v>415</v>
      </c>
      <c r="CI68" t="s">
        <v>77</v>
      </c>
      <c r="CJ68" t="s">
        <v>48</v>
      </c>
      <c r="CK68" t="s">
        <v>55</v>
      </c>
      <c r="CL68" t="s">
        <v>157</v>
      </c>
      <c r="CM68" t="s">
        <v>565</v>
      </c>
      <c r="CN68" t="s">
        <v>345</v>
      </c>
      <c r="CO68" t="s">
        <v>80</v>
      </c>
      <c r="CP68" t="s">
        <v>104</v>
      </c>
      <c r="CQ68" t="s">
        <v>112</v>
      </c>
      <c r="CR68" t="s">
        <v>83</v>
      </c>
      <c r="CS68" t="s">
        <v>184</v>
      </c>
      <c r="CT68" t="s">
        <v>1661</v>
      </c>
    </row>
    <row r="69" spans="1:98">
      <c r="A69" t="s">
        <v>1056</v>
      </c>
      <c r="B69" t="s">
        <v>53</v>
      </c>
      <c r="C69" t="s">
        <v>1176</v>
      </c>
      <c r="D69" t="s">
        <v>55</v>
      </c>
      <c r="E69" t="s">
        <v>56</v>
      </c>
      <c r="F69" t="s">
        <v>57</v>
      </c>
      <c r="G69" t="s">
        <v>57</v>
      </c>
      <c r="H69" t="s">
        <v>56</v>
      </c>
      <c r="I69" t="s">
        <v>92</v>
      </c>
      <c r="J69" t="s">
        <v>56</v>
      </c>
      <c r="K69" t="s">
        <v>56</v>
      </c>
      <c r="L69" t="s">
        <v>115</v>
      </c>
      <c r="M69" t="s">
        <v>92</v>
      </c>
      <c r="N69" t="s">
        <v>116</v>
      </c>
      <c r="O69" t="s">
        <v>117</v>
      </c>
      <c r="P69">
        <v>2</v>
      </c>
      <c r="Q69">
        <v>1</v>
      </c>
      <c r="R69">
        <v>3</v>
      </c>
      <c r="S69">
        <v>4</v>
      </c>
      <c r="T69">
        <v>5</v>
      </c>
      <c r="U69" t="s">
        <v>45</v>
      </c>
      <c r="V69" t="s">
        <v>152</v>
      </c>
      <c r="W69" t="s">
        <v>142</v>
      </c>
      <c r="X69">
        <v>3</v>
      </c>
      <c r="Y69">
        <v>4</v>
      </c>
      <c r="Z69">
        <v>1</v>
      </c>
      <c r="AA69">
        <v>2</v>
      </c>
      <c r="AB69">
        <v>5</v>
      </c>
      <c r="AC69" t="s">
        <v>45</v>
      </c>
      <c r="AD69" t="s">
        <v>119</v>
      </c>
      <c r="AE69" t="str">
        <f t="shared" si="27"/>
        <v>instructions as to when you should next have your breasts checked by the service if the result is normal</v>
      </c>
      <c r="AF69" t="str">
        <f t="shared" si="28"/>
        <v>detailed information of what will happen next if the result is abnormal and you require follow up with a health professional (referral process)</v>
      </c>
      <c r="AG69" t="str">
        <f t="shared" si="29"/>
        <v/>
      </c>
      <c r="AH69" t="str">
        <f t="shared" si="30"/>
        <v>information on different possible causes for any abnormal findings and breast pain</v>
      </c>
      <c r="AI69" t="s">
        <v>45</v>
      </c>
      <c r="AJ69">
        <v>1</v>
      </c>
      <c r="AK69">
        <v>2</v>
      </c>
      <c r="AL69">
        <v>5</v>
      </c>
      <c r="AM69">
        <v>4</v>
      </c>
      <c r="AN69">
        <v>3</v>
      </c>
      <c r="AO69">
        <v>6</v>
      </c>
      <c r="AP69">
        <v>7</v>
      </c>
      <c r="AQ69">
        <v>8</v>
      </c>
      <c r="AR69" t="s">
        <v>45</v>
      </c>
      <c r="AS69">
        <v>1</v>
      </c>
      <c r="AT69">
        <v>2</v>
      </c>
      <c r="AU69">
        <v>3</v>
      </c>
      <c r="AV69">
        <v>4</v>
      </c>
      <c r="AW69">
        <v>5</v>
      </c>
      <c r="AX69">
        <v>6</v>
      </c>
      <c r="AY69">
        <v>7</v>
      </c>
      <c r="AZ69" t="s">
        <v>45</v>
      </c>
      <c r="BA69" t="s">
        <v>63</v>
      </c>
      <c r="BB69" t="s">
        <v>68</v>
      </c>
      <c r="BC69" t="s">
        <v>1177</v>
      </c>
      <c r="BD69" t="s">
        <v>209</v>
      </c>
      <c r="BE69" t="s">
        <v>1178</v>
      </c>
      <c r="BF69" t="s">
        <v>1619</v>
      </c>
      <c r="BG69" t="str">
        <f t="shared" si="26"/>
        <v>knowing that my results would be reviewed by my gp</v>
      </c>
      <c r="BH69" t="str">
        <f t="shared" si="31"/>
        <v/>
      </c>
      <c r="BI69" t="str">
        <f t="shared" si="32"/>
        <v>having more information about what to expect during the examination before making an appointment </v>
      </c>
      <c r="BJ69" t="str">
        <f t="shared" si="33"/>
        <v>being able to “drop in” and have an examine without needing an appointment</v>
      </c>
      <c r="BK69" t="str">
        <f t="shared" si="34"/>
        <v/>
      </c>
      <c r="BL69" t="str">
        <f t="shared" si="35"/>
        <v>receiving information on how the device supports specialist nhs services</v>
      </c>
      <c r="BM69" t="str">
        <f t="shared" si="36"/>
        <v>receiving a faster (direct) referral to a specialist breast clinic if your result was abnormal</v>
      </c>
      <c r="BN69" t="str">
        <f t="shared" si="37"/>
        <v xml:space="preserve">knowing that your data was confidential and could only be shared with your consent (e.g. with your gp)  </v>
      </c>
      <c r="BO69" t="str">
        <f t="shared" si="38"/>
        <v/>
      </c>
      <c r="BP69" t="s">
        <v>45</v>
      </c>
      <c r="BQ69" t="s">
        <v>104</v>
      </c>
      <c r="BR69" t="s">
        <v>68</v>
      </c>
      <c r="BS69" t="s">
        <v>1179</v>
      </c>
      <c r="BT69" t="s">
        <v>1180</v>
      </c>
      <c r="BU69" t="s">
        <v>66</v>
      </c>
      <c r="BV69" t="s">
        <v>1181</v>
      </c>
      <c r="BW69">
        <v>51</v>
      </c>
      <c r="BX69" t="s">
        <v>614</v>
      </c>
      <c r="BY69" t="s">
        <v>45</v>
      </c>
      <c r="BZ69" t="s">
        <v>72</v>
      </c>
      <c r="CA69" t="s">
        <v>45</v>
      </c>
      <c r="CB69" t="s">
        <v>55</v>
      </c>
      <c r="CC69" t="s">
        <v>45</v>
      </c>
      <c r="CD69" t="s">
        <v>55</v>
      </c>
      <c r="CE69" t="s">
        <v>45</v>
      </c>
      <c r="CF69" t="s">
        <v>75</v>
      </c>
      <c r="CG69" t="s">
        <v>45</v>
      </c>
      <c r="CH69" t="s">
        <v>176</v>
      </c>
      <c r="CI69" t="s">
        <v>77</v>
      </c>
      <c r="CJ69" t="s">
        <v>48</v>
      </c>
      <c r="CK69" t="s">
        <v>55</v>
      </c>
      <c r="CL69" t="s">
        <v>78</v>
      </c>
      <c r="CM69" t="s">
        <v>45</v>
      </c>
      <c r="CN69" t="s">
        <v>109</v>
      </c>
      <c r="CO69" t="s">
        <v>110</v>
      </c>
      <c r="CP69" t="s">
        <v>136</v>
      </c>
      <c r="CQ69" t="s">
        <v>129</v>
      </c>
      <c r="CR69" t="s">
        <v>68</v>
      </c>
      <c r="CS69" t="s">
        <v>1182</v>
      </c>
      <c r="CT69" t="s">
        <v>1661</v>
      </c>
    </row>
    <row r="70" spans="1:98">
      <c r="A70" t="s">
        <v>566</v>
      </c>
      <c r="B70" t="s">
        <v>53</v>
      </c>
      <c r="C70" t="s">
        <v>567</v>
      </c>
      <c r="D70" t="s">
        <v>55</v>
      </c>
      <c r="E70" t="s">
        <v>57</v>
      </c>
      <c r="F70" t="s">
        <v>92</v>
      </c>
      <c r="G70" t="s">
        <v>56</v>
      </c>
      <c r="H70" t="s">
        <v>57</v>
      </c>
      <c r="I70" t="s">
        <v>88</v>
      </c>
      <c r="J70" t="s">
        <v>56</v>
      </c>
      <c r="K70" t="s">
        <v>88</v>
      </c>
      <c r="L70" t="s">
        <v>115</v>
      </c>
      <c r="M70" t="s">
        <v>89</v>
      </c>
      <c r="N70" t="s">
        <v>116</v>
      </c>
      <c r="O70" t="s">
        <v>117</v>
      </c>
      <c r="P70">
        <v>3</v>
      </c>
      <c r="Q70">
        <v>2</v>
      </c>
      <c r="R70">
        <v>5</v>
      </c>
      <c r="S70">
        <v>4</v>
      </c>
      <c r="T70">
        <v>1</v>
      </c>
      <c r="U70" t="s">
        <v>568</v>
      </c>
      <c r="V70" t="s">
        <v>60</v>
      </c>
      <c r="W70" t="s">
        <v>61</v>
      </c>
      <c r="X70">
        <v>5</v>
      </c>
      <c r="Y70">
        <v>3</v>
      </c>
      <c r="Z70">
        <v>4</v>
      </c>
      <c r="AA70">
        <v>2</v>
      </c>
      <c r="AB70">
        <v>1</v>
      </c>
      <c r="AC70" t="s">
        <v>569</v>
      </c>
      <c r="AD70" t="s">
        <v>99</v>
      </c>
      <c r="AE70" t="str">
        <f t="shared" si="27"/>
        <v>instructions as to when you should next have your breasts checked by the service if the result is normal</v>
      </c>
      <c r="AF70" t="str">
        <f t="shared" si="28"/>
        <v>detailed information of what will happen next if the result is abnormal and you require follow up with a health professional (referral process)</v>
      </c>
      <c r="AG70" t="str">
        <f t="shared" si="29"/>
        <v>links to where you can get emotional support</v>
      </c>
      <c r="AH70" t="str">
        <f t="shared" si="30"/>
        <v>information on different possible causes for any abnormal findings and breast pain</v>
      </c>
      <c r="AI70" t="s">
        <v>45</v>
      </c>
      <c r="AJ70">
        <v>4</v>
      </c>
      <c r="AK70">
        <v>1</v>
      </c>
      <c r="AL70">
        <v>2</v>
      </c>
      <c r="AM70">
        <v>5</v>
      </c>
      <c r="AN70">
        <v>3</v>
      </c>
      <c r="AO70">
        <v>6</v>
      </c>
      <c r="AP70">
        <v>7</v>
      </c>
      <c r="AQ70">
        <v>8</v>
      </c>
      <c r="AR70" t="s">
        <v>45</v>
      </c>
      <c r="AS70">
        <v>4</v>
      </c>
      <c r="AT70">
        <v>1</v>
      </c>
      <c r="AU70">
        <v>2</v>
      </c>
      <c r="AV70">
        <v>5</v>
      </c>
      <c r="AW70">
        <v>3</v>
      </c>
      <c r="AX70">
        <v>6</v>
      </c>
      <c r="AY70">
        <v>7</v>
      </c>
      <c r="AZ70" t="s">
        <v>45</v>
      </c>
      <c r="BA70" t="s">
        <v>63</v>
      </c>
      <c r="BB70" t="s">
        <v>68</v>
      </c>
      <c r="BC70" t="s">
        <v>570</v>
      </c>
      <c r="BD70" t="s">
        <v>209</v>
      </c>
      <c r="BE70" t="s">
        <v>571</v>
      </c>
      <c r="BF70" t="s">
        <v>1654</v>
      </c>
      <c r="BG70" t="str">
        <f t="shared" si="26"/>
        <v>knowing that my results would be reviewed by my gp</v>
      </c>
      <c r="BH70" t="str">
        <f t="shared" si="31"/>
        <v>aving more technical information about how the device works</v>
      </c>
      <c r="BI70" t="str">
        <f t="shared" si="32"/>
        <v/>
      </c>
      <c r="BJ70" t="str">
        <f t="shared" si="33"/>
        <v>being able to “drop in” and have an examine without needing an appointment</v>
      </c>
      <c r="BK70" t="str">
        <f t="shared" si="34"/>
        <v/>
      </c>
      <c r="BL70" t="str">
        <f t="shared" si="35"/>
        <v/>
      </c>
      <c r="BM70" t="str">
        <f t="shared" si="36"/>
        <v>receiving a faster (direct) referral to a specialist breast clinic if your result was abnormal</v>
      </c>
      <c r="BN70" t="str">
        <f t="shared" si="37"/>
        <v/>
      </c>
      <c r="BO70" t="str">
        <f t="shared" si="38"/>
        <v>receiving information on how your data will be stored and handled.</v>
      </c>
      <c r="BP70" t="s">
        <v>45</v>
      </c>
      <c r="BQ70" t="s">
        <v>45</v>
      </c>
      <c r="BR70" t="s">
        <v>68</v>
      </c>
      <c r="BS70" t="s">
        <v>572</v>
      </c>
      <c r="BT70" t="s">
        <v>573</v>
      </c>
      <c r="BU70" t="s">
        <v>66</v>
      </c>
      <c r="BV70" t="s">
        <v>574</v>
      </c>
      <c r="BW70">
        <v>52</v>
      </c>
      <c r="BX70" t="s">
        <v>126</v>
      </c>
      <c r="BY70" t="s">
        <v>45</v>
      </c>
      <c r="BZ70" t="s">
        <v>72</v>
      </c>
      <c r="CA70" t="s">
        <v>45</v>
      </c>
      <c r="CB70" t="s">
        <v>55</v>
      </c>
      <c r="CC70" t="s">
        <v>45</v>
      </c>
      <c r="CD70" t="s">
        <v>73</v>
      </c>
      <c r="CE70" t="s">
        <v>575</v>
      </c>
      <c r="CF70" t="s">
        <v>75</v>
      </c>
      <c r="CG70" t="s">
        <v>45</v>
      </c>
      <c r="CH70" t="s">
        <v>415</v>
      </c>
      <c r="CI70" t="s">
        <v>77</v>
      </c>
      <c r="CJ70" t="s">
        <v>48</v>
      </c>
      <c r="CK70" t="s">
        <v>48</v>
      </c>
      <c r="CL70" t="s">
        <v>45</v>
      </c>
      <c r="CM70" t="s">
        <v>45</v>
      </c>
      <c r="CN70" t="s">
        <v>79</v>
      </c>
      <c r="CO70" t="s">
        <v>110</v>
      </c>
      <c r="CP70" t="s">
        <v>136</v>
      </c>
      <c r="CQ70" t="s">
        <v>214</v>
      </c>
      <c r="CR70" t="s">
        <v>68</v>
      </c>
      <c r="CS70" t="s">
        <v>282</v>
      </c>
      <c r="CT70" t="s">
        <v>1661</v>
      </c>
    </row>
    <row r="71" spans="1:98">
      <c r="A71" t="s">
        <v>861</v>
      </c>
      <c r="B71" t="s">
        <v>53</v>
      </c>
      <c r="C71" t="s">
        <v>862</v>
      </c>
      <c r="D71" t="s">
        <v>55</v>
      </c>
      <c r="E71" t="s">
        <v>57</v>
      </c>
      <c r="F71" t="s">
        <v>57</v>
      </c>
      <c r="G71" t="s">
        <v>57</v>
      </c>
      <c r="H71" t="s">
        <v>57</v>
      </c>
      <c r="I71" t="s">
        <v>57</v>
      </c>
      <c r="J71" t="s">
        <v>57</v>
      </c>
      <c r="K71" t="s">
        <v>57</v>
      </c>
      <c r="L71" t="s">
        <v>60</v>
      </c>
      <c r="M71" t="s">
        <v>89</v>
      </c>
      <c r="N71" t="s">
        <v>116</v>
      </c>
      <c r="O71" t="s">
        <v>45</v>
      </c>
      <c r="P71">
        <v>1</v>
      </c>
      <c r="Q71">
        <v>2</v>
      </c>
      <c r="R71">
        <v>4</v>
      </c>
      <c r="S71">
        <v>3</v>
      </c>
      <c r="T71">
        <v>5</v>
      </c>
      <c r="U71" t="s">
        <v>45</v>
      </c>
      <c r="V71" t="s">
        <v>60</v>
      </c>
      <c r="W71" t="s">
        <v>61</v>
      </c>
      <c r="X71">
        <v>3</v>
      </c>
      <c r="Y71">
        <v>2</v>
      </c>
      <c r="Z71">
        <v>1</v>
      </c>
      <c r="AA71">
        <v>4</v>
      </c>
      <c r="AB71">
        <v>5</v>
      </c>
      <c r="AC71" t="s">
        <v>45</v>
      </c>
      <c r="AD71" t="s">
        <v>99</v>
      </c>
      <c r="AE71" t="str">
        <f t="shared" si="27"/>
        <v>instructions as to when you should next have your breasts checked by the service if the result is normal</v>
      </c>
      <c r="AF71" t="str">
        <f t="shared" si="28"/>
        <v>detailed information of what will happen next if the result is abnormal and you require follow up with a health professional (referral process)</v>
      </c>
      <c r="AG71" t="str">
        <f t="shared" si="29"/>
        <v>links to where you can get emotional support</v>
      </c>
      <c r="AH71" t="str">
        <f t="shared" si="30"/>
        <v>information on different possible causes for any abnormal findings and breast pain</v>
      </c>
      <c r="AI71" t="s">
        <v>45</v>
      </c>
      <c r="AJ71">
        <v>1</v>
      </c>
      <c r="AK71">
        <v>2</v>
      </c>
      <c r="AL71">
        <v>5</v>
      </c>
      <c r="AM71">
        <v>6</v>
      </c>
      <c r="AN71">
        <v>3</v>
      </c>
      <c r="AO71">
        <v>7</v>
      </c>
      <c r="AP71">
        <v>4</v>
      </c>
      <c r="AQ71">
        <v>8</v>
      </c>
      <c r="AR71" t="s">
        <v>45</v>
      </c>
      <c r="AS71">
        <v>1</v>
      </c>
      <c r="AT71">
        <v>2</v>
      </c>
      <c r="AU71">
        <v>4</v>
      </c>
      <c r="AV71">
        <v>6</v>
      </c>
      <c r="AW71">
        <v>5</v>
      </c>
      <c r="AX71">
        <v>3</v>
      </c>
      <c r="AY71">
        <v>7</v>
      </c>
      <c r="AZ71" t="s">
        <v>45</v>
      </c>
      <c r="BA71" t="s">
        <v>63</v>
      </c>
      <c r="BB71" t="s">
        <v>66</v>
      </c>
      <c r="BC71" t="s">
        <v>45</v>
      </c>
      <c r="BD71" t="s">
        <v>95</v>
      </c>
      <c r="BE71" t="s">
        <v>863</v>
      </c>
      <c r="BF71" t="s">
        <v>1612</v>
      </c>
      <c r="BG71" t="str">
        <f t="shared" si="26"/>
        <v>knowing that my results would be reviewed by my gp</v>
      </c>
      <c r="BH71" t="str">
        <f t="shared" si="31"/>
        <v>aving more technical information about how the device works</v>
      </c>
      <c r="BI71" t="str">
        <f t="shared" si="32"/>
        <v>having more information about what to expect during the examination before making an appointment </v>
      </c>
      <c r="BJ71" t="str">
        <f t="shared" si="33"/>
        <v>being able to “drop in” and have an examine without needing an appointment</v>
      </c>
      <c r="BK71" t="str">
        <f t="shared" si="34"/>
        <v>receiving information on how the device supports gp services</v>
      </c>
      <c r="BL71" t="str">
        <f t="shared" si="35"/>
        <v>receiving information on how the device supports specialist nhs services</v>
      </c>
      <c r="BM71" t="str">
        <f t="shared" si="36"/>
        <v>receiving a faster (direct) referral to a specialist breast clinic if your result was abnormal</v>
      </c>
      <c r="BN71" t="str">
        <f t="shared" si="37"/>
        <v xml:space="preserve">knowing that your data was confidential and could only be shared with your consent (e.g. with your gp)  </v>
      </c>
      <c r="BO71" t="str">
        <f t="shared" si="38"/>
        <v>receiving information on how your data will be stored and handled.</v>
      </c>
      <c r="BP71" t="s">
        <v>45</v>
      </c>
      <c r="BQ71" t="s">
        <v>65</v>
      </c>
      <c r="BR71" t="s">
        <v>68</v>
      </c>
      <c r="BS71" t="s">
        <v>864</v>
      </c>
      <c r="BT71" t="s">
        <v>865</v>
      </c>
      <c r="BU71" t="s">
        <v>66</v>
      </c>
      <c r="BV71" t="s">
        <v>866</v>
      </c>
      <c r="BW71">
        <v>53</v>
      </c>
      <c r="BX71" t="s">
        <v>71</v>
      </c>
      <c r="BY71" t="s">
        <v>45</v>
      </c>
      <c r="BZ71" t="s">
        <v>289</v>
      </c>
      <c r="CA71" t="s">
        <v>45</v>
      </c>
      <c r="CB71" t="s">
        <v>55</v>
      </c>
      <c r="CC71" t="s">
        <v>45</v>
      </c>
      <c r="CD71" t="s">
        <v>73</v>
      </c>
      <c r="CE71" t="s">
        <v>45</v>
      </c>
      <c r="CF71" t="s">
        <v>75</v>
      </c>
      <c r="CG71" t="s">
        <v>45</v>
      </c>
      <c r="CH71" t="s">
        <v>128</v>
      </c>
      <c r="CI71" t="s">
        <v>77</v>
      </c>
      <c r="CJ71" t="s">
        <v>48</v>
      </c>
      <c r="CK71" t="s">
        <v>48</v>
      </c>
      <c r="CL71" t="s">
        <v>45</v>
      </c>
      <c r="CM71" t="s">
        <v>45</v>
      </c>
      <c r="CN71" t="s">
        <v>79</v>
      </c>
      <c r="CO71" t="s">
        <v>45</v>
      </c>
      <c r="CP71" t="s">
        <v>81</v>
      </c>
      <c r="CQ71" t="s">
        <v>112</v>
      </c>
      <c r="CR71" t="s">
        <v>66</v>
      </c>
      <c r="CS71" t="s">
        <v>867</v>
      </c>
      <c r="CT71" t="s">
        <v>1662</v>
      </c>
    </row>
    <row r="72" spans="1:98">
      <c r="A72" t="s">
        <v>1136</v>
      </c>
      <c r="B72" t="s">
        <v>53</v>
      </c>
      <c r="C72" t="s">
        <v>1137</v>
      </c>
      <c r="D72" t="s">
        <v>55</v>
      </c>
      <c r="E72" t="s">
        <v>56</v>
      </c>
      <c r="F72" t="s">
        <v>56</v>
      </c>
      <c r="G72" t="s">
        <v>57</v>
      </c>
      <c r="H72" t="s">
        <v>57</v>
      </c>
      <c r="I72" t="s">
        <v>56</v>
      </c>
      <c r="J72" t="s">
        <v>56</v>
      </c>
      <c r="K72" t="s">
        <v>56</v>
      </c>
      <c r="L72" t="s">
        <v>115</v>
      </c>
      <c r="M72" t="s">
        <v>89</v>
      </c>
      <c r="N72" t="s">
        <v>116</v>
      </c>
      <c r="O72" t="s">
        <v>117</v>
      </c>
      <c r="P72">
        <v>2</v>
      </c>
      <c r="Q72">
        <v>1</v>
      </c>
      <c r="R72">
        <v>5</v>
      </c>
      <c r="S72">
        <v>3</v>
      </c>
      <c r="T72">
        <v>4</v>
      </c>
      <c r="U72" t="s">
        <v>1138</v>
      </c>
      <c r="V72" t="s">
        <v>60</v>
      </c>
      <c r="W72" t="s">
        <v>61</v>
      </c>
      <c r="X72">
        <v>3</v>
      </c>
      <c r="Y72">
        <v>2</v>
      </c>
      <c r="Z72">
        <v>1</v>
      </c>
      <c r="AA72">
        <v>5</v>
      </c>
      <c r="AB72">
        <v>4</v>
      </c>
      <c r="AC72" t="s">
        <v>1139</v>
      </c>
      <c r="AD72" t="s">
        <v>143</v>
      </c>
      <c r="AE72" t="str">
        <f t="shared" si="27"/>
        <v>instructions as to when you should next have your breasts checked by the service if the result is normal</v>
      </c>
      <c r="AF72" t="str">
        <f t="shared" si="28"/>
        <v>detailed information of what will happen next if the result is abnormal and you require follow up with a health professional (referral process)</v>
      </c>
      <c r="AG72" t="str">
        <f t="shared" si="29"/>
        <v/>
      </c>
      <c r="AH72" t="str">
        <f t="shared" si="30"/>
        <v/>
      </c>
      <c r="AI72" t="s">
        <v>45</v>
      </c>
      <c r="AJ72">
        <v>5</v>
      </c>
      <c r="AK72">
        <v>1</v>
      </c>
      <c r="AL72">
        <v>2</v>
      </c>
      <c r="AM72">
        <v>4</v>
      </c>
      <c r="AN72">
        <v>3</v>
      </c>
      <c r="AO72">
        <v>6</v>
      </c>
      <c r="AP72">
        <v>7</v>
      </c>
      <c r="AQ72">
        <v>8</v>
      </c>
      <c r="AR72" t="s">
        <v>45</v>
      </c>
      <c r="AS72">
        <v>4</v>
      </c>
      <c r="AT72">
        <v>1</v>
      </c>
      <c r="AU72">
        <v>2</v>
      </c>
      <c r="AV72">
        <v>5</v>
      </c>
      <c r="AW72">
        <v>3</v>
      </c>
      <c r="AX72">
        <v>6</v>
      </c>
      <c r="AY72">
        <v>7</v>
      </c>
      <c r="AZ72" t="s">
        <v>45</v>
      </c>
      <c r="BA72" t="s">
        <v>63</v>
      </c>
      <c r="BB72" t="s">
        <v>68</v>
      </c>
      <c r="BC72" t="s">
        <v>1140</v>
      </c>
      <c r="BD72" t="s">
        <v>102</v>
      </c>
      <c r="BE72" t="s">
        <v>1141</v>
      </c>
      <c r="BF72" t="s">
        <v>1627</v>
      </c>
      <c r="BG72" t="str">
        <f t="shared" si="26"/>
        <v/>
      </c>
      <c r="BH72" t="str">
        <f t="shared" si="31"/>
        <v/>
      </c>
      <c r="BI72" t="str">
        <f t="shared" si="32"/>
        <v>having more information about what to expect during the examination before making an appointment </v>
      </c>
      <c r="BJ72" t="str">
        <f t="shared" si="33"/>
        <v>being able to “drop in” and have an examine without needing an appointment</v>
      </c>
      <c r="BK72" t="str">
        <f t="shared" si="34"/>
        <v/>
      </c>
      <c r="BL72" t="str">
        <f t="shared" si="35"/>
        <v>receiving information on how the device supports specialist nhs services</v>
      </c>
      <c r="BM72" t="str">
        <f t="shared" si="36"/>
        <v>receiving a faster (direct) referral to a specialist breast clinic if your result was abnormal</v>
      </c>
      <c r="BN72" t="str">
        <f t="shared" si="37"/>
        <v xml:space="preserve">knowing that your data was confidential and could only be shared with your consent (e.g. with your gp)  </v>
      </c>
      <c r="BO72" t="str">
        <f t="shared" si="38"/>
        <v>receiving information on how your data will be stored and handled.</v>
      </c>
      <c r="BP72" t="s">
        <v>45</v>
      </c>
      <c r="BQ72" t="s">
        <v>65</v>
      </c>
      <c r="BR72" t="s">
        <v>68</v>
      </c>
      <c r="BS72" t="s">
        <v>1142</v>
      </c>
      <c r="BT72" t="s">
        <v>1143</v>
      </c>
      <c r="BU72" t="s">
        <v>68</v>
      </c>
      <c r="BV72" t="s">
        <v>1144</v>
      </c>
      <c r="BW72">
        <v>53</v>
      </c>
      <c r="BX72" t="s">
        <v>71</v>
      </c>
      <c r="BY72" t="s">
        <v>45</v>
      </c>
      <c r="BZ72" t="s">
        <v>72</v>
      </c>
      <c r="CA72" t="s">
        <v>45</v>
      </c>
      <c r="CB72" t="s">
        <v>55</v>
      </c>
      <c r="CC72" t="s">
        <v>45</v>
      </c>
      <c r="CD72" t="s">
        <v>73</v>
      </c>
      <c r="CE72" t="s">
        <v>1145</v>
      </c>
      <c r="CF72" t="s">
        <v>75</v>
      </c>
      <c r="CG72" t="s">
        <v>45</v>
      </c>
      <c r="CH72" t="s">
        <v>128</v>
      </c>
      <c r="CI72" t="s">
        <v>77</v>
      </c>
      <c r="CJ72" t="s">
        <v>48</v>
      </c>
      <c r="CK72" t="s">
        <v>48</v>
      </c>
      <c r="CL72" t="s">
        <v>45</v>
      </c>
      <c r="CM72" t="s">
        <v>45</v>
      </c>
      <c r="CN72" t="s">
        <v>109</v>
      </c>
      <c r="CO72" t="s">
        <v>110</v>
      </c>
      <c r="CP72" t="s">
        <v>81</v>
      </c>
      <c r="CQ72" t="s">
        <v>147</v>
      </c>
      <c r="CR72" t="s">
        <v>68</v>
      </c>
      <c r="CS72" t="s">
        <v>1146</v>
      </c>
      <c r="CT72" t="s">
        <v>1661</v>
      </c>
    </row>
    <row r="73" spans="1:98">
      <c r="A73" t="s">
        <v>1246</v>
      </c>
      <c r="B73" t="s">
        <v>53</v>
      </c>
      <c r="C73" t="s">
        <v>1247</v>
      </c>
      <c r="D73" t="s">
        <v>55</v>
      </c>
      <c r="E73" t="s">
        <v>88</v>
      </c>
      <c r="F73" t="s">
        <v>57</v>
      </c>
      <c r="G73" t="s">
        <v>57</v>
      </c>
      <c r="H73" t="s">
        <v>57</v>
      </c>
      <c r="I73" t="s">
        <v>56</v>
      </c>
      <c r="J73" t="s">
        <v>56</v>
      </c>
      <c r="K73" t="s">
        <v>57</v>
      </c>
      <c r="L73" t="s">
        <v>60</v>
      </c>
      <c r="M73" t="s">
        <v>88</v>
      </c>
      <c r="N73" t="s">
        <v>116</v>
      </c>
      <c r="O73" t="s">
        <v>59</v>
      </c>
      <c r="P73">
        <v>3</v>
      </c>
      <c r="Q73">
        <v>1</v>
      </c>
      <c r="R73">
        <v>5</v>
      </c>
      <c r="S73">
        <v>4</v>
      </c>
      <c r="T73">
        <v>2</v>
      </c>
      <c r="U73" t="s">
        <v>1248</v>
      </c>
      <c r="V73" t="s">
        <v>60</v>
      </c>
      <c r="W73" t="s">
        <v>61</v>
      </c>
      <c r="X73">
        <v>3</v>
      </c>
      <c r="Y73">
        <v>2</v>
      </c>
      <c r="Z73">
        <v>1</v>
      </c>
      <c r="AA73">
        <v>4</v>
      </c>
      <c r="AB73">
        <v>5</v>
      </c>
      <c r="AC73" t="s">
        <v>45</v>
      </c>
      <c r="AD73" t="s">
        <v>99</v>
      </c>
      <c r="AE73" t="str">
        <f t="shared" si="27"/>
        <v>instructions as to when you should next have your breasts checked by the service if the result is normal</v>
      </c>
      <c r="AF73" t="str">
        <f t="shared" si="28"/>
        <v>detailed information of what will happen next if the result is abnormal and you require follow up with a health professional (referral process)</v>
      </c>
      <c r="AG73" t="str">
        <f t="shared" si="29"/>
        <v>links to where you can get emotional support</v>
      </c>
      <c r="AH73" t="str">
        <f t="shared" si="30"/>
        <v>information on different possible causes for any abnormal findings and breast pain</v>
      </c>
      <c r="AI73" t="s">
        <v>45</v>
      </c>
      <c r="AJ73">
        <v>1</v>
      </c>
      <c r="AK73">
        <v>2</v>
      </c>
      <c r="AL73">
        <v>3</v>
      </c>
      <c r="AM73">
        <v>5</v>
      </c>
      <c r="AN73">
        <v>4</v>
      </c>
      <c r="AO73">
        <v>6</v>
      </c>
      <c r="AP73">
        <v>7</v>
      </c>
      <c r="AQ73">
        <v>8</v>
      </c>
      <c r="AR73" t="s">
        <v>45</v>
      </c>
      <c r="AS73">
        <v>1</v>
      </c>
      <c r="AT73">
        <v>2</v>
      </c>
      <c r="AU73">
        <v>3</v>
      </c>
      <c r="AV73">
        <v>5</v>
      </c>
      <c r="AW73">
        <v>4</v>
      </c>
      <c r="AX73">
        <v>6</v>
      </c>
      <c r="AY73">
        <v>7</v>
      </c>
      <c r="AZ73" t="s">
        <v>45</v>
      </c>
      <c r="BA73" t="s">
        <v>63</v>
      </c>
      <c r="BB73" t="s">
        <v>68</v>
      </c>
      <c r="BC73" t="s">
        <v>1249</v>
      </c>
      <c r="BD73" t="s">
        <v>209</v>
      </c>
      <c r="BE73" t="s">
        <v>1250</v>
      </c>
      <c r="BF73" t="s">
        <v>1605</v>
      </c>
      <c r="BG73" t="str">
        <f t="shared" si="26"/>
        <v>knowing that my results would be reviewed by my gp</v>
      </c>
      <c r="BH73" t="str">
        <f t="shared" si="31"/>
        <v>aving more technical information about how the device works</v>
      </c>
      <c r="BI73" t="str">
        <f t="shared" si="32"/>
        <v>having more information about what to expect during the examination before making an appointment </v>
      </c>
      <c r="BJ73" t="str">
        <f t="shared" si="33"/>
        <v>being able to “drop in” and have an examine without needing an appointment</v>
      </c>
      <c r="BK73" t="str">
        <f t="shared" si="34"/>
        <v/>
      </c>
      <c r="BL73" t="str">
        <f t="shared" si="35"/>
        <v/>
      </c>
      <c r="BM73" t="str">
        <f t="shared" si="36"/>
        <v>receiving a faster (direct) referral to a specialist breast clinic if your result was abnormal</v>
      </c>
      <c r="BN73" t="str">
        <f t="shared" si="37"/>
        <v xml:space="preserve">knowing that your data was confidential and could only be shared with your consent (e.g. with your gp)  </v>
      </c>
      <c r="BO73" t="str">
        <f t="shared" si="38"/>
        <v>receiving information on how your data will be stored and handled.</v>
      </c>
      <c r="BP73" t="s">
        <v>45</v>
      </c>
      <c r="BQ73" t="s">
        <v>104</v>
      </c>
      <c r="BR73" t="s">
        <v>68</v>
      </c>
      <c r="BS73" t="s">
        <v>1251</v>
      </c>
      <c r="BT73" t="s">
        <v>1252</v>
      </c>
      <c r="BU73" t="s">
        <v>68</v>
      </c>
      <c r="BV73" t="s">
        <v>1253</v>
      </c>
      <c r="BW73">
        <v>53</v>
      </c>
      <c r="BX73" t="s">
        <v>71</v>
      </c>
      <c r="BY73" t="s">
        <v>45</v>
      </c>
      <c r="BZ73" t="s">
        <v>185</v>
      </c>
      <c r="CA73" t="s">
        <v>45</v>
      </c>
      <c r="CB73" t="s">
        <v>55</v>
      </c>
      <c r="CC73" t="s">
        <v>45</v>
      </c>
      <c r="CD73" t="s">
        <v>73</v>
      </c>
      <c r="CE73" t="s">
        <v>1254</v>
      </c>
      <c r="CF73" t="s">
        <v>75</v>
      </c>
      <c r="CG73" t="s">
        <v>45</v>
      </c>
      <c r="CH73" t="s">
        <v>76</v>
      </c>
      <c r="CI73" t="s">
        <v>77</v>
      </c>
      <c r="CJ73" t="s">
        <v>48</v>
      </c>
      <c r="CK73" t="s">
        <v>48</v>
      </c>
      <c r="CL73" t="s">
        <v>45</v>
      </c>
      <c r="CM73" t="s">
        <v>45</v>
      </c>
      <c r="CN73" t="s">
        <v>79</v>
      </c>
      <c r="CO73" t="s">
        <v>110</v>
      </c>
      <c r="CP73" t="s">
        <v>104</v>
      </c>
      <c r="CQ73" t="s">
        <v>112</v>
      </c>
      <c r="CR73" t="s">
        <v>68</v>
      </c>
      <c r="CS73" t="s">
        <v>1255</v>
      </c>
      <c r="CT73" t="s">
        <v>1659</v>
      </c>
    </row>
    <row r="74" spans="1:98">
      <c r="A74" t="s">
        <v>355</v>
      </c>
      <c r="B74" t="s">
        <v>53</v>
      </c>
      <c r="C74" t="s">
        <v>356</v>
      </c>
      <c r="D74" t="s">
        <v>55</v>
      </c>
      <c r="E74" t="s">
        <v>56</v>
      </c>
      <c r="F74" t="s">
        <v>56</v>
      </c>
      <c r="G74" t="s">
        <v>57</v>
      </c>
      <c r="H74" t="s">
        <v>57</v>
      </c>
      <c r="I74" t="s">
        <v>88</v>
      </c>
      <c r="J74" t="s">
        <v>57</v>
      </c>
      <c r="K74" t="s">
        <v>56</v>
      </c>
      <c r="L74" t="s">
        <v>60</v>
      </c>
      <c r="M74" t="s">
        <v>56</v>
      </c>
      <c r="N74" t="s">
        <v>116</v>
      </c>
      <c r="O74" t="s">
        <v>45</v>
      </c>
      <c r="P74">
        <v>2</v>
      </c>
      <c r="Q74">
        <v>1</v>
      </c>
      <c r="R74">
        <v>3</v>
      </c>
      <c r="S74">
        <v>5</v>
      </c>
      <c r="T74">
        <v>4</v>
      </c>
      <c r="U74" t="s">
        <v>357</v>
      </c>
      <c r="V74" t="s">
        <v>60</v>
      </c>
      <c r="W74" t="s">
        <v>61</v>
      </c>
      <c r="X74">
        <v>3</v>
      </c>
      <c r="Y74">
        <v>1</v>
      </c>
      <c r="Z74">
        <v>2</v>
      </c>
      <c r="AA74">
        <v>5</v>
      </c>
      <c r="AB74">
        <v>4</v>
      </c>
      <c r="AC74" t="s">
        <v>358</v>
      </c>
      <c r="AD74" t="s">
        <v>359</v>
      </c>
      <c r="AE74" t="str">
        <f t="shared" si="27"/>
        <v>instructions as to when you should next have your breasts checked by the service if the result is normal</v>
      </c>
      <c r="AF74" t="str">
        <f t="shared" si="28"/>
        <v>detailed information of what will happen next if the result is abnormal and you require follow up with a health professional (referral process)</v>
      </c>
      <c r="AG74" t="str">
        <f t="shared" si="29"/>
        <v>links to where you can get emotional support</v>
      </c>
      <c r="AH74" t="str">
        <f t="shared" si="30"/>
        <v>information on different possible causes for any abnormal findings and breast pain</v>
      </c>
      <c r="AI74" t="s">
        <v>360</v>
      </c>
      <c r="AJ74">
        <v>6</v>
      </c>
      <c r="AK74">
        <v>5</v>
      </c>
      <c r="AL74">
        <v>3</v>
      </c>
      <c r="AM74">
        <v>2</v>
      </c>
      <c r="AN74">
        <v>4</v>
      </c>
      <c r="AO74">
        <v>1</v>
      </c>
      <c r="AP74">
        <v>7</v>
      </c>
      <c r="AQ74">
        <v>8</v>
      </c>
      <c r="AR74" t="s">
        <v>361</v>
      </c>
      <c r="AS74">
        <v>7</v>
      </c>
      <c r="AT74">
        <v>2</v>
      </c>
      <c r="AU74">
        <v>4</v>
      </c>
      <c r="AV74">
        <v>5</v>
      </c>
      <c r="AW74">
        <v>3</v>
      </c>
      <c r="AX74">
        <v>1</v>
      </c>
      <c r="AY74">
        <v>6</v>
      </c>
      <c r="AZ74" t="s">
        <v>1593</v>
      </c>
      <c r="BA74" t="s">
        <v>63</v>
      </c>
      <c r="BB74" t="s">
        <v>68</v>
      </c>
      <c r="BC74" t="s">
        <v>362</v>
      </c>
      <c r="BD74" t="s">
        <v>209</v>
      </c>
      <c r="BE74" t="s">
        <v>363</v>
      </c>
      <c r="BF74" t="s">
        <v>1648</v>
      </c>
      <c r="BG74" t="str">
        <f t="shared" si="26"/>
        <v>knowing that my results would be reviewed by my gp</v>
      </c>
      <c r="BH74" t="str">
        <f t="shared" si="31"/>
        <v/>
      </c>
      <c r="BI74" t="str">
        <f t="shared" si="32"/>
        <v>having more information about what to expect during the examination before making an appointment </v>
      </c>
      <c r="BJ74" t="str">
        <f t="shared" si="33"/>
        <v>being able to “drop in” and have an examine without needing an appointment</v>
      </c>
      <c r="BK74" t="str">
        <f t="shared" si="34"/>
        <v/>
      </c>
      <c r="BL74" t="str">
        <f t="shared" si="35"/>
        <v/>
      </c>
      <c r="BM74" t="str">
        <f t="shared" si="36"/>
        <v>receiving a faster (direct) referral to a specialist breast clinic if your result was abnormal</v>
      </c>
      <c r="BN74" t="str">
        <f t="shared" si="37"/>
        <v/>
      </c>
      <c r="BO74" t="str">
        <f t="shared" si="38"/>
        <v>receiving information on how your data will be stored and handled.</v>
      </c>
      <c r="BP74" t="s">
        <v>45</v>
      </c>
      <c r="BQ74" t="s">
        <v>65</v>
      </c>
      <c r="BR74" t="s">
        <v>83</v>
      </c>
      <c r="BS74" t="s">
        <v>364</v>
      </c>
      <c r="BT74" t="s">
        <v>365</v>
      </c>
      <c r="BU74" t="s">
        <v>66</v>
      </c>
      <c r="BV74" t="s">
        <v>366</v>
      </c>
      <c r="BW74">
        <v>53</v>
      </c>
      <c r="BX74" t="s">
        <v>71</v>
      </c>
      <c r="BY74" t="s">
        <v>45</v>
      </c>
      <c r="BZ74" t="s">
        <v>72</v>
      </c>
      <c r="CA74" t="s">
        <v>45</v>
      </c>
      <c r="CB74" t="s">
        <v>73</v>
      </c>
      <c r="CC74" t="s">
        <v>368</v>
      </c>
      <c r="CD74" t="s">
        <v>73</v>
      </c>
      <c r="CE74" t="s">
        <v>369</v>
      </c>
      <c r="CF74" t="s">
        <v>75</v>
      </c>
      <c r="CG74" t="s">
        <v>45</v>
      </c>
      <c r="CH74" t="s">
        <v>76</v>
      </c>
      <c r="CI74" t="s">
        <v>77</v>
      </c>
      <c r="CJ74" t="s">
        <v>48</v>
      </c>
      <c r="CK74" t="s">
        <v>55</v>
      </c>
      <c r="CL74" t="s">
        <v>157</v>
      </c>
      <c r="CM74" t="s">
        <v>370</v>
      </c>
      <c r="CN74" t="s">
        <v>79</v>
      </c>
      <c r="CO74" t="s">
        <v>80</v>
      </c>
      <c r="CP74" t="s">
        <v>136</v>
      </c>
      <c r="CQ74" t="s">
        <v>129</v>
      </c>
      <c r="CR74" t="s">
        <v>66</v>
      </c>
      <c r="CS74" t="s">
        <v>371</v>
      </c>
      <c r="CT74" t="s">
        <v>1659</v>
      </c>
    </row>
    <row r="75" spans="1:98">
      <c r="A75" t="s">
        <v>668</v>
      </c>
      <c r="B75" t="s">
        <v>53</v>
      </c>
      <c r="C75" t="s">
        <v>669</v>
      </c>
      <c r="D75" t="s">
        <v>55</v>
      </c>
      <c r="E75" t="s">
        <v>57</v>
      </c>
      <c r="F75" t="s">
        <v>56</v>
      </c>
      <c r="G75" t="s">
        <v>57</v>
      </c>
      <c r="H75" t="s">
        <v>57</v>
      </c>
      <c r="I75" t="s">
        <v>57</v>
      </c>
      <c r="J75" t="s">
        <v>56</v>
      </c>
      <c r="K75" t="s">
        <v>57</v>
      </c>
      <c r="L75" t="s">
        <v>91</v>
      </c>
      <c r="M75" t="s">
        <v>92</v>
      </c>
      <c r="N75" t="s">
        <v>48</v>
      </c>
      <c r="O75" t="s">
        <v>117</v>
      </c>
      <c r="P75">
        <v>4</v>
      </c>
      <c r="Q75">
        <v>3</v>
      </c>
      <c r="R75">
        <v>5</v>
      </c>
      <c r="S75">
        <v>1</v>
      </c>
      <c r="T75">
        <v>2</v>
      </c>
      <c r="U75" t="s">
        <v>238</v>
      </c>
      <c r="V75" t="s">
        <v>60</v>
      </c>
      <c r="W75" t="s">
        <v>98</v>
      </c>
      <c r="X75">
        <v>2</v>
      </c>
      <c r="Y75">
        <v>1</v>
      </c>
      <c r="Z75">
        <v>3</v>
      </c>
      <c r="AA75">
        <v>5</v>
      </c>
      <c r="AB75">
        <v>4</v>
      </c>
      <c r="AC75" t="s">
        <v>45</v>
      </c>
      <c r="AD75" t="s">
        <v>62</v>
      </c>
      <c r="AE75" t="str">
        <f t="shared" si="27"/>
        <v>instructions as to when you should next have your breasts checked by the service if the result is normal</v>
      </c>
      <c r="AF75" t="str">
        <f t="shared" si="28"/>
        <v>detailed information of what will happen next if the result is abnormal and you require follow up with a health professional (referral process)</v>
      </c>
      <c r="AG75" t="str">
        <f t="shared" si="29"/>
        <v>links to where you can get emotional support</v>
      </c>
      <c r="AH75" t="str">
        <f t="shared" si="30"/>
        <v>information on different possible causes for any abnormal findings and breast pain</v>
      </c>
      <c r="AI75" t="s">
        <v>45</v>
      </c>
      <c r="AJ75">
        <v>3</v>
      </c>
      <c r="AK75">
        <v>1</v>
      </c>
      <c r="AL75">
        <v>4</v>
      </c>
      <c r="AM75">
        <v>5</v>
      </c>
      <c r="AN75">
        <v>2</v>
      </c>
      <c r="AO75">
        <v>6</v>
      </c>
      <c r="AP75">
        <v>7</v>
      </c>
      <c r="AQ75">
        <v>8</v>
      </c>
      <c r="AR75" t="s">
        <v>45</v>
      </c>
      <c r="AS75">
        <v>3</v>
      </c>
      <c r="AT75">
        <v>1</v>
      </c>
      <c r="AU75">
        <v>4</v>
      </c>
      <c r="AV75">
        <v>5</v>
      </c>
      <c r="AW75">
        <v>2</v>
      </c>
      <c r="AX75">
        <v>6</v>
      </c>
      <c r="AY75">
        <v>7</v>
      </c>
      <c r="AZ75" t="s">
        <v>45</v>
      </c>
      <c r="BA75" t="s">
        <v>63</v>
      </c>
      <c r="BB75" t="s">
        <v>68</v>
      </c>
      <c r="BC75" t="s">
        <v>45</v>
      </c>
      <c r="BD75" t="s">
        <v>102</v>
      </c>
      <c r="BE75" t="s">
        <v>45</v>
      </c>
      <c r="BF75" t="s">
        <v>1617</v>
      </c>
      <c r="BG75" t="str">
        <f t="shared" si="26"/>
        <v/>
      </c>
      <c r="BH75" t="str">
        <f t="shared" si="31"/>
        <v/>
      </c>
      <c r="BI75" t="str">
        <f t="shared" si="32"/>
        <v>having more information about what to expect during the examination before making an appointment </v>
      </c>
      <c r="BJ75" t="str">
        <f t="shared" si="33"/>
        <v>being able to “drop in” and have an examine without needing an appointment</v>
      </c>
      <c r="BK75" t="str">
        <f t="shared" si="34"/>
        <v/>
      </c>
      <c r="BL75" t="str">
        <f t="shared" si="35"/>
        <v/>
      </c>
      <c r="BM75" t="str">
        <f t="shared" si="36"/>
        <v>receiving a faster (direct) referral to a specialist breast clinic if your result was abnormal</v>
      </c>
      <c r="BN75" t="str">
        <f t="shared" si="37"/>
        <v xml:space="preserve">knowing that your data was confidential and could only be shared with your consent (e.g. with your gp)  </v>
      </c>
      <c r="BO75" t="str">
        <f t="shared" si="38"/>
        <v>receiving information on how your data will be stored and handled.</v>
      </c>
      <c r="BP75" t="s">
        <v>45</v>
      </c>
      <c r="BQ75" t="s">
        <v>104</v>
      </c>
      <c r="BR75" t="s">
        <v>68</v>
      </c>
      <c r="BS75" t="s">
        <v>45</v>
      </c>
      <c r="BT75" t="s">
        <v>45</v>
      </c>
      <c r="BU75" t="s">
        <v>66</v>
      </c>
      <c r="BV75" t="s">
        <v>45</v>
      </c>
      <c r="BW75">
        <v>53</v>
      </c>
      <c r="BX75" t="s">
        <v>71</v>
      </c>
      <c r="BY75" t="s">
        <v>45</v>
      </c>
      <c r="BZ75" t="s">
        <v>389</v>
      </c>
      <c r="CA75" t="s">
        <v>670</v>
      </c>
      <c r="CB75" t="s">
        <v>55</v>
      </c>
      <c r="CC75" t="s">
        <v>45</v>
      </c>
      <c r="CD75" t="s">
        <v>73</v>
      </c>
      <c r="CE75" t="s">
        <v>671</v>
      </c>
      <c r="CF75" t="s">
        <v>75</v>
      </c>
      <c r="CG75" t="s">
        <v>45</v>
      </c>
      <c r="CH75" t="s">
        <v>76</v>
      </c>
      <c r="CI75" t="s">
        <v>77</v>
      </c>
      <c r="CJ75" t="s">
        <v>48</v>
      </c>
      <c r="CK75" t="s">
        <v>48</v>
      </c>
      <c r="CL75" t="s">
        <v>45</v>
      </c>
      <c r="CM75" t="s">
        <v>45</v>
      </c>
      <c r="CN75" t="s">
        <v>109</v>
      </c>
      <c r="CO75" t="s">
        <v>110</v>
      </c>
      <c r="CP75" t="s">
        <v>136</v>
      </c>
      <c r="CQ75" t="s">
        <v>112</v>
      </c>
      <c r="CR75" t="s">
        <v>68</v>
      </c>
      <c r="CS75" t="s">
        <v>672</v>
      </c>
      <c r="CT75" t="s">
        <v>1661</v>
      </c>
    </row>
    <row r="76" spans="1:98">
      <c r="A76" t="s">
        <v>831</v>
      </c>
      <c r="B76" t="s">
        <v>53</v>
      </c>
      <c r="C76" t="s">
        <v>1424</v>
      </c>
      <c r="D76" t="s">
        <v>55</v>
      </c>
      <c r="E76" t="s">
        <v>56</v>
      </c>
      <c r="F76" t="s">
        <v>56</v>
      </c>
      <c r="G76" t="s">
        <v>57</v>
      </c>
      <c r="H76" t="s">
        <v>56</v>
      </c>
      <c r="I76" t="s">
        <v>57</v>
      </c>
      <c r="J76" t="s">
        <v>57</v>
      </c>
      <c r="K76" t="s">
        <v>57</v>
      </c>
      <c r="L76" t="s">
        <v>91</v>
      </c>
      <c r="M76" t="s">
        <v>88</v>
      </c>
      <c r="N76" t="s">
        <v>55</v>
      </c>
      <c r="O76" t="s">
        <v>59</v>
      </c>
      <c r="P76">
        <v>2</v>
      </c>
      <c r="Q76">
        <v>1</v>
      </c>
      <c r="R76">
        <v>3</v>
      </c>
      <c r="S76">
        <v>4</v>
      </c>
      <c r="T76">
        <v>5</v>
      </c>
      <c r="U76" t="s">
        <v>45</v>
      </c>
      <c r="V76" t="s">
        <v>60</v>
      </c>
      <c r="W76" t="s">
        <v>61</v>
      </c>
      <c r="X76">
        <v>3</v>
      </c>
      <c r="Y76">
        <v>2</v>
      </c>
      <c r="Z76">
        <v>1</v>
      </c>
      <c r="AA76">
        <v>4</v>
      </c>
      <c r="AB76">
        <v>5</v>
      </c>
      <c r="AC76" t="s">
        <v>45</v>
      </c>
      <c r="AD76" t="s">
        <v>62</v>
      </c>
      <c r="AE76" t="str">
        <f t="shared" si="27"/>
        <v>instructions as to when you should next have your breasts checked by the service if the result is normal</v>
      </c>
      <c r="AF76" t="str">
        <f t="shared" si="28"/>
        <v>detailed information of what will happen next if the result is abnormal and you require follow up with a health professional (referral process)</v>
      </c>
      <c r="AG76" t="str">
        <f t="shared" si="29"/>
        <v>links to where you can get emotional support</v>
      </c>
      <c r="AH76" t="str">
        <f t="shared" si="30"/>
        <v>information on different possible causes for any abnormal findings and breast pain</v>
      </c>
      <c r="AI76" t="s">
        <v>45</v>
      </c>
      <c r="AJ76">
        <v>2</v>
      </c>
      <c r="AK76">
        <v>1</v>
      </c>
      <c r="AL76">
        <v>3</v>
      </c>
      <c r="AM76">
        <v>5</v>
      </c>
      <c r="AN76">
        <v>4</v>
      </c>
      <c r="AO76">
        <v>6</v>
      </c>
      <c r="AP76">
        <v>7</v>
      </c>
      <c r="AQ76">
        <v>8</v>
      </c>
      <c r="AR76" t="s">
        <v>45</v>
      </c>
      <c r="AS76">
        <v>2</v>
      </c>
      <c r="AT76">
        <v>1</v>
      </c>
      <c r="AU76">
        <v>3</v>
      </c>
      <c r="AV76">
        <v>4</v>
      </c>
      <c r="AW76">
        <v>5</v>
      </c>
      <c r="AX76">
        <v>6</v>
      </c>
      <c r="AY76">
        <v>7</v>
      </c>
      <c r="AZ76" t="s">
        <v>45</v>
      </c>
      <c r="BA76" t="s">
        <v>63</v>
      </c>
      <c r="BB76" t="s">
        <v>66</v>
      </c>
      <c r="BC76" t="s">
        <v>1425</v>
      </c>
      <c r="BD76" t="s">
        <v>209</v>
      </c>
      <c r="BE76" t="s">
        <v>1426</v>
      </c>
      <c r="BF76" t="s">
        <v>1610</v>
      </c>
      <c r="BG76" t="str">
        <f t="shared" si="26"/>
        <v>knowing that my results would be reviewed by my gp</v>
      </c>
      <c r="BH76" t="str">
        <f t="shared" si="31"/>
        <v/>
      </c>
      <c r="BI76" t="str">
        <f t="shared" si="32"/>
        <v>having more information about what to expect during the examination before making an appointment </v>
      </c>
      <c r="BJ76" t="str">
        <f t="shared" si="33"/>
        <v>being able to “drop in” and have an examine without needing an appointment</v>
      </c>
      <c r="BK76" t="str">
        <f t="shared" si="34"/>
        <v>receiving information on how the device supports gp services</v>
      </c>
      <c r="BL76" t="str">
        <f t="shared" si="35"/>
        <v>receiving information on how the device supports specialist nhs services</v>
      </c>
      <c r="BM76" t="str">
        <f t="shared" si="36"/>
        <v>receiving a faster (direct) referral to a specialist breast clinic if your result was abnormal</v>
      </c>
      <c r="BN76" t="str">
        <f t="shared" si="37"/>
        <v xml:space="preserve">knowing that your data was confidential and could only be shared with your consent (e.g. with your gp)  </v>
      </c>
      <c r="BO76" t="str">
        <f t="shared" si="38"/>
        <v>receiving information on how your data will be stored and handled.</v>
      </c>
      <c r="BP76" t="s">
        <v>45</v>
      </c>
      <c r="BQ76" t="s">
        <v>104</v>
      </c>
      <c r="BR76" t="s">
        <v>68</v>
      </c>
      <c r="BS76" t="s">
        <v>1427</v>
      </c>
      <c r="BT76" t="s">
        <v>1428</v>
      </c>
      <c r="BU76" t="s">
        <v>68</v>
      </c>
      <c r="BV76" t="s">
        <v>1429</v>
      </c>
      <c r="BW76">
        <v>54</v>
      </c>
      <c r="BX76" t="s">
        <v>71</v>
      </c>
      <c r="BY76" t="s">
        <v>45</v>
      </c>
      <c r="BZ76" t="s">
        <v>72</v>
      </c>
      <c r="CA76" t="s">
        <v>45</v>
      </c>
      <c r="CB76" t="s">
        <v>55</v>
      </c>
      <c r="CC76" t="s">
        <v>45</v>
      </c>
      <c r="CD76" t="s">
        <v>73</v>
      </c>
      <c r="CE76" t="s">
        <v>1430</v>
      </c>
      <c r="CF76" t="s">
        <v>75</v>
      </c>
      <c r="CG76" t="s">
        <v>45</v>
      </c>
      <c r="CH76" t="s">
        <v>128</v>
      </c>
      <c r="CI76" t="s">
        <v>77</v>
      </c>
      <c r="CJ76" t="s">
        <v>48</v>
      </c>
      <c r="CK76" t="s">
        <v>48</v>
      </c>
      <c r="CL76" t="s">
        <v>45</v>
      </c>
      <c r="CM76" t="s">
        <v>45</v>
      </c>
      <c r="CN76" t="s">
        <v>109</v>
      </c>
      <c r="CO76" t="s">
        <v>110</v>
      </c>
      <c r="CP76" t="s">
        <v>81</v>
      </c>
      <c r="CQ76" t="s">
        <v>82</v>
      </c>
      <c r="CR76" t="s">
        <v>68</v>
      </c>
      <c r="CS76" t="s">
        <v>1431</v>
      </c>
      <c r="CT76" t="s">
        <v>1661</v>
      </c>
    </row>
    <row r="77" spans="1:98">
      <c r="A77" t="s">
        <v>685</v>
      </c>
      <c r="B77" t="s">
        <v>53</v>
      </c>
      <c r="C77" t="s">
        <v>686</v>
      </c>
      <c r="D77" t="s">
        <v>55</v>
      </c>
      <c r="E77" t="s">
        <v>88</v>
      </c>
      <c r="F77" t="s">
        <v>56</v>
      </c>
      <c r="G77" t="s">
        <v>88</v>
      </c>
      <c r="H77" t="s">
        <v>56</v>
      </c>
      <c r="I77" t="s">
        <v>57</v>
      </c>
      <c r="J77" t="s">
        <v>57</v>
      </c>
      <c r="K77" t="s">
        <v>57</v>
      </c>
      <c r="L77" t="s">
        <v>115</v>
      </c>
      <c r="M77" t="s">
        <v>89</v>
      </c>
      <c r="N77" t="s">
        <v>116</v>
      </c>
      <c r="O77" t="s">
        <v>117</v>
      </c>
      <c r="P77">
        <v>2</v>
      </c>
      <c r="Q77">
        <v>1</v>
      </c>
      <c r="R77">
        <v>3</v>
      </c>
      <c r="S77">
        <v>4</v>
      </c>
      <c r="T77">
        <v>5</v>
      </c>
      <c r="U77" t="s">
        <v>45</v>
      </c>
      <c r="V77" t="s">
        <v>132</v>
      </c>
      <c r="W77" t="s">
        <v>118</v>
      </c>
      <c r="X77">
        <v>3</v>
      </c>
      <c r="Y77">
        <v>2</v>
      </c>
      <c r="Z77">
        <v>1</v>
      </c>
      <c r="AA77">
        <v>4</v>
      </c>
      <c r="AB77">
        <v>5</v>
      </c>
      <c r="AC77" t="s">
        <v>45</v>
      </c>
      <c r="AD77" t="s">
        <v>119</v>
      </c>
      <c r="AE77" t="str">
        <f t="shared" si="27"/>
        <v>instructions as to when you should next have your breasts checked by the service if the result is normal</v>
      </c>
      <c r="AF77" t="str">
        <f t="shared" si="28"/>
        <v>detailed information of what will happen next if the result is abnormal and you require follow up with a health professional (referral process)</v>
      </c>
      <c r="AG77" t="str">
        <f t="shared" si="29"/>
        <v/>
      </c>
      <c r="AH77" t="str">
        <f t="shared" si="30"/>
        <v>information on different possible causes for any abnormal findings and breast pain</v>
      </c>
      <c r="AI77" t="s">
        <v>45</v>
      </c>
      <c r="AJ77">
        <v>4</v>
      </c>
      <c r="AK77">
        <v>6</v>
      </c>
      <c r="AL77">
        <v>1</v>
      </c>
      <c r="AM77">
        <v>3</v>
      </c>
      <c r="AN77">
        <v>2</v>
      </c>
      <c r="AO77">
        <v>7</v>
      </c>
      <c r="AP77">
        <v>5</v>
      </c>
      <c r="AQ77">
        <v>8</v>
      </c>
      <c r="AR77" t="s">
        <v>45</v>
      </c>
      <c r="AS77">
        <v>1</v>
      </c>
      <c r="AT77">
        <v>6</v>
      </c>
      <c r="AU77">
        <v>2</v>
      </c>
      <c r="AV77">
        <v>4</v>
      </c>
      <c r="AW77">
        <v>5</v>
      </c>
      <c r="AX77">
        <v>3</v>
      </c>
      <c r="AY77">
        <v>7</v>
      </c>
      <c r="AZ77" t="s">
        <v>45</v>
      </c>
      <c r="BA77" t="s">
        <v>63</v>
      </c>
      <c r="BB77" t="s">
        <v>68</v>
      </c>
      <c r="BC77" t="s">
        <v>687</v>
      </c>
      <c r="BD77" t="s">
        <v>102</v>
      </c>
      <c r="BE77" t="s">
        <v>45</v>
      </c>
      <c r="BF77" t="s">
        <v>1604</v>
      </c>
      <c r="BG77" t="str">
        <f t="shared" si="26"/>
        <v>knowing that my results would be reviewed by my gp</v>
      </c>
      <c r="BH77" t="str">
        <f t="shared" si="31"/>
        <v>aving more technical information about how the device works</v>
      </c>
      <c r="BI77" t="str">
        <f t="shared" si="32"/>
        <v>having more information about what to expect during the examination before making an appointment </v>
      </c>
      <c r="BJ77" t="str">
        <f t="shared" si="33"/>
        <v>being able to “drop in” and have an examine without needing an appointment</v>
      </c>
      <c r="BK77" t="str">
        <f t="shared" si="34"/>
        <v>receiving information on how the device supports gp services</v>
      </c>
      <c r="BL77" t="str">
        <f t="shared" si="35"/>
        <v>receiving information on how the device supports specialist nhs services</v>
      </c>
      <c r="BM77" t="str">
        <f t="shared" si="36"/>
        <v>receiving a faster (direct) referral to a specialist breast clinic if your result was abnormal</v>
      </c>
      <c r="BN77" t="str">
        <f t="shared" si="37"/>
        <v/>
      </c>
      <c r="BO77" t="str">
        <f t="shared" si="38"/>
        <v/>
      </c>
      <c r="BP77" t="s">
        <v>45</v>
      </c>
      <c r="BQ77" t="s">
        <v>65</v>
      </c>
      <c r="BR77" t="s">
        <v>68</v>
      </c>
      <c r="BS77" t="s">
        <v>688</v>
      </c>
      <c r="BT77" t="s">
        <v>689</v>
      </c>
      <c r="BU77" t="s">
        <v>68</v>
      </c>
      <c r="BV77" t="s">
        <v>690</v>
      </c>
      <c r="BW77">
        <v>54</v>
      </c>
      <c r="BX77" t="s">
        <v>246</v>
      </c>
      <c r="BY77" t="s">
        <v>45</v>
      </c>
      <c r="BZ77" t="s">
        <v>72</v>
      </c>
      <c r="CA77" t="s">
        <v>45</v>
      </c>
      <c r="CB77" t="s">
        <v>55</v>
      </c>
      <c r="CC77" t="s">
        <v>45</v>
      </c>
      <c r="CD77" t="s">
        <v>73</v>
      </c>
      <c r="CE77" t="s">
        <v>691</v>
      </c>
      <c r="CF77" t="s">
        <v>75</v>
      </c>
      <c r="CG77" t="s">
        <v>45</v>
      </c>
      <c r="CH77" t="s">
        <v>128</v>
      </c>
      <c r="CI77" t="s">
        <v>77</v>
      </c>
      <c r="CJ77" t="s">
        <v>48</v>
      </c>
      <c r="CK77" t="s">
        <v>48</v>
      </c>
      <c r="CL77" t="s">
        <v>45</v>
      </c>
      <c r="CM77" t="s">
        <v>45</v>
      </c>
      <c r="CN77" t="s">
        <v>109</v>
      </c>
      <c r="CO77" t="s">
        <v>110</v>
      </c>
      <c r="CP77" t="s">
        <v>111</v>
      </c>
      <c r="CQ77" t="s">
        <v>82</v>
      </c>
      <c r="CR77" t="s">
        <v>68</v>
      </c>
      <c r="CS77" t="s">
        <v>692</v>
      </c>
      <c r="CT77" t="s">
        <v>1661</v>
      </c>
    </row>
    <row r="78" spans="1:98">
      <c r="A78" t="s">
        <v>206</v>
      </c>
      <c r="B78" t="s">
        <v>53</v>
      </c>
      <c r="C78" t="s">
        <v>207</v>
      </c>
      <c r="D78" t="s">
        <v>55</v>
      </c>
      <c r="E78" t="s">
        <v>56</v>
      </c>
      <c r="F78" t="s">
        <v>89</v>
      </c>
      <c r="G78" t="s">
        <v>57</v>
      </c>
      <c r="H78" t="s">
        <v>57</v>
      </c>
      <c r="I78" t="s">
        <v>56</v>
      </c>
      <c r="J78" t="s">
        <v>57</v>
      </c>
      <c r="K78" t="s">
        <v>56</v>
      </c>
      <c r="L78" t="s">
        <v>60</v>
      </c>
      <c r="M78" t="s">
        <v>56</v>
      </c>
      <c r="N78" t="s">
        <v>48</v>
      </c>
      <c r="O78" t="s">
        <v>59</v>
      </c>
      <c r="P78">
        <v>3</v>
      </c>
      <c r="Q78">
        <v>1</v>
      </c>
      <c r="R78">
        <v>4</v>
      </c>
      <c r="S78">
        <v>2</v>
      </c>
      <c r="T78">
        <v>5</v>
      </c>
      <c r="U78" t="s">
        <v>45</v>
      </c>
      <c r="V78" t="s">
        <v>132</v>
      </c>
      <c r="W78" t="s">
        <v>142</v>
      </c>
      <c r="X78">
        <v>3</v>
      </c>
      <c r="Y78">
        <v>1</v>
      </c>
      <c r="Z78">
        <v>2</v>
      </c>
      <c r="AA78">
        <v>4</v>
      </c>
      <c r="AB78">
        <v>5</v>
      </c>
      <c r="AC78" t="s">
        <v>45</v>
      </c>
      <c r="AD78" t="s">
        <v>62</v>
      </c>
      <c r="AE78" t="str">
        <f t="shared" si="27"/>
        <v>instructions as to when you should next have your breasts checked by the service if the result is normal</v>
      </c>
      <c r="AF78" t="str">
        <f t="shared" si="28"/>
        <v>detailed information of what will happen next if the result is abnormal and you require follow up with a health professional (referral process)</v>
      </c>
      <c r="AG78" t="str">
        <f t="shared" si="29"/>
        <v>links to where you can get emotional support</v>
      </c>
      <c r="AH78" t="str">
        <f t="shared" si="30"/>
        <v>information on different possible causes for any abnormal findings and breast pain</v>
      </c>
      <c r="AI78" t="s">
        <v>45</v>
      </c>
      <c r="AJ78">
        <v>5</v>
      </c>
      <c r="AK78">
        <v>3</v>
      </c>
      <c r="AL78">
        <v>1</v>
      </c>
      <c r="AM78">
        <v>2</v>
      </c>
      <c r="AN78">
        <v>4</v>
      </c>
      <c r="AO78">
        <v>6</v>
      </c>
      <c r="AP78">
        <v>7</v>
      </c>
      <c r="AQ78">
        <v>8</v>
      </c>
      <c r="AR78" t="s">
        <v>45</v>
      </c>
      <c r="AS78">
        <v>5</v>
      </c>
      <c r="AT78">
        <v>6</v>
      </c>
      <c r="AU78">
        <v>1</v>
      </c>
      <c r="AV78">
        <v>2</v>
      </c>
      <c r="AW78">
        <v>3</v>
      </c>
      <c r="AX78">
        <v>4</v>
      </c>
      <c r="AY78">
        <v>7</v>
      </c>
      <c r="AZ78" t="s">
        <v>45</v>
      </c>
      <c r="BA78" t="s">
        <v>63</v>
      </c>
      <c r="BB78" t="s">
        <v>68</v>
      </c>
      <c r="BC78" t="s">
        <v>208</v>
      </c>
      <c r="BD78" t="s">
        <v>209</v>
      </c>
      <c r="BE78" t="s">
        <v>210</v>
      </c>
      <c r="BF78" t="s">
        <v>1613</v>
      </c>
      <c r="BG78" t="str">
        <f t="shared" ref="BG78:BG109" si="39">IF(ISNUMBER(SEARCH("knowing that my results", BF78)), "knowing that my results would be reviewed by my gp", "")</f>
        <v/>
      </c>
      <c r="BH78" t="str">
        <f t="shared" si="31"/>
        <v>aving more technical information about how the device works</v>
      </c>
      <c r="BI78" t="str">
        <f t="shared" si="32"/>
        <v>having more information about what to expect during the examination before making an appointment </v>
      </c>
      <c r="BJ78" t="str">
        <f t="shared" si="33"/>
        <v>being able to “drop in” and have an examine without needing an appointment</v>
      </c>
      <c r="BK78" t="str">
        <f t="shared" si="34"/>
        <v/>
      </c>
      <c r="BL78" t="str">
        <f t="shared" si="35"/>
        <v/>
      </c>
      <c r="BM78" t="str">
        <f t="shared" si="36"/>
        <v>receiving a faster (direct) referral to a specialist breast clinic if your result was abnormal</v>
      </c>
      <c r="BN78" t="str">
        <f t="shared" si="37"/>
        <v xml:space="preserve">knowing that your data was confidential and could only be shared with your consent (e.g. with your gp)  </v>
      </c>
      <c r="BO78" t="str">
        <f t="shared" si="38"/>
        <v>receiving information on how your data will be stored and handled.</v>
      </c>
      <c r="BP78" t="s">
        <v>45</v>
      </c>
      <c r="BQ78" t="s">
        <v>45</v>
      </c>
      <c r="BR78" t="s">
        <v>68</v>
      </c>
      <c r="BS78" t="s">
        <v>211</v>
      </c>
      <c r="BT78" t="s">
        <v>45</v>
      </c>
      <c r="BU78" t="s">
        <v>68</v>
      </c>
      <c r="BV78" t="s">
        <v>212</v>
      </c>
      <c r="BW78">
        <v>55</v>
      </c>
      <c r="BX78" t="s">
        <v>71</v>
      </c>
      <c r="BY78" t="s">
        <v>45</v>
      </c>
      <c r="BZ78" t="s">
        <v>72</v>
      </c>
      <c r="CA78" t="s">
        <v>45</v>
      </c>
      <c r="CB78" t="s">
        <v>73</v>
      </c>
      <c r="CC78" t="s">
        <v>45</v>
      </c>
      <c r="CD78" t="s">
        <v>73</v>
      </c>
      <c r="CE78" t="s">
        <v>45</v>
      </c>
      <c r="CF78" t="s">
        <v>75</v>
      </c>
      <c r="CG78" t="s">
        <v>45</v>
      </c>
      <c r="CH78" t="s">
        <v>176</v>
      </c>
      <c r="CI78" t="s">
        <v>77</v>
      </c>
      <c r="CJ78" t="s">
        <v>48</v>
      </c>
      <c r="CK78" t="s">
        <v>48</v>
      </c>
      <c r="CL78" t="s">
        <v>45</v>
      </c>
      <c r="CM78" t="s">
        <v>45</v>
      </c>
      <c r="CN78" t="s">
        <v>109</v>
      </c>
      <c r="CO78" t="s">
        <v>110</v>
      </c>
      <c r="CP78" t="s">
        <v>81</v>
      </c>
      <c r="CQ78" t="s">
        <v>214</v>
      </c>
      <c r="CR78" t="s">
        <v>83</v>
      </c>
      <c r="CS78" t="s">
        <v>215</v>
      </c>
      <c r="CT78" t="s">
        <v>1660</v>
      </c>
    </row>
    <row r="79" spans="1:98">
      <c r="A79" t="s">
        <v>529</v>
      </c>
      <c r="B79" t="s">
        <v>53</v>
      </c>
      <c r="C79" t="s">
        <v>530</v>
      </c>
      <c r="D79" t="s">
        <v>55</v>
      </c>
      <c r="E79" t="s">
        <v>92</v>
      </c>
      <c r="F79" t="s">
        <v>56</v>
      </c>
      <c r="G79" t="s">
        <v>88</v>
      </c>
      <c r="H79" t="s">
        <v>56</v>
      </c>
      <c r="I79" t="s">
        <v>88</v>
      </c>
      <c r="J79" t="s">
        <v>56</v>
      </c>
      <c r="K79" t="s">
        <v>56</v>
      </c>
      <c r="L79" t="s">
        <v>60</v>
      </c>
      <c r="M79" t="s">
        <v>89</v>
      </c>
      <c r="N79" t="s">
        <v>48</v>
      </c>
      <c r="O79" t="s">
        <v>45</v>
      </c>
      <c r="P79">
        <v>1</v>
      </c>
      <c r="Q79">
        <v>2</v>
      </c>
      <c r="R79">
        <v>3</v>
      </c>
      <c r="S79">
        <v>5</v>
      </c>
      <c r="T79">
        <v>4</v>
      </c>
      <c r="U79" t="s">
        <v>45</v>
      </c>
      <c r="V79" t="s">
        <v>132</v>
      </c>
      <c r="W79" t="s">
        <v>116</v>
      </c>
      <c r="X79">
        <v>2</v>
      </c>
      <c r="Y79">
        <v>3</v>
      </c>
      <c r="Z79">
        <v>1</v>
      </c>
      <c r="AA79">
        <v>4</v>
      </c>
      <c r="AB79">
        <v>5</v>
      </c>
      <c r="AC79" t="s">
        <v>45</v>
      </c>
      <c r="AD79" t="s">
        <v>531</v>
      </c>
      <c r="AE79" t="str">
        <f t="shared" si="27"/>
        <v/>
      </c>
      <c r="AF79" t="str">
        <f t="shared" si="28"/>
        <v>detailed information of what will happen next if the result is abnormal and you require follow up with a health professional (referral process)</v>
      </c>
      <c r="AG79" t="str">
        <f t="shared" si="29"/>
        <v>links to where you can get emotional support</v>
      </c>
      <c r="AH79" t="str">
        <f t="shared" si="30"/>
        <v>information on different possible causes for any abnormal findings and breast pain</v>
      </c>
      <c r="AI79" t="s">
        <v>45</v>
      </c>
      <c r="AJ79">
        <v>1</v>
      </c>
      <c r="AK79">
        <v>2</v>
      </c>
      <c r="AL79">
        <v>3</v>
      </c>
      <c r="AM79">
        <v>7</v>
      </c>
      <c r="AN79">
        <v>4</v>
      </c>
      <c r="AO79">
        <v>5</v>
      </c>
      <c r="AP79">
        <v>6</v>
      </c>
      <c r="AQ79">
        <v>8</v>
      </c>
      <c r="AR79" t="s">
        <v>45</v>
      </c>
      <c r="AS79">
        <v>3</v>
      </c>
      <c r="AT79">
        <v>2</v>
      </c>
      <c r="AU79">
        <v>4</v>
      </c>
      <c r="AV79">
        <v>5</v>
      </c>
      <c r="AW79">
        <v>6</v>
      </c>
      <c r="AX79">
        <v>7</v>
      </c>
      <c r="AY79">
        <v>1</v>
      </c>
      <c r="AZ79" t="s">
        <v>532</v>
      </c>
      <c r="BA79" t="s">
        <v>63</v>
      </c>
      <c r="BB79" t="s">
        <v>66</v>
      </c>
      <c r="BC79" t="s">
        <v>533</v>
      </c>
      <c r="BD79" t="s">
        <v>85</v>
      </c>
      <c r="BE79" t="s">
        <v>45</v>
      </c>
      <c r="BF79" t="s">
        <v>1620</v>
      </c>
      <c r="BG79" t="str">
        <f t="shared" si="39"/>
        <v>knowing that my results would be reviewed by my gp</v>
      </c>
      <c r="BH79" t="str">
        <f t="shared" si="31"/>
        <v/>
      </c>
      <c r="BI79" t="str">
        <f t="shared" si="32"/>
        <v/>
      </c>
      <c r="BJ79" t="str">
        <f t="shared" si="33"/>
        <v>being able to “drop in” and have an examine without needing an appointment</v>
      </c>
      <c r="BK79" t="str">
        <f t="shared" si="34"/>
        <v/>
      </c>
      <c r="BL79" t="str">
        <f t="shared" si="35"/>
        <v/>
      </c>
      <c r="BM79" t="str">
        <f t="shared" si="36"/>
        <v>receiving a faster (direct) referral to a specialist breast clinic if your result was abnormal</v>
      </c>
      <c r="BN79" t="str">
        <f t="shared" si="37"/>
        <v/>
      </c>
      <c r="BO79" t="str">
        <f t="shared" si="38"/>
        <v/>
      </c>
      <c r="BP79" t="s">
        <v>45</v>
      </c>
      <c r="BQ79" t="s">
        <v>45</v>
      </c>
      <c r="BR79" t="s">
        <v>68</v>
      </c>
      <c r="BS79" t="s">
        <v>279</v>
      </c>
      <c r="BT79" t="s">
        <v>45</v>
      </c>
      <c r="BU79" t="s">
        <v>66</v>
      </c>
      <c r="BV79" t="s">
        <v>534</v>
      </c>
      <c r="BW79">
        <v>55</v>
      </c>
      <c r="BX79" t="s">
        <v>71</v>
      </c>
      <c r="BY79" t="s">
        <v>45</v>
      </c>
      <c r="BZ79" t="s">
        <v>72</v>
      </c>
      <c r="CA79" t="s">
        <v>45</v>
      </c>
      <c r="CB79" t="s">
        <v>55</v>
      </c>
      <c r="CC79" t="s">
        <v>45</v>
      </c>
      <c r="CD79" t="s">
        <v>73</v>
      </c>
      <c r="CE79" t="s">
        <v>535</v>
      </c>
      <c r="CF79" t="s">
        <v>75</v>
      </c>
      <c r="CG79" t="s">
        <v>45</v>
      </c>
      <c r="CH79" t="s">
        <v>128</v>
      </c>
      <c r="CI79" t="s">
        <v>77</v>
      </c>
      <c r="CJ79" t="s">
        <v>48</v>
      </c>
      <c r="CK79" t="s">
        <v>48</v>
      </c>
      <c r="CL79" t="s">
        <v>45</v>
      </c>
      <c r="CM79" t="s">
        <v>45</v>
      </c>
      <c r="CN79" t="s">
        <v>79</v>
      </c>
      <c r="CO79" t="s">
        <v>80</v>
      </c>
      <c r="CP79" t="s">
        <v>136</v>
      </c>
      <c r="CQ79" t="s">
        <v>82</v>
      </c>
      <c r="CR79" t="s">
        <v>66</v>
      </c>
      <c r="CS79" t="s">
        <v>234</v>
      </c>
      <c r="CT79" t="s">
        <v>1659</v>
      </c>
    </row>
    <row r="80" spans="1:98">
      <c r="A80" t="s">
        <v>1098</v>
      </c>
      <c r="B80" t="s">
        <v>53</v>
      </c>
      <c r="C80" t="s">
        <v>1099</v>
      </c>
      <c r="D80" t="s">
        <v>55</v>
      </c>
      <c r="E80" t="s">
        <v>56</v>
      </c>
      <c r="F80" t="s">
        <v>56</v>
      </c>
      <c r="G80" t="s">
        <v>57</v>
      </c>
      <c r="H80" t="s">
        <v>56</v>
      </c>
      <c r="I80" t="s">
        <v>57</v>
      </c>
      <c r="J80" t="s">
        <v>57</v>
      </c>
      <c r="K80" t="s">
        <v>56</v>
      </c>
      <c r="L80" t="s">
        <v>58</v>
      </c>
      <c r="M80" t="s">
        <v>88</v>
      </c>
      <c r="N80" t="s">
        <v>116</v>
      </c>
      <c r="O80" t="s">
        <v>117</v>
      </c>
      <c r="P80">
        <v>1</v>
      </c>
      <c r="Q80">
        <v>3</v>
      </c>
      <c r="R80">
        <v>2</v>
      </c>
      <c r="S80">
        <v>4</v>
      </c>
      <c r="T80">
        <v>5</v>
      </c>
      <c r="U80" t="s">
        <v>45</v>
      </c>
      <c r="V80" t="s">
        <v>60</v>
      </c>
      <c r="W80" t="s">
        <v>61</v>
      </c>
      <c r="X80">
        <v>3</v>
      </c>
      <c r="Y80">
        <v>2</v>
      </c>
      <c r="Z80">
        <v>1</v>
      </c>
      <c r="AA80">
        <v>4</v>
      </c>
      <c r="AB80">
        <v>5</v>
      </c>
      <c r="AC80" t="s">
        <v>45</v>
      </c>
      <c r="AD80" t="s">
        <v>395</v>
      </c>
      <c r="AE80" t="str">
        <f t="shared" si="27"/>
        <v>instructions as to when you should next have your breasts checked by the service if the result is normal</v>
      </c>
      <c r="AF80" t="str">
        <f t="shared" si="28"/>
        <v>detailed information of what will happen next if the result is abnormal and you require follow up with a health professional (referral process)</v>
      </c>
      <c r="AG80" t="str">
        <f t="shared" si="29"/>
        <v>links to where you can get emotional support</v>
      </c>
      <c r="AH80" t="str">
        <f t="shared" si="30"/>
        <v>information on different possible causes for any abnormal findings and breast pain</v>
      </c>
      <c r="AI80" t="s">
        <v>45</v>
      </c>
      <c r="AJ80">
        <v>1</v>
      </c>
      <c r="AK80">
        <v>4</v>
      </c>
      <c r="AL80">
        <v>2</v>
      </c>
      <c r="AM80">
        <v>5</v>
      </c>
      <c r="AN80">
        <v>3</v>
      </c>
      <c r="AO80">
        <v>6</v>
      </c>
      <c r="AP80">
        <v>7</v>
      </c>
      <c r="AQ80">
        <v>8</v>
      </c>
      <c r="AR80" t="s">
        <v>45</v>
      </c>
      <c r="AS80">
        <v>4</v>
      </c>
      <c r="AT80">
        <v>1</v>
      </c>
      <c r="AU80">
        <v>2</v>
      </c>
      <c r="AV80">
        <v>5</v>
      </c>
      <c r="AW80">
        <v>3</v>
      </c>
      <c r="AX80">
        <v>6</v>
      </c>
      <c r="AY80">
        <v>7</v>
      </c>
      <c r="AZ80" t="s">
        <v>45</v>
      </c>
      <c r="BA80" t="s">
        <v>63</v>
      </c>
      <c r="BB80" t="s">
        <v>68</v>
      </c>
      <c r="BC80" t="s">
        <v>1100</v>
      </c>
      <c r="BD80" t="s">
        <v>209</v>
      </c>
      <c r="BE80" t="s">
        <v>1101</v>
      </c>
      <c r="BF80" t="s">
        <v>1613</v>
      </c>
      <c r="BG80" t="str">
        <f t="shared" si="39"/>
        <v/>
      </c>
      <c r="BH80" t="str">
        <f t="shared" si="31"/>
        <v>aving more technical information about how the device works</v>
      </c>
      <c r="BI80" t="str">
        <f t="shared" si="32"/>
        <v>having more information about what to expect during the examination before making an appointment </v>
      </c>
      <c r="BJ80" t="str">
        <f t="shared" si="33"/>
        <v>being able to “drop in” and have an examine without needing an appointment</v>
      </c>
      <c r="BK80" t="str">
        <f t="shared" si="34"/>
        <v/>
      </c>
      <c r="BL80" t="str">
        <f t="shared" si="35"/>
        <v/>
      </c>
      <c r="BM80" t="str">
        <f t="shared" si="36"/>
        <v>receiving a faster (direct) referral to a specialist breast clinic if your result was abnormal</v>
      </c>
      <c r="BN80" t="str">
        <f t="shared" si="37"/>
        <v xml:space="preserve">knowing that your data was confidential and could only be shared with your consent (e.g. with your gp)  </v>
      </c>
      <c r="BO80" t="str">
        <f t="shared" si="38"/>
        <v>receiving information on how your data will be stored and handled.</v>
      </c>
      <c r="BP80" t="s">
        <v>45</v>
      </c>
      <c r="BQ80" t="s">
        <v>65</v>
      </c>
      <c r="BR80" t="s">
        <v>68</v>
      </c>
      <c r="BS80" t="s">
        <v>1102</v>
      </c>
      <c r="BT80" t="s">
        <v>1103</v>
      </c>
      <c r="BU80" t="s">
        <v>90</v>
      </c>
      <c r="BV80" t="s">
        <v>1104</v>
      </c>
      <c r="BW80">
        <v>56</v>
      </c>
      <c r="BX80" t="s">
        <v>71</v>
      </c>
      <c r="BY80" t="s">
        <v>45</v>
      </c>
      <c r="BZ80" t="s">
        <v>72</v>
      </c>
      <c r="CA80" t="s">
        <v>45</v>
      </c>
      <c r="CB80" t="s">
        <v>55</v>
      </c>
      <c r="CC80" t="s">
        <v>45</v>
      </c>
      <c r="CD80" t="s">
        <v>73</v>
      </c>
      <c r="CE80" t="s">
        <v>1105</v>
      </c>
      <c r="CF80" t="s">
        <v>75</v>
      </c>
      <c r="CG80" t="s">
        <v>45</v>
      </c>
      <c r="CH80" t="s">
        <v>76</v>
      </c>
      <c r="CI80" t="s">
        <v>77</v>
      </c>
      <c r="CJ80" t="s">
        <v>48</v>
      </c>
      <c r="CK80" t="s">
        <v>48</v>
      </c>
      <c r="CL80" t="s">
        <v>45</v>
      </c>
      <c r="CM80" t="s">
        <v>45</v>
      </c>
      <c r="CN80" t="s">
        <v>79</v>
      </c>
      <c r="CO80" t="s">
        <v>80</v>
      </c>
      <c r="CP80" t="s">
        <v>104</v>
      </c>
      <c r="CQ80" t="s">
        <v>112</v>
      </c>
      <c r="CR80" t="s">
        <v>66</v>
      </c>
      <c r="CS80" t="s">
        <v>1106</v>
      </c>
      <c r="CT80" t="s">
        <v>1661</v>
      </c>
    </row>
    <row r="81" spans="1:98">
      <c r="A81" t="s">
        <v>591</v>
      </c>
      <c r="B81" t="s">
        <v>53</v>
      </c>
      <c r="C81" t="s">
        <v>1117</v>
      </c>
      <c r="D81" t="s">
        <v>55</v>
      </c>
      <c r="E81" t="s">
        <v>89</v>
      </c>
      <c r="F81" t="s">
        <v>89</v>
      </c>
      <c r="G81" t="s">
        <v>89</v>
      </c>
      <c r="H81" t="s">
        <v>89</v>
      </c>
      <c r="I81" t="s">
        <v>92</v>
      </c>
      <c r="J81" t="s">
        <v>92</v>
      </c>
      <c r="K81" t="s">
        <v>89</v>
      </c>
      <c r="L81" t="s">
        <v>115</v>
      </c>
      <c r="M81" t="s">
        <v>89</v>
      </c>
      <c r="N81" t="s">
        <v>55</v>
      </c>
      <c r="O81" t="s">
        <v>117</v>
      </c>
      <c r="P81">
        <v>2</v>
      </c>
      <c r="Q81">
        <v>1</v>
      </c>
      <c r="R81">
        <v>3</v>
      </c>
      <c r="S81">
        <v>5</v>
      </c>
      <c r="T81">
        <v>4</v>
      </c>
      <c r="U81" t="s">
        <v>45</v>
      </c>
      <c r="V81" t="s">
        <v>97</v>
      </c>
      <c r="W81" t="s">
        <v>116</v>
      </c>
      <c r="X81">
        <v>1</v>
      </c>
      <c r="Y81">
        <v>3</v>
      </c>
      <c r="Z81">
        <v>4</v>
      </c>
      <c r="AA81">
        <v>2</v>
      </c>
      <c r="AB81">
        <v>5</v>
      </c>
      <c r="AC81" t="s">
        <v>45</v>
      </c>
      <c r="AD81" t="s">
        <v>1050</v>
      </c>
      <c r="AE81" t="str">
        <f t="shared" si="27"/>
        <v>instructions as to when you should next have your breasts checked by the service if the result is normal</v>
      </c>
      <c r="AF81" t="str">
        <f t="shared" si="28"/>
        <v/>
      </c>
      <c r="AG81" t="str">
        <f t="shared" si="29"/>
        <v>links to where you can get emotional support</v>
      </c>
      <c r="AH81" t="str">
        <f t="shared" si="30"/>
        <v/>
      </c>
      <c r="AI81" t="s">
        <v>45</v>
      </c>
      <c r="AJ81">
        <v>1</v>
      </c>
      <c r="AK81">
        <v>2</v>
      </c>
      <c r="AL81">
        <v>3</v>
      </c>
      <c r="AM81">
        <v>4</v>
      </c>
      <c r="AN81">
        <v>5</v>
      </c>
      <c r="AO81">
        <v>6</v>
      </c>
      <c r="AP81">
        <v>7</v>
      </c>
      <c r="AQ81">
        <v>8</v>
      </c>
      <c r="AR81" t="s">
        <v>45</v>
      </c>
      <c r="AS81">
        <v>1</v>
      </c>
      <c r="AT81">
        <v>2</v>
      </c>
      <c r="AU81">
        <v>3</v>
      </c>
      <c r="AV81">
        <v>5</v>
      </c>
      <c r="AW81">
        <v>4</v>
      </c>
      <c r="AX81">
        <v>6</v>
      </c>
      <c r="AY81">
        <v>7</v>
      </c>
      <c r="AZ81" t="s">
        <v>45</v>
      </c>
      <c r="BA81" t="s">
        <v>63</v>
      </c>
      <c r="BB81" t="s">
        <v>68</v>
      </c>
      <c r="BC81" t="s">
        <v>1118</v>
      </c>
      <c r="BD81" t="s">
        <v>102</v>
      </c>
      <c r="BE81" t="s">
        <v>1119</v>
      </c>
      <c r="BF81" t="s">
        <v>1616</v>
      </c>
      <c r="BG81" t="str">
        <f t="shared" si="39"/>
        <v/>
      </c>
      <c r="BH81" t="str">
        <f t="shared" si="31"/>
        <v/>
      </c>
      <c r="BI81" t="str">
        <f t="shared" si="32"/>
        <v/>
      </c>
      <c r="BJ81" t="str">
        <f t="shared" si="33"/>
        <v>being able to “drop in” and have an examine without needing an appointment</v>
      </c>
      <c r="BK81" t="str">
        <f t="shared" si="34"/>
        <v/>
      </c>
      <c r="BL81" t="str">
        <f t="shared" si="35"/>
        <v/>
      </c>
      <c r="BM81" t="str">
        <f t="shared" si="36"/>
        <v>receiving a faster (direct) referral to a specialist breast clinic if your result was abnormal</v>
      </c>
      <c r="BN81" t="str">
        <f t="shared" si="37"/>
        <v/>
      </c>
      <c r="BO81" t="str">
        <f t="shared" si="38"/>
        <v/>
      </c>
      <c r="BP81" t="s">
        <v>45</v>
      </c>
      <c r="BQ81" t="s">
        <v>65</v>
      </c>
      <c r="BR81" t="s">
        <v>68</v>
      </c>
      <c r="BS81" t="s">
        <v>1120</v>
      </c>
      <c r="BT81" t="s">
        <v>45</v>
      </c>
      <c r="BU81" t="s">
        <v>66</v>
      </c>
      <c r="BV81" t="s">
        <v>1121</v>
      </c>
      <c r="BW81">
        <v>56</v>
      </c>
      <c r="BX81" t="s">
        <v>246</v>
      </c>
      <c r="BY81" t="s">
        <v>45</v>
      </c>
      <c r="BZ81" t="s">
        <v>72</v>
      </c>
      <c r="CA81" t="s">
        <v>45</v>
      </c>
      <c r="CB81" t="s">
        <v>55</v>
      </c>
      <c r="CC81" t="s">
        <v>45</v>
      </c>
      <c r="CD81" t="s">
        <v>73</v>
      </c>
      <c r="CE81" t="s">
        <v>1122</v>
      </c>
      <c r="CF81" t="s">
        <v>75</v>
      </c>
      <c r="CG81" t="s">
        <v>45</v>
      </c>
      <c r="CH81" t="s">
        <v>176</v>
      </c>
      <c r="CI81" t="s">
        <v>77</v>
      </c>
      <c r="CJ81" t="s">
        <v>48</v>
      </c>
      <c r="CK81" t="s">
        <v>48</v>
      </c>
      <c r="CL81" t="s">
        <v>45</v>
      </c>
      <c r="CM81" t="s">
        <v>45</v>
      </c>
      <c r="CN81" t="s">
        <v>109</v>
      </c>
      <c r="CO81" t="s">
        <v>110</v>
      </c>
      <c r="CP81" t="s">
        <v>136</v>
      </c>
      <c r="CQ81" t="s">
        <v>112</v>
      </c>
      <c r="CR81" t="s">
        <v>66</v>
      </c>
      <c r="CS81" t="s">
        <v>1123</v>
      </c>
      <c r="CT81" t="s">
        <v>511</v>
      </c>
    </row>
    <row r="82" spans="1:98">
      <c r="A82" t="s">
        <v>1015</v>
      </c>
      <c r="B82" t="s">
        <v>53</v>
      </c>
      <c r="C82" t="s">
        <v>1016</v>
      </c>
      <c r="D82" t="s">
        <v>55</v>
      </c>
      <c r="E82" t="s">
        <v>88</v>
      </c>
      <c r="F82" t="s">
        <v>57</v>
      </c>
      <c r="G82" t="s">
        <v>57</v>
      </c>
      <c r="H82" t="s">
        <v>56</v>
      </c>
      <c r="I82" t="s">
        <v>56</v>
      </c>
      <c r="J82" t="s">
        <v>56</v>
      </c>
      <c r="K82" t="s">
        <v>57</v>
      </c>
      <c r="L82" t="s">
        <v>115</v>
      </c>
      <c r="M82" t="s">
        <v>89</v>
      </c>
      <c r="N82" t="s">
        <v>116</v>
      </c>
      <c r="O82" t="s">
        <v>59</v>
      </c>
      <c r="P82">
        <v>1</v>
      </c>
      <c r="Q82">
        <v>2</v>
      </c>
      <c r="R82">
        <v>5</v>
      </c>
      <c r="S82">
        <v>3</v>
      </c>
      <c r="T82">
        <v>4</v>
      </c>
      <c r="U82" t="s">
        <v>1017</v>
      </c>
      <c r="V82" t="s">
        <v>60</v>
      </c>
      <c r="W82" t="s">
        <v>98</v>
      </c>
      <c r="X82">
        <v>3</v>
      </c>
      <c r="Y82">
        <v>1</v>
      </c>
      <c r="Z82">
        <v>2</v>
      </c>
      <c r="AA82">
        <v>4</v>
      </c>
      <c r="AB82">
        <v>5</v>
      </c>
      <c r="AC82" t="s">
        <v>45</v>
      </c>
      <c r="AD82" t="s">
        <v>119</v>
      </c>
      <c r="AE82" t="str">
        <f t="shared" si="27"/>
        <v>instructions as to when you should next have your breasts checked by the service if the result is normal</v>
      </c>
      <c r="AF82" t="str">
        <f t="shared" si="28"/>
        <v>detailed information of what will happen next if the result is abnormal and you require follow up with a health professional (referral process)</v>
      </c>
      <c r="AG82" t="str">
        <f t="shared" si="29"/>
        <v/>
      </c>
      <c r="AH82" t="str">
        <f t="shared" si="30"/>
        <v>information on different possible causes for any abnormal findings and breast pain</v>
      </c>
      <c r="AI82" t="s">
        <v>45</v>
      </c>
      <c r="AJ82">
        <v>1</v>
      </c>
      <c r="AK82">
        <v>6</v>
      </c>
      <c r="AL82">
        <v>2</v>
      </c>
      <c r="AM82">
        <v>7</v>
      </c>
      <c r="AN82">
        <v>3</v>
      </c>
      <c r="AO82">
        <v>4</v>
      </c>
      <c r="AP82">
        <v>5</v>
      </c>
      <c r="AQ82">
        <v>8</v>
      </c>
      <c r="AR82" t="s">
        <v>45</v>
      </c>
      <c r="AS82">
        <v>1</v>
      </c>
      <c r="AT82">
        <v>5</v>
      </c>
      <c r="AU82">
        <v>2</v>
      </c>
      <c r="AV82">
        <v>3</v>
      </c>
      <c r="AW82">
        <v>6</v>
      </c>
      <c r="AX82">
        <v>4</v>
      </c>
      <c r="AY82">
        <v>7</v>
      </c>
      <c r="AZ82" t="s">
        <v>45</v>
      </c>
      <c r="BA82" t="s">
        <v>63</v>
      </c>
      <c r="BB82" t="s">
        <v>68</v>
      </c>
      <c r="BC82" t="s">
        <v>1018</v>
      </c>
      <c r="BD82" t="s">
        <v>102</v>
      </c>
      <c r="BE82" t="s">
        <v>1019</v>
      </c>
      <c r="BF82" t="s">
        <v>171</v>
      </c>
      <c r="BG82" t="str">
        <f t="shared" si="39"/>
        <v/>
      </c>
      <c r="BH82" t="str">
        <f t="shared" si="31"/>
        <v/>
      </c>
      <c r="BI82" t="str">
        <f t="shared" si="32"/>
        <v>having more information about what to expect during the examination before making an appointment </v>
      </c>
      <c r="BJ82" t="str">
        <f t="shared" si="33"/>
        <v/>
      </c>
      <c r="BK82" t="str">
        <f t="shared" si="34"/>
        <v/>
      </c>
      <c r="BL82" t="str">
        <f t="shared" si="35"/>
        <v/>
      </c>
      <c r="BM82" t="str">
        <f t="shared" si="36"/>
        <v>receiving a faster (direct) referral to a specialist breast clinic if your result was abnormal</v>
      </c>
      <c r="BN82" t="str">
        <f t="shared" si="37"/>
        <v xml:space="preserve">knowing that your data was confidential and could only be shared with your consent (e.g. with your gp)  </v>
      </c>
      <c r="BO82" t="str">
        <f t="shared" si="38"/>
        <v>receiving information on how your data will be stored and handled.</v>
      </c>
      <c r="BP82" t="s">
        <v>45</v>
      </c>
      <c r="BQ82" t="s">
        <v>65</v>
      </c>
      <c r="BR82" t="s">
        <v>68</v>
      </c>
      <c r="BS82" t="s">
        <v>1020</v>
      </c>
      <c r="BT82" t="s">
        <v>1021</v>
      </c>
      <c r="BU82" t="s">
        <v>68</v>
      </c>
      <c r="BV82" t="s">
        <v>1022</v>
      </c>
      <c r="BW82">
        <v>57</v>
      </c>
      <c r="BX82" t="s">
        <v>126</v>
      </c>
      <c r="BY82" t="s">
        <v>45</v>
      </c>
      <c r="BZ82" t="s">
        <v>72</v>
      </c>
      <c r="CA82" t="s">
        <v>45</v>
      </c>
      <c r="CB82" t="s">
        <v>55</v>
      </c>
      <c r="CC82" t="s">
        <v>45</v>
      </c>
      <c r="CD82" t="s">
        <v>73</v>
      </c>
      <c r="CE82" t="s">
        <v>1023</v>
      </c>
      <c r="CF82" t="s">
        <v>75</v>
      </c>
      <c r="CG82" t="s">
        <v>45</v>
      </c>
      <c r="CH82" t="s">
        <v>128</v>
      </c>
      <c r="CI82" t="s">
        <v>77</v>
      </c>
      <c r="CJ82" t="s">
        <v>48</v>
      </c>
      <c r="CK82" t="s">
        <v>48</v>
      </c>
      <c r="CL82" t="s">
        <v>45</v>
      </c>
      <c r="CM82" t="s">
        <v>45</v>
      </c>
      <c r="CN82" t="s">
        <v>109</v>
      </c>
      <c r="CO82" t="s">
        <v>80</v>
      </c>
      <c r="CP82" t="s">
        <v>111</v>
      </c>
      <c r="CQ82" t="s">
        <v>112</v>
      </c>
      <c r="CR82" t="s">
        <v>45</v>
      </c>
      <c r="CS82" t="s">
        <v>1024</v>
      </c>
      <c r="CT82" t="s">
        <v>1659</v>
      </c>
    </row>
    <row r="83" spans="1:98">
      <c r="A83" t="s">
        <v>1478</v>
      </c>
      <c r="B83" t="s">
        <v>53</v>
      </c>
      <c r="C83" t="s">
        <v>1479</v>
      </c>
      <c r="D83" t="s">
        <v>55</v>
      </c>
      <c r="E83" t="s">
        <v>45</v>
      </c>
      <c r="F83" t="s">
        <v>56</v>
      </c>
      <c r="G83" t="s">
        <v>57</v>
      </c>
      <c r="H83" t="s">
        <v>56</v>
      </c>
      <c r="I83" t="s">
        <v>57</v>
      </c>
      <c r="J83" t="s">
        <v>57</v>
      </c>
      <c r="K83" t="s">
        <v>88</v>
      </c>
      <c r="L83" t="s">
        <v>58</v>
      </c>
      <c r="M83" t="s">
        <v>88</v>
      </c>
      <c r="N83" t="s">
        <v>55</v>
      </c>
      <c r="O83" t="s">
        <v>117</v>
      </c>
      <c r="P83">
        <v>1</v>
      </c>
      <c r="Q83">
        <v>2</v>
      </c>
      <c r="R83">
        <v>4</v>
      </c>
      <c r="S83">
        <v>5</v>
      </c>
      <c r="T83">
        <v>3</v>
      </c>
      <c r="U83" t="s">
        <v>1480</v>
      </c>
      <c r="V83" t="s">
        <v>152</v>
      </c>
      <c r="W83" t="s">
        <v>98</v>
      </c>
      <c r="X83">
        <v>3</v>
      </c>
      <c r="Y83">
        <v>2</v>
      </c>
      <c r="Z83">
        <v>1</v>
      </c>
      <c r="AA83">
        <v>5</v>
      </c>
      <c r="AB83">
        <v>4</v>
      </c>
      <c r="AC83" t="s">
        <v>45</v>
      </c>
      <c r="AD83" t="s">
        <v>99</v>
      </c>
      <c r="AE83" t="str">
        <f t="shared" si="27"/>
        <v>instructions as to when you should next have your breasts checked by the service if the result is normal</v>
      </c>
      <c r="AF83" t="str">
        <f t="shared" si="28"/>
        <v>detailed information of what will happen next if the result is abnormal and you require follow up with a health professional (referral process)</v>
      </c>
      <c r="AG83" t="str">
        <f t="shared" si="29"/>
        <v>links to where you can get emotional support</v>
      </c>
      <c r="AH83" t="str">
        <f t="shared" si="30"/>
        <v>information on different possible causes for any abnormal findings and breast pain</v>
      </c>
      <c r="AI83" t="s">
        <v>45</v>
      </c>
      <c r="AJ83">
        <v>2</v>
      </c>
      <c r="AK83">
        <v>1</v>
      </c>
      <c r="AL83">
        <v>4</v>
      </c>
      <c r="AM83">
        <v>5</v>
      </c>
      <c r="AN83">
        <v>6</v>
      </c>
      <c r="AO83">
        <v>7</v>
      </c>
      <c r="AP83">
        <v>3</v>
      </c>
      <c r="AQ83">
        <v>8</v>
      </c>
      <c r="AR83" t="s">
        <v>45</v>
      </c>
      <c r="AS83">
        <v>3</v>
      </c>
      <c r="AT83">
        <v>4</v>
      </c>
      <c r="AU83">
        <v>5</v>
      </c>
      <c r="AV83">
        <v>6</v>
      </c>
      <c r="AW83">
        <v>7</v>
      </c>
      <c r="AX83">
        <v>1</v>
      </c>
      <c r="AY83">
        <v>2</v>
      </c>
      <c r="AZ83" t="s">
        <v>1481</v>
      </c>
      <c r="BA83" t="s">
        <v>63</v>
      </c>
      <c r="BB83" t="s">
        <v>66</v>
      </c>
      <c r="BC83" t="s">
        <v>1482</v>
      </c>
      <c r="BD83" t="s">
        <v>93</v>
      </c>
      <c r="BE83" t="s">
        <v>1483</v>
      </c>
      <c r="BF83" t="s">
        <v>453</v>
      </c>
      <c r="BG83" t="str">
        <f t="shared" si="39"/>
        <v>knowing that my results would be reviewed by my gp</v>
      </c>
      <c r="BH83" t="str">
        <f t="shared" si="31"/>
        <v/>
      </c>
      <c r="BI83" t="str">
        <f t="shared" si="32"/>
        <v/>
      </c>
      <c r="BJ83" t="str">
        <f t="shared" si="33"/>
        <v/>
      </c>
      <c r="BK83" t="str">
        <f t="shared" si="34"/>
        <v/>
      </c>
      <c r="BL83" t="str">
        <f t="shared" si="35"/>
        <v/>
      </c>
      <c r="BM83" t="str">
        <f t="shared" si="36"/>
        <v>receiving a faster (direct) referral to a specialist breast clinic if your result was abnormal</v>
      </c>
      <c r="BN83" t="str">
        <f t="shared" si="37"/>
        <v/>
      </c>
      <c r="BO83" t="str">
        <f t="shared" si="38"/>
        <v/>
      </c>
      <c r="BP83" t="s">
        <v>45</v>
      </c>
      <c r="BQ83" t="s">
        <v>65</v>
      </c>
      <c r="BR83" t="s">
        <v>68</v>
      </c>
      <c r="BS83" t="s">
        <v>1484</v>
      </c>
      <c r="BT83" t="s">
        <v>1485</v>
      </c>
      <c r="BU83" t="s">
        <v>66</v>
      </c>
      <c r="BV83" t="s">
        <v>1486</v>
      </c>
      <c r="BW83">
        <v>57</v>
      </c>
      <c r="BX83" t="s">
        <v>71</v>
      </c>
      <c r="BY83" t="s">
        <v>45</v>
      </c>
      <c r="BZ83" t="s">
        <v>72</v>
      </c>
      <c r="CA83" t="s">
        <v>45</v>
      </c>
      <c r="CB83" t="s">
        <v>55</v>
      </c>
      <c r="CC83" t="s">
        <v>45</v>
      </c>
      <c r="CD83" t="s">
        <v>73</v>
      </c>
      <c r="CE83" t="s">
        <v>45</v>
      </c>
      <c r="CF83" t="s">
        <v>75</v>
      </c>
      <c r="CG83" t="s">
        <v>45</v>
      </c>
      <c r="CH83" t="s">
        <v>128</v>
      </c>
      <c r="CI83" t="s">
        <v>926</v>
      </c>
      <c r="CJ83" t="s">
        <v>48</v>
      </c>
      <c r="CK83" t="s">
        <v>48</v>
      </c>
      <c r="CL83" t="s">
        <v>45</v>
      </c>
      <c r="CM83" t="s">
        <v>45</v>
      </c>
      <c r="CN83" t="s">
        <v>146</v>
      </c>
      <c r="CO83" t="s">
        <v>80</v>
      </c>
      <c r="CP83" t="s">
        <v>104</v>
      </c>
      <c r="CQ83" t="s">
        <v>112</v>
      </c>
      <c r="CR83" t="s">
        <v>68</v>
      </c>
      <c r="CS83" t="s">
        <v>1487</v>
      </c>
      <c r="CT83" t="s">
        <v>45</v>
      </c>
    </row>
    <row r="84" spans="1:98">
      <c r="A84" t="s">
        <v>831</v>
      </c>
      <c r="B84" t="s">
        <v>53</v>
      </c>
      <c r="C84" t="s">
        <v>832</v>
      </c>
      <c r="D84" t="s">
        <v>55</v>
      </c>
      <c r="E84" t="s">
        <v>56</v>
      </c>
      <c r="F84" t="s">
        <v>92</v>
      </c>
      <c r="G84" t="s">
        <v>92</v>
      </c>
      <c r="H84" t="s">
        <v>88</v>
      </c>
      <c r="I84" t="s">
        <v>88</v>
      </c>
      <c r="J84" t="s">
        <v>56</v>
      </c>
      <c r="K84" t="s">
        <v>56</v>
      </c>
      <c r="L84" t="s">
        <v>58</v>
      </c>
      <c r="M84" t="s">
        <v>56</v>
      </c>
      <c r="N84" t="s">
        <v>116</v>
      </c>
      <c r="O84" t="s">
        <v>59</v>
      </c>
      <c r="P84">
        <v>2</v>
      </c>
      <c r="Q84">
        <v>1</v>
      </c>
      <c r="R84">
        <v>3</v>
      </c>
      <c r="S84">
        <v>5</v>
      </c>
      <c r="T84">
        <v>4</v>
      </c>
      <c r="U84" t="s">
        <v>833</v>
      </c>
      <c r="V84" t="s">
        <v>132</v>
      </c>
      <c r="W84" t="s">
        <v>116</v>
      </c>
      <c r="X84">
        <v>3</v>
      </c>
      <c r="Y84">
        <v>4</v>
      </c>
      <c r="Z84">
        <v>2</v>
      </c>
      <c r="AA84">
        <v>5</v>
      </c>
      <c r="AB84">
        <v>1</v>
      </c>
      <c r="AC84" t="s">
        <v>834</v>
      </c>
      <c r="AD84" t="s">
        <v>119</v>
      </c>
      <c r="AE84" t="str">
        <f t="shared" si="27"/>
        <v>instructions as to when you should next have your breasts checked by the service if the result is normal</v>
      </c>
      <c r="AF84" t="str">
        <f t="shared" si="28"/>
        <v>detailed information of what will happen next if the result is abnormal and you require follow up with a health professional (referral process)</v>
      </c>
      <c r="AG84" t="str">
        <f t="shared" si="29"/>
        <v/>
      </c>
      <c r="AH84" t="str">
        <f t="shared" si="30"/>
        <v>information on different possible causes for any abnormal findings and breast pain</v>
      </c>
      <c r="AI84" t="s">
        <v>45</v>
      </c>
      <c r="AJ84">
        <v>1</v>
      </c>
      <c r="AK84">
        <v>2</v>
      </c>
      <c r="AL84">
        <v>3</v>
      </c>
      <c r="AM84">
        <v>4</v>
      </c>
      <c r="AN84">
        <v>5</v>
      </c>
      <c r="AO84">
        <v>6</v>
      </c>
      <c r="AP84">
        <v>7</v>
      </c>
      <c r="AQ84">
        <v>8</v>
      </c>
      <c r="AR84" t="s">
        <v>45</v>
      </c>
      <c r="AS84">
        <v>2</v>
      </c>
      <c r="AT84">
        <v>5</v>
      </c>
      <c r="AU84">
        <v>3</v>
      </c>
      <c r="AV84">
        <v>7</v>
      </c>
      <c r="AW84">
        <v>4</v>
      </c>
      <c r="AX84">
        <v>1</v>
      </c>
      <c r="AY84">
        <v>6</v>
      </c>
      <c r="AZ84" t="s">
        <v>835</v>
      </c>
      <c r="BA84" t="s">
        <v>63</v>
      </c>
      <c r="BB84" t="s">
        <v>68</v>
      </c>
      <c r="BC84" t="s">
        <v>836</v>
      </c>
      <c r="BD84" t="s">
        <v>102</v>
      </c>
      <c r="BE84" t="s">
        <v>837</v>
      </c>
      <c r="BF84" t="s">
        <v>838</v>
      </c>
      <c r="BG84" t="str">
        <f t="shared" si="39"/>
        <v/>
      </c>
      <c r="BH84" t="str">
        <f t="shared" si="31"/>
        <v/>
      </c>
      <c r="BI84" t="str">
        <f t="shared" si="32"/>
        <v/>
      </c>
      <c r="BJ84" t="str">
        <f t="shared" si="33"/>
        <v/>
      </c>
      <c r="BK84" t="str">
        <f t="shared" si="34"/>
        <v/>
      </c>
      <c r="BL84" t="str">
        <f t="shared" si="35"/>
        <v>receiving information on how the device supports specialist nhs services</v>
      </c>
      <c r="BM84" t="str">
        <f t="shared" si="36"/>
        <v>receiving a faster (direct) referral to a specialist breast clinic if your result was abnormal</v>
      </c>
      <c r="BN84" t="str">
        <f t="shared" si="37"/>
        <v/>
      </c>
      <c r="BO84" t="str">
        <f t="shared" si="38"/>
        <v/>
      </c>
      <c r="BP84" t="s">
        <v>45</v>
      </c>
      <c r="BQ84" t="s">
        <v>65</v>
      </c>
      <c r="BR84" t="s">
        <v>68</v>
      </c>
      <c r="BS84" t="s">
        <v>839</v>
      </c>
      <c r="BT84" t="s">
        <v>840</v>
      </c>
      <c r="BU84" t="s">
        <v>68</v>
      </c>
      <c r="BV84" t="s">
        <v>841</v>
      </c>
      <c r="BW84">
        <v>58</v>
      </c>
      <c r="BX84" t="s">
        <v>71</v>
      </c>
      <c r="BY84" t="s">
        <v>45</v>
      </c>
      <c r="BZ84" t="s">
        <v>72</v>
      </c>
      <c r="CA84" t="s">
        <v>45</v>
      </c>
      <c r="CB84" t="s">
        <v>55</v>
      </c>
      <c r="CC84" t="s">
        <v>45</v>
      </c>
      <c r="CD84" t="s">
        <v>73</v>
      </c>
      <c r="CE84" t="s">
        <v>842</v>
      </c>
      <c r="CF84" t="s">
        <v>75</v>
      </c>
      <c r="CG84" t="s">
        <v>45</v>
      </c>
      <c r="CH84" t="s">
        <v>128</v>
      </c>
      <c r="CI84" t="s">
        <v>77</v>
      </c>
      <c r="CJ84" t="s">
        <v>48</v>
      </c>
      <c r="CK84" t="s">
        <v>48</v>
      </c>
      <c r="CL84" t="s">
        <v>45</v>
      </c>
      <c r="CM84" t="s">
        <v>45</v>
      </c>
      <c r="CN84" t="s">
        <v>109</v>
      </c>
      <c r="CO84" t="s">
        <v>110</v>
      </c>
      <c r="CP84" t="s">
        <v>136</v>
      </c>
      <c r="CQ84" t="s">
        <v>129</v>
      </c>
      <c r="CR84" t="s">
        <v>68</v>
      </c>
      <c r="CS84" t="s">
        <v>843</v>
      </c>
      <c r="CT84" t="s">
        <v>1661</v>
      </c>
    </row>
    <row r="85" spans="1:98">
      <c r="A85" t="s">
        <v>1148</v>
      </c>
      <c r="B85" t="s">
        <v>53</v>
      </c>
      <c r="C85" t="s">
        <v>1149</v>
      </c>
      <c r="D85" t="s">
        <v>55</v>
      </c>
      <c r="E85" t="s">
        <v>88</v>
      </c>
      <c r="F85" t="s">
        <v>57</v>
      </c>
      <c r="G85" t="s">
        <v>57</v>
      </c>
      <c r="H85" t="s">
        <v>56</v>
      </c>
      <c r="I85" t="s">
        <v>57</v>
      </c>
      <c r="J85" t="s">
        <v>57</v>
      </c>
      <c r="K85" t="s">
        <v>57</v>
      </c>
      <c r="L85" t="s">
        <v>60</v>
      </c>
      <c r="M85" t="s">
        <v>92</v>
      </c>
      <c r="N85" t="s">
        <v>55</v>
      </c>
      <c r="O85" t="s">
        <v>59</v>
      </c>
      <c r="P85">
        <v>2</v>
      </c>
      <c r="Q85">
        <v>1</v>
      </c>
      <c r="R85">
        <v>4</v>
      </c>
      <c r="S85">
        <v>5</v>
      </c>
      <c r="T85">
        <v>3</v>
      </c>
      <c r="U85" t="s">
        <v>263</v>
      </c>
      <c r="V85" t="s">
        <v>152</v>
      </c>
      <c r="W85" t="s">
        <v>118</v>
      </c>
      <c r="X85">
        <v>3</v>
      </c>
      <c r="Y85">
        <v>1</v>
      </c>
      <c r="Z85">
        <v>4</v>
      </c>
      <c r="AA85">
        <v>2</v>
      </c>
      <c r="AB85">
        <v>5</v>
      </c>
      <c r="AC85" t="s">
        <v>45</v>
      </c>
      <c r="AD85" t="s">
        <v>143</v>
      </c>
      <c r="AE85" t="str">
        <f t="shared" si="27"/>
        <v>instructions as to when you should next have your breasts checked by the service if the result is normal</v>
      </c>
      <c r="AF85" t="str">
        <f t="shared" si="28"/>
        <v>detailed information of what will happen next if the result is abnormal and you require follow up with a health professional (referral process)</v>
      </c>
      <c r="AG85" t="str">
        <f t="shared" si="29"/>
        <v/>
      </c>
      <c r="AH85" t="str">
        <f t="shared" si="30"/>
        <v/>
      </c>
      <c r="AI85" t="s">
        <v>45</v>
      </c>
      <c r="AJ85">
        <v>1</v>
      </c>
      <c r="AK85">
        <v>3</v>
      </c>
      <c r="AL85">
        <v>5</v>
      </c>
      <c r="AM85">
        <v>7</v>
      </c>
      <c r="AN85">
        <v>8</v>
      </c>
      <c r="AO85">
        <v>6</v>
      </c>
      <c r="AP85">
        <v>4</v>
      </c>
      <c r="AQ85">
        <v>2</v>
      </c>
      <c r="AR85" t="s">
        <v>1150</v>
      </c>
      <c r="AS85">
        <v>1</v>
      </c>
      <c r="AT85">
        <v>3</v>
      </c>
      <c r="AU85">
        <v>4</v>
      </c>
      <c r="AV85">
        <v>6</v>
      </c>
      <c r="AW85">
        <v>7</v>
      </c>
      <c r="AX85">
        <v>5</v>
      </c>
      <c r="AY85">
        <v>2</v>
      </c>
      <c r="AZ85" t="s">
        <v>1151</v>
      </c>
      <c r="BA85" t="s">
        <v>63</v>
      </c>
      <c r="BB85" t="s">
        <v>66</v>
      </c>
      <c r="BC85" t="s">
        <v>1152</v>
      </c>
      <c r="BD85" t="s">
        <v>95</v>
      </c>
      <c r="BE85" t="s">
        <v>1153</v>
      </c>
      <c r="BF85" t="s">
        <v>157</v>
      </c>
      <c r="BG85" t="str">
        <f t="shared" si="39"/>
        <v/>
      </c>
      <c r="BH85" t="str">
        <f t="shared" si="31"/>
        <v/>
      </c>
      <c r="BI85" t="str">
        <f t="shared" si="32"/>
        <v/>
      </c>
      <c r="BJ85" t="str">
        <f t="shared" si="33"/>
        <v/>
      </c>
      <c r="BK85" t="str">
        <f t="shared" si="34"/>
        <v/>
      </c>
      <c r="BL85" t="str">
        <f t="shared" si="35"/>
        <v/>
      </c>
      <c r="BM85" t="str">
        <f t="shared" si="36"/>
        <v/>
      </c>
      <c r="BN85" t="str">
        <f t="shared" si="37"/>
        <v/>
      </c>
      <c r="BO85" t="str">
        <f t="shared" si="38"/>
        <v/>
      </c>
      <c r="BP85" t="s">
        <v>1154</v>
      </c>
      <c r="BQ85" t="s">
        <v>459</v>
      </c>
      <c r="BR85" t="s">
        <v>66</v>
      </c>
      <c r="BS85" t="s">
        <v>1155</v>
      </c>
      <c r="BT85" t="s">
        <v>1156</v>
      </c>
      <c r="BU85" t="s">
        <v>68</v>
      </c>
      <c r="BV85" t="s">
        <v>1157</v>
      </c>
      <c r="BW85">
        <v>59</v>
      </c>
      <c r="BX85" t="s">
        <v>71</v>
      </c>
      <c r="BY85" t="s">
        <v>45</v>
      </c>
      <c r="BZ85" t="s">
        <v>72</v>
      </c>
      <c r="CA85" t="s">
        <v>45</v>
      </c>
      <c r="CB85" t="s">
        <v>55</v>
      </c>
      <c r="CC85" t="s">
        <v>45</v>
      </c>
      <c r="CD85" t="s">
        <v>73</v>
      </c>
      <c r="CE85" t="s">
        <v>1158</v>
      </c>
      <c r="CF85" t="s">
        <v>75</v>
      </c>
      <c r="CG85" t="s">
        <v>45</v>
      </c>
      <c r="CH85" t="s">
        <v>76</v>
      </c>
      <c r="CI85" t="s">
        <v>77</v>
      </c>
      <c r="CJ85" t="s">
        <v>48</v>
      </c>
      <c r="CK85" t="s">
        <v>48</v>
      </c>
      <c r="CL85" t="s">
        <v>45</v>
      </c>
      <c r="CM85" t="s">
        <v>45</v>
      </c>
      <c r="CN85" t="s">
        <v>345</v>
      </c>
      <c r="CO85" t="s">
        <v>273</v>
      </c>
      <c r="CP85" t="s">
        <v>81</v>
      </c>
      <c r="CQ85" t="s">
        <v>147</v>
      </c>
      <c r="CR85" t="s">
        <v>66</v>
      </c>
      <c r="CS85" t="s">
        <v>84</v>
      </c>
      <c r="CT85" t="s">
        <v>45</v>
      </c>
    </row>
    <row r="86" spans="1:98">
      <c r="A86" t="s">
        <v>470</v>
      </c>
      <c r="B86" t="s">
        <v>53</v>
      </c>
      <c r="C86" t="s">
        <v>471</v>
      </c>
      <c r="D86" t="s">
        <v>55</v>
      </c>
      <c r="E86" t="s">
        <v>56</v>
      </c>
      <c r="F86" t="s">
        <v>57</v>
      </c>
      <c r="G86" t="s">
        <v>57</v>
      </c>
      <c r="H86" t="s">
        <v>56</v>
      </c>
      <c r="I86" t="s">
        <v>56</v>
      </c>
      <c r="J86" t="s">
        <v>57</v>
      </c>
      <c r="K86" t="s">
        <v>56</v>
      </c>
      <c r="L86" t="s">
        <v>115</v>
      </c>
      <c r="M86" t="s">
        <v>88</v>
      </c>
      <c r="N86" t="s">
        <v>55</v>
      </c>
      <c r="O86" t="s">
        <v>117</v>
      </c>
      <c r="P86">
        <v>2</v>
      </c>
      <c r="Q86">
        <v>1</v>
      </c>
      <c r="R86">
        <v>4</v>
      </c>
      <c r="S86">
        <v>5</v>
      </c>
      <c r="T86">
        <v>3</v>
      </c>
      <c r="U86" t="s">
        <v>472</v>
      </c>
      <c r="V86" t="s">
        <v>152</v>
      </c>
      <c r="W86" t="s">
        <v>61</v>
      </c>
      <c r="X86">
        <v>2</v>
      </c>
      <c r="Y86">
        <v>1</v>
      </c>
      <c r="Z86">
        <v>4</v>
      </c>
      <c r="AA86">
        <v>5</v>
      </c>
      <c r="AB86">
        <v>3</v>
      </c>
      <c r="AC86" t="s">
        <v>473</v>
      </c>
      <c r="AD86" t="s">
        <v>99</v>
      </c>
      <c r="AE86" t="str">
        <f t="shared" si="27"/>
        <v>instructions as to when you should next have your breasts checked by the service if the result is normal</v>
      </c>
      <c r="AF86" t="str">
        <f t="shared" si="28"/>
        <v>detailed information of what will happen next if the result is abnormal and you require follow up with a health professional (referral process)</v>
      </c>
      <c r="AG86" t="str">
        <f t="shared" si="29"/>
        <v>links to where you can get emotional support</v>
      </c>
      <c r="AH86" t="str">
        <f t="shared" si="30"/>
        <v>information on different possible causes for any abnormal findings and breast pain</v>
      </c>
      <c r="AI86" t="s">
        <v>45</v>
      </c>
      <c r="AJ86">
        <v>1</v>
      </c>
      <c r="AK86">
        <v>5</v>
      </c>
      <c r="AL86">
        <v>2</v>
      </c>
      <c r="AM86">
        <v>4</v>
      </c>
      <c r="AN86">
        <v>6</v>
      </c>
      <c r="AO86">
        <v>7</v>
      </c>
      <c r="AP86">
        <v>8</v>
      </c>
      <c r="AQ86">
        <v>3</v>
      </c>
      <c r="AR86" t="s">
        <v>474</v>
      </c>
      <c r="AS86">
        <v>5</v>
      </c>
      <c r="AT86">
        <v>1</v>
      </c>
      <c r="AU86">
        <v>2</v>
      </c>
      <c r="AV86">
        <v>4</v>
      </c>
      <c r="AW86">
        <v>7</v>
      </c>
      <c r="AX86">
        <v>6</v>
      </c>
      <c r="AY86">
        <v>3</v>
      </c>
      <c r="AZ86" t="s">
        <v>475</v>
      </c>
      <c r="BA86" t="s">
        <v>63</v>
      </c>
      <c r="BB86" t="s">
        <v>66</v>
      </c>
      <c r="BC86" t="s">
        <v>476</v>
      </c>
      <c r="BD86" t="s">
        <v>85</v>
      </c>
      <c r="BE86" t="s">
        <v>477</v>
      </c>
      <c r="BF86" t="s">
        <v>478</v>
      </c>
      <c r="BG86" t="str">
        <f t="shared" si="39"/>
        <v>knowing that my results would be reviewed by my gp</v>
      </c>
      <c r="BH86" t="str">
        <f t="shared" si="31"/>
        <v/>
      </c>
      <c r="BI86" t="str">
        <f t="shared" si="32"/>
        <v>having more information about what to expect during the examination before making an appointment </v>
      </c>
      <c r="BJ86" t="str">
        <f t="shared" si="33"/>
        <v/>
      </c>
      <c r="BK86" t="str">
        <f t="shared" si="34"/>
        <v>receiving information on how the device supports gp services</v>
      </c>
      <c r="BL86" t="str">
        <f t="shared" si="35"/>
        <v>receiving information on how the device supports specialist nhs services</v>
      </c>
      <c r="BM86" t="str">
        <f t="shared" si="36"/>
        <v>receiving a faster (direct) referral to a specialist breast clinic if your result was abnormal</v>
      </c>
      <c r="BN86" t="str">
        <f t="shared" si="37"/>
        <v xml:space="preserve">knowing that your data was confidential and could only be shared with your consent (e.g. with your gp)  </v>
      </c>
      <c r="BO86" t="str">
        <f t="shared" si="38"/>
        <v>receiving information on how your data will be stored and handled.</v>
      </c>
      <c r="BP86" t="s">
        <v>45</v>
      </c>
      <c r="BQ86" t="s">
        <v>45</v>
      </c>
      <c r="BR86" t="s">
        <v>68</v>
      </c>
      <c r="BS86" t="s">
        <v>479</v>
      </c>
      <c r="BT86" t="s">
        <v>480</v>
      </c>
      <c r="BU86" t="s">
        <v>66</v>
      </c>
      <c r="BV86" t="s">
        <v>481</v>
      </c>
      <c r="BW86">
        <v>59</v>
      </c>
      <c r="BX86" t="s">
        <v>71</v>
      </c>
      <c r="BY86" t="s">
        <v>45</v>
      </c>
      <c r="BZ86" t="s">
        <v>289</v>
      </c>
      <c r="CA86" t="s">
        <v>45</v>
      </c>
      <c r="CB86" t="s">
        <v>73</v>
      </c>
      <c r="CC86" t="s">
        <v>482</v>
      </c>
      <c r="CD86" t="s">
        <v>73</v>
      </c>
      <c r="CE86" t="s">
        <v>483</v>
      </c>
      <c r="CF86" t="s">
        <v>75</v>
      </c>
      <c r="CG86" t="s">
        <v>45</v>
      </c>
      <c r="CH86" t="s">
        <v>128</v>
      </c>
      <c r="CI86" t="s">
        <v>77</v>
      </c>
      <c r="CJ86" t="s">
        <v>48</v>
      </c>
      <c r="CK86" t="s">
        <v>48</v>
      </c>
      <c r="CL86" t="s">
        <v>45</v>
      </c>
      <c r="CM86" t="s">
        <v>45</v>
      </c>
      <c r="CN86" t="s">
        <v>146</v>
      </c>
      <c r="CO86" t="s">
        <v>80</v>
      </c>
      <c r="CP86" t="s">
        <v>81</v>
      </c>
      <c r="CQ86" t="s">
        <v>214</v>
      </c>
      <c r="CR86" t="s">
        <v>68</v>
      </c>
      <c r="CS86" t="s">
        <v>213</v>
      </c>
      <c r="CT86" t="s">
        <v>1661</v>
      </c>
    </row>
    <row r="87" spans="1:98">
      <c r="A87" t="s">
        <v>407</v>
      </c>
      <c r="B87" t="s">
        <v>53</v>
      </c>
      <c r="C87" t="s">
        <v>408</v>
      </c>
      <c r="D87" t="s">
        <v>55</v>
      </c>
      <c r="E87" t="s">
        <v>89</v>
      </c>
      <c r="F87" t="s">
        <v>56</v>
      </c>
      <c r="G87" t="s">
        <v>56</v>
      </c>
      <c r="H87" t="s">
        <v>57</v>
      </c>
      <c r="I87" t="s">
        <v>56</v>
      </c>
      <c r="J87" t="s">
        <v>57</v>
      </c>
      <c r="K87" t="s">
        <v>57</v>
      </c>
      <c r="L87" t="s">
        <v>58</v>
      </c>
      <c r="M87" t="s">
        <v>56</v>
      </c>
      <c r="N87" t="s">
        <v>116</v>
      </c>
      <c r="O87" t="s">
        <v>45</v>
      </c>
      <c r="P87">
        <v>2</v>
      </c>
      <c r="Q87">
        <v>1</v>
      </c>
      <c r="R87">
        <v>3</v>
      </c>
      <c r="S87">
        <v>4</v>
      </c>
      <c r="T87">
        <v>5</v>
      </c>
      <c r="U87" t="s">
        <v>45</v>
      </c>
      <c r="V87" t="s">
        <v>60</v>
      </c>
      <c r="W87" t="s">
        <v>142</v>
      </c>
      <c r="X87">
        <v>3</v>
      </c>
      <c r="Y87">
        <v>1</v>
      </c>
      <c r="Z87">
        <v>2</v>
      </c>
      <c r="AA87">
        <v>4</v>
      </c>
      <c r="AB87">
        <v>5</v>
      </c>
      <c r="AC87" t="s">
        <v>45</v>
      </c>
      <c r="AD87" t="s">
        <v>99</v>
      </c>
      <c r="AE87" t="str">
        <f t="shared" si="27"/>
        <v>instructions as to when you should next have your breasts checked by the service if the result is normal</v>
      </c>
      <c r="AF87" t="str">
        <f t="shared" si="28"/>
        <v>detailed information of what will happen next if the result is abnormal and you require follow up with a health professional (referral process)</v>
      </c>
      <c r="AG87" t="str">
        <f t="shared" si="29"/>
        <v>links to where you can get emotional support</v>
      </c>
      <c r="AH87" t="str">
        <f t="shared" si="30"/>
        <v>information on different possible causes for any abnormal findings and breast pain</v>
      </c>
      <c r="AI87" t="s">
        <v>45</v>
      </c>
      <c r="AJ87">
        <v>2</v>
      </c>
      <c r="AK87">
        <v>1</v>
      </c>
      <c r="AL87">
        <v>3</v>
      </c>
      <c r="AM87">
        <v>5</v>
      </c>
      <c r="AN87">
        <v>4</v>
      </c>
      <c r="AO87">
        <v>6</v>
      </c>
      <c r="AP87">
        <v>7</v>
      </c>
      <c r="AQ87">
        <v>8</v>
      </c>
      <c r="AR87" t="s">
        <v>45</v>
      </c>
      <c r="AS87">
        <v>3</v>
      </c>
      <c r="AT87">
        <v>2</v>
      </c>
      <c r="AU87">
        <v>1</v>
      </c>
      <c r="AV87">
        <v>5</v>
      </c>
      <c r="AW87">
        <v>4</v>
      </c>
      <c r="AX87">
        <v>6</v>
      </c>
      <c r="AY87">
        <v>7</v>
      </c>
      <c r="AZ87" t="s">
        <v>45</v>
      </c>
      <c r="BA87" t="s">
        <v>63</v>
      </c>
      <c r="BB87" t="s">
        <v>68</v>
      </c>
      <c r="BC87" t="s">
        <v>409</v>
      </c>
      <c r="BD87" t="s">
        <v>209</v>
      </c>
      <c r="BE87" t="s">
        <v>410</v>
      </c>
      <c r="BF87" t="s">
        <v>1633</v>
      </c>
      <c r="BG87" t="str">
        <f t="shared" si="39"/>
        <v/>
      </c>
      <c r="BH87" t="str">
        <f t="shared" si="31"/>
        <v/>
      </c>
      <c r="BI87" t="str">
        <f t="shared" si="32"/>
        <v/>
      </c>
      <c r="BJ87" t="str">
        <f t="shared" si="33"/>
        <v>being able to “drop in” and have an examine without needing an appointment</v>
      </c>
      <c r="BK87" t="str">
        <f t="shared" si="34"/>
        <v/>
      </c>
      <c r="BL87" t="str">
        <f t="shared" si="35"/>
        <v/>
      </c>
      <c r="BM87" t="str">
        <f t="shared" si="36"/>
        <v>receiving a faster (direct) referral to a specialist breast clinic if your result was abnormal</v>
      </c>
      <c r="BN87" t="str">
        <f t="shared" si="37"/>
        <v xml:space="preserve">knowing that your data was confidential and could only be shared with your consent (e.g. with your gp)  </v>
      </c>
      <c r="BO87" t="str">
        <f t="shared" si="38"/>
        <v/>
      </c>
      <c r="BP87" t="s">
        <v>45</v>
      </c>
      <c r="BQ87" t="s">
        <v>65</v>
      </c>
      <c r="BR87" t="s">
        <v>68</v>
      </c>
      <c r="BS87" t="s">
        <v>411</v>
      </c>
      <c r="BT87" t="s">
        <v>412</v>
      </c>
      <c r="BU87" t="s">
        <v>66</v>
      </c>
      <c r="BV87" t="s">
        <v>45</v>
      </c>
      <c r="BW87">
        <v>59</v>
      </c>
      <c r="BX87" t="s">
        <v>71</v>
      </c>
      <c r="BY87" t="s">
        <v>45</v>
      </c>
      <c r="BZ87" t="s">
        <v>185</v>
      </c>
      <c r="CA87" t="s">
        <v>45</v>
      </c>
      <c r="CB87" t="s">
        <v>55</v>
      </c>
      <c r="CC87" t="s">
        <v>45</v>
      </c>
      <c r="CD87" t="s">
        <v>73</v>
      </c>
      <c r="CE87" t="s">
        <v>414</v>
      </c>
      <c r="CF87" t="s">
        <v>75</v>
      </c>
      <c r="CG87" t="s">
        <v>45</v>
      </c>
      <c r="CH87" t="s">
        <v>415</v>
      </c>
      <c r="CI87" t="s">
        <v>77</v>
      </c>
      <c r="CJ87" t="s">
        <v>48</v>
      </c>
      <c r="CK87" t="s">
        <v>48</v>
      </c>
      <c r="CL87" t="s">
        <v>45</v>
      </c>
      <c r="CM87" t="s">
        <v>45</v>
      </c>
      <c r="CN87" t="s">
        <v>109</v>
      </c>
      <c r="CO87" t="s">
        <v>110</v>
      </c>
      <c r="CP87" t="s">
        <v>104</v>
      </c>
      <c r="CQ87" t="s">
        <v>147</v>
      </c>
      <c r="CR87" t="s">
        <v>68</v>
      </c>
      <c r="CS87" t="s">
        <v>225</v>
      </c>
      <c r="CT87" t="s">
        <v>1661</v>
      </c>
    </row>
    <row r="88" spans="1:98">
      <c r="A88" t="s">
        <v>494</v>
      </c>
      <c r="B88" t="s">
        <v>53</v>
      </c>
      <c r="C88" t="s">
        <v>495</v>
      </c>
      <c r="D88" t="s">
        <v>55</v>
      </c>
      <c r="E88" t="s">
        <v>92</v>
      </c>
      <c r="F88" t="s">
        <v>56</v>
      </c>
      <c r="G88" t="s">
        <v>88</v>
      </c>
      <c r="H88" t="s">
        <v>57</v>
      </c>
      <c r="I88" t="s">
        <v>57</v>
      </c>
      <c r="J88" t="s">
        <v>57</v>
      </c>
      <c r="K88" t="s">
        <v>56</v>
      </c>
      <c r="L88" t="s">
        <v>91</v>
      </c>
      <c r="M88" t="s">
        <v>56</v>
      </c>
      <c r="N88" t="s">
        <v>55</v>
      </c>
      <c r="O88" t="s">
        <v>117</v>
      </c>
      <c r="P88">
        <v>3</v>
      </c>
      <c r="Q88">
        <v>4</v>
      </c>
      <c r="R88">
        <v>2</v>
      </c>
      <c r="S88">
        <v>1</v>
      </c>
      <c r="T88">
        <v>5</v>
      </c>
      <c r="U88" t="s">
        <v>45</v>
      </c>
      <c r="V88" t="s">
        <v>152</v>
      </c>
      <c r="W88" t="s">
        <v>61</v>
      </c>
      <c r="X88">
        <v>3</v>
      </c>
      <c r="Y88">
        <v>2</v>
      </c>
      <c r="Z88">
        <v>1</v>
      </c>
      <c r="AA88">
        <v>4</v>
      </c>
      <c r="AB88">
        <v>5</v>
      </c>
      <c r="AC88" t="s">
        <v>45</v>
      </c>
      <c r="AD88" t="s">
        <v>62</v>
      </c>
      <c r="AE88" t="str">
        <f t="shared" si="27"/>
        <v>instructions as to when you should next have your breasts checked by the service if the result is normal</v>
      </c>
      <c r="AF88" t="str">
        <f t="shared" si="28"/>
        <v>detailed information of what will happen next if the result is abnormal and you require follow up with a health professional (referral process)</v>
      </c>
      <c r="AG88" t="str">
        <f t="shared" si="29"/>
        <v>links to where you can get emotional support</v>
      </c>
      <c r="AH88" t="str">
        <f t="shared" si="30"/>
        <v>information on different possible causes for any abnormal findings and breast pain</v>
      </c>
      <c r="AI88" t="s">
        <v>45</v>
      </c>
      <c r="AR88" t="s">
        <v>45</v>
      </c>
      <c r="AS88">
        <v>5</v>
      </c>
      <c r="AT88">
        <v>2</v>
      </c>
      <c r="AU88">
        <v>3</v>
      </c>
      <c r="AV88">
        <v>4</v>
      </c>
      <c r="AW88">
        <v>6</v>
      </c>
      <c r="AX88">
        <v>1</v>
      </c>
      <c r="AY88">
        <v>7</v>
      </c>
      <c r="AZ88" t="s">
        <v>45</v>
      </c>
      <c r="BA88" t="s">
        <v>63</v>
      </c>
      <c r="BB88" t="s">
        <v>68</v>
      </c>
      <c r="BC88" t="s">
        <v>496</v>
      </c>
      <c r="BD88" t="s">
        <v>100</v>
      </c>
      <c r="BE88" t="s">
        <v>497</v>
      </c>
      <c r="BF88" t="s">
        <v>1636</v>
      </c>
      <c r="BG88" t="str">
        <f t="shared" si="39"/>
        <v/>
      </c>
      <c r="BH88" t="str">
        <f t="shared" si="31"/>
        <v/>
      </c>
      <c r="BI88" t="str">
        <f t="shared" si="32"/>
        <v/>
      </c>
      <c r="BJ88" t="str">
        <f t="shared" si="33"/>
        <v>being able to “drop in” and have an examine without needing an appointment</v>
      </c>
      <c r="BK88" t="str">
        <f t="shared" si="34"/>
        <v>receiving information on how the device supports gp services</v>
      </c>
      <c r="BL88" t="str">
        <f t="shared" si="35"/>
        <v>receiving information on how the device supports specialist nhs services</v>
      </c>
      <c r="BM88" t="str">
        <f t="shared" si="36"/>
        <v>receiving a faster (direct) referral to a specialist breast clinic if your result was abnormal</v>
      </c>
      <c r="BN88" t="str">
        <f t="shared" si="37"/>
        <v/>
      </c>
      <c r="BO88" t="str">
        <f t="shared" si="38"/>
        <v/>
      </c>
      <c r="BP88" t="s">
        <v>45</v>
      </c>
      <c r="BQ88" t="s">
        <v>45</v>
      </c>
      <c r="BR88" t="s">
        <v>68</v>
      </c>
      <c r="BS88" t="s">
        <v>242</v>
      </c>
      <c r="BT88" t="s">
        <v>498</v>
      </c>
      <c r="BU88" t="s">
        <v>83</v>
      </c>
      <c r="BV88" t="s">
        <v>499</v>
      </c>
      <c r="BW88">
        <v>59</v>
      </c>
      <c r="BX88" t="s">
        <v>71</v>
      </c>
      <c r="BY88" t="s">
        <v>45</v>
      </c>
      <c r="BZ88" t="s">
        <v>72</v>
      </c>
      <c r="CA88" t="s">
        <v>45</v>
      </c>
      <c r="CB88" t="s">
        <v>55</v>
      </c>
      <c r="CC88" t="s">
        <v>45</v>
      </c>
      <c r="CD88" t="s">
        <v>73</v>
      </c>
      <c r="CE88" t="s">
        <v>500</v>
      </c>
      <c r="CF88" t="s">
        <v>75</v>
      </c>
      <c r="CG88" t="s">
        <v>45</v>
      </c>
      <c r="CH88" t="s">
        <v>128</v>
      </c>
      <c r="CI88" t="s">
        <v>77</v>
      </c>
      <c r="CJ88" t="s">
        <v>48</v>
      </c>
      <c r="CK88" t="s">
        <v>48</v>
      </c>
      <c r="CL88" t="s">
        <v>45</v>
      </c>
      <c r="CM88" t="s">
        <v>45</v>
      </c>
      <c r="CN88" t="s">
        <v>146</v>
      </c>
      <c r="CO88" t="s">
        <v>110</v>
      </c>
      <c r="CP88" t="s">
        <v>136</v>
      </c>
      <c r="CQ88" t="s">
        <v>112</v>
      </c>
      <c r="CR88" t="s">
        <v>66</v>
      </c>
      <c r="CS88" t="s">
        <v>501</v>
      </c>
      <c r="CT88" t="s">
        <v>45</v>
      </c>
    </row>
    <row r="89" spans="1:98">
      <c r="A89" t="s">
        <v>536</v>
      </c>
      <c r="B89" t="s">
        <v>53</v>
      </c>
      <c r="C89" t="s">
        <v>537</v>
      </c>
      <c r="D89" t="s">
        <v>55</v>
      </c>
      <c r="E89" t="s">
        <v>89</v>
      </c>
      <c r="F89" t="s">
        <v>56</v>
      </c>
      <c r="G89" t="s">
        <v>57</v>
      </c>
      <c r="H89" t="s">
        <v>92</v>
      </c>
      <c r="I89" t="s">
        <v>56</v>
      </c>
      <c r="J89" t="s">
        <v>92</v>
      </c>
      <c r="K89" t="s">
        <v>92</v>
      </c>
      <c r="L89" t="s">
        <v>91</v>
      </c>
      <c r="M89" t="s">
        <v>89</v>
      </c>
      <c r="N89" t="s">
        <v>55</v>
      </c>
      <c r="O89" t="s">
        <v>117</v>
      </c>
      <c r="P89">
        <v>2</v>
      </c>
      <c r="Q89">
        <v>1</v>
      </c>
      <c r="R89">
        <v>4</v>
      </c>
      <c r="S89">
        <v>5</v>
      </c>
      <c r="T89">
        <v>3</v>
      </c>
      <c r="U89" t="s">
        <v>263</v>
      </c>
      <c r="V89" t="s">
        <v>132</v>
      </c>
      <c r="W89" t="s">
        <v>116</v>
      </c>
      <c r="X89">
        <v>4</v>
      </c>
      <c r="Y89">
        <v>3</v>
      </c>
      <c r="Z89">
        <v>2</v>
      </c>
      <c r="AA89">
        <v>5</v>
      </c>
      <c r="AB89">
        <v>1</v>
      </c>
      <c r="AC89" t="s">
        <v>538</v>
      </c>
      <c r="AD89" t="s">
        <v>119</v>
      </c>
      <c r="AE89" t="str">
        <f t="shared" si="27"/>
        <v>instructions as to when you should next have your breasts checked by the service if the result is normal</v>
      </c>
      <c r="AF89" t="str">
        <f t="shared" si="28"/>
        <v>detailed information of what will happen next if the result is abnormal and you require follow up with a health professional (referral process)</v>
      </c>
      <c r="AG89" t="str">
        <f t="shared" si="29"/>
        <v/>
      </c>
      <c r="AH89" t="str">
        <f t="shared" si="30"/>
        <v>information on different possible causes for any abnormal findings and breast pain</v>
      </c>
      <c r="AI89" t="s">
        <v>45</v>
      </c>
      <c r="AJ89">
        <v>5</v>
      </c>
      <c r="AK89">
        <v>1</v>
      </c>
      <c r="AL89">
        <v>2</v>
      </c>
      <c r="AM89">
        <v>3</v>
      </c>
      <c r="AN89">
        <v>4</v>
      </c>
      <c r="AO89">
        <v>7</v>
      </c>
      <c r="AP89">
        <v>6</v>
      </c>
      <c r="AQ89">
        <v>8</v>
      </c>
      <c r="AR89" t="s">
        <v>539</v>
      </c>
      <c r="AS89">
        <v>3</v>
      </c>
      <c r="AT89">
        <v>2</v>
      </c>
      <c r="AU89">
        <v>4</v>
      </c>
      <c r="AV89">
        <v>5</v>
      </c>
      <c r="AW89">
        <v>6</v>
      </c>
      <c r="AX89">
        <v>7</v>
      </c>
      <c r="AY89">
        <v>1</v>
      </c>
      <c r="AZ89" t="s">
        <v>540</v>
      </c>
      <c r="BA89" t="s">
        <v>63</v>
      </c>
      <c r="BB89" t="s">
        <v>68</v>
      </c>
      <c r="BC89" t="s">
        <v>541</v>
      </c>
      <c r="BD89" t="s">
        <v>100</v>
      </c>
      <c r="BE89" t="s">
        <v>542</v>
      </c>
      <c r="BF89" t="s">
        <v>1621</v>
      </c>
      <c r="BG89" t="str">
        <f t="shared" si="39"/>
        <v>knowing that my results would be reviewed by my gp</v>
      </c>
      <c r="BH89" t="str">
        <f t="shared" si="31"/>
        <v/>
      </c>
      <c r="BI89" t="str">
        <f t="shared" si="32"/>
        <v/>
      </c>
      <c r="BJ89" t="str">
        <f t="shared" si="33"/>
        <v>being able to “drop in” and have an examine without needing an appointment</v>
      </c>
      <c r="BK89" t="str">
        <f t="shared" si="34"/>
        <v>receiving information on how the device supports gp services</v>
      </c>
      <c r="BL89" t="str">
        <f t="shared" si="35"/>
        <v>receiving information on how the device supports specialist nhs services</v>
      </c>
      <c r="BM89" t="str">
        <f t="shared" si="36"/>
        <v>receiving a faster (direct) referral to a specialist breast clinic if your result was abnormal</v>
      </c>
      <c r="BN89" t="str">
        <f t="shared" si="37"/>
        <v xml:space="preserve">knowing that your data was confidential and could only be shared with your consent (e.g. with your gp)  </v>
      </c>
      <c r="BO89" t="str">
        <f t="shared" si="38"/>
        <v>receiving information on how your data will be stored and handled.</v>
      </c>
      <c r="BP89" t="s">
        <v>45</v>
      </c>
      <c r="BQ89" t="s">
        <v>45</v>
      </c>
      <c r="BR89" t="s">
        <v>68</v>
      </c>
      <c r="BS89" t="s">
        <v>543</v>
      </c>
      <c r="BT89" t="s">
        <v>544</v>
      </c>
      <c r="BU89" t="s">
        <v>68</v>
      </c>
      <c r="BV89" t="s">
        <v>545</v>
      </c>
      <c r="BW89">
        <v>60</v>
      </c>
      <c r="BX89" t="s">
        <v>71</v>
      </c>
      <c r="BY89" t="s">
        <v>45</v>
      </c>
      <c r="BZ89" t="s">
        <v>72</v>
      </c>
      <c r="CA89" t="s">
        <v>45</v>
      </c>
      <c r="CB89" t="s">
        <v>55</v>
      </c>
      <c r="CC89" t="s">
        <v>45</v>
      </c>
      <c r="CD89" t="s">
        <v>73</v>
      </c>
      <c r="CE89" t="s">
        <v>203</v>
      </c>
      <c r="CF89" t="s">
        <v>75</v>
      </c>
      <c r="CG89" t="s">
        <v>45</v>
      </c>
      <c r="CH89" t="s">
        <v>128</v>
      </c>
      <c r="CI89" t="s">
        <v>77</v>
      </c>
      <c r="CJ89" t="s">
        <v>48</v>
      </c>
      <c r="CK89" t="s">
        <v>48</v>
      </c>
      <c r="CL89" t="s">
        <v>45</v>
      </c>
      <c r="CM89" t="s">
        <v>45</v>
      </c>
      <c r="CN89" t="s">
        <v>109</v>
      </c>
      <c r="CO89" t="s">
        <v>80</v>
      </c>
      <c r="CP89" t="s">
        <v>81</v>
      </c>
      <c r="CQ89" t="s">
        <v>147</v>
      </c>
      <c r="CR89" t="s">
        <v>66</v>
      </c>
      <c r="CS89" t="s">
        <v>271</v>
      </c>
      <c r="CT89" t="s">
        <v>138</v>
      </c>
    </row>
    <row r="90" spans="1:98">
      <c r="A90" t="s">
        <v>576</v>
      </c>
      <c r="B90" t="s">
        <v>53</v>
      </c>
      <c r="C90" t="s">
        <v>577</v>
      </c>
      <c r="D90" t="s">
        <v>55</v>
      </c>
      <c r="E90" t="s">
        <v>92</v>
      </c>
      <c r="F90" t="s">
        <v>56</v>
      </c>
      <c r="G90" t="s">
        <v>57</v>
      </c>
      <c r="H90" t="s">
        <v>88</v>
      </c>
      <c r="I90" t="s">
        <v>92</v>
      </c>
      <c r="J90" t="s">
        <v>56</v>
      </c>
      <c r="K90" t="s">
        <v>57</v>
      </c>
      <c r="L90" t="s">
        <v>58</v>
      </c>
      <c r="M90" t="s">
        <v>88</v>
      </c>
      <c r="N90" t="s">
        <v>48</v>
      </c>
      <c r="O90" t="s">
        <v>59</v>
      </c>
      <c r="P90">
        <v>3</v>
      </c>
      <c r="Q90">
        <v>1</v>
      </c>
      <c r="R90">
        <v>4</v>
      </c>
      <c r="S90">
        <v>5</v>
      </c>
      <c r="T90">
        <v>2</v>
      </c>
      <c r="U90" t="s">
        <v>578</v>
      </c>
      <c r="V90" t="s">
        <v>60</v>
      </c>
      <c r="W90" t="s">
        <v>61</v>
      </c>
      <c r="X90">
        <v>2</v>
      </c>
      <c r="Y90">
        <v>1</v>
      </c>
      <c r="Z90">
        <v>3</v>
      </c>
      <c r="AA90">
        <v>5</v>
      </c>
      <c r="AB90">
        <v>4</v>
      </c>
      <c r="AC90" t="s">
        <v>45</v>
      </c>
      <c r="AD90" t="s">
        <v>579</v>
      </c>
      <c r="AE90" t="str">
        <f t="shared" si="27"/>
        <v>instructions as to when you should next have your breasts checked by the service if the result is normal</v>
      </c>
      <c r="AF90" t="str">
        <f t="shared" si="28"/>
        <v>detailed information of what will happen next if the result is abnormal and you require follow up with a health professional (referral process)</v>
      </c>
      <c r="AG90" t="str">
        <f t="shared" si="29"/>
        <v>links to where you can get emotional support</v>
      </c>
      <c r="AH90" t="str">
        <f t="shared" si="30"/>
        <v>information on different possible causes for any abnormal findings and breast pain</v>
      </c>
      <c r="AI90" t="s">
        <v>1575</v>
      </c>
      <c r="AJ90">
        <v>4</v>
      </c>
      <c r="AK90">
        <v>6</v>
      </c>
      <c r="AL90">
        <v>1</v>
      </c>
      <c r="AM90">
        <v>2</v>
      </c>
      <c r="AN90">
        <v>3</v>
      </c>
      <c r="AO90">
        <v>7</v>
      </c>
      <c r="AP90">
        <v>8</v>
      </c>
      <c r="AQ90">
        <v>5</v>
      </c>
      <c r="AR90" t="s">
        <v>580</v>
      </c>
      <c r="AS90">
        <v>5</v>
      </c>
      <c r="AT90">
        <v>4</v>
      </c>
      <c r="AU90">
        <v>1</v>
      </c>
      <c r="AV90">
        <v>2</v>
      </c>
      <c r="AW90">
        <v>6</v>
      </c>
      <c r="AX90">
        <v>3</v>
      </c>
      <c r="AY90">
        <v>7</v>
      </c>
      <c r="AZ90" t="s">
        <v>45</v>
      </c>
      <c r="BA90" t="s">
        <v>63</v>
      </c>
      <c r="BB90" t="s">
        <v>66</v>
      </c>
      <c r="BC90" t="s">
        <v>1576</v>
      </c>
      <c r="BD90" t="s">
        <v>100</v>
      </c>
      <c r="BE90" t="s">
        <v>1577</v>
      </c>
      <c r="BF90" t="s">
        <v>522</v>
      </c>
      <c r="BG90" t="str">
        <f t="shared" si="39"/>
        <v>knowing that my results would be reviewed by my gp</v>
      </c>
      <c r="BH90" t="str">
        <f t="shared" si="31"/>
        <v/>
      </c>
      <c r="BI90" t="str">
        <f t="shared" si="32"/>
        <v>having more information about what to expect during the examination before making an appointment </v>
      </c>
      <c r="BJ90" t="str">
        <f t="shared" si="33"/>
        <v/>
      </c>
      <c r="BK90" t="str">
        <f t="shared" si="34"/>
        <v/>
      </c>
      <c r="BL90" t="str">
        <f t="shared" si="35"/>
        <v/>
      </c>
      <c r="BM90" t="str">
        <f t="shared" si="36"/>
        <v>receiving a faster (direct) referral to a specialist breast clinic if your result was abnormal</v>
      </c>
      <c r="BN90" t="str">
        <f t="shared" si="37"/>
        <v xml:space="preserve">knowing that your data was confidential and could only be shared with your consent (e.g. with your gp)  </v>
      </c>
      <c r="BO90" t="str">
        <f t="shared" si="38"/>
        <v/>
      </c>
      <c r="BP90" t="s">
        <v>45</v>
      </c>
      <c r="BQ90" t="s">
        <v>65</v>
      </c>
      <c r="BR90" t="s">
        <v>68</v>
      </c>
      <c r="BS90" t="s">
        <v>1578</v>
      </c>
      <c r="BT90" t="s">
        <v>581</v>
      </c>
      <c r="BU90" t="s">
        <v>66</v>
      </c>
      <c r="BV90" t="s">
        <v>1579</v>
      </c>
      <c r="BW90">
        <v>60</v>
      </c>
      <c r="BX90" t="s">
        <v>71</v>
      </c>
      <c r="BY90" t="s">
        <v>45</v>
      </c>
      <c r="BZ90" t="s">
        <v>72</v>
      </c>
      <c r="CA90" t="s">
        <v>45</v>
      </c>
      <c r="CB90" t="s">
        <v>73</v>
      </c>
      <c r="CC90" t="s">
        <v>582</v>
      </c>
      <c r="CD90" t="s">
        <v>73</v>
      </c>
      <c r="CE90" t="s">
        <v>583</v>
      </c>
      <c r="CF90" t="s">
        <v>75</v>
      </c>
      <c r="CG90" t="s">
        <v>45</v>
      </c>
      <c r="CH90" t="s">
        <v>128</v>
      </c>
      <c r="CI90" t="s">
        <v>77</v>
      </c>
      <c r="CJ90" t="s">
        <v>48</v>
      </c>
      <c r="CK90" t="s">
        <v>48</v>
      </c>
      <c r="CL90" t="s">
        <v>45</v>
      </c>
      <c r="CM90" t="s">
        <v>45</v>
      </c>
      <c r="CN90" t="s">
        <v>79</v>
      </c>
      <c r="CO90" t="s">
        <v>45</v>
      </c>
      <c r="CP90" t="s">
        <v>104</v>
      </c>
      <c r="CQ90" t="s">
        <v>82</v>
      </c>
      <c r="CR90" t="s">
        <v>68</v>
      </c>
      <c r="CS90" t="s">
        <v>584</v>
      </c>
      <c r="CT90" t="s">
        <v>1659</v>
      </c>
    </row>
    <row r="91" spans="1:98">
      <c r="A91" t="s">
        <v>1090</v>
      </c>
      <c r="B91" t="s">
        <v>53</v>
      </c>
      <c r="C91" t="s">
        <v>1091</v>
      </c>
      <c r="D91" t="s">
        <v>55</v>
      </c>
      <c r="E91" t="s">
        <v>88</v>
      </c>
      <c r="F91" t="s">
        <v>56</v>
      </c>
      <c r="G91" t="s">
        <v>88</v>
      </c>
      <c r="H91" t="s">
        <v>57</v>
      </c>
      <c r="I91" t="s">
        <v>56</v>
      </c>
      <c r="J91" t="s">
        <v>57</v>
      </c>
      <c r="K91" t="s">
        <v>56</v>
      </c>
      <c r="L91" t="s">
        <v>60</v>
      </c>
      <c r="M91" t="s">
        <v>92</v>
      </c>
      <c r="N91" t="s">
        <v>116</v>
      </c>
      <c r="O91" t="s">
        <v>117</v>
      </c>
      <c r="P91">
        <v>2</v>
      </c>
      <c r="Q91">
        <v>3</v>
      </c>
      <c r="R91">
        <v>4</v>
      </c>
      <c r="S91">
        <v>1</v>
      </c>
      <c r="T91">
        <v>5</v>
      </c>
      <c r="U91" t="s">
        <v>45</v>
      </c>
      <c r="V91" t="s">
        <v>60</v>
      </c>
      <c r="W91" t="s">
        <v>98</v>
      </c>
      <c r="X91">
        <v>3</v>
      </c>
      <c r="Y91">
        <v>2</v>
      </c>
      <c r="Z91">
        <v>1</v>
      </c>
      <c r="AA91">
        <v>4</v>
      </c>
      <c r="AB91">
        <v>5</v>
      </c>
      <c r="AC91" t="s">
        <v>45</v>
      </c>
      <c r="AD91" t="s">
        <v>62</v>
      </c>
      <c r="AE91" t="str">
        <f t="shared" si="27"/>
        <v>instructions as to when you should next have your breasts checked by the service if the result is normal</v>
      </c>
      <c r="AF91" t="str">
        <f t="shared" si="28"/>
        <v>detailed information of what will happen next if the result is abnormal and you require follow up with a health professional (referral process)</v>
      </c>
      <c r="AG91" t="str">
        <f t="shared" si="29"/>
        <v>links to where you can get emotional support</v>
      </c>
      <c r="AH91" t="str">
        <f t="shared" si="30"/>
        <v>information on different possible causes for any abnormal findings and breast pain</v>
      </c>
      <c r="AI91" t="s">
        <v>45</v>
      </c>
      <c r="AJ91">
        <v>3</v>
      </c>
      <c r="AK91">
        <v>2</v>
      </c>
      <c r="AL91">
        <v>1</v>
      </c>
      <c r="AM91">
        <v>5</v>
      </c>
      <c r="AN91">
        <v>6</v>
      </c>
      <c r="AO91">
        <v>4</v>
      </c>
      <c r="AP91">
        <v>7</v>
      </c>
      <c r="AQ91">
        <v>8</v>
      </c>
      <c r="AR91" t="s">
        <v>45</v>
      </c>
      <c r="AS91">
        <v>3</v>
      </c>
      <c r="AT91">
        <v>2</v>
      </c>
      <c r="AU91">
        <v>1</v>
      </c>
      <c r="AV91">
        <v>5</v>
      </c>
      <c r="AW91">
        <v>6</v>
      </c>
      <c r="AX91">
        <v>4</v>
      </c>
      <c r="AY91">
        <v>7</v>
      </c>
      <c r="AZ91" t="s">
        <v>45</v>
      </c>
      <c r="BA91" t="s">
        <v>63</v>
      </c>
      <c r="BB91" t="s">
        <v>68</v>
      </c>
      <c r="BC91" t="s">
        <v>1092</v>
      </c>
      <c r="BD91" t="s">
        <v>209</v>
      </c>
      <c r="BE91" t="s">
        <v>1093</v>
      </c>
      <c r="BF91" t="s">
        <v>1610</v>
      </c>
      <c r="BG91" t="str">
        <f t="shared" si="39"/>
        <v>knowing that my results would be reviewed by my gp</v>
      </c>
      <c r="BH91" t="str">
        <f t="shared" si="31"/>
        <v/>
      </c>
      <c r="BI91" t="str">
        <f t="shared" si="32"/>
        <v>having more information about what to expect during the examination before making an appointment </v>
      </c>
      <c r="BJ91" t="str">
        <f t="shared" si="33"/>
        <v>being able to “drop in” and have an examine without needing an appointment</v>
      </c>
      <c r="BK91" t="str">
        <f t="shared" si="34"/>
        <v>receiving information on how the device supports gp services</v>
      </c>
      <c r="BL91" t="str">
        <f t="shared" si="35"/>
        <v>receiving information on how the device supports specialist nhs services</v>
      </c>
      <c r="BM91" t="str">
        <f t="shared" si="36"/>
        <v>receiving a faster (direct) referral to a specialist breast clinic if your result was abnormal</v>
      </c>
      <c r="BN91" t="str">
        <f t="shared" si="37"/>
        <v xml:space="preserve">knowing that your data was confidential and could only be shared with your consent (e.g. with your gp)  </v>
      </c>
      <c r="BO91" t="str">
        <f t="shared" si="38"/>
        <v>receiving information on how your data will be stored and handled.</v>
      </c>
      <c r="BP91" t="s">
        <v>45</v>
      </c>
      <c r="BQ91" t="s">
        <v>45</v>
      </c>
      <c r="BR91" t="s">
        <v>68</v>
      </c>
      <c r="BS91" t="s">
        <v>1094</v>
      </c>
      <c r="BT91" t="s">
        <v>1095</v>
      </c>
      <c r="BU91" t="s">
        <v>68</v>
      </c>
      <c r="BV91" t="s">
        <v>1096</v>
      </c>
      <c r="BW91">
        <v>60</v>
      </c>
      <c r="BX91" t="s">
        <v>71</v>
      </c>
      <c r="BY91" t="s">
        <v>45</v>
      </c>
      <c r="BZ91" t="s">
        <v>72</v>
      </c>
      <c r="CA91" t="s">
        <v>45</v>
      </c>
      <c r="CB91" t="s">
        <v>55</v>
      </c>
      <c r="CC91" t="s">
        <v>45</v>
      </c>
      <c r="CD91" t="s">
        <v>73</v>
      </c>
      <c r="CE91" t="s">
        <v>575</v>
      </c>
      <c r="CF91" t="s">
        <v>75</v>
      </c>
      <c r="CG91" t="s">
        <v>45</v>
      </c>
      <c r="CH91" t="s">
        <v>128</v>
      </c>
      <c r="CI91" t="s">
        <v>77</v>
      </c>
      <c r="CJ91" t="s">
        <v>48</v>
      </c>
      <c r="CK91" t="s">
        <v>48</v>
      </c>
      <c r="CL91" t="s">
        <v>45</v>
      </c>
      <c r="CM91" t="s">
        <v>45</v>
      </c>
      <c r="CN91" t="s">
        <v>79</v>
      </c>
      <c r="CO91" t="s">
        <v>110</v>
      </c>
      <c r="CP91" t="s">
        <v>104</v>
      </c>
      <c r="CQ91" t="s">
        <v>112</v>
      </c>
      <c r="CR91" t="s">
        <v>68</v>
      </c>
      <c r="CS91" t="s">
        <v>1097</v>
      </c>
      <c r="CT91" t="s">
        <v>511</v>
      </c>
    </row>
    <row r="92" spans="1:98">
      <c r="A92" t="s">
        <v>1006</v>
      </c>
      <c r="B92" t="s">
        <v>53</v>
      </c>
      <c r="C92" t="s">
        <v>1007</v>
      </c>
      <c r="D92" t="s">
        <v>55</v>
      </c>
      <c r="E92" t="s">
        <v>56</v>
      </c>
      <c r="F92" t="s">
        <v>57</v>
      </c>
      <c r="G92" t="s">
        <v>88</v>
      </c>
      <c r="H92" t="s">
        <v>56</v>
      </c>
      <c r="I92" t="s">
        <v>88</v>
      </c>
      <c r="J92" t="s">
        <v>88</v>
      </c>
      <c r="K92" t="s">
        <v>56</v>
      </c>
      <c r="L92" t="s">
        <v>115</v>
      </c>
      <c r="M92" t="s">
        <v>92</v>
      </c>
      <c r="N92" t="s">
        <v>116</v>
      </c>
      <c r="O92" t="s">
        <v>117</v>
      </c>
      <c r="P92">
        <v>2</v>
      </c>
      <c r="Q92">
        <v>3</v>
      </c>
      <c r="R92">
        <v>4</v>
      </c>
      <c r="S92">
        <v>5</v>
      </c>
      <c r="T92">
        <v>1</v>
      </c>
      <c r="U92" t="s">
        <v>1008</v>
      </c>
      <c r="V92" t="s">
        <v>152</v>
      </c>
      <c r="W92" t="s">
        <v>61</v>
      </c>
      <c r="X92">
        <v>3</v>
      </c>
      <c r="Y92">
        <v>2</v>
      </c>
      <c r="Z92">
        <v>1</v>
      </c>
      <c r="AA92">
        <v>4</v>
      </c>
      <c r="AB92">
        <v>5</v>
      </c>
      <c r="AC92" t="s">
        <v>45</v>
      </c>
      <c r="AD92" t="s">
        <v>62</v>
      </c>
      <c r="AE92" t="str">
        <f t="shared" si="27"/>
        <v>instructions as to when you should next have your breasts checked by the service if the result is normal</v>
      </c>
      <c r="AF92" t="str">
        <f t="shared" si="28"/>
        <v>detailed information of what will happen next if the result is abnormal and you require follow up with a health professional (referral process)</v>
      </c>
      <c r="AG92" t="str">
        <f t="shared" si="29"/>
        <v>links to where you can get emotional support</v>
      </c>
      <c r="AH92" t="str">
        <f t="shared" si="30"/>
        <v>information on different possible causes for any abnormal findings and breast pain</v>
      </c>
      <c r="AI92" t="s">
        <v>45</v>
      </c>
      <c r="AJ92">
        <v>1</v>
      </c>
      <c r="AK92">
        <v>5</v>
      </c>
      <c r="AL92">
        <v>2</v>
      </c>
      <c r="AM92">
        <v>3</v>
      </c>
      <c r="AN92">
        <v>4</v>
      </c>
      <c r="AO92">
        <v>6</v>
      </c>
      <c r="AP92">
        <v>7</v>
      </c>
      <c r="AQ92">
        <v>8</v>
      </c>
      <c r="AR92" t="s">
        <v>45</v>
      </c>
      <c r="AS92">
        <v>1</v>
      </c>
      <c r="AT92">
        <v>2</v>
      </c>
      <c r="AU92">
        <v>3</v>
      </c>
      <c r="AV92">
        <v>4</v>
      </c>
      <c r="AW92">
        <v>6</v>
      </c>
      <c r="AX92">
        <v>5</v>
      </c>
      <c r="AY92">
        <v>7</v>
      </c>
      <c r="AZ92" t="s">
        <v>45</v>
      </c>
      <c r="BA92" t="s">
        <v>63</v>
      </c>
      <c r="BB92" t="s">
        <v>68</v>
      </c>
      <c r="BC92" t="s">
        <v>1009</v>
      </c>
      <c r="BD92" t="s">
        <v>102</v>
      </c>
      <c r="BE92" t="s">
        <v>1010</v>
      </c>
      <c r="BF92" t="s">
        <v>1011</v>
      </c>
      <c r="BG92" t="str">
        <f t="shared" si="39"/>
        <v/>
      </c>
      <c r="BH92" t="str">
        <f t="shared" si="31"/>
        <v/>
      </c>
      <c r="BI92" t="str">
        <f t="shared" si="32"/>
        <v>having more information about what to expect during the examination before making an appointment </v>
      </c>
      <c r="BJ92" t="str">
        <f t="shared" si="33"/>
        <v/>
      </c>
      <c r="BK92" t="str">
        <f t="shared" si="34"/>
        <v/>
      </c>
      <c r="BL92" t="str">
        <f t="shared" si="35"/>
        <v/>
      </c>
      <c r="BM92" t="str">
        <f t="shared" si="36"/>
        <v>receiving a faster (direct) referral to a specialist breast clinic if your result was abnormal</v>
      </c>
      <c r="BN92" t="str">
        <f t="shared" si="37"/>
        <v/>
      </c>
      <c r="BO92" t="str">
        <f t="shared" si="38"/>
        <v/>
      </c>
      <c r="BP92" t="s">
        <v>45</v>
      </c>
      <c r="BQ92" t="s">
        <v>65</v>
      </c>
      <c r="BR92" t="s">
        <v>68</v>
      </c>
      <c r="BS92" t="s">
        <v>1012</v>
      </c>
      <c r="BT92" t="s">
        <v>351</v>
      </c>
      <c r="BU92" t="s">
        <v>68</v>
      </c>
      <c r="BV92" t="s">
        <v>1013</v>
      </c>
      <c r="BW92">
        <v>60</v>
      </c>
      <c r="BX92" t="s">
        <v>71</v>
      </c>
      <c r="BY92" t="s">
        <v>45</v>
      </c>
      <c r="BZ92" t="s">
        <v>185</v>
      </c>
      <c r="CA92" t="s">
        <v>45</v>
      </c>
      <c r="CB92" t="s">
        <v>55</v>
      </c>
      <c r="CC92" t="s">
        <v>45</v>
      </c>
      <c r="CD92" t="s">
        <v>73</v>
      </c>
      <c r="CE92" t="s">
        <v>575</v>
      </c>
      <c r="CF92" t="s">
        <v>75</v>
      </c>
      <c r="CG92" t="s">
        <v>45</v>
      </c>
      <c r="CH92" t="s">
        <v>128</v>
      </c>
      <c r="CI92" t="s">
        <v>77</v>
      </c>
      <c r="CJ92" t="s">
        <v>48</v>
      </c>
      <c r="CK92" t="s">
        <v>55</v>
      </c>
      <c r="CL92" t="s">
        <v>157</v>
      </c>
      <c r="CM92" t="s">
        <v>1587</v>
      </c>
      <c r="CN92" t="s">
        <v>109</v>
      </c>
      <c r="CO92" t="s">
        <v>110</v>
      </c>
      <c r="CP92" t="s">
        <v>104</v>
      </c>
      <c r="CQ92" t="s">
        <v>214</v>
      </c>
      <c r="CR92" t="s">
        <v>83</v>
      </c>
      <c r="CS92" t="s">
        <v>1014</v>
      </c>
      <c r="CT92" t="s">
        <v>1659</v>
      </c>
    </row>
    <row r="93" spans="1:98">
      <c r="A93" t="s">
        <v>757</v>
      </c>
      <c r="B93" t="s">
        <v>53</v>
      </c>
      <c r="C93" t="s">
        <v>758</v>
      </c>
      <c r="D93" t="s">
        <v>55</v>
      </c>
      <c r="E93" t="s">
        <v>92</v>
      </c>
      <c r="F93" t="s">
        <v>89</v>
      </c>
      <c r="G93" t="s">
        <v>56</v>
      </c>
      <c r="H93" t="s">
        <v>57</v>
      </c>
      <c r="I93" t="s">
        <v>88</v>
      </c>
      <c r="J93" t="s">
        <v>56</v>
      </c>
      <c r="K93" t="s">
        <v>88</v>
      </c>
      <c r="L93" t="s">
        <v>60</v>
      </c>
      <c r="M93" t="s">
        <v>56</v>
      </c>
      <c r="N93" t="s">
        <v>116</v>
      </c>
      <c r="O93" t="s">
        <v>59</v>
      </c>
      <c r="P93">
        <v>2</v>
      </c>
      <c r="Q93">
        <v>1</v>
      </c>
      <c r="R93">
        <v>3</v>
      </c>
      <c r="S93">
        <v>4</v>
      </c>
      <c r="T93">
        <v>5</v>
      </c>
      <c r="U93" t="s">
        <v>45</v>
      </c>
      <c r="V93" t="s">
        <v>141</v>
      </c>
      <c r="W93" t="s">
        <v>98</v>
      </c>
      <c r="X93">
        <v>3</v>
      </c>
      <c r="Y93">
        <v>2</v>
      </c>
      <c r="Z93">
        <v>1</v>
      </c>
      <c r="AA93">
        <v>4</v>
      </c>
      <c r="AB93">
        <v>5</v>
      </c>
      <c r="AC93" t="s">
        <v>45</v>
      </c>
      <c r="AD93" t="s">
        <v>119</v>
      </c>
      <c r="AE93" t="str">
        <f t="shared" si="27"/>
        <v>instructions as to when you should next have your breasts checked by the service if the result is normal</v>
      </c>
      <c r="AF93" t="str">
        <f t="shared" si="28"/>
        <v>detailed information of what will happen next if the result is abnormal and you require follow up with a health professional (referral process)</v>
      </c>
      <c r="AG93" t="str">
        <f t="shared" si="29"/>
        <v/>
      </c>
      <c r="AH93" t="str">
        <f t="shared" si="30"/>
        <v>information on different possible causes for any abnormal findings and breast pain</v>
      </c>
      <c r="AI93" t="s">
        <v>45</v>
      </c>
      <c r="AJ93">
        <v>1</v>
      </c>
      <c r="AK93">
        <v>2</v>
      </c>
      <c r="AL93">
        <v>4</v>
      </c>
      <c r="AM93">
        <v>5</v>
      </c>
      <c r="AN93">
        <v>3</v>
      </c>
      <c r="AO93">
        <v>6</v>
      </c>
      <c r="AP93">
        <v>7</v>
      </c>
      <c r="AQ93">
        <v>8</v>
      </c>
      <c r="AR93" t="s">
        <v>45</v>
      </c>
      <c r="AS93">
        <v>3</v>
      </c>
      <c r="AT93">
        <v>1</v>
      </c>
      <c r="AU93">
        <v>4</v>
      </c>
      <c r="AV93">
        <v>5</v>
      </c>
      <c r="AW93">
        <v>6</v>
      </c>
      <c r="AX93">
        <v>2</v>
      </c>
      <c r="AY93">
        <v>7</v>
      </c>
      <c r="AZ93" t="s">
        <v>45</v>
      </c>
      <c r="BA93" t="s">
        <v>63</v>
      </c>
      <c r="BB93" t="s">
        <v>68</v>
      </c>
      <c r="BC93" t="s">
        <v>759</v>
      </c>
      <c r="BD93" t="s">
        <v>102</v>
      </c>
      <c r="BE93" t="s">
        <v>760</v>
      </c>
      <c r="BF93" t="s">
        <v>1607</v>
      </c>
      <c r="BG93" t="str">
        <f t="shared" si="39"/>
        <v/>
      </c>
      <c r="BH93" t="str">
        <f t="shared" si="31"/>
        <v/>
      </c>
      <c r="BI93" t="str">
        <f t="shared" si="32"/>
        <v>having more information about what to expect during the examination before making an appointment </v>
      </c>
      <c r="BJ93" t="str">
        <f t="shared" si="33"/>
        <v>being able to “drop in” and have an examine without needing an appointment</v>
      </c>
      <c r="BK93" t="str">
        <f t="shared" si="34"/>
        <v/>
      </c>
      <c r="BL93" t="str">
        <f t="shared" si="35"/>
        <v/>
      </c>
      <c r="BM93" t="str">
        <f t="shared" si="36"/>
        <v>receiving a faster (direct) referral to a specialist breast clinic if your result was abnormal</v>
      </c>
      <c r="BN93" t="str">
        <f t="shared" si="37"/>
        <v xml:space="preserve">knowing that your data was confidential and could only be shared with your consent (e.g. with your gp)  </v>
      </c>
      <c r="BO93" t="str">
        <f t="shared" si="38"/>
        <v/>
      </c>
      <c r="BP93" t="s">
        <v>45</v>
      </c>
      <c r="BQ93" t="s">
        <v>65</v>
      </c>
      <c r="BR93" t="s">
        <v>68</v>
      </c>
      <c r="BS93" t="s">
        <v>242</v>
      </c>
      <c r="BT93" t="s">
        <v>761</v>
      </c>
      <c r="BU93" t="s">
        <v>68</v>
      </c>
      <c r="BV93" t="s">
        <v>762</v>
      </c>
      <c r="BW93">
        <v>60</v>
      </c>
      <c r="BX93" t="s">
        <v>71</v>
      </c>
      <c r="BY93" t="s">
        <v>45</v>
      </c>
      <c r="BZ93" t="s">
        <v>72</v>
      </c>
      <c r="CA93" t="s">
        <v>45</v>
      </c>
      <c r="CB93" t="s">
        <v>55</v>
      </c>
      <c r="CC93" t="s">
        <v>45</v>
      </c>
      <c r="CD93" t="s">
        <v>73</v>
      </c>
      <c r="CE93" t="s">
        <v>763</v>
      </c>
      <c r="CF93" t="s">
        <v>75</v>
      </c>
      <c r="CG93" t="s">
        <v>45</v>
      </c>
      <c r="CH93" t="s">
        <v>128</v>
      </c>
      <c r="CI93" t="s">
        <v>77</v>
      </c>
      <c r="CJ93" t="s">
        <v>48</v>
      </c>
      <c r="CK93" t="s">
        <v>48</v>
      </c>
      <c r="CL93" t="s">
        <v>45</v>
      </c>
      <c r="CM93" t="s">
        <v>45</v>
      </c>
      <c r="CN93" t="s">
        <v>109</v>
      </c>
      <c r="CO93" t="s">
        <v>110</v>
      </c>
      <c r="CP93" t="s">
        <v>136</v>
      </c>
      <c r="CQ93" t="s">
        <v>82</v>
      </c>
      <c r="CR93" t="s">
        <v>68</v>
      </c>
      <c r="CS93" t="s">
        <v>764</v>
      </c>
      <c r="CT93" t="s">
        <v>1661</v>
      </c>
    </row>
    <row r="94" spans="1:98">
      <c r="A94" t="s">
        <v>929</v>
      </c>
      <c r="B94" t="s">
        <v>53</v>
      </c>
      <c r="C94" t="s">
        <v>930</v>
      </c>
      <c r="D94" t="s">
        <v>55</v>
      </c>
      <c r="E94" t="s">
        <v>56</v>
      </c>
      <c r="F94" t="s">
        <v>57</v>
      </c>
      <c r="G94" t="s">
        <v>57</v>
      </c>
      <c r="H94" t="s">
        <v>88</v>
      </c>
      <c r="I94" t="s">
        <v>56</v>
      </c>
      <c r="J94" t="s">
        <v>57</v>
      </c>
      <c r="K94" t="s">
        <v>57</v>
      </c>
      <c r="L94" t="s">
        <v>91</v>
      </c>
      <c r="M94" t="s">
        <v>92</v>
      </c>
      <c r="N94" t="s">
        <v>48</v>
      </c>
      <c r="O94" t="s">
        <v>59</v>
      </c>
      <c r="P94">
        <v>3</v>
      </c>
      <c r="Q94">
        <v>5</v>
      </c>
      <c r="R94">
        <v>4</v>
      </c>
      <c r="S94">
        <v>2</v>
      </c>
      <c r="T94">
        <v>1</v>
      </c>
      <c r="U94" t="s">
        <v>931</v>
      </c>
      <c r="V94" t="s">
        <v>141</v>
      </c>
      <c r="W94" t="s">
        <v>142</v>
      </c>
      <c r="X94">
        <v>4</v>
      </c>
      <c r="Y94">
        <v>2</v>
      </c>
      <c r="Z94">
        <v>3</v>
      </c>
      <c r="AA94">
        <v>5</v>
      </c>
      <c r="AB94">
        <v>1</v>
      </c>
      <c r="AC94" t="s">
        <v>932</v>
      </c>
      <c r="AD94" t="s">
        <v>607</v>
      </c>
      <c r="AE94" t="str">
        <f t="shared" si="27"/>
        <v>instructions as to when you should next have your breasts checked by the service if the result is normal</v>
      </c>
      <c r="AF94" t="str">
        <f t="shared" si="28"/>
        <v>detailed information of what will happen next if the result is abnormal and you require follow up with a health professional (referral process)</v>
      </c>
      <c r="AG94" t="str">
        <f t="shared" si="29"/>
        <v/>
      </c>
      <c r="AH94" t="str">
        <f t="shared" si="30"/>
        <v>information on different possible causes for any abnormal findings and breast pain</v>
      </c>
      <c r="AI94" t="s">
        <v>933</v>
      </c>
      <c r="AJ94">
        <v>5</v>
      </c>
      <c r="AK94">
        <v>4</v>
      </c>
      <c r="AL94">
        <v>2</v>
      </c>
      <c r="AM94">
        <v>6</v>
      </c>
      <c r="AN94">
        <v>3</v>
      </c>
      <c r="AO94">
        <v>7</v>
      </c>
      <c r="AP94">
        <v>8</v>
      </c>
      <c r="AQ94">
        <v>1</v>
      </c>
      <c r="AR94" t="s">
        <v>934</v>
      </c>
      <c r="AS94">
        <v>5</v>
      </c>
      <c r="AT94">
        <v>4</v>
      </c>
      <c r="AU94">
        <v>2</v>
      </c>
      <c r="AV94">
        <v>6</v>
      </c>
      <c r="AW94">
        <v>3</v>
      </c>
      <c r="AX94">
        <v>7</v>
      </c>
      <c r="AY94">
        <v>1</v>
      </c>
      <c r="AZ94" t="s">
        <v>935</v>
      </c>
      <c r="BA94" t="s">
        <v>63</v>
      </c>
      <c r="BB94" t="s">
        <v>68</v>
      </c>
      <c r="BC94" t="s">
        <v>936</v>
      </c>
      <c r="BD94" t="s">
        <v>102</v>
      </c>
      <c r="BE94" t="s">
        <v>937</v>
      </c>
      <c r="BF94" t="s">
        <v>1650</v>
      </c>
      <c r="BG94" t="str">
        <f t="shared" si="39"/>
        <v/>
      </c>
      <c r="BH94" t="str">
        <f t="shared" si="31"/>
        <v>aving more technical information about how the device works</v>
      </c>
      <c r="BI94" t="str">
        <f t="shared" si="32"/>
        <v/>
      </c>
      <c r="BJ94" t="str">
        <f t="shared" si="33"/>
        <v>being able to “drop in” and have an examine without needing an appointment</v>
      </c>
      <c r="BK94" t="str">
        <f t="shared" si="34"/>
        <v/>
      </c>
      <c r="BL94" t="str">
        <f t="shared" si="35"/>
        <v>receiving information on how the device supports specialist nhs services</v>
      </c>
      <c r="BM94" t="str">
        <f t="shared" si="36"/>
        <v>receiving a faster (direct) referral to a specialist breast clinic if your result was abnormal</v>
      </c>
      <c r="BN94" t="str">
        <f t="shared" si="37"/>
        <v xml:space="preserve">knowing that your data was confidential and could only be shared with your consent (e.g. with your gp)  </v>
      </c>
      <c r="BO94" t="str">
        <f t="shared" si="38"/>
        <v>receiving information on how your data will be stored and handled.</v>
      </c>
      <c r="BP94" t="s">
        <v>938</v>
      </c>
      <c r="BQ94" t="s">
        <v>45</v>
      </c>
      <c r="BR94" t="s">
        <v>68</v>
      </c>
      <c r="BS94" t="s">
        <v>939</v>
      </c>
      <c r="BT94" t="s">
        <v>940</v>
      </c>
      <c r="BU94" t="s">
        <v>90</v>
      </c>
      <c r="BV94" t="s">
        <v>941</v>
      </c>
      <c r="BW94">
        <v>60</v>
      </c>
      <c r="BX94" t="s">
        <v>71</v>
      </c>
      <c r="BY94" t="s">
        <v>45</v>
      </c>
      <c r="BZ94" t="s">
        <v>72</v>
      </c>
      <c r="CA94" t="s">
        <v>45</v>
      </c>
      <c r="CB94" t="s">
        <v>55</v>
      </c>
      <c r="CC94" t="s">
        <v>45</v>
      </c>
      <c r="CD94" t="s">
        <v>73</v>
      </c>
      <c r="CE94" t="s">
        <v>942</v>
      </c>
      <c r="CF94" t="s">
        <v>75</v>
      </c>
      <c r="CG94" t="s">
        <v>45</v>
      </c>
      <c r="CH94" t="s">
        <v>415</v>
      </c>
      <c r="CI94" t="s">
        <v>77</v>
      </c>
      <c r="CJ94" t="s">
        <v>55</v>
      </c>
      <c r="CK94" t="s">
        <v>55</v>
      </c>
      <c r="CL94" t="s">
        <v>157</v>
      </c>
      <c r="CM94" t="s">
        <v>943</v>
      </c>
      <c r="CN94" t="s">
        <v>259</v>
      </c>
      <c r="CO94" t="s">
        <v>110</v>
      </c>
      <c r="CP94" t="s">
        <v>136</v>
      </c>
      <c r="CQ94" t="s">
        <v>112</v>
      </c>
      <c r="CR94" t="s">
        <v>348</v>
      </c>
      <c r="CS94" t="s">
        <v>51</v>
      </c>
      <c r="CT94" t="s">
        <v>1661</v>
      </c>
    </row>
    <row r="95" spans="1:98">
      <c r="A95" t="s">
        <v>227</v>
      </c>
      <c r="B95" t="s">
        <v>53</v>
      </c>
      <c r="C95" t="s">
        <v>228</v>
      </c>
      <c r="D95" t="s">
        <v>55</v>
      </c>
      <c r="E95" t="s">
        <v>88</v>
      </c>
      <c r="F95" t="s">
        <v>56</v>
      </c>
      <c r="G95" t="s">
        <v>92</v>
      </c>
      <c r="H95" t="s">
        <v>56</v>
      </c>
      <c r="I95" t="s">
        <v>56</v>
      </c>
      <c r="J95" t="s">
        <v>88</v>
      </c>
      <c r="K95" t="s">
        <v>57</v>
      </c>
      <c r="L95" t="s">
        <v>115</v>
      </c>
      <c r="M95" t="s">
        <v>88</v>
      </c>
      <c r="N95" t="s">
        <v>116</v>
      </c>
      <c r="O95" t="s">
        <v>59</v>
      </c>
      <c r="P95">
        <v>2</v>
      </c>
      <c r="Q95">
        <v>1</v>
      </c>
      <c r="R95">
        <v>4</v>
      </c>
      <c r="S95">
        <v>5</v>
      </c>
      <c r="T95">
        <v>3</v>
      </c>
      <c r="U95" t="s">
        <v>229</v>
      </c>
      <c r="V95" t="s">
        <v>152</v>
      </c>
      <c r="W95" t="s">
        <v>142</v>
      </c>
      <c r="X95">
        <v>4</v>
      </c>
      <c r="Y95">
        <v>5</v>
      </c>
      <c r="Z95">
        <v>1</v>
      </c>
      <c r="AA95">
        <v>2</v>
      </c>
      <c r="AB95">
        <v>3</v>
      </c>
      <c r="AC95" t="s">
        <v>230</v>
      </c>
      <c r="AD95" t="s">
        <v>119</v>
      </c>
      <c r="AE95" t="str">
        <f t="shared" si="27"/>
        <v>instructions as to when you should next have your breasts checked by the service if the result is normal</v>
      </c>
      <c r="AF95" t="str">
        <f t="shared" si="28"/>
        <v>detailed information of what will happen next if the result is abnormal and you require follow up with a health professional (referral process)</v>
      </c>
      <c r="AG95" t="str">
        <f t="shared" si="29"/>
        <v/>
      </c>
      <c r="AH95" t="str">
        <f t="shared" si="30"/>
        <v>information on different possible causes for any abnormal findings and breast pain</v>
      </c>
      <c r="AI95" t="s">
        <v>45</v>
      </c>
      <c r="AJ95">
        <v>2</v>
      </c>
      <c r="AK95">
        <v>1</v>
      </c>
      <c r="AL95">
        <v>3</v>
      </c>
      <c r="AM95">
        <v>4</v>
      </c>
      <c r="AN95">
        <v>5</v>
      </c>
      <c r="AO95">
        <v>6</v>
      </c>
      <c r="AP95">
        <v>7</v>
      </c>
      <c r="AQ95">
        <v>8</v>
      </c>
      <c r="AR95" t="s">
        <v>45</v>
      </c>
      <c r="AS95">
        <v>3</v>
      </c>
      <c r="AT95">
        <v>1</v>
      </c>
      <c r="AU95">
        <v>2</v>
      </c>
      <c r="AV95">
        <v>4</v>
      </c>
      <c r="AW95">
        <v>6</v>
      </c>
      <c r="AX95">
        <v>5</v>
      </c>
      <c r="AY95">
        <v>7</v>
      </c>
      <c r="AZ95" t="s">
        <v>45</v>
      </c>
      <c r="BA95" t="s">
        <v>63</v>
      </c>
      <c r="BB95" t="s">
        <v>68</v>
      </c>
      <c r="BC95" t="s">
        <v>45</v>
      </c>
      <c r="BD95" t="s">
        <v>209</v>
      </c>
      <c r="BE95" t="s">
        <v>45</v>
      </c>
      <c r="BF95" t="s">
        <v>1616</v>
      </c>
      <c r="BG95" t="str">
        <f t="shared" si="39"/>
        <v/>
      </c>
      <c r="BH95" t="str">
        <f t="shared" si="31"/>
        <v/>
      </c>
      <c r="BI95" t="str">
        <f t="shared" si="32"/>
        <v/>
      </c>
      <c r="BJ95" t="str">
        <f t="shared" si="33"/>
        <v>being able to “drop in” and have an examine without needing an appointment</v>
      </c>
      <c r="BK95" t="str">
        <f t="shared" si="34"/>
        <v/>
      </c>
      <c r="BL95" t="str">
        <f t="shared" si="35"/>
        <v/>
      </c>
      <c r="BM95" t="str">
        <f t="shared" si="36"/>
        <v>receiving a faster (direct) referral to a specialist breast clinic if your result was abnormal</v>
      </c>
      <c r="BN95" t="str">
        <f t="shared" si="37"/>
        <v/>
      </c>
      <c r="BO95" t="str">
        <f t="shared" si="38"/>
        <v/>
      </c>
      <c r="BP95" t="s">
        <v>45</v>
      </c>
      <c r="BQ95" t="s">
        <v>65</v>
      </c>
      <c r="BR95" t="s">
        <v>68</v>
      </c>
      <c r="BS95" t="s">
        <v>231</v>
      </c>
      <c r="BT95" t="s">
        <v>232</v>
      </c>
      <c r="BU95" t="s">
        <v>66</v>
      </c>
      <c r="BV95" t="s">
        <v>233</v>
      </c>
      <c r="BW95">
        <v>60</v>
      </c>
      <c r="BX95" t="s">
        <v>71</v>
      </c>
      <c r="BY95" t="s">
        <v>45</v>
      </c>
      <c r="BZ95" t="s">
        <v>72</v>
      </c>
      <c r="CA95" t="s">
        <v>45</v>
      </c>
      <c r="CB95" t="s">
        <v>55</v>
      </c>
      <c r="CC95" t="s">
        <v>45</v>
      </c>
      <c r="CD95" t="s">
        <v>73</v>
      </c>
      <c r="CE95" t="s">
        <v>45</v>
      </c>
      <c r="CF95" t="s">
        <v>75</v>
      </c>
      <c r="CG95" t="s">
        <v>45</v>
      </c>
      <c r="CH95" t="s">
        <v>128</v>
      </c>
      <c r="CI95" t="s">
        <v>77</v>
      </c>
      <c r="CJ95" t="s">
        <v>48</v>
      </c>
      <c r="CK95" t="s">
        <v>48</v>
      </c>
      <c r="CL95" t="s">
        <v>45</v>
      </c>
      <c r="CM95" t="s">
        <v>45</v>
      </c>
      <c r="CN95" t="s">
        <v>79</v>
      </c>
      <c r="CO95" t="s">
        <v>110</v>
      </c>
      <c r="CP95" t="s">
        <v>136</v>
      </c>
      <c r="CQ95" t="s">
        <v>112</v>
      </c>
      <c r="CR95" t="s">
        <v>66</v>
      </c>
      <c r="CS95" t="s">
        <v>235</v>
      </c>
      <c r="CT95" t="s">
        <v>1661</v>
      </c>
    </row>
    <row r="96" spans="1:98">
      <c r="A96" t="s">
        <v>908</v>
      </c>
      <c r="B96" t="s">
        <v>53</v>
      </c>
      <c r="C96" t="s">
        <v>909</v>
      </c>
      <c r="D96" t="s">
        <v>55</v>
      </c>
      <c r="E96" t="s">
        <v>88</v>
      </c>
      <c r="F96" t="s">
        <v>56</v>
      </c>
      <c r="G96" t="s">
        <v>56</v>
      </c>
      <c r="H96" t="s">
        <v>56</v>
      </c>
      <c r="I96" t="s">
        <v>56</v>
      </c>
      <c r="J96" t="s">
        <v>56</v>
      </c>
      <c r="K96" t="s">
        <v>88</v>
      </c>
      <c r="L96" t="s">
        <v>91</v>
      </c>
      <c r="M96" t="s">
        <v>88</v>
      </c>
      <c r="N96" t="s">
        <v>116</v>
      </c>
      <c r="O96" t="s">
        <v>59</v>
      </c>
      <c r="P96">
        <v>2</v>
      </c>
      <c r="Q96">
        <v>1</v>
      </c>
      <c r="R96">
        <v>4</v>
      </c>
      <c r="S96">
        <v>5</v>
      </c>
      <c r="T96">
        <v>3</v>
      </c>
      <c r="U96" t="s">
        <v>45</v>
      </c>
      <c r="V96" t="s">
        <v>152</v>
      </c>
      <c r="W96" t="s">
        <v>116</v>
      </c>
      <c r="X96">
        <v>1</v>
      </c>
      <c r="Y96">
        <v>2</v>
      </c>
      <c r="Z96">
        <v>3</v>
      </c>
      <c r="AA96">
        <v>4</v>
      </c>
      <c r="AB96">
        <v>5</v>
      </c>
      <c r="AC96" t="s">
        <v>45</v>
      </c>
      <c r="AD96" t="s">
        <v>119</v>
      </c>
      <c r="AE96" t="str">
        <f t="shared" si="27"/>
        <v>instructions as to when you should next have your breasts checked by the service if the result is normal</v>
      </c>
      <c r="AF96" t="str">
        <f t="shared" si="28"/>
        <v>detailed information of what will happen next if the result is abnormal and you require follow up with a health professional (referral process)</v>
      </c>
      <c r="AG96" t="str">
        <f t="shared" si="29"/>
        <v/>
      </c>
      <c r="AH96" t="str">
        <f t="shared" si="30"/>
        <v>information on different possible causes for any abnormal findings and breast pain</v>
      </c>
      <c r="AI96" t="s">
        <v>45</v>
      </c>
      <c r="AJ96">
        <v>1</v>
      </c>
      <c r="AK96">
        <v>2</v>
      </c>
      <c r="AL96">
        <v>4</v>
      </c>
      <c r="AM96">
        <v>5</v>
      </c>
      <c r="AN96">
        <v>3</v>
      </c>
      <c r="AO96">
        <v>6</v>
      </c>
      <c r="AP96">
        <v>7</v>
      </c>
      <c r="AQ96">
        <v>8</v>
      </c>
      <c r="AR96" t="s">
        <v>45</v>
      </c>
      <c r="AS96">
        <v>2</v>
      </c>
      <c r="AT96">
        <v>1</v>
      </c>
      <c r="AU96">
        <v>3</v>
      </c>
      <c r="AV96">
        <v>5</v>
      </c>
      <c r="AW96">
        <v>4</v>
      </c>
      <c r="AX96">
        <v>6</v>
      </c>
      <c r="AY96">
        <v>7</v>
      </c>
      <c r="AZ96" t="s">
        <v>45</v>
      </c>
      <c r="BA96" t="s">
        <v>63</v>
      </c>
      <c r="BB96" t="s">
        <v>68</v>
      </c>
      <c r="BC96" t="s">
        <v>910</v>
      </c>
      <c r="BD96" t="s">
        <v>209</v>
      </c>
      <c r="BE96" t="s">
        <v>911</v>
      </c>
      <c r="BF96" t="s">
        <v>1605</v>
      </c>
      <c r="BG96" t="str">
        <f t="shared" si="39"/>
        <v>knowing that my results would be reviewed by my gp</v>
      </c>
      <c r="BH96" t="str">
        <f t="shared" si="31"/>
        <v>aving more technical information about how the device works</v>
      </c>
      <c r="BI96" t="str">
        <f t="shared" si="32"/>
        <v>having more information about what to expect during the examination before making an appointment </v>
      </c>
      <c r="BJ96" t="str">
        <f t="shared" si="33"/>
        <v>being able to “drop in” and have an examine without needing an appointment</v>
      </c>
      <c r="BK96" t="str">
        <f t="shared" si="34"/>
        <v/>
      </c>
      <c r="BL96" t="str">
        <f t="shared" si="35"/>
        <v/>
      </c>
      <c r="BM96" t="str">
        <f t="shared" si="36"/>
        <v>receiving a faster (direct) referral to a specialist breast clinic if your result was abnormal</v>
      </c>
      <c r="BN96" t="str">
        <f t="shared" si="37"/>
        <v xml:space="preserve">knowing that your data was confidential and could only be shared with your consent (e.g. with your gp)  </v>
      </c>
      <c r="BO96" t="str">
        <f t="shared" si="38"/>
        <v>receiving information on how your data will be stored and handled.</v>
      </c>
      <c r="BP96" t="s">
        <v>45</v>
      </c>
      <c r="BQ96" t="s">
        <v>65</v>
      </c>
      <c r="BR96" t="s">
        <v>68</v>
      </c>
      <c r="BS96" t="s">
        <v>912</v>
      </c>
      <c r="BT96" t="s">
        <v>913</v>
      </c>
      <c r="BU96" t="s">
        <v>66</v>
      </c>
      <c r="BV96" t="s">
        <v>914</v>
      </c>
      <c r="BW96">
        <v>61</v>
      </c>
      <c r="BX96" t="s">
        <v>71</v>
      </c>
      <c r="BY96" t="s">
        <v>45</v>
      </c>
      <c r="BZ96" t="s">
        <v>185</v>
      </c>
      <c r="CA96" t="s">
        <v>45</v>
      </c>
      <c r="CB96" t="s">
        <v>55</v>
      </c>
      <c r="CC96" t="s">
        <v>45</v>
      </c>
      <c r="CD96" t="s">
        <v>73</v>
      </c>
      <c r="CE96" t="s">
        <v>915</v>
      </c>
      <c r="CF96" t="s">
        <v>75</v>
      </c>
      <c r="CG96" t="s">
        <v>45</v>
      </c>
      <c r="CH96" t="s">
        <v>128</v>
      </c>
      <c r="CI96" t="s">
        <v>77</v>
      </c>
      <c r="CJ96" t="s">
        <v>48</v>
      </c>
      <c r="CK96" t="s">
        <v>48</v>
      </c>
      <c r="CL96" t="s">
        <v>45</v>
      </c>
      <c r="CM96" t="s">
        <v>45</v>
      </c>
      <c r="CN96" t="s">
        <v>109</v>
      </c>
      <c r="CO96" t="s">
        <v>110</v>
      </c>
      <c r="CP96" t="s">
        <v>81</v>
      </c>
      <c r="CQ96" t="s">
        <v>82</v>
      </c>
      <c r="CR96" t="s">
        <v>68</v>
      </c>
      <c r="CS96" t="s">
        <v>84</v>
      </c>
      <c r="CT96" t="s">
        <v>1661</v>
      </c>
    </row>
    <row r="97" spans="1:98">
      <c r="A97" t="s">
        <v>1447</v>
      </c>
      <c r="B97" t="s">
        <v>53</v>
      </c>
      <c r="C97" t="s">
        <v>1448</v>
      </c>
      <c r="D97" t="s">
        <v>55</v>
      </c>
      <c r="E97" t="s">
        <v>56</v>
      </c>
      <c r="F97" t="s">
        <v>56</v>
      </c>
      <c r="G97" t="s">
        <v>57</v>
      </c>
      <c r="H97" t="s">
        <v>57</v>
      </c>
      <c r="I97" t="s">
        <v>56</v>
      </c>
      <c r="J97" t="s">
        <v>57</v>
      </c>
      <c r="K97" t="s">
        <v>57</v>
      </c>
      <c r="L97" t="s">
        <v>115</v>
      </c>
      <c r="M97" t="s">
        <v>92</v>
      </c>
      <c r="N97" t="s">
        <v>48</v>
      </c>
      <c r="O97" t="s">
        <v>117</v>
      </c>
      <c r="P97">
        <v>2</v>
      </c>
      <c r="Q97">
        <v>1</v>
      </c>
      <c r="R97">
        <v>3</v>
      </c>
      <c r="S97">
        <v>4</v>
      </c>
      <c r="T97">
        <v>5</v>
      </c>
      <c r="U97" t="s">
        <v>45</v>
      </c>
      <c r="V97" t="s">
        <v>60</v>
      </c>
      <c r="W97" t="s">
        <v>98</v>
      </c>
      <c r="X97">
        <v>3</v>
      </c>
      <c r="Y97">
        <v>2</v>
      </c>
      <c r="Z97">
        <v>1</v>
      </c>
      <c r="AA97">
        <v>4</v>
      </c>
      <c r="AB97">
        <v>5</v>
      </c>
      <c r="AC97" t="s">
        <v>45</v>
      </c>
      <c r="AD97" t="s">
        <v>99</v>
      </c>
      <c r="AE97" t="str">
        <f t="shared" si="27"/>
        <v>instructions as to when you should next have your breasts checked by the service if the result is normal</v>
      </c>
      <c r="AF97" t="str">
        <f t="shared" si="28"/>
        <v>detailed information of what will happen next if the result is abnormal and you require follow up with a health professional (referral process)</v>
      </c>
      <c r="AG97" t="str">
        <f t="shared" si="29"/>
        <v>links to where you can get emotional support</v>
      </c>
      <c r="AH97" t="str">
        <f t="shared" si="30"/>
        <v>information on different possible causes for any abnormal findings and breast pain</v>
      </c>
      <c r="AI97" t="s">
        <v>45</v>
      </c>
      <c r="AJ97">
        <v>6</v>
      </c>
      <c r="AK97">
        <v>1</v>
      </c>
      <c r="AL97">
        <v>2</v>
      </c>
      <c r="AM97">
        <v>3</v>
      </c>
      <c r="AN97">
        <v>5</v>
      </c>
      <c r="AO97">
        <v>4</v>
      </c>
      <c r="AP97">
        <v>7</v>
      </c>
      <c r="AQ97">
        <v>8</v>
      </c>
      <c r="AR97" t="s">
        <v>45</v>
      </c>
      <c r="AS97">
        <v>6</v>
      </c>
      <c r="AT97">
        <v>1</v>
      </c>
      <c r="AU97">
        <v>3</v>
      </c>
      <c r="AV97">
        <v>4</v>
      </c>
      <c r="AW97">
        <v>5</v>
      </c>
      <c r="AX97">
        <v>2</v>
      </c>
      <c r="AY97">
        <v>7</v>
      </c>
      <c r="AZ97" t="s">
        <v>45</v>
      </c>
      <c r="BA97" t="s">
        <v>63</v>
      </c>
      <c r="BB97" t="s">
        <v>68</v>
      </c>
      <c r="BC97" t="s">
        <v>1449</v>
      </c>
      <c r="BD97" t="s">
        <v>102</v>
      </c>
      <c r="BE97" t="s">
        <v>1450</v>
      </c>
      <c r="BF97" t="s">
        <v>1617</v>
      </c>
      <c r="BG97" t="str">
        <f t="shared" si="39"/>
        <v/>
      </c>
      <c r="BH97" t="str">
        <f t="shared" si="31"/>
        <v/>
      </c>
      <c r="BI97" t="str">
        <f t="shared" si="32"/>
        <v>having more information about what to expect during the examination before making an appointment </v>
      </c>
      <c r="BJ97" t="str">
        <f t="shared" si="33"/>
        <v>being able to “drop in” and have an examine without needing an appointment</v>
      </c>
      <c r="BK97" t="str">
        <f t="shared" si="34"/>
        <v/>
      </c>
      <c r="BL97" t="str">
        <f t="shared" si="35"/>
        <v/>
      </c>
      <c r="BM97" t="str">
        <f t="shared" si="36"/>
        <v>receiving a faster (direct) referral to a specialist breast clinic if your result was abnormal</v>
      </c>
      <c r="BN97" t="str">
        <f t="shared" si="37"/>
        <v xml:space="preserve">knowing that your data was confidential and could only be shared with your consent (e.g. with your gp)  </v>
      </c>
      <c r="BO97" t="str">
        <f t="shared" si="38"/>
        <v>receiving information on how your data will be stored and handled.</v>
      </c>
      <c r="BP97" t="s">
        <v>45</v>
      </c>
      <c r="BQ97" t="s">
        <v>45</v>
      </c>
      <c r="BR97" t="s">
        <v>68</v>
      </c>
      <c r="BS97" t="s">
        <v>1451</v>
      </c>
      <c r="BT97" t="s">
        <v>1452</v>
      </c>
      <c r="BU97" t="s">
        <v>68</v>
      </c>
      <c r="BV97" t="s">
        <v>1453</v>
      </c>
      <c r="BW97">
        <v>61</v>
      </c>
      <c r="BX97" t="s">
        <v>71</v>
      </c>
      <c r="BY97" t="s">
        <v>45</v>
      </c>
      <c r="BZ97" t="s">
        <v>72</v>
      </c>
      <c r="CA97" t="s">
        <v>45</v>
      </c>
      <c r="CB97" t="s">
        <v>55</v>
      </c>
      <c r="CC97" t="s">
        <v>45</v>
      </c>
      <c r="CD97" t="s">
        <v>73</v>
      </c>
      <c r="CE97" t="s">
        <v>1390</v>
      </c>
      <c r="CF97" t="s">
        <v>75</v>
      </c>
      <c r="CG97" t="s">
        <v>45</v>
      </c>
      <c r="CH97" t="s">
        <v>128</v>
      </c>
      <c r="CI97" t="s">
        <v>77</v>
      </c>
      <c r="CJ97" t="s">
        <v>45</v>
      </c>
      <c r="CK97" t="s">
        <v>55</v>
      </c>
      <c r="CL97" t="s">
        <v>204</v>
      </c>
      <c r="CM97" t="s">
        <v>45</v>
      </c>
      <c r="CN97" t="s">
        <v>146</v>
      </c>
      <c r="CO97" t="s">
        <v>110</v>
      </c>
      <c r="CP97" t="s">
        <v>104</v>
      </c>
      <c r="CQ97" t="s">
        <v>82</v>
      </c>
      <c r="CR97" t="s">
        <v>68</v>
      </c>
      <c r="CS97" t="s">
        <v>84</v>
      </c>
      <c r="CT97" t="s">
        <v>1661</v>
      </c>
    </row>
    <row r="98" spans="1:98">
      <c r="A98" t="s">
        <v>261</v>
      </c>
      <c r="B98" t="s">
        <v>53</v>
      </c>
      <c r="C98" t="s">
        <v>262</v>
      </c>
      <c r="D98" t="s">
        <v>55</v>
      </c>
      <c r="E98" t="s">
        <v>57</v>
      </c>
      <c r="F98" t="s">
        <v>88</v>
      </c>
      <c r="G98" t="s">
        <v>57</v>
      </c>
      <c r="H98" t="s">
        <v>57</v>
      </c>
      <c r="I98" t="s">
        <v>57</v>
      </c>
      <c r="J98" t="s">
        <v>57</v>
      </c>
      <c r="K98" t="s">
        <v>57</v>
      </c>
      <c r="L98" t="s">
        <v>141</v>
      </c>
      <c r="M98" t="s">
        <v>56</v>
      </c>
      <c r="N98" t="s">
        <v>55</v>
      </c>
      <c r="O98" t="s">
        <v>59</v>
      </c>
      <c r="P98">
        <v>3</v>
      </c>
      <c r="Q98">
        <v>2</v>
      </c>
      <c r="R98">
        <v>4</v>
      </c>
      <c r="S98">
        <v>5</v>
      </c>
      <c r="T98">
        <v>1</v>
      </c>
      <c r="U98" t="s">
        <v>263</v>
      </c>
      <c r="V98" t="s">
        <v>132</v>
      </c>
      <c r="W98" t="s">
        <v>61</v>
      </c>
      <c r="X98">
        <v>2</v>
      </c>
      <c r="Y98">
        <v>1</v>
      </c>
      <c r="Z98">
        <v>3</v>
      </c>
      <c r="AA98">
        <v>4</v>
      </c>
      <c r="AB98">
        <v>5</v>
      </c>
      <c r="AC98" t="s">
        <v>45</v>
      </c>
      <c r="AD98" t="s">
        <v>264</v>
      </c>
      <c r="AE98" t="str">
        <f t="shared" ref="AE98:AE129" si="40">IF(ISNUMBER(SEARCH("instructions as to when you should next have your breasts checked by the service if the result is normal", $AD98)), "instructions as to when you should next have your breasts checked by the service if the result is normal", "")</f>
        <v>instructions as to when you should next have your breasts checked by the service if the result is normal</v>
      </c>
      <c r="AF98" t="str">
        <f t="shared" ref="AF98:AF129" si="41">IF(ISNUMBER(SEARCH("detailed information of what will happen next if the result is abnormal and you require follow up with a health professional (referral process)", $AD98)),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98" t="str">
        <f t="shared" ref="AG98:AG129" si="42">IF(ISNUMBER(SEARCH("links to where you can get emotional support", $AD98)), "links to where you can get emotional support", "")</f>
        <v>links to where you can get emotional support</v>
      </c>
      <c r="AH98" t="str">
        <f t="shared" ref="AH98:AH129" si="43">IF(ISNUMBER(SEARCH("information on different possible causes for any abnormal findings and breast pain", $AD98)), "information on different possible causes for any abnormal findings and breast pain", "")</f>
        <v>information on different possible causes for any abnormal findings and breast pain</v>
      </c>
      <c r="AI98" t="s">
        <v>265</v>
      </c>
      <c r="AJ98">
        <v>3</v>
      </c>
      <c r="AK98">
        <v>2</v>
      </c>
      <c r="AL98">
        <v>4</v>
      </c>
      <c r="AM98">
        <v>1</v>
      </c>
      <c r="AN98">
        <v>5</v>
      </c>
      <c r="AO98">
        <v>6</v>
      </c>
      <c r="AP98">
        <v>7</v>
      </c>
      <c r="AQ98">
        <v>8</v>
      </c>
      <c r="AR98" t="s">
        <v>45</v>
      </c>
      <c r="AS98">
        <v>5</v>
      </c>
      <c r="AT98">
        <v>6</v>
      </c>
      <c r="AU98">
        <v>3</v>
      </c>
      <c r="AV98">
        <v>2</v>
      </c>
      <c r="AW98">
        <v>4</v>
      </c>
      <c r="AX98">
        <v>1</v>
      </c>
      <c r="AY98">
        <v>7</v>
      </c>
      <c r="AZ98" t="s">
        <v>45</v>
      </c>
      <c r="BA98" t="s">
        <v>63</v>
      </c>
      <c r="BB98" t="s">
        <v>83</v>
      </c>
      <c r="BC98" t="s">
        <v>266</v>
      </c>
      <c r="BD98" t="s">
        <v>49</v>
      </c>
      <c r="BE98" t="s">
        <v>267</v>
      </c>
      <c r="BF98" t="s">
        <v>1651</v>
      </c>
      <c r="BG98" t="str">
        <f t="shared" si="39"/>
        <v>knowing that my results would be reviewed by my gp</v>
      </c>
      <c r="BH98" t="str">
        <f t="shared" ref="BH98:BH129" si="44">IF(ISNUMBER(SEARCH("having more technical information about how the device works", $BF98)), "aving more technical information about how the device works", "")</f>
        <v>aving more technical information about how the device works</v>
      </c>
      <c r="BI98" t="str">
        <f t="shared" ref="BI98:BI129" si="45">IF(ISNUMBER(SEARCH("having more information about what to expect during the examination before making an appointment", $BF98)), "having more information about what to expect during the examination before making an appointment ", "")</f>
        <v>having more information about what to expect during the examination before making an appointment </v>
      </c>
      <c r="BJ98" t="str">
        <f t="shared" ref="BJ98:BJ129" si="46">IF(ISNUMBER(SEARCH("being able to", $BF98)), "being able to “drop in” and have an examine without needing an appointment", "")</f>
        <v>being able to “drop in” and have an examine without needing an appointment</v>
      </c>
      <c r="BK98" t="str">
        <f t="shared" ref="BK98:BK129" si="47">IF(ISNUMBER(SEARCH("receiving information on how the device supports gp services", $BF98)), "receiving information on how the device supports gp services", "")</f>
        <v>receiving information on how the device supports gp services</v>
      </c>
      <c r="BL98" t="str">
        <f t="shared" ref="BL98:BL129" si="48">IF(ISNUMBER(SEARCH("receiving information on how the device supports specialist nhs services", $BF98)), "receiving information on how the device supports specialist nhs services", "")</f>
        <v>receiving information on how the device supports specialist nhs services</v>
      </c>
      <c r="BM98" t="str">
        <f t="shared" ref="BM98:BM129" si="49">IF(ISNUMBER(SEARCH("receiving a faster", $BF98)), "receiving a faster (direct) referral to a specialist breast clinic if your result was abnormal", "")</f>
        <v/>
      </c>
      <c r="BN98" t="str">
        <f t="shared" ref="BN98:BN129" si="50">IF(ISNUMBER(SEARCH("knowing that your data was confidential and could only be shared with your consent", $BF98)), "knowing that your data was confidential and could only be shared with your consent (e.g. with your gp)  ", "")</f>
        <v xml:space="preserve">knowing that your data was confidential and could only be shared with your consent (e.g. with your gp)  </v>
      </c>
      <c r="BO98" t="str">
        <f t="shared" ref="BO98:BO129" si="51">IF(ISNUMBER(SEARCH("receiving information on how your data will be stored and handled.", $BF98)), "receiving information on how your data will be stored and handled.", "")</f>
        <v>receiving information on how your data will be stored and handled.</v>
      </c>
      <c r="BP98" t="s">
        <v>45</v>
      </c>
      <c r="BQ98" t="s">
        <v>45</v>
      </c>
      <c r="BR98" t="s">
        <v>68</v>
      </c>
      <c r="BS98" t="s">
        <v>268</v>
      </c>
      <c r="BT98" t="s">
        <v>269</v>
      </c>
      <c r="BU98" t="s">
        <v>90</v>
      </c>
      <c r="BV98" t="s">
        <v>270</v>
      </c>
      <c r="BW98">
        <v>61</v>
      </c>
      <c r="BX98" t="s">
        <v>71</v>
      </c>
      <c r="BY98" t="s">
        <v>45</v>
      </c>
      <c r="BZ98" t="s">
        <v>72</v>
      </c>
      <c r="CA98" t="s">
        <v>45</v>
      </c>
      <c r="CB98" t="s">
        <v>55</v>
      </c>
      <c r="CC98" t="s">
        <v>45</v>
      </c>
      <c r="CD98" t="s">
        <v>73</v>
      </c>
      <c r="CE98" t="s">
        <v>272</v>
      </c>
      <c r="CF98" t="s">
        <v>75</v>
      </c>
      <c r="CG98" t="s">
        <v>45</v>
      </c>
      <c r="CH98" t="s">
        <v>128</v>
      </c>
      <c r="CI98" t="s">
        <v>77</v>
      </c>
      <c r="CJ98" t="s">
        <v>48</v>
      </c>
      <c r="CK98" t="s">
        <v>48</v>
      </c>
      <c r="CL98" t="s">
        <v>45</v>
      </c>
      <c r="CM98" t="s">
        <v>45</v>
      </c>
      <c r="CN98" t="s">
        <v>146</v>
      </c>
      <c r="CO98" t="s">
        <v>273</v>
      </c>
      <c r="CP98" t="s">
        <v>136</v>
      </c>
      <c r="CQ98" t="s">
        <v>82</v>
      </c>
      <c r="CR98" t="s">
        <v>66</v>
      </c>
      <c r="CS98" t="s">
        <v>144</v>
      </c>
      <c r="CT98" t="s">
        <v>1661</v>
      </c>
    </row>
    <row r="99" spans="1:98">
      <c r="A99" t="s">
        <v>1195</v>
      </c>
      <c r="B99" t="s">
        <v>53</v>
      </c>
      <c r="C99" t="s">
        <v>1196</v>
      </c>
      <c r="D99" t="s">
        <v>55</v>
      </c>
      <c r="E99" t="s">
        <v>56</v>
      </c>
      <c r="F99" t="s">
        <v>57</v>
      </c>
      <c r="G99" t="s">
        <v>57</v>
      </c>
      <c r="H99" t="s">
        <v>57</v>
      </c>
      <c r="I99" t="s">
        <v>56</v>
      </c>
      <c r="J99" t="s">
        <v>56</v>
      </c>
      <c r="K99" t="s">
        <v>56</v>
      </c>
      <c r="L99" t="s">
        <v>115</v>
      </c>
      <c r="M99" t="s">
        <v>56</v>
      </c>
      <c r="N99" t="s">
        <v>55</v>
      </c>
      <c r="O99" t="s">
        <v>59</v>
      </c>
      <c r="P99">
        <v>2</v>
      </c>
      <c r="Q99">
        <v>1</v>
      </c>
      <c r="R99">
        <v>5</v>
      </c>
      <c r="S99">
        <v>4</v>
      </c>
      <c r="T99">
        <v>3</v>
      </c>
      <c r="U99" t="s">
        <v>1197</v>
      </c>
      <c r="V99" t="s">
        <v>152</v>
      </c>
      <c r="W99" t="s">
        <v>61</v>
      </c>
      <c r="X99">
        <v>4</v>
      </c>
      <c r="Y99">
        <v>1</v>
      </c>
      <c r="Z99">
        <v>2</v>
      </c>
      <c r="AA99">
        <v>3</v>
      </c>
      <c r="AB99">
        <v>5</v>
      </c>
      <c r="AC99" t="s">
        <v>1198</v>
      </c>
      <c r="AD99" t="s">
        <v>99</v>
      </c>
      <c r="AE99" t="str">
        <f t="shared" si="40"/>
        <v>instructions as to when you should next have your breasts checked by the service if the result is normal</v>
      </c>
      <c r="AF99" t="str">
        <f t="shared" si="41"/>
        <v>detailed information of what will happen next if the result is abnormal and you require follow up with a health professional (referral process)</v>
      </c>
      <c r="AG99" t="str">
        <f t="shared" si="42"/>
        <v>links to where you can get emotional support</v>
      </c>
      <c r="AH99" t="str">
        <f t="shared" si="43"/>
        <v>information on different possible causes for any abnormal findings and breast pain</v>
      </c>
      <c r="AI99" t="s">
        <v>45</v>
      </c>
      <c r="AJ99">
        <v>3</v>
      </c>
      <c r="AK99">
        <v>4</v>
      </c>
      <c r="AL99">
        <v>1</v>
      </c>
      <c r="AM99">
        <v>6</v>
      </c>
      <c r="AN99">
        <v>5</v>
      </c>
      <c r="AO99">
        <v>2</v>
      </c>
      <c r="AP99">
        <v>7</v>
      </c>
      <c r="AQ99">
        <v>8</v>
      </c>
      <c r="AR99" t="s">
        <v>45</v>
      </c>
      <c r="AS99">
        <v>4</v>
      </c>
      <c r="AT99">
        <v>3</v>
      </c>
      <c r="AU99">
        <v>2</v>
      </c>
      <c r="AV99">
        <v>6</v>
      </c>
      <c r="AW99">
        <v>5</v>
      </c>
      <c r="AX99">
        <v>1</v>
      </c>
      <c r="AY99">
        <v>7</v>
      </c>
      <c r="AZ99" t="s">
        <v>45</v>
      </c>
      <c r="BA99" t="s">
        <v>63</v>
      </c>
      <c r="BB99" t="s">
        <v>68</v>
      </c>
      <c r="BC99" t="s">
        <v>1199</v>
      </c>
      <c r="BD99" t="s">
        <v>102</v>
      </c>
      <c r="BE99" t="s">
        <v>1200</v>
      </c>
      <c r="BF99" t="s">
        <v>1612</v>
      </c>
      <c r="BG99" t="str">
        <f t="shared" si="39"/>
        <v>knowing that my results would be reviewed by my gp</v>
      </c>
      <c r="BH99" t="str">
        <f t="shared" si="44"/>
        <v>aving more technical information about how the device works</v>
      </c>
      <c r="BI99" t="str">
        <f t="shared" si="45"/>
        <v>having more information about what to expect during the examination before making an appointment </v>
      </c>
      <c r="BJ99" t="str">
        <f t="shared" si="46"/>
        <v>being able to “drop in” and have an examine without needing an appointment</v>
      </c>
      <c r="BK99" t="str">
        <f t="shared" si="47"/>
        <v>receiving information on how the device supports gp services</v>
      </c>
      <c r="BL99" t="str">
        <f t="shared" si="48"/>
        <v>receiving information on how the device supports specialist nhs services</v>
      </c>
      <c r="BM99" t="str">
        <f t="shared" si="49"/>
        <v>receiving a faster (direct) referral to a specialist breast clinic if your result was abnormal</v>
      </c>
      <c r="BN99" t="str">
        <f t="shared" si="50"/>
        <v xml:space="preserve">knowing that your data was confidential and could only be shared with your consent (e.g. with your gp)  </v>
      </c>
      <c r="BO99" t="str">
        <f t="shared" si="51"/>
        <v>receiving information on how your data will be stored and handled.</v>
      </c>
      <c r="BP99" t="s">
        <v>45</v>
      </c>
      <c r="BQ99" t="s">
        <v>45</v>
      </c>
      <c r="BR99" t="s">
        <v>68</v>
      </c>
      <c r="BS99" t="s">
        <v>1201</v>
      </c>
      <c r="BT99" t="s">
        <v>1202</v>
      </c>
      <c r="BU99" t="s">
        <v>68</v>
      </c>
      <c r="BV99" t="s">
        <v>1203</v>
      </c>
      <c r="BW99">
        <v>62</v>
      </c>
      <c r="BX99" t="s">
        <v>71</v>
      </c>
      <c r="BY99" t="s">
        <v>45</v>
      </c>
      <c r="BZ99" t="s">
        <v>185</v>
      </c>
      <c r="CA99" t="s">
        <v>45</v>
      </c>
      <c r="CB99" t="s">
        <v>55</v>
      </c>
      <c r="CC99" t="s">
        <v>45</v>
      </c>
      <c r="CD99" t="s">
        <v>55</v>
      </c>
      <c r="CE99" t="s">
        <v>45</v>
      </c>
      <c r="CF99" t="s">
        <v>75</v>
      </c>
      <c r="CG99" t="s">
        <v>45</v>
      </c>
      <c r="CH99" t="s">
        <v>415</v>
      </c>
      <c r="CI99" t="s">
        <v>926</v>
      </c>
      <c r="CJ99" t="s">
        <v>48</v>
      </c>
      <c r="CK99" t="s">
        <v>48</v>
      </c>
      <c r="CL99" t="s">
        <v>45</v>
      </c>
      <c r="CM99" t="s">
        <v>45</v>
      </c>
      <c r="CN99" t="s">
        <v>79</v>
      </c>
      <c r="CO99" t="s">
        <v>110</v>
      </c>
      <c r="CP99" t="s">
        <v>104</v>
      </c>
      <c r="CQ99" t="s">
        <v>129</v>
      </c>
      <c r="CR99" t="s">
        <v>68</v>
      </c>
      <c r="CS99" t="s">
        <v>1204</v>
      </c>
      <c r="CT99" t="s">
        <v>1661</v>
      </c>
    </row>
    <row r="100" spans="1:98">
      <c r="A100" t="s">
        <v>727</v>
      </c>
      <c r="B100" t="s">
        <v>53</v>
      </c>
      <c r="C100" t="s">
        <v>728</v>
      </c>
      <c r="D100" t="s">
        <v>55</v>
      </c>
      <c r="E100" t="s">
        <v>56</v>
      </c>
      <c r="F100" t="s">
        <v>56</v>
      </c>
      <c r="G100" t="s">
        <v>57</v>
      </c>
      <c r="H100" t="s">
        <v>88</v>
      </c>
      <c r="I100" t="s">
        <v>57</v>
      </c>
      <c r="J100" t="s">
        <v>57</v>
      </c>
      <c r="K100" t="s">
        <v>56</v>
      </c>
      <c r="L100" t="s">
        <v>58</v>
      </c>
      <c r="M100" t="s">
        <v>56</v>
      </c>
      <c r="N100" t="s">
        <v>116</v>
      </c>
      <c r="O100" t="s">
        <v>117</v>
      </c>
      <c r="U100" t="s">
        <v>45</v>
      </c>
      <c r="V100" t="s">
        <v>60</v>
      </c>
      <c r="W100" t="s">
        <v>118</v>
      </c>
      <c r="X100">
        <v>3</v>
      </c>
      <c r="Y100">
        <v>2</v>
      </c>
      <c r="Z100">
        <v>1</v>
      </c>
      <c r="AA100">
        <v>5</v>
      </c>
      <c r="AB100">
        <v>4</v>
      </c>
      <c r="AC100" t="s">
        <v>45</v>
      </c>
      <c r="AD100" t="s">
        <v>62</v>
      </c>
      <c r="AE100" t="str">
        <f t="shared" si="40"/>
        <v>instructions as to when you should next have your breasts checked by the service if the result is normal</v>
      </c>
      <c r="AF100" t="str">
        <f t="shared" si="41"/>
        <v>detailed information of what will happen next if the result is abnormal and you require follow up with a health professional (referral process)</v>
      </c>
      <c r="AG100" t="str">
        <f t="shared" si="42"/>
        <v>links to where you can get emotional support</v>
      </c>
      <c r="AH100" t="str">
        <f t="shared" si="43"/>
        <v>information on different possible causes for any abnormal findings and breast pain</v>
      </c>
      <c r="AI100" t="s">
        <v>45</v>
      </c>
      <c r="AJ100">
        <v>5</v>
      </c>
      <c r="AK100">
        <v>1</v>
      </c>
      <c r="AL100">
        <v>2</v>
      </c>
      <c r="AM100">
        <v>3</v>
      </c>
      <c r="AN100">
        <v>4</v>
      </c>
      <c r="AO100">
        <v>7</v>
      </c>
      <c r="AP100">
        <v>8</v>
      </c>
      <c r="AQ100">
        <v>6</v>
      </c>
      <c r="AR100" t="s">
        <v>45</v>
      </c>
      <c r="AS100">
        <v>6</v>
      </c>
      <c r="AT100">
        <v>1</v>
      </c>
      <c r="AU100">
        <v>2</v>
      </c>
      <c r="AV100">
        <v>5</v>
      </c>
      <c r="AW100">
        <v>4</v>
      </c>
      <c r="AX100">
        <v>3</v>
      </c>
      <c r="AY100">
        <v>7</v>
      </c>
      <c r="AZ100" t="s">
        <v>45</v>
      </c>
      <c r="BA100" t="s">
        <v>63</v>
      </c>
      <c r="BB100" t="s">
        <v>68</v>
      </c>
      <c r="BC100" t="s">
        <v>729</v>
      </c>
      <c r="BD100" t="s">
        <v>209</v>
      </c>
      <c r="BE100" t="s">
        <v>730</v>
      </c>
      <c r="BF100" t="s">
        <v>1612</v>
      </c>
      <c r="BG100" t="str">
        <f t="shared" si="39"/>
        <v>knowing that my results would be reviewed by my gp</v>
      </c>
      <c r="BH100" t="str">
        <f t="shared" si="44"/>
        <v>aving more technical information about how the device works</v>
      </c>
      <c r="BI100" t="str">
        <f t="shared" si="45"/>
        <v>having more information about what to expect during the examination before making an appointment </v>
      </c>
      <c r="BJ100" t="str">
        <f t="shared" si="46"/>
        <v>being able to “drop in” and have an examine without needing an appointment</v>
      </c>
      <c r="BK100" t="str">
        <f t="shared" si="47"/>
        <v>receiving information on how the device supports gp services</v>
      </c>
      <c r="BL100" t="str">
        <f t="shared" si="48"/>
        <v>receiving information on how the device supports specialist nhs services</v>
      </c>
      <c r="BM100" t="str">
        <f t="shared" si="49"/>
        <v>receiving a faster (direct) referral to a specialist breast clinic if your result was abnormal</v>
      </c>
      <c r="BN100" t="str">
        <f t="shared" si="50"/>
        <v xml:space="preserve">knowing that your data was confidential and could only be shared with your consent (e.g. with your gp)  </v>
      </c>
      <c r="BO100" t="str">
        <f t="shared" si="51"/>
        <v>receiving information on how your data will be stored and handled.</v>
      </c>
      <c r="BP100" t="s">
        <v>45</v>
      </c>
      <c r="BQ100" t="s">
        <v>45</v>
      </c>
      <c r="BR100" t="s">
        <v>68</v>
      </c>
      <c r="BS100" t="s">
        <v>731</v>
      </c>
      <c r="BT100" t="s">
        <v>732</v>
      </c>
      <c r="BU100" t="s">
        <v>83</v>
      </c>
      <c r="BV100" t="s">
        <v>733</v>
      </c>
      <c r="BW100">
        <v>62</v>
      </c>
      <c r="BX100" t="s">
        <v>126</v>
      </c>
      <c r="BY100" t="s">
        <v>45</v>
      </c>
      <c r="BZ100" t="s">
        <v>72</v>
      </c>
      <c r="CA100" t="s">
        <v>45</v>
      </c>
      <c r="CB100" t="s">
        <v>55</v>
      </c>
      <c r="CC100" t="s">
        <v>45</v>
      </c>
      <c r="CD100" t="s">
        <v>73</v>
      </c>
      <c r="CE100" t="s">
        <v>734</v>
      </c>
      <c r="CF100" t="s">
        <v>75</v>
      </c>
      <c r="CG100" t="s">
        <v>45</v>
      </c>
      <c r="CH100" t="s">
        <v>128</v>
      </c>
      <c r="CI100" t="s">
        <v>77</v>
      </c>
      <c r="CJ100" t="s">
        <v>48</v>
      </c>
      <c r="CK100" t="s">
        <v>48</v>
      </c>
      <c r="CL100" t="s">
        <v>45</v>
      </c>
      <c r="CM100" t="s">
        <v>45</v>
      </c>
      <c r="CN100" t="s">
        <v>79</v>
      </c>
      <c r="CO100" t="s">
        <v>80</v>
      </c>
      <c r="CP100" t="s">
        <v>136</v>
      </c>
      <c r="CQ100" t="s">
        <v>112</v>
      </c>
      <c r="CR100" t="s">
        <v>83</v>
      </c>
      <c r="CS100" t="s">
        <v>735</v>
      </c>
      <c r="CT100" t="s">
        <v>1661</v>
      </c>
    </row>
    <row r="101" spans="1:98">
      <c r="A101" t="s">
        <v>743</v>
      </c>
      <c r="B101" t="s">
        <v>53</v>
      </c>
      <c r="C101" t="s">
        <v>744</v>
      </c>
      <c r="D101" t="s">
        <v>55</v>
      </c>
      <c r="E101" t="s">
        <v>57</v>
      </c>
      <c r="F101" t="s">
        <v>56</v>
      </c>
      <c r="G101" t="s">
        <v>56</v>
      </c>
      <c r="H101" t="s">
        <v>57</v>
      </c>
      <c r="I101" t="s">
        <v>57</v>
      </c>
      <c r="J101" t="s">
        <v>57</v>
      </c>
      <c r="K101" t="s">
        <v>57</v>
      </c>
      <c r="L101" t="s">
        <v>58</v>
      </c>
      <c r="M101" t="s">
        <v>56</v>
      </c>
      <c r="N101" t="s">
        <v>48</v>
      </c>
      <c r="O101" t="s">
        <v>45</v>
      </c>
      <c r="P101">
        <v>2</v>
      </c>
      <c r="Q101">
        <v>1</v>
      </c>
      <c r="R101">
        <v>3</v>
      </c>
      <c r="S101">
        <v>4</v>
      </c>
      <c r="T101">
        <v>5</v>
      </c>
      <c r="U101" t="s">
        <v>45</v>
      </c>
      <c r="V101" t="s">
        <v>60</v>
      </c>
      <c r="W101" t="s">
        <v>61</v>
      </c>
      <c r="X101">
        <v>2</v>
      </c>
      <c r="Y101">
        <v>1</v>
      </c>
      <c r="Z101">
        <v>3</v>
      </c>
      <c r="AA101">
        <v>4</v>
      </c>
      <c r="AB101">
        <v>5</v>
      </c>
      <c r="AC101" t="s">
        <v>45</v>
      </c>
      <c r="AD101" t="s">
        <v>99</v>
      </c>
      <c r="AE101" t="str">
        <f t="shared" si="40"/>
        <v>instructions as to when you should next have your breasts checked by the service if the result is normal</v>
      </c>
      <c r="AF101" t="str">
        <f t="shared" si="41"/>
        <v>detailed information of what will happen next if the result is abnormal and you require follow up with a health professional (referral process)</v>
      </c>
      <c r="AG101" t="str">
        <f t="shared" si="42"/>
        <v>links to where you can get emotional support</v>
      </c>
      <c r="AH101" t="str">
        <f t="shared" si="43"/>
        <v>information on different possible causes for any abnormal findings and breast pain</v>
      </c>
      <c r="AI101" t="s">
        <v>45</v>
      </c>
      <c r="AJ101">
        <v>5</v>
      </c>
      <c r="AK101">
        <v>1</v>
      </c>
      <c r="AL101">
        <v>2</v>
      </c>
      <c r="AM101">
        <v>3</v>
      </c>
      <c r="AN101">
        <v>6</v>
      </c>
      <c r="AO101">
        <v>4</v>
      </c>
      <c r="AP101">
        <v>7</v>
      </c>
      <c r="AQ101">
        <v>8</v>
      </c>
      <c r="AR101" t="s">
        <v>45</v>
      </c>
      <c r="AS101">
        <v>6</v>
      </c>
      <c r="AT101">
        <v>4</v>
      </c>
      <c r="AU101">
        <v>2</v>
      </c>
      <c r="AV101">
        <v>1</v>
      </c>
      <c r="AW101">
        <v>5</v>
      </c>
      <c r="AX101">
        <v>3</v>
      </c>
      <c r="AY101">
        <v>7</v>
      </c>
      <c r="AZ101" t="s">
        <v>45</v>
      </c>
      <c r="BA101" t="s">
        <v>63</v>
      </c>
      <c r="BB101" t="s">
        <v>66</v>
      </c>
      <c r="BC101" t="s">
        <v>745</v>
      </c>
      <c r="BD101" t="s">
        <v>64</v>
      </c>
      <c r="BE101" t="s">
        <v>746</v>
      </c>
      <c r="BF101" t="s">
        <v>522</v>
      </c>
      <c r="BG101" t="str">
        <f t="shared" si="39"/>
        <v>knowing that my results would be reviewed by my gp</v>
      </c>
      <c r="BH101" t="str">
        <f t="shared" si="44"/>
        <v/>
      </c>
      <c r="BI101" t="str">
        <f t="shared" si="45"/>
        <v>having more information about what to expect during the examination before making an appointment </v>
      </c>
      <c r="BJ101" t="str">
        <f t="shared" si="46"/>
        <v/>
      </c>
      <c r="BK101" t="str">
        <f t="shared" si="47"/>
        <v/>
      </c>
      <c r="BL101" t="str">
        <f t="shared" si="48"/>
        <v/>
      </c>
      <c r="BM101" t="str">
        <f t="shared" si="49"/>
        <v>receiving a faster (direct) referral to a specialist breast clinic if your result was abnormal</v>
      </c>
      <c r="BN101" t="str">
        <f t="shared" si="50"/>
        <v xml:space="preserve">knowing that your data was confidential and could only be shared with your consent (e.g. with your gp)  </v>
      </c>
      <c r="BO101" t="str">
        <f t="shared" si="51"/>
        <v/>
      </c>
      <c r="BP101" t="s">
        <v>45</v>
      </c>
      <c r="BQ101" t="s">
        <v>45</v>
      </c>
      <c r="BR101" t="s">
        <v>68</v>
      </c>
      <c r="BS101" t="s">
        <v>1590</v>
      </c>
      <c r="BT101" t="s">
        <v>747</v>
      </c>
      <c r="BU101" t="s">
        <v>68</v>
      </c>
      <c r="BV101" t="s">
        <v>748</v>
      </c>
      <c r="BW101">
        <v>62</v>
      </c>
      <c r="BX101" t="s">
        <v>71</v>
      </c>
      <c r="BY101" t="s">
        <v>45</v>
      </c>
      <c r="BZ101" t="s">
        <v>72</v>
      </c>
      <c r="CA101" t="s">
        <v>45</v>
      </c>
      <c r="CB101" t="s">
        <v>55</v>
      </c>
      <c r="CC101" t="s">
        <v>45</v>
      </c>
      <c r="CD101" t="s">
        <v>73</v>
      </c>
      <c r="CE101" t="s">
        <v>749</v>
      </c>
      <c r="CF101" t="s">
        <v>75</v>
      </c>
      <c r="CG101" t="s">
        <v>45</v>
      </c>
      <c r="CH101" t="s">
        <v>76</v>
      </c>
      <c r="CI101" t="s">
        <v>77</v>
      </c>
      <c r="CJ101" t="s">
        <v>48</v>
      </c>
      <c r="CK101" t="s">
        <v>48</v>
      </c>
      <c r="CL101" t="s">
        <v>45</v>
      </c>
      <c r="CM101" t="s">
        <v>45</v>
      </c>
      <c r="CN101" t="s">
        <v>79</v>
      </c>
      <c r="CO101" t="s">
        <v>110</v>
      </c>
      <c r="CP101" t="s">
        <v>136</v>
      </c>
      <c r="CQ101" t="s">
        <v>82</v>
      </c>
      <c r="CR101" t="s">
        <v>66</v>
      </c>
      <c r="CS101" t="s">
        <v>750</v>
      </c>
      <c r="CT101" t="s">
        <v>1660</v>
      </c>
    </row>
    <row r="102" spans="1:98">
      <c r="A102" t="s">
        <v>380</v>
      </c>
      <c r="B102" t="s">
        <v>53</v>
      </c>
      <c r="C102" t="s">
        <v>381</v>
      </c>
      <c r="D102" t="s">
        <v>55</v>
      </c>
      <c r="E102" t="s">
        <v>92</v>
      </c>
      <c r="F102" t="s">
        <v>89</v>
      </c>
      <c r="G102" t="s">
        <v>92</v>
      </c>
      <c r="H102" t="s">
        <v>92</v>
      </c>
      <c r="I102" t="s">
        <v>92</v>
      </c>
      <c r="J102" t="s">
        <v>92</v>
      </c>
      <c r="K102" t="s">
        <v>88</v>
      </c>
      <c r="L102" t="s">
        <v>60</v>
      </c>
      <c r="M102" t="s">
        <v>89</v>
      </c>
      <c r="N102" t="s">
        <v>116</v>
      </c>
      <c r="O102" t="s">
        <v>117</v>
      </c>
      <c r="P102">
        <v>3</v>
      </c>
      <c r="Q102">
        <v>1</v>
      </c>
      <c r="R102">
        <v>4</v>
      </c>
      <c r="S102">
        <v>5</v>
      </c>
      <c r="T102">
        <v>2</v>
      </c>
      <c r="U102" t="s">
        <v>263</v>
      </c>
      <c r="V102" t="s">
        <v>152</v>
      </c>
      <c r="W102" t="s">
        <v>61</v>
      </c>
      <c r="X102">
        <v>2</v>
      </c>
      <c r="Y102">
        <v>1</v>
      </c>
      <c r="Z102">
        <v>3</v>
      </c>
      <c r="AA102">
        <v>4</v>
      </c>
      <c r="AB102">
        <v>5</v>
      </c>
      <c r="AC102" t="s">
        <v>45</v>
      </c>
      <c r="AD102" t="s">
        <v>99</v>
      </c>
      <c r="AE102" t="str">
        <f t="shared" si="40"/>
        <v>instructions as to when you should next have your breasts checked by the service if the result is normal</v>
      </c>
      <c r="AF102" t="str">
        <f t="shared" si="41"/>
        <v>detailed information of what will happen next if the result is abnormal and you require follow up with a health professional (referral process)</v>
      </c>
      <c r="AG102" t="str">
        <f t="shared" si="42"/>
        <v>links to where you can get emotional support</v>
      </c>
      <c r="AH102" t="str">
        <f t="shared" si="43"/>
        <v>information on different possible causes for any abnormal findings and breast pain</v>
      </c>
      <c r="AI102" t="s">
        <v>45</v>
      </c>
      <c r="AJ102">
        <v>2</v>
      </c>
      <c r="AK102">
        <v>1</v>
      </c>
      <c r="AL102">
        <v>3</v>
      </c>
      <c r="AM102">
        <v>4</v>
      </c>
      <c r="AN102">
        <v>6</v>
      </c>
      <c r="AO102">
        <v>5</v>
      </c>
      <c r="AP102">
        <v>7</v>
      </c>
      <c r="AQ102">
        <v>8</v>
      </c>
      <c r="AR102" t="s">
        <v>45</v>
      </c>
      <c r="AS102">
        <v>3</v>
      </c>
      <c r="AT102">
        <v>1</v>
      </c>
      <c r="AU102">
        <v>2</v>
      </c>
      <c r="AV102">
        <v>4</v>
      </c>
      <c r="AW102">
        <v>6</v>
      </c>
      <c r="AX102">
        <v>5</v>
      </c>
      <c r="AY102">
        <v>7</v>
      </c>
      <c r="AZ102" t="s">
        <v>45</v>
      </c>
      <c r="BA102" t="s">
        <v>63</v>
      </c>
      <c r="BB102" t="s">
        <v>45</v>
      </c>
      <c r="BC102" t="s">
        <v>382</v>
      </c>
      <c r="BD102" t="s">
        <v>85</v>
      </c>
      <c r="BE102" t="s">
        <v>383</v>
      </c>
      <c r="BF102" t="s">
        <v>384</v>
      </c>
      <c r="BG102" t="str">
        <f t="shared" si="39"/>
        <v>knowing that my results would be reviewed by my gp</v>
      </c>
      <c r="BH102" t="str">
        <f t="shared" si="44"/>
        <v/>
      </c>
      <c r="BI102" t="str">
        <f t="shared" si="45"/>
        <v/>
      </c>
      <c r="BJ102" t="str">
        <f t="shared" si="46"/>
        <v/>
      </c>
      <c r="BK102" t="str">
        <f t="shared" si="47"/>
        <v>receiving information on how the device supports gp services</v>
      </c>
      <c r="BL102" t="str">
        <f t="shared" si="48"/>
        <v>receiving information on how the device supports specialist nhs services</v>
      </c>
      <c r="BM102" t="str">
        <f t="shared" si="49"/>
        <v>receiving a faster (direct) referral to a specialist breast clinic if your result was abnormal</v>
      </c>
      <c r="BN102" t="str">
        <f t="shared" si="50"/>
        <v xml:space="preserve">knowing that your data was confidential and could only be shared with your consent (e.g. with your gp)  </v>
      </c>
      <c r="BO102" t="str">
        <f t="shared" si="51"/>
        <v/>
      </c>
      <c r="BP102" t="s">
        <v>45</v>
      </c>
      <c r="BQ102" t="s">
        <v>45</v>
      </c>
      <c r="BR102" t="s">
        <v>68</v>
      </c>
      <c r="BS102" t="s">
        <v>242</v>
      </c>
      <c r="BT102" t="s">
        <v>385</v>
      </c>
      <c r="BU102" t="s">
        <v>83</v>
      </c>
      <c r="BV102" t="s">
        <v>386</v>
      </c>
      <c r="BW102">
        <v>62</v>
      </c>
      <c r="BX102" t="s">
        <v>388</v>
      </c>
      <c r="BY102" t="s">
        <v>45</v>
      </c>
      <c r="BZ102" t="s">
        <v>389</v>
      </c>
      <c r="CA102" t="s">
        <v>390</v>
      </c>
      <c r="CB102" t="s">
        <v>55</v>
      </c>
      <c r="CC102" t="s">
        <v>45</v>
      </c>
      <c r="CD102" t="s">
        <v>73</v>
      </c>
      <c r="CE102" t="s">
        <v>391</v>
      </c>
      <c r="CF102" t="s">
        <v>75</v>
      </c>
      <c r="CG102" t="s">
        <v>45</v>
      </c>
      <c r="CH102" t="s">
        <v>128</v>
      </c>
      <c r="CI102" t="s">
        <v>77</v>
      </c>
      <c r="CJ102" t="s">
        <v>48</v>
      </c>
      <c r="CK102" t="s">
        <v>48</v>
      </c>
      <c r="CL102" t="s">
        <v>45</v>
      </c>
      <c r="CM102" t="s">
        <v>45</v>
      </c>
      <c r="CN102" t="s">
        <v>345</v>
      </c>
      <c r="CO102" t="s">
        <v>80</v>
      </c>
      <c r="CP102" t="s">
        <v>136</v>
      </c>
      <c r="CQ102" t="s">
        <v>82</v>
      </c>
      <c r="CR102" t="s">
        <v>68</v>
      </c>
      <c r="CS102" t="s">
        <v>392</v>
      </c>
      <c r="CT102" t="s">
        <v>1661</v>
      </c>
    </row>
    <row r="103" spans="1:98">
      <c r="A103" t="s">
        <v>1342</v>
      </c>
      <c r="B103" t="s">
        <v>53</v>
      </c>
      <c r="C103" t="s">
        <v>1343</v>
      </c>
      <c r="D103" t="s">
        <v>55</v>
      </c>
      <c r="E103" t="s">
        <v>88</v>
      </c>
      <c r="F103" t="s">
        <v>57</v>
      </c>
      <c r="G103" t="s">
        <v>57</v>
      </c>
      <c r="H103" t="s">
        <v>57</v>
      </c>
      <c r="I103" t="s">
        <v>57</v>
      </c>
      <c r="J103" t="s">
        <v>57</v>
      </c>
      <c r="K103" t="s">
        <v>57</v>
      </c>
      <c r="L103" t="s">
        <v>91</v>
      </c>
      <c r="M103" t="s">
        <v>88</v>
      </c>
      <c r="N103" t="s">
        <v>116</v>
      </c>
      <c r="O103" t="s">
        <v>59</v>
      </c>
      <c r="P103">
        <v>4</v>
      </c>
      <c r="Q103">
        <v>2</v>
      </c>
      <c r="R103">
        <v>3</v>
      </c>
      <c r="S103">
        <v>5</v>
      </c>
      <c r="T103">
        <v>1</v>
      </c>
      <c r="U103" t="s">
        <v>1344</v>
      </c>
      <c r="V103" t="s">
        <v>60</v>
      </c>
      <c r="W103" t="s">
        <v>142</v>
      </c>
      <c r="AC103" t="s">
        <v>45</v>
      </c>
      <c r="AD103" t="s">
        <v>119</v>
      </c>
      <c r="AE103" t="str">
        <f t="shared" si="40"/>
        <v>instructions as to when you should next have your breasts checked by the service if the result is normal</v>
      </c>
      <c r="AF103" t="str">
        <f t="shared" si="41"/>
        <v>detailed information of what will happen next if the result is abnormal and you require follow up with a health professional (referral process)</v>
      </c>
      <c r="AG103" t="str">
        <f t="shared" si="42"/>
        <v/>
      </c>
      <c r="AH103" t="str">
        <f t="shared" si="43"/>
        <v>information on different possible causes for any abnormal findings and breast pain</v>
      </c>
      <c r="AI103" t="s">
        <v>45</v>
      </c>
      <c r="AJ103">
        <v>3</v>
      </c>
      <c r="AK103">
        <v>4</v>
      </c>
      <c r="AL103">
        <v>1</v>
      </c>
      <c r="AM103">
        <v>2</v>
      </c>
      <c r="AN103">
        <v>5</v>
      </c>
      <c r="AO103">
        <v>6</v>
      </c>
      <c r="AP103">
        <v>7</v>
      </c>
      <c r="AQ103">
        <v>8</v>
      </c>
      <c r="AR103" t="s">
        <v>45</v>
      </c>
      <c r="AS103">
        <v>5</v>
      </c>
      <c r="AT103">
        <v>4</v>
      </c>
      <c r="AU103">
        <v>1</v>
      </c>
      <c r="AV103">
        <v>3</v>
      </c>
      <c r="AW103">
        <v>6</v>
      </c>
      <c r="AX103">
        <v>2</v>
      </c>
      <c r="AY103">
        <v>7</v>
      </c>
      <c r="AZ103" t="s">
        <v>45</v>
      </c>
      <c r="BA103" t="s">
        <v>63</v>
      </c>
      <c r="BB103" t="s">
        <v>45</v>
      </c>
      <c r="BC103" t="s">
        <v>1345</v>
      </c>
      <c r="BD103" t="s">
        <v>95</v>
      </c>
      <c r="BE103" t="s">
        <v>1346</v>
      </c>
      <c r="BF103" t="s">
        <v>1605</v>
      </c>
      <c r="BG103" t="str">
        <f t="shared" si="39"/>
        <v>knowing that my results would be reviewed by my gp</v>
      </c>
      <c r="BH103" t="str">
        <f t="shared" si="44"/>
        <v>aving more technical information about how the device works</v>
      </c>
      <c r="BI103" t="str">
        <f t="shared" si="45"/>
        <v>having more information about what to expect during the examination before making an appointment </v>
      </c>
      <c r="BJ103" t="str">
        <f t="shared" si="46"/>
        <v>being able to “drop in” and have an examine without needing an appointment</v>
      </c>
      <c r="BK103" t="str">
        <f t="shared" si="47"/>
        <v/>
      </c>
      <c r="BL103" t="str">
        <f t="shared" si="48"/>
        <v/>
      </c>
      <c r="BM103" t="str">
        <f t="shared" si="49"/>
        <v>receiving a faster (direct) referral to a specialist breast clinic if your result was abnormal</v>
      </c>
      <c r="BN103" t="str">
        <f t="shared" si="50"/>
        <v xml:space="preserve">knowing that your data was confidential and could only be shared with your consent (e.g. with your gp)  </v>
      </c>
      <c r="BO103" t="str">
        <f t="shared" si="51"/>
        <v>receiving information on how your data will be stored and handled.</v>
      </c>
      <c r="BP103" t="s">
        <v>45</v>
      </c>
      <c r="BQ103" t="s">
        <v>65</v>
      </c>
      <c r="BR103" t="s">
        <v>68</v>
      </c>
      <c r="BS103" t="s">
        <v>1347</v>
      </c>
      <c r="BT103" t="s">
        <v>1348</v>
      </c>
      <c r="BU103" t="s">
        <v>66</v>
      </c>
      <c r="BV103" t="s">
        <v>1349</v>
      </c>
      <c r="BW103">
        <v>63</v>
      </c>
      <c r="BX103" t="s">
        <v>71</v>
      </c>
      <c r="BY103" t="s">
        <v>45</v>
      </c>
      <c r="BZ103" t="s">
        <v>107</v>
      </c>
      <c r="CA103" t="s">
        <v>45</v>
      </c>
      <c r="CB103" t="s">
        <v>73</v>
      </c>
      <c r="CC103" t="s">
        <v>1350</v>
      </c>
      <c r="CD103" t="s">
        <v>73</v>
      </c>
      <c r="CE103" t="s">
        <v>726</v>
      </c>
      <c r="CF103" t="s">
        <v>75</v>
      </c>
      <c r="CG103" t="s">
        <v>45</v>
      </c>
      <c r="CH103" t="s">
        <v>128</v>
      </c>
      <c r="CI103" t="s">
        <v>77</v>
      </c>
      <c r="CJ103" t="s">
        <v>48</v>
      </c>
      <c r="CK103" t="s">
        <v>48</v>
      </c>
      <c r="CL103" t="s">
        <v>45</v>
      </c>
      <c r="CM103" t="s">
        <v>45</v>
      </c>
      <c r="CN103" t="s">
        <v>345</v>
      </c>
      <c r="CO103" t="s">
        <v>80</v>
      </c>
      <c r="CP103" t="s">
        <v>81</v>
      </c>
      <c r="CQ103" t="s">
        <v>112</v>
      </c>
      <c r="CR103" t="s">
        <v>66</v>
      </c>
      <c r="CS103" t="s">
        <v>1351</v>
      </c>
      <c r="CT103" t="s">
        <v>1659</v>
      </c>
    </row>
    <row r="104" spans="1:98">
      <c r="A104" t="s">
        <v>1051</v>
      </c>
      <c r="B104" t="s">
        <v>53</v>
      </c>
      <c r="C104" t="s">
        <v>1052</v>
      </c>
      <c r="D104" t="s">
        <v>55</v>
      </c>
      <c r="E104" t="s">
        <v>92</v>
      </c>
      <c r="F104" t="s">
        <v>89</v>
      </c>
      <c r="G104" t="s">
        <v>57</v>
      </c>
      <c r="H104" t="s">
        <v>56</v>
      </c>
      <c r="I104" t="s">
        <v>92</v>
      </c>
      <c r="J104" t="s">
        <v>88</v>
      </c>
      <c r="K104" t="s">
        <v>56</v>
      </c>
      <c r="L104" t="s">
        <v>115</v>
      </c>
      <c r="M104" t="s">
        <v>89</v>
      </c>
      <c r="N104" t="s">
        <v>116</v>
      </c>
      <c r="O104" t="s">
        <v>117</v>
      </c>
      <c r="P104">
        <v>2</v>
      </c>
      <c r="Q104">
        <v>1</v>
      </c>
      <c r="R104">
        <v>3</v>
      </c>
      <c r="S104">
        <v>5</v>
      </c>
      <c r="T104">
        <v>4</v>
      </c>
      <c r="U104" t="s">
        <v>568</v>
      </c>
      <c r="V104" t="s">
        <v>60</v>
      </c>
      <c r="W104" t="s">
        <v>142</v>
      </c>
      <c r="X104">
        <v>3</v>
      </c>
      <c r="Y104">
        <v>2</v>
      </c>
      <c r="Z104">
        <v>1</v>
      </c>
      <c r="AA104">
        <v>4</v>
      </c>
      <c r="AB104">
        <v>5</v>
      </c>
      <c r="AC104" t="s">
        <v>45</v>
      </c>
      <c r="AD104" t="s">
        <v>62</v>
      </c>
      <c r="AE104" t="str">
        <f t="shared" si="40"/>
        <v>instructions as to when you should next have your breasts checked by the service if the result is normal</v>
      </c>
      <c r="AF104" t="str">
        <f t="shared" si="41"/>
        <v>detailed information of what will happen next if the result is abnormal and you require follow up with a health professional (referral process)</v>
      </c>
      <c r="AG104" t="str">
        <f t="shared" si="42"/>
        <v>links to where you can get emotional support</v>
      </c>
      <c r="AH104" t="str">
        <f t="shared" si="43"/>
        <v>information on different possible causes for any abnormal findings and breast pain</v>
      </c>
      <c r="AI104" t="s">
        <v>45</v>
      </c>
      <c r="AJ104">
        <v>3</v>
      </c>
      <c r="AK104">
        <v>1</v>
      </c>
      <c r="AL104">
        <v>2</v>
      </c>
      <c r="AM104">
        <v>4</v>
      </c>
      <c r="AN104">
        <v>5</v>
      </c>
      <c r="AO104">
        <v>6</v>
      </c>
      <c r="AP104">
        <v>7</v>
      </c>
      <c r="AQ104">
        <v>8</v>
      </c>
      <c r="AR104" t="s">
        <v>45</v>
      </c>
      <c r="AS104">
        <v>4</v>
      </c>
      <c r="AT104">
        <v>1</v>
      </c>
      <c r="AU104">
        <v>2</v>
      </c>
      <c r="AV104">
        <v>3</v>
      </c>
      <c r="AW104">
        <v>5</v>
      </c>
      <c r="AX104">
        <v>6</v>
      </c>
      <c r="AY104">
        <v>7</v>
      </c>
      <c r="AZ104" t="s">
        <v>45</v>
      </c>
      <c r="BA104" t="s">
        <v>63</v>
      </c>
      <c r="BB104" t="s">
        <v>68</v>
      </c>
      <c r="BC104" t="s">
        <v>1053</v>
      </c>
      <c r="BD104" t="s">
        <v>102</v>
      </c>
      <c r="BE104" t="s">
        <v>1054</v>
      </c>
      <c r="BF104" t="s">
        <v>1642</v>
      </c>
      <c r="BG104" t="str">
        <f t="shared" si="39"/>
        <v/>
      </c>
      <c r="BH104" t="str">
        <f t="shared" si="44"/>
        <v>aving more technical information about how the device works</v>
      </c>
      <c r="BI104" t="str">
        <f t="shared" si="45"/>
        <v>having more information about what to expect during the examination before making an appointment </v>
      </c>
      <c r="BJ104" t="str">
        <f t="shared" si="46"/>
        <v>being able to “drop in” and have an examine without needing an appointment</v>
      </c>
      <c r="BK104" t="str">
        <f t="shared" si="47"/>
        <v>receiving information on how the device supports gp services</v>
      </c>
      <c r="BL104" t="str">
        <f t="shared" si="48"/>
        <v>receiving information on how the device supports specialist nhs services</v>
      </c>
      <c r="BM104" t="str">
        <f t="shared" si="49"/>
        <v>receiving a faster (direct) referral to a specialist breast clinic if your result was abnormal</v>
      </c>
      <c r="BN104" t="str">
        <f t="shared" si="50"/>
        <v/>
      </c>
      <c r="BO104" t="str">
        <f t="shared" si="51"/>
        <v>receiving information on how your data will be stored and handled.</v>
      </c>
      <c r="BP104" t="s">
        <v>45</v>
      </c>
      <c r="BQ104" t="s">
        <v>45</v>
      </c>
      <c r="BR104" t="s">
        <v>68</v>
      </c>
      <c r="BS104" t="s">
        <v>1584</v>
      </c>
      <c r="BT104" t="s">
        <v>1585</v>
      </c>
      <c r="BU104" t="s">
        <v>66</v>
      </c>
      <c r="BV104" t="s">
        <v>1586</v>
      </c>
      <c r="BW104">
        <v>63</v>
      </c>
      <c r="BX104" t="s">
        <v>71</v>
      </c>
      <c r="BY104" t="s">
        <v>45</v>
      </c>
      <c r="BZ104" t="s">
        <v>72</v>
      </c>
      <c r="CA104" t="s">
        <v>45</v>
      </c>
      <c r="CB104" t="s">
        <v>55</v>
      </c>
      <c r="CC104" t="s">
        <v>45</v>
      </c>
      <c r="CD104" t="s">
        <v>73</v>
      </c>
      <c r="CE104" t="s">
        <v>45</v>
      </c>
      <c r="CF104" t="s">
        <v>75</v>
      </c>
      <c r="CG104" t="s">
        <v>45</v>
      </c>
      <c r="CH104" t="s">
        <v>128</v>
      </c>
      <c r="CI104" t="s">
        <v>77</v>
      </c>
      <c r="CJ104" t="s">
        <v>48</v>
      </c>
      <c r="CK104" t="s">
        <v>48</v>
      </c>
      <c r="CL104" t="s">
        <v>45</v>
      </c>
      <c r="CM104" t="s">
        <v>45</v>
      </c>
      <c r="CN104" t="s">
        <v>79</v>
      </c>
      <c r="CO104" t="s">
        <v>110</v>
      </c>
      <c r="CP104" t="s">
        <v>104</v>
      </c>
      <c r="CQ104" t="s">
        <v>82</v>
      </c>
      <c r="CR104" t="s">
        <v>66</v>
      </c>
      <c r="CS104" t="s">
        <v>1055</v>
      </c>
      <c r="CT104" t="s">
        <v>138</v>
      </c>
    </row>
    <row r="105" spans="1:98">
      <c r="A105" t="s">
        <v>632</v>
      </c>
      <c r="B105" t="s">
        <v>53</v>
      </c>
      <c r="C105" t="s">
        <v>633</v>
      </c>
      <c r="D105" t="s">
        <v>55</v>
      </c>
      <c r="E105" t="s">
        <v>92</v>
      </c>
      <c r="F105" t="s">
        <v>57</v>
      </c>
      <c r="G105" t="s">
        <v>57</v>
      </c>
      <c r="H105" t="s">
        <v>57</v>
      </c>
      <c r="I105" t="s">
        <v>88</v>
      </c>
      <c r="J105" t="s">
        <v>56</v>
      </c>
      <c r="K105" t="s">
        <v>56</v>
      </c>
      <c r="L105" t="s">
        <v>115</v>
      </c>
      <c r="M105" t="s">
        <v>92</v>
      </c>
      <c r="N105" t="s">
        <v>116</v>
      </c>
      <c r="O105" t="s">
        <v>117</v>
      </c>
      <c r="P105">
        <v>1</v>
      </c>
      <c r="Q105">
        <v>2</v>
      </c>
      <c r="R105">
        <v>4</v>
      </c>
      <c r="S105">
        <v>5</v>
      </c>
      <c r="T105">
        <v>3</v>
      </c>
      <c r="U105" t="s">
        <v>634</v>
      </c>
      <c r="V105" t="s">
        <v>97</v>
      </c>
      <c r="W105" t="s">
        <v>61</v>
      </c>
      <c r="X105">
        <v>3</v>
      </c>
      <c r="Y105">
        <v>2</v>
      </c>
      <c r="Z105">
        <v>1</v>
      </c>
      <c r="AA105">
        <v>5</v>
      </c>
      <c r="AB105">
        <v>4</v>
      </c>
      <c r="AC105" t="s">
        <v>635</v>
      </c>
      <c r="AD105" t="s">
        <v>359</v>
      </c>
      <c r="AE105" t="str">
        <f t="shared" si="40"/>
        <v>instructions as to when you should next have your breasts checked by the service if the result is normal</v>
      </c>
      <c r="AF105" t="str">
        <f t="shared" si="41"/>
        <v>detailed information of what will happen next if the result is abnormal and you require follow up with a health professional (referral process)</v>
      </c>
      <c r="AG105" t="str">
        <f t="shared" si="42"/>
        <v>links to where you can get emotional support</v>
      </c>
      <c r="AH105" t="str">
        <f t="shared" si="43"/>
        <v>information on different possible causes for any abnormal findings and breast pain</v>
      </c>
      <c r="AI105" t="s">
        <v>636</v>
      </c>
      <c r="AJ105">
        <v>3</v>
      </c>
      <c r="AK105">
        <v>1</v>
      </c>
      <c r="AL105">
        <v>2</v>
      </c>
      <c r="AM105">
        <v>4</v>
      </c>
      <c r="AN105">
        <v>5</v>
      </c>
      <c r="AO105">
        <v>6</v>
      </c>
      <c r="AP105">
        <v>7</v>
      </c>
      <c r="AQ105">
        <v>8</v>
      </c>
      <c r="AR105" t="s">
        <v>45</v>
      </c>
      <c r="AS105">
        <v>3</v>
      </c>
      <c r="AT105">
        <v>1</v>
      </c>
      <c r="AU105">
        <v>2</v>
      </c>
      <c r="AV105">
        <v>5</v>
      </c>
      <c r="AW105">
        <v>4</v>
      </c>
      <c r="AX105">
        <v>6</v>
      </c>
      <c r="AY105">
        <v>7</v>
      </c>
      <c r="AZ105" t="s">
        <v>637</v>
      </c>
      <c r="BA105" t="s">
        <v>63</v>
      </c>
      <c r="BB105" t="s">
        <v>68</v>
      </c>
      <c r="BC105" t="s">
        <v>638</v>
      </c>
      <c r="BD105" t="s">
        <v>209</v>
      </c>
      <c r="BE105" t="s">
        <v>639</v>
      </c>
      <c r="BF105" t="s">
        <v>1643</v>
      </c>
      <c r="BG105" t="str">
        <f t="shared" si="39"/>
        <v>knowing that my results would be reviewed by my gp</v>
      </c>
      <c r="BH105" t="str">
        <f t="shared" si="44"/>
        <v>aving more technical information about how the device works</v>
      </c>
      <c r="BI105" t="str">
        <f t="shared" si="45"/>
        <v>having more information about what to expect during the examination before making an appointment </v>
      </c>
      <c r="BJ105" t="str">
        <f t="shared" si="46"/>
        <v>being able to “drop in” and have an examine without needing an appointment</v>
      </c>
      <c r="BK105" t="str">
        <f t="shared" si="47"/>
        <v/>
      </c>
      <c r="BL105" t="str">
        <f t="shared" si="48"/>
        <v/>
      </c>
      <c r="BM105" t="str">
        <f t="shared" si="49"/>
        <v>receiving a faster (direct) referral to a specialist breast clinic if your result was abnormal</v>
      </c>
      <c r="BN105" t="str">
        <f t="shared" si="50"/>
        <v xml:space="preserve">knowing that your data was confidential and could only be shared with your consent (e.g. with your gp)  </v>
      </c>
      <c r="BO105" t="str">
        <f t="shared" si="51"/>
        <v/>
      </c>
      <c r="BP105" t="s">
        <v>640</v>
      </c>
      <c r="BQ105" t="s">
        <v>65</v>
      </c>
      <c r="BR105" t="s">
        <v>68</v>
      </c>
      <c r="BS105" t="s">
        <v>641</v>
      </c>
      <c r="BT105" t="s">
        <v>642</v>
      </c>
      <c r="BU105" t="s">
        <v>90</v>
      </c>
      <c r="BV105" t="s">
        <v>643</v>
      </c>
      <c r="BW105">
        <v>63</v>
      </c>
      <c r="BX105" t="s">
        <v>71</v>
      </c>
      <c r="BY105" t="s">
        <v>45</v>
      </c>
      <c r="BZ105" t="s">
        <v>72</v>
      </c>
      <c r="CA105" t="s">
        <v>45</v>
      </c>
      <c r="CB105" t="s">
        <v>55</v>
      </c>
      <c r="CC105" t="s">
        <v>45</v>
      </c>
      <c r="CD105" t="s">
        <v>73</v>
      </c>
      <c r="CE105" t="s">
        <v>644</v>
      </c>
      <c r="CF105" t="s">
        <v>75</v>
      </c>
      <c r="CG105" t="s">
        <v>45</v>
      </c>
      <c r="CH105" t="s">
        <v>415</v>
      </c>
      <c r="CI105" t="s">
        <v>77</v>
      </c>
      <c r="CJ105" t="s">
        <v>48</v>
      </c>
      <c r="CK105" t="s">
        <v>48</v>
      </c>
      <c r="CL105" t="s">
        <v>45</v>
      </c>
      <c r="CM105" t="s">
        <v>45</v>
      </c>
      <c r="CN105" t="s">
        <v>79</v>
      </c>
      <c r="CO105" t="s">
        <v>110</v>
      </c>
      <c r="CP105" t="s">
        <v>104</v>
      </c>
      <c r="CQ105" t="s">
        <v>82</v>
      </c>
      <c r="CR105" t="s">
        <v>68</v>
      </c>
      <c r="CS105" t="s">
        <v>645</v>
      </c>
      <c r="CT105" t="s">
        <v>1661</v>
      </c>
    </row>
    <row r="106" spans="1:98">
      <c r="A106" t="s">
        <v>1361</v>
      </c>
      <c r="B106" t="s">
        <v>53</v>
      </c>
      <c r="C106" t="s">
        <v>1362</v>
      </c>
      <c r="D106" t="s">
        <v>55</v>
      </c>
      <c r="E106" t="s">
        <v>88</v>
      </c>
      <c r="F106" t="s">
        <v>88</v>
      </c>
      <c r="G106" t="s">
        <v>88</v>
      </c>
      <c r="H106" t="s">
        <v>57</v>
      </c>
      <c r="I106" t="s">
        <v>92</v>
      </c>
      <c r="J106" t="s">
        <v>92</v>
      </c>
      <c r="K106" t="s">
        <v>88</v>
      </c>
      <c r="L106" t="s">
        <v>91</v>
      </c>
      <c r="M106" t="s">
        <v>89</v>
      </c>
      <c r="N106" t="s">
        <v>116</v>
      </c>
      <c r="O106" t="s">
        <v>117</v>
      </c>
      <c r="U106" t="s">
        <v>45</v>
      </c>
      <c r="V106" t="s">
        <v>132</v>
      </c>
      <c r="W106" t="s">
        <v>116</v>
      </c>
      <c r="X106">
        <v>1</v>
      </c>
      <c r="Y106">
        <v>2</v>
      </c>
      <c r="Z106">
        <v>4</v>
      </c>
      <c r="AA106">
        <v>3</v>
      </c>
      <c r="AB106">
        <v>5</v>
      </c>
      <c r="AC106" t="s">
        <v>45</v>
      </c>
      <c r="AD106" t="s">
        <v>660</v>
      </c>
      <c r="AE106" t="str">
        <f t="shared" si="40"/>
        <v>instructions as to when you should next have your breasts checked by the service if the result is normal</v>
      </c>
      <c r="AF106" t="str">
        <f t="shared" si="41"/>
        <v>detailed information of what will happen next if the result is abnormal and you require follow up with a health professional (referral process)</v>
      </c>
      <c r="AG106" t="str">
        <f t="shared" si="42"/>
        <v>links to where you can get emotional support</v>
      </c>
      <c r="AH106" t="str">
        <f t="shared" si="43"/>
        <v/>
      </c>
      <c r="AI106" t="s">
        <v>45</v>
      </c>
      <c r="AJ106">
        <v>4</v>
      </c>
      <c r="AK106">
        <v>5</v>
      </c>
      <c r="AL106">
        <v>6</v>
      </c>
      <c r="AM106">
        <v>3</v>
      </c>
      <c r="AN106">
        <v>7</v>
      </c>
      <c r="AO106">
        <v>2</v>
      </c>
      <c r="AP106">
        <v>1</v>
      </c>
      <c r="AQ106">
        <v>8</v>
      </c>
      <c r="AR106" t="s">
        <v>45</v>
      </c>
      <c r="AS106">
        <v>1</v>
      </c>
      <c r="AT106">
        <v>5</v>
      </c>
      <c r="AU106">
        <v>2</v>
      </c>
      <c r="AV106">
        <v>3</v>
      </c>
      <c r="AW106">
        <v>4</v>
      </c>
      <c r="AX106">
        <v>6</v>
      </c>
      <c r="AY106">
        <v>7</v>
      </c>
      <c r="AZ106" t="s">
        <v>45</v>
      </c>
      <c r="BA106" t="s">
        <v>63</v>
      </c>
      <c r="BB106" t="s">
        <v>68</v>
      </c>
      <c r="BC106" t="s">
        <v>1363</v>
      </c>
      <c r="BD106" t="s">
        <v>102</v>
      </c>
      <c r="BE106" t="s">
        <v>1364</v>
      </c>
      <c r="BF106" t="s">
        <v>453</v>
      </c>
      <c r="BG106" t="str">
        <f t="shared" si="39"/>
        <v>knowing that my results would be reviewed by my gp</v>
      </c>
      <c r="BH106" t="str">
        <f t="shared" si="44"/>
        <v/>
      </c>
      <c r="BI106" t="str">
        <f t="shared" si="45"/>
        <v/>
      </c>
      <c r="BJ106" t="str">
        <f t="shared" si="46"/>
        <v/>
      </c>
      <c r="BK106" t="str">
        <f t="shared" si="47"/>
        <v/>
      </c>
      <c r="BL106" t="str">
        <f t="shared" si="48"/>
        <v/>
      </c>
      <c r="BM106" t="str">
        <f t="shared" si="49"/>
        <v>receiving a faster (direct) referral to a specialist breast clinic if your result was abnormal</v>
      </c>
      <c r="BN106" t="str">
        <f t="shared" si="50"/>
        <v/>
      </c>
      <c r="BO106" t="str">
        <f t="shared" si="51"/>
        <v/>
      </c>
      <c r="BP106" t="s">
        <v>45</v>
      </c>
      <c r="BQ106" t="s">
        <v>45</v>
      </c>
      <c r="BR106" t="s">
        <v>68</v>
      </c>
      <c r="BS106" t="s">
        <v>1365</v>
      </c>
      <c r="BT106" t="s">
        <v>1366</v>
      </c>
      <c r="BU106" t="s">
        <v>348</v>
      </c>
      <c r="BV106" t="s">
        <v>1367</v>
      </c>
      <c r="BW106">
        <v>63</v>
      </c>
      <c r="BX106" t="s">
        <v>71</v>
      </c>
      <c r="BY106" t="s">
        <v>45</v>
      </c>
      <c r="BZ106" t="s">
        <v>72</v>
      </c>
      <c r="CA106" t="s">
        <v>45</v>
      </c>
      <c r="CB106" t="s">
        <v>55</v>
      </c>
      <c r="CC106" t="s">
        <v>45</v>
      </c>
      <c r="CD106" t="s">
        <v>73</v>
      </c>
      <c r="CE106" t="s">
        <v>379</v>
      </c>
      <c r="CF106" t="s">
        <v>75</v>
      </c>
      <c r="CG106" t="s">
        <v>45</v>
      </c>
      <c r="CH106" t="s">
        <v>128</v>
      </c>
      <c r="CI106" t="s">
        <v>77</v>
      </c>
      <c r="CJ106" t="s">
        <v>48</v>
      </c>
      <c r="CK106" t="s">
        <v>48</v>
      </c>
      <c r="CL106" t="s">
        <v>45</v>
      </c>
      <c r="CM106" t="s">
        <v>45</v>
      </c>
      <c r="CN106" t="s">
        <v>109</v>
      </c>
      <c r="CO106" t="s">
        <v>110</v>
      </c>
      <c r="CP106" t="s">
        <v>136</v>
      </c>
      <c r="CQ106" t="s">
        <v>129</v>
      </c>
      <c r="CR106" t="s">
        <v>348</v>
      </c>
      <c r="CS106" t="s">
        <v>1368</v>
      </c>
      <c r="CT106" t="s">
        <v>1662</v>
      </c>
    </row>
    <row r="107" spans="1:98">
      <c r="A107" t="s">
        <v>346</v>
      </c>
      <c r="B107" t="s">
        <v>53</v>
      </c>
      <c r="C107" t="s">
        <v>347</v>
      </c>
      <c r="D107" t="s">
        <v>55</v>
      </c>
      <c r="E107" t="s">
        <v>88</v>
      </c>
      <c r="F107" t="s">
        <v>56</v>
      </c>
      <c r="G107" t="s">
        <v>56</v>
      </c>
      <c r="H107" t="s">
        <v>57</v>
      </c>
      <c r="I107" t="s">
        <v>89</v>
      </c>
      <c r="J107" t="s">
        <v>56</v>
      </c>
      <c r="K107" t="s">
        <v>56</v>
      </c>
      <c r="L107" t="s">
        <v>91</v>
      </c>
      <c r="M107" t="s">
        <v>92</v>
      </c>
      <c r="N107" t="s">
        <v>48</v>
      </c>
      <c r="O107" t="s">
        <v>59</v>
      </c>
      <c r="P107">
        <v>3</v>
      </c>
      <c r="Q107">
        <v>2</v>
      </c>
      <c r="R107">
        <v>1</v>
      </c>
      <c r="S107">
        <v>4</v>
      </c>
      <c r="T107">
        <v>5</v>
      </c>
      <c r="U107" t="s">
        <v>45</v>
      </c>
      <c r="V107" t="s">
        <v>60</v>
      </c>
      <c r="W107" t="s">
        <v>98</v>
      </c>
      <c r="X107">
        <v>2</v>
      </c>
      <c r="Y107">
        <v>1</v>
      </c>
      <c r="Z107">
        <v>3</v>
      </c>
      <c r="AA107">
        <v>4</v>
      </c>
      <c r="AB107">
        <v>5</v>
      </c>
      <c r="AC107" t="s">
        <v>45</v>
      </c>
      <c r="AD107" t="s">
        <v>99</v>
      </c>
      <c r="AE107" t="str">
        <f t="shared" si="40"/>
        <v>instructions as to when you should next have your breasts checked by the service if the result is normal</v>
      </c>
      <c r="AF107" t="str">
        <f t="shared" si="41"/>
        <v>detailed information of what will happen next if the result is abnormal and you require follow up with a health professional (referral process)</v>
      </c>
      <c r="AG107" t="str">
        <f t="shared" si="42"/>
        <v>links to where you can get emotional support</v>
      </c>
      <c r="AH107" t="str">
        <f t="shared" si="43"/>
        <v>information on different possible causes for any abnormal findings and breast pain</v>
      </c>
      <c r="AI107" t="s">
        <v>45</v>
      </c>
      <c r="AJ107">
        <v>1</v>
      </c>
      <c r="AK107">
        <v>2</v>
      </c>
      <c r="AL107">
        <v>4</v>
      </c>
      <c r="AM107">
        <v>5</v>
      </c>
      <c r="AN107">
        <v>3</v>
      </c>
      <c r="AO107">
        <v>6</v>
      </c>
      <c r="AP107">
        <v>7</v>
      </c>
      <c r="AQ107">
        <v>8</v>
      </c>
      <c r="AR107" t="s">
        <v>45</v>
      </c>
      <c r="AS107">
        <v>2</v>
      </c>
      <c r="AT107">
        <v>1</v>
      </c>
      <c r="AU107">
        <v>4</v>
      </c>
      <c r="AV107">
        <v>5</v>
      </c>
      <c r="AW107">
        <v>3</v>
      </c>
      <c r="AX107">
        <v>6</v>
      </c>
      <c r="AY107">
        <v>7</v>
      </c>
      <c r="AZ107" t="s">
        <v>45</v>
      </c>
      <c r="BA107" t="s">
        <v>63</v>
      </c>
      <c r="BB107" t="s">
        <v>348</v>
      </c>
      <c r="BC107" t="s">
        <v>349</v>
      </c>
      <c r="BD107" t="s">
        <v>102</v>
      </c>
      <c r="BE107" t="s">
        <v>350</v>
      </c>
      <c r="BF107" t="s">
        <v>1612</v>
      </c>
      <c r="BG107" t="str">
        <f t="shared" si="39"/>
        <v>knowing that my results would be reviewed by my gp</v>
      </c>
      <c r="BH107" t="str">
        <f t="shared" si="44"/>
        <v>aving more technical information about how the device works</v>
      </c>
      <c r="BI107" t="str">
        <f t="shared" si="45"/>
        <v>having more information about what to expect during the examination before making an appointment </v>
      </c>
      <c r="BJ107" t="str">
        <f t="shared" si="46"/>
        <v>being able to “drop in” and have an examine without needing an appointment</v>
      </c>
      <c r="BK107" t="str">
        <f t="shared" si="47"/>
        <v>receiving information on how the device supports gp services</v>
      </c>
      <c r="BL107" t="str">
        <f t="shared" si="48"/>
        <v>receiving information on how the device supports specialist nhs services</v>
      </c>
      <c r="BM107" t="str">
        <f t="shared" si="49"/>
        <v>receiving a faster (direct) referral to a specialist breast clinic if your result was abnormal</v>
      </c>
      <c r="BN107" t="str">
        <f t="shared" si="50"/>
        <v xml:space="preserve">knowing that your data was confidential and could only be shared with your consent (e.g. with your gp)  </v>
      </c>
      <c r="BO107" t="str">
        <f t="shared" si="51"/>
        <v>receiving information on how your data will be stored and handled.</v>
      </c>
      <c r="BP107" t="s">
        <v>45</v>
      </c>
      <c r="BQ107" t="s">
        <v>45</v>
      </c>
      <c r="BR107" t="s">
        <v>348</v>
      </c>
      <c r="BS107" t="s">
        <v>242</v>
      </c>
      <c r="BT107" t="s">
        <v>351</v>
      </c>
      <c r="BU107" t="s">
        <v>66</v>
      </c>
      <c r="BV107" t="s">
        <v>352</v>
      </c>
      <c r="BW107">
        <v>63</v>
      </c>
      <c r="BX107" t="s">
        <v>71</v>
      </c>
      <c r="BY107" t="s">
        <v>45</v>
      </c>
      <c r="BZ107" t="s">
        <v>72</v>
      </c>
      <c r="CA107" t="s">
        <v>45</v>
      </c>
      <c r="CB107" t="s">
        <v>55</v>
      </c>
      <c r="CC107" t="s">
        <v>45</v>
      </c>
      <c r="CD107" t="s">
        <v>73</v>
      </c>
      <c r="CE107" t="s">
        <v>353</v>
      </c>
      <c r="CF107" t="s">
        <v>75</v>
      </c>
      <c r="CG107" t="s">
        <v>45</v>
      </c>
      <c r="CH107" t="s">
        <v>128</v>
      </c>
      <c r="CI107" t="s">
        <v>77</v>
      </c>
      <c r="CJ107" t="s">
        <v>48</v>
      </c>
      <c r="CK107" t="s">
        <v>48</v>
      </c>
      <c r="CL107" t="s">
        <v>45</v>
      </c>
      <c r="CM107" t="s">
        <v>45</v>
      </c>
      <c r="CN107" t="s">
        <v>109</v>
      </c>
      <c r="CO107" t="s">
        <v>80</v>
      </c>
      <c r="CP107" t="s">
        <v>136</v>
      </c>
      <c r="CQ107" t="s">
        <v>82</v>
      </c>
      <c r="CR107" t="s">
        <v>68</v>
      </c>
      <c r="CS107" t="s">
        <v>354</v>
      </c>
      <c r="CT107" t="s">
        <v>1661</v>
      </c>
    </row>
    <row r="108" spans="1:98">
      <c r="A108" t="s">
        <v>274</v>
      </c>
      <c r="B108" t="s">
        <v>53</v>
      </c>
      <c r="C108" t="s">
        <v>275</v>
      </c>
      <c r="D108" t="s">
        <v>55</v>
      </c>
      <c r="E108" t="s">
        <v>56</v>
      </c>
      <c r="F108" t="s">
        <v>57</v>
      </c>
      <c r="G108" t="s">
        <v>57</v>
      </c>
      <c r="H108" t="s">
        <v>57</v>
      </c>
      <c r="I108" t="s">
        <v>57</v>
      </c>
      <c r="J108" t="s">
        <v>57</v>
      </c>
      <c r="K108" t="s">
        <v>57</v>
      </c>
      <c r="L108" t="s">
        <v>60</v>
      </c>
      <c r="M108" t="s">
        <v>56</v>
      </c>
      <c r="N108" t="s">
        <v>116</v>
      </c>
      <c r="O108" t="s">
        <v>59</v>
      </c>
      <c r="P108">
        <v>2</v>
      </c>
      <c r="Q108">
        <v>1</v>
      </c>
      <c r="R108">
        <v>3</v>
      </c>
      <c r="S108">
        <v>4</v>
      </c>
      <c r="T108">
        <v>5</v>
      </c>
      <c r="U108" t="s">
        <v>45</v>
      </c>
      <c r="V108" t="s">
        <v>132</v>
      </c>
      <c r="W108" t="s">
        <v>142</v>
      </c>
      <c r="X108">
        <v>3</v>
      </c>
      <c r="Y108">
        <v>2</v>
      </c>
      <c r="Z108">
        <v>1</v>
      </c>
      <c r="AA108">
        <v>4</v>
      </c>
      <c r="AB108">
        <v>5</v>
      </c>
      <c r="AC108" t="s">
        <v>276</v>
      </c>
      <c r="AD108" t="s">
        <v>62</v>
      </c>
      <c r="AE108" t="str">
        <f t="shared" si="40"/>
        <v>instructions as to when you should next have your breasts checked by the service if the result is normal</v>
      </c>
      <c r="AF108" t="str">
        <f t="shared" si="41"/>
        <v>detailed information of what will happen next if the result is abnormal and you require follow up with a health professional (referral process)</v>
      </c>
      <c r="AG108" t="str">
        <f t="shared" si="42"/>
        <v>links to where you can get emotional support</v>
      </c>
      <c r="AH108" t="str">
        <f t="shared" si="43"/>
        <v>information on different possible causes for any abnormal findings and breast pain</v>
      </c>
      <c r="AI108" t="s">
        <v>45</v>
      </c>
      <c r="AJ108">
        <v>3</v>
      </c>
      <c r="AK108">
        <v>2</v>
      </c>
      <c r="AL108">
        <v>1</v>
      </c>
      <c r="AM108">
        <v>4</v>
      </c>
      <c r="AN108">
        <v>5</v>
      </c>
      <c r="AO108">
        <v>6</v>
      </c>
      <c r="AP108">
        <v>7</v>
      </c>
      <c r="AQ108">
        <v>8</v>
      </c>
      <c r="AR108" t="s">
        <v>45</v>
      </c>
      <c r="AS108">
        <v>3</v>
      </c>
      <c r="AT108">
        <v>2</v>
      </c>
      <c r="AU108">
        <v>1</v>
      </c>
      <c r="AV108">
        <v>4</v>
      </c>
      <c r="AW108">
        <v>5</v>
      </c>
      <c r="AX108">
        <v>6</v>
      </c>
      <c r="AY108">
        <v>7</v>
      </c>
      <c r="AZ108" t="s">
        <v>45</v>
      </c>
      <c r="BA108" t="s">
        <v>63</v>
      </c>
      <c r="BB108" t="s">
        <v>66</v>
      </c>
      <c r="BC108" t="s">
        <v>277</v>
      </c>
      <c r="BD108" t="s">
        <v>100</v>
      </c>
      <c r="BE108" t="s">
        <v>278</v>
      </c>
      <c r="BF108" t="s">
        <v>1607</v>
      </c>
      <c r="BG108" t="str">
        <f t="shared" si="39"/>
        <v/>
      </c>
      <c r="BH108" t="str">
        <f t="shared" si="44"/>
        <v/>
      </c>
      <c r="BI108" t="str">
        <f t="shared" si="45"/>
        <v>having more information about what to expect during the examination before making an appointment </v>
      </c>
      <c r="BJ108" t="str">
        <f t="shared" si="46"/>
        <v>being able to “drop in” and have an examine without needing an appointment</v>
      </c>
      <c r="BK108" t="str">
        <f t="shared" si="47"/>
        <v/>
      </c>
      <c r="BL108" t="str">
        <f t="shared" si="48"/>
        <v/>
      </c>
      <c r="BM108" t="str">
        <f t="shared" si="49"/>
        <v>receiving a faster (direct) referral to a specialist breast clinic if your result was abnormal</v>
      </c>
      <c r="BN108" t="str">
        <f t="shared" si="50"/>
        <v xml:space="preserve">knowing that your data was confidential and could only be shared with your consent (e.g. with your gp)  </v>
      </c>
      <c r="BO108" t="str">
        <f t="shared" si="51"/>
        <v/>
      </c>
      <c r="BP108" t="s">
        <v>45</v>
      </c>
      <c r="BQ108" t="s">
        <v>65</v>
      </c>
      <c r="BR108" t="s">
        <v>68</v>
      </c>
      <c r="BS108" t="s">
        <v>279</v>
      </c>
      <c r="BT108" t="s">
        <v>280</v>
      </c>
      <c r="BU108" t="s">
        <v>66</v>
      </c>
      <c r="BV108" t="s">
        <v>281</v>
      </c>
      <c r="BW108">
        <v>64</v>
      </c>
      <c r="BX108" t="s">
        <v>71</v>
      </c>
      <c r="BY108" t="s">
        <v>45</v>
      </c>
      <c r="BZ108" t="s">
        <v>72</v>
      </c>
      <c r="CA108" t="s">
        <v>45</v>
      </c>
      <c r="CB108" t="s">
        <v>55</v>
      </c>
      <c r="CC108" t="s">
        <v>45</v>
      </c>
      <c r="CD108" t="s">
        <v>73</v>
      </c>
      <c r="CE108" t="s">
        <v>45</v>
      </c>
      <c r="CF108" t="s">
        <v>75</v>
      </c>
      <c r="CG108" t="s">
        <v>45</v>
      </c>
      <c r="CH108" t="s">
        <v>128</v>
      </c>
      <c r="CI108" t="s">
        <v>77</v>
      </c>
      <c r="CJ108" t="s">
        <v>48</v>
      </c>
      <c r="CK108" t="s">
        <v>48</v>
      </c>
      <c r="CL108" t="s">
        <v>45</v>
      </c>
      <c r="CM108" t="s">
        <v>45</v>
      </c>
      <c r="CN108" t="s">
        <v>109</v>
      </c>
      <c r="CO108" t="s">
        <v>110</v>
      </c>
      <c r="CP108" t="s">
        <v>104</v>
      </c>
      <c r="CQ108" t="s">
        <v>112</v>
      </c>
      <c r="CR108" t="s">
        <v>68</v>
      </c>
      <c r="CS108" t="s">
        <v>194</v>
      </c>
      <c r="CT108" t="s">
        <v>138</v>
      </c>
    </row>
    <row r="109" spans="1:98">
      <c r="A109" t="s">
        <v>1432</v>
      </c>
      <c r="B109" t="s">
        <v>53</v>
      </c>
      <c r="C109" t="s">
        <v>1433</v>
      </c>
      <c r="D109" t="s">
        <v>55</v>
      </c>
      <c r="E109" t="s">
        <v>57</v>
      </c>
      <c r="F109" t="s">
        <v>57</v>
      </c>
      <c r="G109" t="s">
        <v>57</v>
      </c>
      <c r="H109" t="s">
        <v>57</v>
      </c>
      <c r="I109" t="s">
        <v>56</v>
      </c>
      <c r="J109" t="s">
        <v>56</v>
      </c>
      <c r="K109" t="s">
        <v>56</v>
      </c>
      <c r="L109" t="s">
        <v>91</v>
      </c>
      <c r="M109" t="s">
        <v>88</v>
      </c>
      <c r="N109" t="s">
        <v>55</v>
      </c>
      <c r="O109" t="s">
        <v>45</v>
      </c>
      <c r="P109">
        <v>2</v>
      </c>
      <c r="Q109">
        <v>1</v>
      </c>
      <c r="R109">
        <v>4</v>
      </c>
      <c r="S109">
        <v>5</v>
      </c>
      <c r="T109">
        <v>3</v>
      </c>
      <c r="U109" t="s">
        <v>1434</v>
      </c>
      <c r="V109" t="s">
        <v>132</v>
      </c>
      <c r="W109" t="s">
        <v>98</v>
      </c>
      <c r="X109">
        <v>3</v>
      </c>
      <c r="Y109">
        <v>1</v>
      </c>
      <c r="Z109">
        <v>2</v>
      </c>
      <c r="AA109">
        <v>5</v>
      </c>
      <c r="AB109">
        <v>4</v>
      </c>
      <c r="AC109" t="s">
        <v>45</v>
      </c>
      <c r="AD109" t="s">
        <v>62</v>
      </c>
      <c r="AE109" t="str">
        <f t="shared" si="40"/>
        <v>instructions as to when you should next have your breasts checked by the service if the result is normal</v>
      </c>
      <c r="AF109" t="str">
        <f t="shared" si="41"/>
        <v>detailed information of what will happen next if the result is abnormal and you require follow up with a health professional (referral process)</v>
      </c>
      <c r="AG109" t="str">
        <f t="shared" si="42"/>
        <v>links to where you can get emotional support</v>
      </c>
      <c r="AH109" t="str">
        <f t="shared" si="43"/>
        <v>information on different possible causes for any abnormal findings and breast pain</v>
      </c>
      <c r="AI109" t="s">
        <v>45</v>
      </c>
      <c r="AJ109">
        <v>5</v>
      </c>
      <c r="AK109">
        <v>3</v>
      </c>
      <c r="AL109">
        <v>1</v>
      </c>
      <c r="AM109">
        <v>2</v>
      </c>
      <c r="AN109">
        <v>6</v>
      </c>
      <c r="AO109">
        <v>4</v>
      </c>
      <c r="AP109">
        <v>7</v>
      </c>
      <c r="AQ109">
        <v>8</v>
      </c>
      <c r="AR109" t="s">
        <v>45</v>
      </c>
      <c r="AS109">
        <v>5</v>
      </c>
      <c r="AT109">
        <v>3</v>
      </c>
      <c r="AU109">
        <v>1</v>
      </c>
      <c r="AV109">
        <v>6</v>
      </c>
      <c r="AW109">
        <v>2</v>
      </c>
      <c r="AX109">
        <v>4</v>
      </c>
      <c r="AY109">
        <v>7</v>
      </c>
      <c r="AZ109" t="s">
        <v>45</v>
      </c>
      <c r="BA109" t="s">
        <v>63</v>
      </c>
      <c r="BB109" t="s">
        <v>45</v>
      </c>
      <c r="BC109" t="s">
        <v>1580</v>
      </c>
      <c r="BD109" t="s">
        <v>94</v>
      </c>
      <c r="BE109" t="s">
        <v>1435</v>
      </c>
      <c r="BF109" t="s">
        <v>307</v>
      </c>
      <c r="BG109" t="str">
        <f t="shared" si="39"/>
        <v>knowing that my results would be reviewed by my gp</v>
      </c>
      <c r="BH109" t="str">
        <f t="shared" si="44"/>
        <v/>
      </c>
      <c r="BI109" t="str">
        <f t="shared" si="45"/>
        <v>having more information about what to expect during the examination before making an appointment </v>
      </c>
      <c r="BJ109" t="str">
        <f t="shared" si="46"/>
        <v/>
      </c>
      <c r="BK109" t="str">
        <f t="shared" si="47"/>
        <v/>
      </c>
      <c r="BL109" t="str">
        <f t="shared" si="48"/>
        <v/>
      </c>
      <c r="BM109" t="str">
        <f t="shared" si="49"/>
        <v>receiving a faster (direct) referral to a specialist breast clinic if your result was abnormal</v>
      </c>
      <c r="BN109" t="str">
        <f t="shared" si="50"/>
        <v/>
      </c>
      <c r="BO109" t="str">
        <f t="shared" si="51"/>
        <v/>
      </c>
      <c r="BP109" t="s">
        <v>45</v>
      </c>
      <c r="BQ109" t="s">
        <v>104</v>
      </c>
      <c r="BR109" t="s">
        <v>68</v>
      </c>
      <c r="BS109" t="s">
        <v>1581</v>
      </c>
      <c r="BT109" t="s">
        <v>1436</v>
      </c>
      <c r="BU109" t="s">
        <v>66</v>
      </c>
      <c r="BV109" t="s">
        <v>1437</v>
      </c>
      <c r="BW109">
        <v>64</v>
      </c>
      <c r="BX109" t="s">
        <v>71</v>
      </c>
      <c r="BY109" t="s">
        <v>45</v>
      </c>
      <c r="BZ109" t="s">
        <v>72</v>
      </c>
      <c r="CA109" t="s">
        <v>45</v>
      </c>
      <c r="CB109" t="s">
        <v>55</v>
      </c>
      <c r="CC109" t="s">
        <v>45</v>
      </c>
      <c r="CD109" t="s">
        <v>73</v>
      </c>
      <c r="CE109" t="s">
        <v>575</v>
      </c>
      <c r="CF109" t="s">
        <v>75</v>
      </c>
      <c r="CG109" t="s">
        <v>45</v>
      </c>
      <c r="CH109" t="s">
        <v>128</v>
      </c>
      <c r="CI109" t="s">
        <v>77</v>
      </c>
      <c r="CJ109" t="s">
        <v>48</v>
      </c>
      <c r="CK109" t="s">
        <v>48</v>
      </c>
      <c r="CL109" t="s">
        <v>45</v>
      </c>
      <c r="CM109" t="s">
        <v>45</v>
      </c>
      <c r="CN109" t="s">
        <v>345</v>
      </c>
      <c r="CO109" t="s">
        <v>80</v>
      </c>
      <c r="CP109" t="s">
        <v>104</v>
      </c>
      <c r="CQ109" t="s">
        <v>129</v>
      </c>
      <c r="CR109" t="s">
        <v>68</v>
      </c>
      <c r="CS109" t="s">
        <v>1438</v>
      </c>
      <c r="CT109" t="s">
        <v>1659</v>
      </c>
    </row>
    <row r="110" spans="1:98">
      <c r="A110" t="s">
        <v>1417</v>
      </c>
      <c r="B110" t="s">
        <v>53</v>
      </c>
      <c r="C110" t="s">
        <v>1418</v>
      </c>
      <c r="D110" t="s">
        <v>55</v>
      </c>
      <c r="E110" t="s">
        <v>92</v>
      </c>
      <c r="F110" t="s">
        <v>57</v>
      </c>
      <c r="G110" t="s">
        <v>57</v>
      </c>
      <c r="H110" t="s">
        <v>88</v>
      </c>
      <c r="I110" t="s">
        <v>56</v>
      </c>
      <c r="J110" t="s">
        <v>56</v>
      </c>
      <c r="K110" t="s">
        <v>56</v>
      </c>
      <c r="L110" t="s">
        <v>58</v>
      </c>
      <c r="M110" t="s">
        <v>56</v>
      </c>
      <c r="N110" t="s">
        <v>55</v>
      </c>
      <c r="O110" t="s">
        <v>117</v>
      </c>
      <c r="P110">
        <v>1</v>
      </c>
      <c r="Q110">
        <v>2</v>
      </c>
      <c r="R110">
        <v>4</v>
      </c>
      <c r="S110">
        <v>3</v>
      </c>
      <c r="T110">
        <v>5</v>
      </c>
      <c r="U110" t="s">
        <v>45</v>
      </c>
      <c r="V110" t="s">
        <v>60</v>
      </c>
      <c r="W110" t="s">
        <v>118</v>
      </c>
      <c r="X110">
        <v>2</v>
      </c>
      <c r="Y110">
        <v>1</v>
      </c>
      <c r="Z110">
        <v>4</v>
      </c>
      <c r="AA110">
        <v>3</v>
      </c>
      <c r="AB110">
        <v>5</v>
      </c>
      <c r="AC110" t="s">
        <v>45</v>
      </c>
      <c r="AD110" t="s">
        <v>660</v>
      </c>
      <c r="AE110" t="str">
        <f t="shared" si="40"/>
        <v>instructions as to when you should next have your breasts checked by the service if the result is normal</v>
      </c>
      <c r="AF110" t="str">
        <f t="shared" si="41"/>
        <v>detailed information of what will happen next if the result is abnormal and you require follow up with a health professional (referral process)</v>
      </c>
      <c r="AG110" t="str">
        <f t="shared" si="42"/>
        <v>links to where you can get emotional support</v>
      </c>
      <c r="AH110" t="str">
        <f t="shared" si="43"/>
        <v/>
      </c>
      <c r="AI110" t="s">
        <v>45</v>
      </c>
      <c r="AJ110">
        <v>4</v>
      </c>
      <c r="AK110">
        <v>1</v>
      </c>
      <c r="AL110">
        <v>2</v>
      </c>
      <c r="AM110">
        <v>5</v>
      </c>
      <c r="AN110">
        <v>3</v>
      </c>
      <c r="AO110">
        <v>6</v>
      </c>
      <c r="AP110">
        <v>7</v>
      </c>
      <c r="AQ110">
        <v>8</v>
      </c>
      <c r="AR110" t="s">
        <v>45</v>
      </c>
      <c r="AS110">
        <v>2</v>
      </c>
      <c r="AT110">
        <v>1</v>
      </c>
      <c r="AU110">
        <v>3</v>
      </c>
      <c r="AV110">
        <v>5</v>
      </c>
      <c r="AW110">
        <v>4</v>
      </c>
      <c r="AX110">
        <v>6</v>
      </c>
      <c r="AY110">
        <v>7</v>
      </c>
      <c r="AZ110" t="s">
        <v>45</v>
      </c>
      <c r="BA110" t="s">
        <v>63</v>
      </c>
      <c r="BB110" t="s">
        <v>66</v>
      </c>
      <c r="BC110" t="s">
        <v>1419</v>
      </c>
      <c r="BD110" t="s">
        <v>100</v>
      </c>
      <c r="BE110" t="s">
        <v>1420</v>
      </c>
      <c r="BF110" t="s">
        <v>1616</v>
      </c>
      <c r="BG110" t="str">
        <f t="shared" ref="BG110:BG141" si="52">IF(ISNUMBER(SEARCH("knowing that my results", BF110)), "knowing that my results would be reviewed by my gp", "")</f>
        <v/>
      </c>
      <c r="BH110" t="str">
        <f t="shared" si="44"/>
        <v/>
      </c>
      <c r="BI110" t="str">
        <f t="shared" si="45"/>
        <v/>
      </c>
      <c r="BJ110" t="str">
        <f t="shared" si="46"/>
        <v>being able to “drop in” and have an examine without needing an appointment</v>
      </c>
      <c r="BK110" t="str">
        <f t="shared" si="47"/>
        <v/>
      </c>
      <c r="BL110" t="str">
        <f t="shared" si="48"/>
        <v/>
      </c>
      <c r="BM110" t="str">
        <f t="shared" si="49"/>
        <v>receiving a faster (direct) referral to a specialist breast clinic if your result was abnormal</v>
      </c>
      <c r="BN110" t="str">
        <f t="shared" si="50"/>
        <v/>
      </c>
      <c r="BO110" t="str">
        <f t="shared" si="51"/>
        <v/>
      </c>
      <c r="BP110" t="s">
        <v>45</v>
      </c>
      <c r="BQ110" t="s">
        <v>65</v>
      </c>
      <c r="BR110" t="s">
        <v>68</v>
      </c>
      <c r="BS110" t="s">
        <v>1421</v>
      </c>
      <c r="BT110" t="s">
        <v>1422</v>
      </c>
      <c r="BU110" t="s">
        <v>66</v>
      </c>
      <c r="BV110" t="s">
        <v>1423</v>
      </c>
      <c r="BW110">
        <v>64</v>
      </c>
      <c r="BX110" t="s">
        <v>71</v>
      </c>
      <c r="BY110" t="s">
        <v>45</v>
      </c>
      <c r="BZ110" t="s">
        <v>72</v>
      </c>
      <c r="CA110" t="s">
        <v>45</v>
      </c>
      <c r="CB110" t="s">
        <v>55</v>
      </c>
      <c r="CC110" t="s">
        <v>45</v>
      </c>
      <c r="CD110" t="s">
        <v>73</v>
      </c>
      <c r="CE110" t="s">
        <v>203</v>
      </c>
      <c r="CF110" t="s">
        <v>75</v>
      </c>
      <c r="CG110" t="s">
        <v>45</v>
      </c>
      <c r="CH110" t="s">
        <v>128</v>
      </c>
      <c r="CI110" t="s">
        <v>77</v>
      </c>
      <c r="CJ110" t="s">
        <v>48</v>
      </c>
      <c r="CK110" t="s">
        <v>48</v>
      </c>
      <c r="CL110" t="s">
        <v>45</v>
      </c>
      <c r="CM110" t="s">
        <v>45</v>
      </c>
      <c r="CN110" t="s">
        <v>79</v>
      </c>
      <c r="CO110" t="s">
        <v>110</v>
      </c>
      <c r="CP110" t="s">
        <v>136</v>
      </c>
      <c r="CQ110" t="s">
        <v>147</v>
      </c>
      <c r="CR110" t="s">
        <v>68</v>
      </c>
      <c r="CS110" t="s">
        <v>84</v>
      </c>
      <c r="CT110" t="s">
        <v>1659</v>
      </c>
    </row>
    <row r="111" spans="1:98">
      <c r="A111" t="s">
        <v>950</v>
      </c>
      <c r="B111" t="s">
        <v>53</v>
      </c>
      <c r="C111" t="s">
        <v>951</v>
      </c>
      <c r="D111" t="s">
        <v>55</v>
      </c>
      <c r="E111" t="s">
        <v>56</v>
      </c>
      <c r="F111" t="s">
        <v>57</v>
      </c>
      <c r="G111" t="s">
        <v>57</v>
      </c>
      <c r="H111" t="s">
        <v>57</v>
      </c>
      <c r="I111" t="s">
        <v>57</v>
      </c>
      <c r="J111" t="s">
        <v>57</v>
      </c>
      <c r="K111" t="s">
        <v>57</v>
      </c>
      <c r="L111" t="s">
        <v>91</v>
      </c>
      <c r="M111" t="s">
        <v>56</v>
      </c>
      <c r="N111" t="s">
        <v>48</v>
      </c>
      <c r="O111" t="s">
        <v>59</v>
      </c>
      <c r="P111">
        <v>1</v>
      </c>
      <c r="Q111">
        <v>2</v>
      </c>
      <c r="R111">
        <v>3</v>
      </c>
      <c r="S111">
        <v>4</v>
      </c>
      <c r="T111">
        <v>5</v>
      </c>
      <c r="U111" t="s">
        <v>263</v>
      </c>
      <c r="V111" t="s">
        <v>60</v>
      </c>
      <c r="W111" t="s">
        <v>142</v>
      </c>
      <c r="AC111" t="s">
        <v>45</v>
      </c>
      <c r="AD111" t="s">
        <v>555</v>
      </c>
      <c r="AE111" t="str">
        <f t="shared" si="40"/>
        <v>instructions as to when you should next have your breasts checked by the service if the result is normal</v>
      </c>
      <c r="AF111" t="str">
        <f t="shared" si="41"/>
        <v>detailed information of what will happen next if the result is abnormal and you require follow up with a health professional (referral process)</v>
      </c>
      <c r="AG111" t="str">
        <f t="shared" si="42"/>
        <v>links to where you can get emotional support</v>
      </c>
      <c r="AH111" t="str">
        <f t="shared" si="43"/>
        <v/>
      </c>
      <c r="AI111" t="s">
        <v>952</v>
      </c>
      <c r="AJ111">
        <v>6</v>
      </c>
      <c r="AK111">
        <v>1</v>
      </c>
      <c r="AL111">
        <v>2</v>
      </c>
      <c r="AM111">
        <v>5</v>
      </c>
      <c r="AN111">
        <v>4</v>
      </c>
      <c r="AO111">
        <v>3</v>
      </c>
      <c r="AP111">
        <v>7</v>
      </c>
      <c r="AQ111">
        <v>8</v>
      </c>
      <c r="AR111" t="s">
        <v>45</v>
      </c>
      <c r="AS111">
        <v>1</v>
      </c>
      <c r="AT111">
        <v>2</v>
      </c>
      <c r="AU111">
        <v>5</v>
      </c>
      <c r="AV111">
        <v>6</v>
      </c>
      <c r="AW111">
        <v>4</v>
      </c>
      <c r="AX111">
        <v>3</v>
      </c>
      <c r="AY111">
        <v>7</v>
      </c>
      <c r="AZ111" t="s">
        <v>45</v>
      </c>
      <c r="BA111" t="s">
        <v>63</v>
      </c>
      <c r="BB111" t="s">
        <v>66</v>
      </c>
      <c r="BC111" t="s">
        <v>953</v>
      </c>
      <c r="BD111" t="s">
        <v>209</v>
      </c>
      <c r="BE111" t="s">
        <v>954</v>
      </c>
      <c r="BF111" t="s">
        <v>1622</v>
      </c>
      <c r="BG111" t="str">
        <f t="shared" si="52"/>
        <v>knowing that my results would be reviewed by my gp</v>
      </c>
      <c r="BH111" t="str">
        <f t="shared" si="44"/>
        <v/>
      </c>
      <c r="BI111" t="str">
        <f t="shared" si="45"/>
        <v>having more information about what to expect during the examination before making an appointment </v>
      </c>
      <c r="BJ111" t="str">
        <f t="shared" si="46"/>
        <v>being able to “drop in” and have an examine without needing an appointment</v>
      </c>
      <c r="BK111" t="str">
        <f t="shared" si="47"/>
        <v/>
      </c>
      <c r="BL111" t="str">
        <f t="shared" si="48"/>
        <v/>
      </c>
      <c r="BM111" t="str">
        <f t="shared" si="49"/>
        <v>receiving a faster (direct) referral to a specialist breast clinic if your result was abnormal</v>
      </c>
      <c r="BN111" t="str">
        <f t="shared" si="50"/>
        <v/>
      </c>
      <c r="BO111" t="str">
        <f t="shared" si="51"/>
        <v/>
      </c>
      <c r="BP111" t="s">
        <v>45</v>
      </c>
      <c r="BQ111" t="s">
        <v>104</v>
      </c>
      <c r="BR111" t="s">
        <v>68</v>
      </c>
      <c r="BS111" t="s">
        <v>955</v>
      </c>
      <c r="BT111" t="s">
        <v>956</v>
      </c>
      <c r="BU111" t="s">
        <v>68</v>
      </c>
      <c r="BV111" t="s">
        <v>957</v>
      </c>
      <c r="BW111">
        <v>65</v>
      </c>
      <c r="BX111" t="s">
        <v>71</v>
      </c>
      <c r="BY111" t="s">
        <v>45</v>
      </c>
      <c r="BZ111" t="s">
        <v>289</v>
      </c>
      <c r="CA111" t="s">
        <v>45</v>
      </c>
      <c r="CB111" t="s">
        <v>55</v>
      </c>
      <c r="CC111" t="s">
        <v>45</v>
      </c>
      <c r="CD111" t="s">
        <v>73</v>
      </c>
      <c r="CE111" t="s">
        <v>958</v>
      </c>
      <c r="CF111" t="s">
        <v>75</v>
      </c>
      <c r="CG111" t="s">
        <v>45</v>
      </c>
      <c r="CH111" t="s">
        <v>76</v>
      </c>
      <c r="CI111" t="s">
        <v>77</v>
      </c>
      <c r="CJ111" t="s">
        <v>48</v>
      </c>
      <c r="CK111" t="s">
        <v>55</v>
      </c>
      <c r="CL111" t="s">
        <v>157</v>
      </c>
      <c r="CM111" t="s">
        <v>959</v>
      </c>
      <c r="CN111" t="s">
        <v>79</v>
      </c>
      <c r="CO111" t="s">
        <v>110</v>
      </c>
      <c r="CP111" t="s">
        <v>81</v>
      </c>
      <c r="CQ111" t="s">
        <v>147</v>
      </c>
      <c r="CR111" t="s">
        <v>68</v>
      </c>
      <c r="CS111" t="s">
        <v>960</v>
      </c>
      <c r="CT111" t="s">
        <v>1661</v>
      </c>
    </row>
    <row r="112" spans="1:98">
      <c r="A112" t="s">
        <v>821</v>
      </c>
      <c r="B112" t="s">
        <v>53</v>
      </c>
      <c r="C112" t="s">
        <v>822</v>
      </c>
      <c r="D112" t="s">
        <v>55</v>
      </c>
      <c r="E112" t="s">
        <v>89</v>
      </c>
      <c r="F112" t="s">
        <v>88</v>
      </c>
      <c r="G112" t="s">
        <v>92</v>
      </c>
      <c r="H112" t="s">
        <v>92</v>
      </c>
      <c r="I112" t="s">
        <v>92</v>
      </c>
      <c r="J112" t="s">
        <v>89</v>
      </c>
      <c r="K112" t="s">
        <v>88</v>
      </c>
      <c r="L112" t="s">
        <v>91</v>
      </c>
      <c r="M112" t="s">
        <v>92</v>
      </c>
      <c r="N112" t="s">
        <v>116</v>
      </c>
      <c r="O112" t="s">
        <v>59</v>
      </c>
      <c r="P112">
        <v>3</v>
      </c>
      <c r="Q112">
        <v>2</v>
      </c>
      <c r="R112">
        <v>4</v>
      </c>
      <c r="S112">
        <v>5</v>
      </c>
      <c r="T112">
        <v>1</v>
      </c>
      <c r="U112" t="s">
        <v>263</v>
      </c>
      <c r="V112" t="s">
        <v>141</v>
      </c>
      <c r="W112" t="s">
        <v>118</v>
      </c>
      <c r="X112">
        <v>3</v>
      </c>
      <c r="Y112">
        <v>1</v>
      </c>
      <c r="Z112">
        <v>2</v>
      </c>
      <c r="AA112">
        <v>4</v>
      </c>
      <c r="AB112">
        <v>5</v>
      </c>
      <c r="AC112" t="s">
        <v>45</v>
      </c>
      <c r="AD112" t="s">
        <v>143</v>
      </c>
      <c r="AE112" t="str">
        <f t="shared" si="40"/>
        <v>instructions as to when you should next have your breasts checked by the service if the result is normal</v>
      </c>
      <c r="AF112" t="str">
        <f t="shared" si="41"/>
        <v>detailed information of what will happen next if the result is abnormal and you require follow up with a health professional (referral process)</v>
      </c>
      <c r="AG112" t="str">
        <f t="shared" si="42"/>
        <v/>
      </c>
      <c r="AH112" t="str">
        <f t="shared" si="43"/>
        <v/>
      </c>
      <c r="AI112" t="s">
        <v>45</v>
      </c>
      <c r="AJ112">
        <v>2</v>
      </c>
      <c r="AK112">
        <v>1</v>
      </c>
      <c r="AL112">
        <v>3</v>
      </c>
      <c r="AM112">
        <v>4</v>
      </c>
      <c r="AN112">
        <v>5</v>
      </c>
      <c r="AO112">
        <v>6</v>
      </c>
      <c r="AP112">
        <v>7</v>
      </c>
      <c r="AQ112">
        <v>8</v>
      </c>
      <c r="AR112" t="s">
        <v>45</v>
      </c>
      <c r="AS112">
        <v>2</v>
      </c>
      <c r="AT112">
        <v>1</v>
      </c>
      <c r="AU112">
        <v>3</v>
      </c>
      <c r="AV112">
        <v>4</v>
      </c>
      <c r="AW112">
        <v>5</v>
      </c>
      <c r="AX112">
        <v>6</v>
      </c>
      <c r="AY112">
        <v>7</v>
      </c>
      <c r="AZ112" t="s">
        <v>45</v>
      </c>
      <c r="BA112" t="s">
        <v>63</v>
      </c>
      <c r="BB112" t="s">
        <v>68</v>
      </c>
      <c r="BC112" t="s">
        <v>823</v>
      </c>
      <c r="BD112" t="s">
        <v>102</v>
      </c>
      <c r="BE112" t="s">
        <v>824</v>
      </c>
      <c r="BF112" t="s">
        <v>157</v>
      </c>
      <c r="BG112" t="str">
        <f t="shared" si="52"/>
        <v/>
      </c>
      <c r="BH112" t="str">
        <f t="shared" si="44"/>
        <v/>
      </c>
      <c r="BI112" t="str">
        <f t="shared" si="45"/>
        <v/>
      </c>
      <c r="BJ112" t="str">
        <f t="shared" si="46"/>
        <v/>
      </c>
      <c r="BK112" t="str">
        <f t="shared" si="47"/>
        <v/>
      </c>
      <c r="BL112" t="str">
        <f t="shared" si="48"/>
        <v/>
      </c>
      <c r="BM112" t="str">
        <f t="shared" si="49"/>
        <v/>
      </c>
      <c r="BN112" t="str">
        <f t="shared" si="50"/>
        <v/>
      </c>
      <c r="BO112" t="str">
        <f t="shared" si="51"/>
        <v/>
      </c>
      <c r="BP112" t="s">
        <v>825</v>
      </c>
      <c r="BQ112" t="s">
        <v>45</v>
      </c>
      <c r="BR112" t="s">
        <v>68</v>
      </c>
      <c r="BS112" t="s">
        <v>826</v>
      </c>
      <c r="BT112" t="s">
        <v>827</v>
      </c>
      <c r="BU112" t="s">
        <v>83</v>
      </c>
      <c r="BV112" t="s">
        <v>828</v>
      </c>
      <c r="BW112">
        <v>65</v>
      </c>
      <c r="BX112" t="s">
        <v>71</v>
      </c>
      <c r="BY112" t="s">
        <v>45</v>
      </c>
      <c r="BZ112" t="s">
        <v>72</v>
      </c>
      <c r="CA112" t="s">
        <v>45</v>
      </c>
      <c r="CB112" t="s">
        <v>55</v>
      </c>
      <c r="CC112" t="s">
        <v>45</v>
      </c>
      <c r="CD112" t="s">
        <v>73</v>
      </c>
      <c r="CE112" t="s">
        <v>829</v>
      </c>
      <c r="CF112" t="s">
        <v>75</v>
      </c>
      <c r="CG112" t="s">
        <v>45</v>
      </c>
      <c r="CH112" t="s">
        <v>415</v>
      </c>
      <c r="CI112" t="s">
        <v>77</v>
      </c>
      <c r="CJ112" t="s">
        <v>48</v>
      </c>
      <c r="CK112" t="s">
        <v>48</v>
      </c>
      <c r="CL112" t="s">
        <v>45</v>
      </c>
      <c r="CM112" t="s">
        <v>45</v>
      </c>
      <c r="CN112" t="s">
        <v>109</v>
      </c>
      <c r="CO112" t="s">
        <v>110</v>
      </c>
      <c r="CP112" t="s">
        <v>104</v>
      </c>
      <c r="CQ112" t="s">
        <v>129</v>
      </c>
      <c r="CR112" t="s">
        <v>68</v>
      </c>
      <c r="CS112" t="s">
        <v>830</v>
      </c>
      <c r="CT112" t="s">
        <v>138</v>
      </c>
    </row>
    <row r="113" spans="1:98">
      <c r="A113" t="s">
        <v>615</v>
      </c>
      <c r="B113" t="s">
        <v>53</v>
      </c>
      <c r="C113" t="s">
        <v>616</v>
      </c>
      <c r="D113" t="s">
        <v>55</v>
      </c>
      <c r="E113" t="s">
        <v>88</v>
      </c>
      <c r="F113" t="s">
        <v>89</v>
      </c>
      <c r="G113" t="s">
        <v>57</v>
      </c>
      <c r="H113" t="s">
        <v>57</v>
      </c>
      <c r="I113" t="s">
        <v>56</v>
      </c>
      <c r="J113" t="s">
        <v>56</v>
      </c>
      <c r="K113" t="s">
        <v>56</v>
      </c>
      <c r="L113" t="s">
        <v>91</v>
      </c>
      <c r="M113" t="s">
        <v>92</v>
      </c>
      <c r="N113" t="s">
        <v>55</v>
      </c>
      <c r="O113" t="s">
        <v>117</v>
      </c>
      <c r="P113">
        <v>2</v>
      </c>
      <c r="Q113">
        <v>1</v>
      </c>
      <c r="R113">
        <v>5</v>
      </c>
      <c r="S113">
        <v>3</v>
      </c>
      <c r="T113">
        <v>4</v>
      </c>
      <c r="U113" t="s">
        <v>45</v>
      </c>
      <c r="V113" t="s">
        <v>152</v>
      </c>
      <c r="W113" t="s">
        <v>98</v>
      </c>
      <c r="X113">
        <v>3</v>
      </c>
      <c r="Y113">
        <v>1</v>
      </c>
      <c r="Z113">
        <v>2</v>
      </c>
      <c r="AA113">
        <v>4</v>
      </c>
      <c r="AB113">
        <v>5</v>
      </c>
      <c r="AC113" t="s">
        <v>45</v>
      </c>
      <c r="AD113" t="s">
        <v>62</v>
      </c>
      <c r="AE113" t="str">
        <f t="shared" si="40"/>
        <v>instructions as to when you should next have your breasts checked by the service if the result is normal</v>
      </c>
      <c r="AF113" t="str">
        <f t="shared" si="41"/>
        <v>detailed information of what will happen next if the result is abnormal and you require follow up with a health professional (referral process)</v>
      </c>
      <c r="AG113" t="str">
        <f t="shared" si="42"/>
        <v>links to where you can get emotional support</v>
      </c>
      <c r="AH113" t="str">
        <f t="shared" si="43"/>
        <v>information on different possible causes for any abnormal findings and breast pain</v>
      </c>
      <c r="AI113" t="s">
        <v>45</v>
      </c>
      <c r="AJ113">
        <v>1</v>
      </c>
      <c r="AK113">
        <v>2</v>
      </c>
      <c r="AL113">
        <v>3</v>
      </c>
      <c r="AM113">
        <v>5</v>
      </c>
      <c r="AN113">
        <v>4</v>
      </c>
      <c r="AO113">
        <v>6</v>
      </c>
      <c r="AP113">
        <v>7</v>
      </c>
      <c r="AQ113">
        <v>8</v>
      </c>
      <c r="AR113" t="s">
        <v>45</v>
      </c>
      <c r="AS113">
        <v>2</v>
      </c>
      <c r="AT113">
        <v>1</v>
      </c>
      <c r="AU113">
        <v>3</v>
      </c>
      <c r="AV113">
        <v>5</v>
      </c>
      <c r="AW113">
        <v>4</v>
      </c>
      <c r="AX113">
        <v>6</v>
      </c>
      <c r="AY113">
        <v>7</v>
      </c>
      <c r="AZ113" t="s">
        <v>45</v>
      </c>
      <c r="BA113" t="s">
        <v>63</v>
      </c>
      <c r="BB113" t="s">
        <v>68</v>
      </c>
      <c r="BC113" t="s">
        <v>617</v>
      </c>
      <c r="BD113" t="s">
        <v>102</v>
      </c>
      <c r="BE113" t="s">
        <v>618</v>
      </c>
      <c r="BF113" t="s">
        <v>1612</v>
      </c>
      <c r="BG113" t="str">
        <f t="shared" si="52"/>
        <v>knowing that my results would be reviewed by my gp</v>
      </c>
      <c r="BH113" t="str">
        <f t="shared" si="44"/>
        <v>aving more technical information about how the device works</v>
      </c>
      <c r="BI113" t="str">
        <f t="shared" si="45"/>
        <v>having more information about what to expect during the examination before making an appointment </v>
      </c>
      <c r="BJ113" t="str">
        <f t="shared" si="46"/>
        <v>being able to “drop in” and have an examine without needing an appointment</v>
      </c>
      <c r="BK113" t="str">
        <f t="shared" si="47"/>
        <v>receiving information on how the device supports gp services</v>
      </c>
      <c r="BL113" t="str">
        <f t="shared" si="48"/>
        <v>receiving information on how the device supports specialist nhs services</v>
      </c>
      <c r="BM113" t="str">
        <f t="shared" si="49"/>
        <v>receiving a faster (direct) referral to a specialist breast clinic if your result was abnormal</v>
      </c>
      <c r="BN113" t="str">
        <f t="shared" si="50"/>
        <v xml:space="preserve">knowing that your data was confidential and could only be shared with your consent (e.g. with your gp)  </v>
      </c>
      <c r="BO113" t="str">
        <f t="shared" si="51"/>
        <v>receiving information on how your data will be stored and handled.</v>
      </c>
      <c r="BP113" t="s">
        <v>45</v>
      </c>
      <c r="BQ113" t="s">
        <v>65</v>
      </c>
      <c r="BR113" t="s">
        <v>68</v>
      </c>
      <c r="BS113" t="s">
        <v>242</v>
      </c>
      <c r="BT113" t="s">
        <v>619</v>
      </c>
      <c r="BU113" t="s">
        <v>68</v>
      </c>
      <c r="BV113" t="s">
        <v>620</v>
      </c>
      <c r="BW113">
        <v>65</v>
      </c>
      <c r="BX113" t="s">
        <v>71</v>
      </c>
      <c r="BY113" t="s">
        <v>45</v>
      </c>
      <c r="BZ113" t="s">
        <v>72</v>
      </c>
      <c r="CA113" t="s">
        <v>45</v>
      </c>
      <c r="CB113" t="s">
        <v>55</v>
      </c>
      <c r="CC113" t="s">
        <v>45</v>
      </c>
      <c r="CD113" t="s">
        <v>73</v>
      </c>
      <c r="CE113" t="s">
        <v>203</v>
      </c>
      <c r="CF113" t="s">
        <v>75</v>
      </c>
      <c r="CG113" t="s">
        <v>45</v>
      </c>
      <c r="CH113" t="s">
        <v>76</v>
      </c>
      <c r="CI113" t="s">
        <v>77</v>
      </c>
      <c r="CJ113" t="s">
        <v>48</v>
      </c>
      <c r="CK113" t="s">
        <v>48</v>
      </c>
      <c r="CL113" t="s">
        <v>45</v>
      </c>
      <c r="CM113" t="s">
        <v>45</v>
      </c>
      <c r="CN113" t="s">
        <v>109</v>
      </c>
      <c r="CO113" t="s">
        <v>110</v>
      </c>
      <c r="CP113" t="s">
        <v>136</v>
      </c>
      <c r="CQ113" t="s">
        <v>112</v>
      </c>
      <c r="CR113" t="s">
        <v>68</v>
      </c>
      <c r="CS113" t="s">
        <v>621</v>
      </c>
      <c r="CT113" t="s">
        <v>1661</v>
      </c>
    </row>
    <row r="114" spans="1:98">
      <c r="A114" t="s">
        <v>512</v>
      </c>
      <c r="B114" t="s">
        <v>53</v>
      </c>
      <c r="C114" t="s">
        <v>513</v>
      </c>
      <c r="D114" t="s">
        <v>55</v>
      </c>
      <c r="E114" t="s">
        <v>92</v>
      </c>
      <c r="F114" t="s">
        <v>45</v>
      </c>
      <c r="G114" t="s">
        <v>57</v>
      </c>
      <c r="H114" t="s">
        <v>56</v>
      </c>
      <c r="I114" t="s">
        <v>57</v>
      </c>
      <c r="J114" t="s">
        <v>57</v>
      </c>
      <c r="K114" t="s">
        <v>45</v>
      </c>
      <c r="L114" t="s">
        <v>58</v>
      </c>
      <c r="M114" t="s">
        <v>92</v>
      </c>
      <c r="N114" t="s">
        <v>116</v>
      </c>
      <c r="O114" t="s">
        <v>117</v>
      </c>
      <c r="P114">
        <v>3</v>
      </c>
      <c r="Q114">
        <v>1</v>
      </c>
      <c r="R114">
        <v>4</v>
      </c>
      <c r="S114">
        <v>2</v>
      </c>
      <c r="T114">
        <v>5</v>
      </c>
      <c r="U114" t="s">
        <v>45</v>
      </c>
      <c r="V114" t="s">
        <v>60</v>
      </c>
      <c r="W114" t="s">
        <v>116</v>
      </c>
      <c r="AC114" t="s">
        <v>45</v>
      </c>
      <c r="AD114" t="s">
        <v>143</v>
      </c>
      <c r="AE114" t="str">
        <f t="shared" si="40"/>
        <v>instructions as to when you should next have your breasts checked by the service if the result is normal</v>
      </c>
      <c r="AF114" t="str">
        <f t="shared" si="41"/>
        <v>detailed information of what will happen next if the result is abnormal and you require follow up with a health professional (referral process)</v>
      </c>
      <c r="AG114" t="str">
        <f t="shared" si="42"/>
        <v/>
      </c>
      <c r="AH114" t="str">
        <f t="shared" si="43"/>
        <v/>
      </c>
      <c r="AI114" t="s">
        <v>45</v>
      </c>
      <c r="AR114" t="s">
        <v>45</v>
      </c>
      <c r="AS114">
        <v>2</v>
      </c>
      <c r="AT114">
        <v>1</v>
      </c>
      <c r="AU114">
        <v>3</v>
      </c>
      <c r="AV114">
        <v>4</v>
      </c>
      <c r="AW114">
        <v>5</v>
      </c>
      <c r="AX114">
        <v>6</v>
      </c>
      <c r="AY114">
        <v>7</v>
      </c>
      <c r="AZ114" t="s">
        <v>45</v>
      </c>
      <c r="BA114" t="s">
        <v>63</v>
      </c>
      <c r="BB114" t="s">
        <v>68</v>
      </c>
      <c r="BC114" t="s">
        <v>45</v>
      </c>
      <c r="BD114" t="s">
        <v>102</v>
      </c>
      <c r="BE114" t="s">
        <v>45</v>
      </c>
      <c r="BF114" t="s">
        <v>1608</v>
      </c>
      <c r="BG114" t="str">
        <f t="shared" si="52"/>
        <v>knowing that my results would be reviewed by my gp</v>
      </c>
      <c r="BH114" t="str">
        <f t="shared" si="44"/>
        <v/>
      </c>
      <c r="BI114" t="str">
        <f t="shared" si="45"/>
        <v/>
      </c>
      <c r="BJ114" t="str">
        <f t="shared" si="46"/>
        <v>being able to “drop in” and have an examine without needing an appointment</v>
      </c>
      <c r="BK114" t="str">
        <f t="shared" si="47"/>
        <v/>
      </c>
      <c r="BL114" t="str">
        <f t="shared" si="48"/>
        <v/>
      </c>
      <c r="BM114" t="str">
        <f t="shared" si="49"/>
        <v>receiving a faster (direct) referral to a specialist breast clinic if your result was abnormal</v>
      </c>
      <c r="BN114" t="str">
        <f t="shared" si="50"/>
        <v xml:space="preserve">knowing that your data was confidential and could only be shared with your consent (e.g. with your gp)  </v>
      </c>
      <c r="BO114" t="str">
        <f t="shared" si="51"/>
        <v/>
      </c>
      <c r="BP114" t="s">
        <v>45</v>
      </c>
      <c r="BQ114" t="s">
        <v>45</v>
      </c>
      <c r="BR114" t="s">
        <v>68</v>
      </c>
      <c r="BS114" t="s">
        <v>242</v>
      </c>
      <c r="BT114" t="s">
        <v>514</v>
      </c>
      <c r="BU114" t="s">
        <v>66</v>
      </c>
      <c r="BV114" t="s">
        <v>45</v>
      </c>
      <c r="BW114">
        <v>66</v>
      </c>
      <c r="BX114" t="s">
        <v>71</v>
      </c>
      <c r="BY114" t="s">
        <v>45</v>
      </c>
      <c r="BZ114" t="s">
        <v>389</v>
      </c>
      <c r="CA114" t="s">
        <v>515</v>
      </c>
      <c r="CB114" t="s">
        <v>55</v>
      </c>
      <c r="CC114" t="s">
        <v>45</v>
      </c>
      <c r="CD114" t="s">
        <v>73</v>
      </c>
      <c r="CE114" t="s">
        <v>516</v>
      </c>
      <c r="CF114" t="s">
        <v>75</v>
      </c>
      <c r="CG114" t="s">
        <v>45</v>
      </c>
      <c r="CH114" t="s">
        <v>128</v>
      </c>
      <c r="CI114" t="s">
        <v>77</v>
      </c>
      <c r="CJ114" t="s">
        <v>45</v>
      </c>
      <c r="CK114" t="s">
        <v>48</v>
      </c>
      <c r="CL114" t="s">
        <v>45</v>
      </c>
      <c r="CM114" t="s">
        <v>45</v>
      </c>
      <c r="CN114" t="s">
        <v>109</v>
      </c>
      <c r="CO114" t="s">
        <v>110</v>
      </c>
      <c r="CP114" t="s">
        <v>81</v>
      </c>
      <c r="CQ114" t="s">
        <v>112</v>
      </c>
      <c r="CR114" t="s">
        <v>66</v>
      </c>
      <c r="CS114" t="s">
        <v>84</v>
      </c>
      <c r="CT114" t="s">
        <v>511</v>
      </c>
    </row>
    <row r="115" spans="1:98">
      <c r="A115" t="s">
        <v>333</v>
      </c>
      <c r="B115" t="s">
        <v>53</v>
      </c>
      <c r="C115" t="s">
        <v>334</v>
      </c>
      <c r="D115" t="s">
        <v>55</v>
      </c>
      <c r="E115" t="s">
        <v>57</v>
      </c>
      <c r="F115" t="s">
        <v>89</v>
      </c>
      <c r="G115" t="s">
        <v>92</v>
      </c>
      <c r="H115" t="s">
        <v>57</v>
      </c>
      <c r="I115" t="s">
        <v>57</v>
      </c>
      <c r="J115" t="s">
        <v>57</v>
      </c>
      <c r="K115" t="s">
        <v>56</v>
      </c>
      <c r="L115" t="s">
        <v>60</v>
      </c>
      <c r="M115" t="s">
        <v>56</v>
      </c>
      <c r="N115" t="s">
        <v>55</v>
      </c>
      <c r="O115" t="s">
        <v>59</v>
      </c>
      <c r="P115">
        <v>2</v>
      </c>
      <c r="Q115">
        <v>1</v>
      </c>
      <c r="R115">
        <v>5</v>
      </c>
      <c r="S115">
        <v>4</v>
      </c>
      <c r="T115">
        <v>3</v>
      </c>
      <c r="U115" t="s">
        <v>45</v>
      </c>
      <c r="V115" t="s">
        <v>335</v>
      </c>
      <c r="W115" t="s">
        <v>98</v>
      </c>
      <c r="X115">
        <v>3</v>
      </c>
      <c r="Y115">
        <v>1</v>
      </c>
      <c r="Z115">
        <v>2</v>
      </c>
      <c r="AA115">
        <v>5</v>
      </c>
      <c r="AB115">
        <v>4</v>
      </c>
      <c r="AC115" t="s">
        <v>45</v>
      </c>
      <c r="AD115" t="s">
        <v>62</v>
      </c>
      <c r="AE115" t="str">
        <f t="shared" si="40"/>
        <v>instructions as to when you should next have your breasts checked by the service if the result is normal</v>
      </c>
      <c r="AF115" t="str">
        <f t="shared" si="41"/>
        <v>detailed information of what will happen next if the result is abnormal and you require follow up with a health professional (referral process)</v>
      </c>
      <c r="AG115" t="str">
        <f t="shared" si="42"/>
        <v>links to where you can get emotional support</v>
      </c>
      <c r="AH115" t="str">
        <f t="shared" si="43"/>
        <v>information on different possible causes for any abnormal findings and breast pain</v>
      </c>
      <c r="AI115" t="s">
        <v>45</v>
      </c>
      <c r="AJ115">
        <v>3</v>
      </c>
      <c r="AK115">
        <v>5</v>
      </c>
      <c r="AL115">
        <v>1</v>
      </c>
      <c r="AM115">
        <v>2</v>
      </c>
      <c r="AN115">
        <v>4</v>
      </c>
      <c r="AO115">
        <v>6</v>
      </c>
      <c r="AP115">
        <v>7</v>
      </c>
      <c r="AQ115">
        <v>8</v>
      </c>
      <c r="AR115" t="s">
        <v>45</v>
      </c>
      <c r="AS115">
        <v>6</v>
      </c>
      <c r="AT115">
        <v>4</v>
      </c>
      <c r="AU115">
        <v>1</v>
      </c>
      <c r="AV115">
        <v>2</v>
      </c>
      <c r="AW115">
        <v>5</v>
      </c>
      <c r="AX115">
        <v>3</v>
      </c>
      <c r="AY115">
        <v>7</v>
      </c>
      <c r="AZ115" t="s">
        <v>45</v>
      </c>
      <c r="BA115" t="s">
        <v>63</v>
      </c>
      <c r="BB115" t="s">
        <v>45</v>
      </c>
      <c r="BC115" t="s">
        <v>336</v>
      </c>
      <c r="BD115" t="s">
        <v>46</v>
      </c>
      <c r="BE115" t="s">
        <v>337</v>
      </c>
      <c r="BF115" t="s">
        <v>338</v>
      </c>
      <c r="BG115" t="str">
        <f t="shared" si="52"/>
        <v/>
      </c>
      <c r="BH115" t="str">
        <f t="shared" si="44"/>
        <v/>
      </c>
      <c r="BI115" t="str">
        <f t="shared" si="45"/>
        <v/>
      </c>
      <c r="BJ115" t="str">
        <f t="shared" si="46"/>
        <v/>
      </c>
      <c r="BK115" t="str">
        <f t="shared" si="47"/>
        <v/>
      </c>
      <c r="BL115" t="str">
        <f t="shared" si="48"/>
        <v/>
      </c>
      <c r="BM115" t="str">
        <f t="shared" si="49"/>
        <v>receiving a faster (direct) referral to a specialist breast clinic if your result was abnormal</v>
      </c>
      <c r="BN115" t="str">
        <f t="shared" si="50"/>
        <v xml:space="preserve">knowing that your data was confidential and could only be shared with your consent (e.g. with your gp)  </v>
      </c>
      <c r="BO115" t="str">
        <f t="shared" si="51"/>
        <v>receiving information on how your data will be stored and handled.</v>
      </c>
      <c r="BP115" t="s">
        <v>339</v>
      </c>
      <c r="BQ115" t="s">
        <v>65</v>
      </c>
      <c r="BR115" t="s">
        <v>45</v>
      </c>
      <c r="BS115" t="s">
        <v>340</v>
      </c>
      <c r="BT115" t="s">
        <v>341</v>
      </c>
      <c r="BU115" t="s">
        <v>68</v>
      </c>
      <c r="BV115" t="s">
        <v>342</v>
      </c>
      <c r="BW115">
        <v>66</v>
      </c>
      <c r="BX115" t="s">
        <v>71</v>
      </c>
      <c r="BY115" t="s">
        <v>45</v>
      </c>
      <c r="BZ115" t="s">
        <v>72</v>
      </c>
      <c r="CA115" t="s">
        <v>45</v>
      </c>
      <c r="CB115" t="s">
        <v>73</v>
      </c>
      <c r="CC115" t="s">
        <v>344</v>
      </c>
      <c r="CD115" t="s">
        <v>73</v>
      </c>
      <c r="CE115" t="s">
        <v>45</v>
      </c>
      <c r="CF115" t="s">
        <v>75</v>
      </c>
      <c r="CG115" t="s">
        <v>45</v>
      </c>
      <c r="CH115" t="s">
        <v>176</v>
      </c>
      <c r="CI115" t="s">
        <v>77</v>
      </c>
      <c r="CJ115" t="s">
        <v>48</v>
      </c>
      <c r="CK115" t="s">
        <v>48</v>
      </c>
      <c r="CL115" t="s">
        <v>45</v>
      </c>
      <c r="CM115" t="s">
        <v>45</v>
      </c>
      <c r="CN115" t="s">
        <v>345</v>
      </c>
      <c r="CO115" t="s">
        <v>273</v>
      </c>
      <c r="CP115" t="s">
        <v>104</v>
      </c>
      <c r="CQ115" t="s">
        <v>112</v>
      </c>
      <c r="CR115" t="s">
        <v>68</v>
      </c>
      <c r="CS115" t="s">
        <v>245</v>
      </c>
      <c r="CT115" t="s">
        <v>138</v>
      </c>
    </row>
    <row r="116" spans="1:98">
      <c r="A116" t="s">
        <v>894</v>
      </c>
      <c r="B116" t="s">
        <v>53</v>
      </c>
      <c r="C116" t="s">
        <v>895</v>
      </c>
      <c r="D116" t="s">
        <v>55</v>
      </c>
      <c r="E116" t="s">
        <v>88</v>
      </c>
      <c r="F116" t="s">
        <v>57</v>
      </c>
      <c r="G116" t="s">
        <v>92</v>
      </c>
      <c r="H116" t="s">
        <v>56</v>
      </c>
      <c r="I116" t="s">
        <v>88</v>
      </c>
      <c r="J116" t="s">
        <v>56</v>
      </c>
      <c r="K116" t="s">
        <v>57</v>
      </c>
      <c r="L116" t="s">
        <v>58</v>
      </c>
      <c r="M116" t="s">
        <v>56</v>
      </c>
      <c r="N116" t="s">
        <v>48</v>
      </c>
      <c r="O116" t="s">
        <v>45</v>
      </c>
      <c r="P116">
        <v>2</v>
      </c>
      <c r="Q116">
        <v>1</v>
      </c>
      <c r="R116">
        <v>4</v>
      </c>
      <c r="S116">
        <v>5</v>
      </c>
      <c r="T116">
        <v>3</v>
      </c>
      <c r="U116" t="s">
        <v>45</v>
      </c>
      <c r="V116" t="s">
        <v>141</v>
      </c>
      <c r="W116" t="s">
        <v>61</v>
      </c>
      <c r="X116">
        <v>2</v>
      </c>
      <c r="Y116">
        <v>1</v>
      </c>
      <c r="Z116">
        <v>3</v>
      </c>
      <c r="AA116">
        <v>4</v>
      </c>
      <c r="AB116">
        <v>5</v>
      </c>
      <c r="AC116" t="s">
        <v>45</v>
      </c>
      <c r="AD116" t="s">
        <v>143</v>
      </c>
      <c r="AE116" t="str">
        <f t="shared" si="40"/>
        <v>instructions as to when you should next have your breasts checked by the service if the result is normal</v>
      </c>
      <c r="AF116" t="str">
        <f t="shared" si="41"/>
        <v>detailed information of what will happen next if the result is abnormal and you require follow up with a health professional (referral process)</v>
      </c>
      <c r="AG116" t="str">
        <f t="shared" si="42"/>
        <v/>
      </c>
      <c r="AH116" t="str">
        <f t="shared" si="43"/>
        <v/>
      </c>
      <c r="AI116" t="s">
        <v>45</v>
      </c>
      <c r="AJ116">
        <v>4</v>
      </c>
      <c r="AK116">
        <v>2</v>
      </c>
      <c r="AL116">
        <v>1</v>
      </c>
      <c r="AM116">
        <v>3</v>
      </c>
      <c r="AN116">
        <v>6</v>
      </c>
      <c r="AO116">
        <v>5</v>
      </c>
      <c r="AP116">
        <v>7</v>
      </c>
      <c r="AQ116">
        <v>8</v>
      </c>
      <c r="AR116" t="s">
        <v>45</v>
      </c>
      <c r="AS116">
        <v>5</v>
      </c>
      <c r="AT116">
        <v>2</v>
      </c>
      <c r="AU116">
        <v>1</v>
      </c>
      <c r="AV116">
        <v>3</v>
      </c>
      <c r="AW116">
        <v>6</v>
      </c>
      <c r="AX116">
        <v>4</v>
      </c>
      <c r="AY116">
        <v>7</v>
      </c>
      <c r="AZ116" t="s">
        <v>45</v>
      </c>
      <c r="BA116" t="s">
        <v>63</v>
      </c>
      <c r="BB116" t="s">
        <v>66</v>
      </c>
      <c r="BC116" t="s">
        <v>1591</v>
      </c>
      <c r="BD116" t="s">
        <v>64</v>
      </c>
      <c r="BE116" t="s">
        <v>45</v>
      </c>
      <c r="BF116" t="s">
        <v>896</v>
      </c>
      <c r="BG116" t="str">
        <f t="shared" si="52"/>
        <v/>
      </c>
      <c r="BH116" t="str">
        <f t="shared" si="44"/>
        <v>aving more technical information about how the device works</v>
      </c>
      <c r="BI116" t="str">
        <f t="shared" si="45"/>
        <v/>
      </c>
      <c r="BJ116" t="str">
        <f t="shared" si="46"/>
        <v/>
      </c>
      <c r="BK116" t="str">
        <f t="shared" si="47"/>
        <v>receiving information on how the device supports gp services</v>
      </c>
      <c r="BL116" t="str">
        <f t="shared" si="48"/>
        <v/>
      </c>
      <c r="BM116" t="str">
        <f t="shared" si="49"/>
        <v>receiving a faster (direct) referral to a specialist breast clinic if your result was abnormal</v>
      </c>
      <c r="BN116" t="str">
        <f t="shared" si="50"/>
        <v/>
      </c>
      <c r="BO116" t="str">
        <f t="shared" si="51"/>
        <v/>
      </c>
      <c r="BP116" t="s">
        <v>45</v>
      </c>
      <c r="BQ116" t="s">
        <v>45</v>
      </c>
      <c r="BR116" t="s">
        <v>68</v>
      </c>
      <c r="BS116" t="s">
        <v>45</v>
      </c>
      <c r="BT116" t="s">
        <v>45</v>
      </c>
      <c r="BU116" t="s">
        <v>90</v>
      </c>
      <c r="BV116" t="s">
        <v>897</v>
      </c>
      <c r="BW116">
        <v>66</v>
      </c>
      <c r="BX116" t="s">
        <v>71</v>
      </c>
      <c r="BY116" t="s">
        <v>45</v>
      </c>
      <c r="BZ116" t="s">
        <v>72</v>
      </c>
      <c r="CA116" t="s">
        <v>45</v>
      </c>
      <c r="CB116" t="s">
        <v>55</v>
      </c>
      <c r="CC116" t="s">
        <v>45</v>
      </c>
      <c r="CD116" t="s">
        <v>73</v>
      </c>
      <c r="CE116" t="s">
        <v>45</v>
      </c>
      <c r="CF116" t="s">
        <v>75</v>
      </c>
      <c r="CG116" t="s">
        <v>45</v>
      </c>
      <c r="CH116" t="s">
        <v>415</v>
      </c>
      <c r="CI116" t="s">
        <v>77</v>
      </c>
      <c r="CJ116" t="s">
        <v>48</v>
      </c>
      <c r="CK116" t="s">
        <v>48</v>
      </c>
      <c r="CL116" t="s">
        <v>45</v>
      </c>
      <c r="CM116" t="s">
        <v>45</v>
      </c>
      <c r="CN116" t="s">
        <v>79</v>
      </c>
      <c r="CO116" t="s">
        <v>110</v>
      </c>
      <c r="CP116" t="s">
        <v>136</v>
      </c>
      <c r="CQ116" t="s">
        <v>147</v>
      </c>
      <c r="CR116" t="s">
        <v>66</v>
      </c>
      <c r="CS116" t="s">
        <v>898</v>
      </c>
      <c r="CT116" t="s">
        <v>1661</v>
      </c>
    </row>
    <row r="117" spans="1:98">
      <c r="A117" t="s">
        <v>693</v>
      </c>
      <c r="B117" t="s">
        <v>53</v>
      </c>
      <c r="C117" t="s">
        <v>694</v>
      </c>
      <c r="D117" t="s">
        <v>55</v>
      </c>
      <c r="E117" t="s">
        <v>92</v>
      </c>
      <c r="F117" t="s">
        <v>56</v>
      </c>
      <c r="G117" t="s">
        <v>56</v>
      </c>
      <c r="H117" t="s">
        <v>57</v>
      </c>
      <c r="I117" t="s">
        <v>89</v>
      </c>
      <c r="J117" t="s">
        <v>56</v>
      </c>
      <c r="K117" t="s">
        <v>56</v>
      </c>
      <c r="L117" t="s">
        <v>115</v>
      </c>
      <c r="M117" t="s">
        <v>88</v>
      </c>
      <c r="N117" t="s">
        <v>116</v>
      </c>
      <c r="O117" t="s">
        <v>117</v>
      </c>
      <c r="P117">
        <v>3</v>
      </c>
      <c r="Q117">
        <v>2</v>
      </c>
      <c r="R117">
        <v>4</v>
      </c>
      <c r="S117">
        <v>5</v>
      </c>
      <c r="T117">
        <v>1</v>
      </c>
      <c r="U117" t="s">
        <v>695</v>
      </c>
      <c r="V117" t="s">
        <v>60</v>
      </c>
      <c r="W117" t="s">
        <v>116</v>
      </c>
      <c r="X117">
        <v>1</v>
      </c>
      <c r="Y117">
        <v>2</v>
      </c>
      <c r="Z117">
        <v>3</v>
      </c>
      <c r="AA117">
        <v>5</v>
      </c>
      <c r="AB117">
        <v>4</v>
      </c>
      <c r="AC117" t="s">
        <v>45</v>
      </c>
      <c r="AD117" t="s">
        <v>119</v>
      </c>
      <c r="AE117" t="str">
        <f t="shared" si="40"/>
        <v>instructions as to when you should next have your breasts checked by the service if the result is normal</v>
      </c>
      <c r="AF117" t="str">
        <f t="shared" si="41"/>
        <v>detailed information of what will happen next if the result is abnormal and you require follow up with a health professional (referral process)</v>
      </c>
      <c r="AG117" t="str">
        <f t="shared" si="42"/>
        <v/>
      </c>
      <c r="AH117" t="str">
        <f t="shared" si="43"/>
        <v>information on different possible causes for any abnormal findings and breast pain</v>
      </c>
      <c r="AI117" t="s">
        <v>45</v>
      </c>
      <c r="AJ117">
        <v>4</v>
      </c>
      <c r="AK117">
        <v>1</v>
      </c>
      <c r="AL117">
        <v>3</v>
      </c>
      <c r="AM117">
        <v>5</v>
      </c>
      <c r="AN117">
        <v>6</v>
      </c>
      <c r="AO117">
        <v>2</v>
      </c>
      <c r="AP117">
        <v>7</v>
      </c>
      <c r="AQ117">
        <v>8</v>
      </c>
      <c r="AR117" t="s">
        <v>45</v>
      </c>
      <c r="AS117">
        <v>4</v>
      </c>
      <c r="AT117">
        <v>2</v>
      </c>
      <c r="AU117">
        <v>3</v>
      </c>
      <c r="AV117">
        <v>5</v>
      </c>
      <c r="AW117">
        <v>6</v>
      </c>
      <c r="AX117">
        <v>1</v>
      </c>
      <c r="AY117">
        <v>7</v>
      </c>
      <c r="AZ117" t="s">
        <v>45</v>
      </c>
      <c r="BA117" t="s">
        <v>63</v>
      </c>
      <c r="BB117" t="s">
        <v>68</v>
      </c>
      <c r="BC117" t="s">
        <v>696</v>
      </c>
      <c r="BD117" t="s">
        <v>102</v>
      </c>
      <c r="BE117" t="s">
        <v>697</v>
      </c>
      <c r="BF117" t="s">
        <v>1652</v>
      </c>
      <c r="BG117" t="str">
        <f t="shared" si="52"/>
        <v>knowing that my results would be reviewed by my gp</v>
      </c>
      <c r="BH117" t="str">
        <f t="shared" si="44"/>
        <v/>
      </c>
      <c r="BI117" t="str">
        <f t="shared" si="45"/>
        <v>having more information about what to expect during the examination before making an appointment </v>
      </c>
      <c r="BJ117" t="str">
        <f t="shared" si="46"/>
        <v>being able to “drop in” and have an examine without needing an appointment</v>
      </c>
      <c r="BK117" t="str">
        <f t="shared" si="47"/>
        <v/>
      </c>
      <c r="BL117" t="str">
        <f t="shared" si="48"/>
        <v/>
      </c>
      <c r="BM117" t="str">
        <f t="shared" si="49"/>
        <v>receiving a faster (direct) referral to a specialist breast clinic if your result was abnormal</v>
      </c>
      <c r="BN117" t="str">
        <f t="shared" si="50"/>
        <v/>
      </c>
      <c r="BO117" t="str">
        <f t="shared" si="51"/>
        <v/>
      </c>
      <c r="BP117" t="s">
        <v>698</v>
      </c>
      <c r="BQ117" t="s">
        <v>45</v>
      </c>
      <c r="BR117" t="s">
        <v>68</v>
      </c>
      <c r="BS117" t="s">
        <v>699</v>
      </c>
      <c r="BT117" t="s">
        <v>700</v>
      </c>
      <c r="BU117" t="s">
        <v>66</v>
      </c>
      <c r="BV117" t="s">
        <v>701</v>
      </c>
      <c r="BW117">
        <v>66</v>
      </c>
      <c r="BX117" t="s">
        <v>71</v>
      </c>
      <c r="BY117" t="s">
        <v>45</v>
      </c>
      <c r="BZ117" t="s">
        <v>72</v>
      </c>
      <c r="CA117" t="s">
        <v>45</v>
      </c>
      <c r="CB117" t="s">
        <v>55</v>
      </c>
      <c r="CC117" t="s">
        <v>45</v>
      </c>
      <c r="CD117" t="s">
        <v>73</v>
      </c>
      <c r="CE117" t="s">
        <v>702</v>
      </c>
      <c r="CF117" t="s">
        <v>75</v>
      </c>
      <c r="CG117" t="s">
        <v>45</v>
      </c>
      <c r="CH117" t="s">
        <v>76</v>
      </c>
      <c r="CI117" t="s">
        <v>77</v>
      </c>
      <c r="CJ117" t="s">
        <v>48</v>
      </c>
      <c r="CK117" t="s">
        <v>48</v>
      </c>
      <c r="CL117" t="s">
        <v>45</v>
      </c>
      <c r="CM117" t="s">
        <v>45</v>
      </c>
      <c r="CN117" t="s">
        <v>109</v>
      </c>
      <c r="CO117" t="s">
        <v>110</v>
      </c>
      <c r="CP117" t="s">
        <v>136</v>
      </c>
      <c r="CQ117" t="s">
        <v>129</v>
      </c>
      <c r="CR117" t="s">
        <v>68</v>
      </c>
      <c r="CS117" t="s">
        <v>703</v>
      </c>
      <c r="CT117" t="s">
        <v>1661</v>
      </c>
    </row>
    <row r="118" spans="1:98">
      <c r="A118" t="s">
        <v>322</v>
      </c>
      <c r="B118" t="s">
        <v>53</v>
      </c>
      <c r="C118" t="s">
        <v>323</v>
      </c>
      <c r="D118" t="s">
        <v>55</v>
      </c>
      <c r="E118" t="s">
        <v>88</v>
      </c>
      <c r="F118" t="s">
        <v>56</v>
      </c>
      <c r="G118" t="s">
        <v>57</v>
      </c>
      <c r="H118" t="s">
        <v>57</v>
      </c>
      <c r="I118" t="s">
        <v>56</v>
      </c>
      <c r="J118" t="s">
        <v>56</v>
      </c>
      <c r="K118" t="s">
        <v>56</v>
      </c>
      <c r="L118" t="s">
        <v>115</v>
      </c>
      <c r="M118" t="s">
        <v>89</v>
      </c>
      <c r="N118" t="s">
        <v>48</v>
      </c>
      <c r="O118" t="s">
        <v>59</v>
      </c>
      <c r="P118">
        <v>2</v>
      </c>
      <c r="Q118">
        <v>1</v>
      </c>
      <c r="R118">
        <v>4</v>
      </c>
      <c r="S118">
        <v>5</v>
      </c>
      <c r="T118">
        <v>3</v>
      </c>
      <c r="U118" t="s">
        <v>229</v>
      </c>
      <c r="V118" t="s">
        <v>97</v>
      </c>
      <c r="W118" t="s">
        <v>142</v>
      </c>
      <c r="X118">
        <v>4</v>
      </c>
      <c r="Y118">
        <v>3</v>
      </c>
      <c r="Z118">
        <v>5</v>
      </c>
      <c r="AA118">
        <v>2</v>
      </c>
      <c r="AB118">
        <v>1</v>
      </c>
      <c r="AC118" t="s">
        <v>324</v>
      </c>
      <c r="AD118" t="s">
        <v>62</v>
      </c>
      <c r="AE118" t="str">
        <f t="shared" si="40"/>
        <v>instructions as to when you should next have your breasts checked by the service if the result is normal</v>
      </c>
      <c r="AF118" t="str">
        <f t="shared" si="41"/>
        <v>detailed information of what will happen next if the result is abnormal and you require follow up with a health professional (referral process)</v>
      </c>
      <c r="AG118" t="str">
        <f t="shared" si="42"/>
        <v>links to where you can get emotional support</v>
      </c>
      <c r="AH118" t="str">
        <f t="shared" si="43"/>
        <v>information on different possible causes for any abnormal findings and breast pain</v>
      </c>
      <c r="AI118" t="s">
        <v>45</v>
      </c>
      <c r="AJ118">
        <v>1</v>
      </c>
      <c r="AK118">
        <v>2</v>
      </c>
      <c r="AL118">
        <v>3</v>
      </c>
      <c r="AM118">
        <v>4</v>
      </c>
      <c r="AN118">
        <v>5</v>
      </c>
      <c r="AO118">
        <v>6</v>
      </c>
      <c r="AP118">
        <v>7</v>
      </c>
      <c r="AQ118">
        <v>8</v>
      </c>
      <c r="AR118" t="s">
        <v>45</v>
      </c>
      <c r="AZ118" t="s">
        <v>45</v>
      </c>
      <c r="BA118" t="s">
        <v>63</v>
      </c>
      <c r="BB118" t="s">
        <v>68</v>
      </c>
      <c r="BC118" t="s">
        <v>325</v>
      </c>
      <c r="BD118" t="s">
        <v>102</v>
      </c>
      <c r="BE118" t="s">
        <v>326</v>
      </c>
      <c r="BF118" t="s">
        <v>1610</v>
      </c>
      <c r="BG118" t="str">
        <f t="shared" si="52"/>
        <v>knowing that my results would be reviewed by my gp</v>
      </c>
      <c r="BH118" t="str">
        <f t="shared" si="44"/>
        <v/>
      </c>
      <c r="BI118" t="str">
        <f t="shared" si="45"/>
        <v>having more information about what to expect during the examination before making an appointment </v>
      </c>
      <c r="BJ118" t="str">
        <f t="shared" si="46"/>
        <v>being able to “drop in” and have an examine without needing an appointment</v>
      </c>
      <c r="BK118" t="str">
        <f t="shared" si="47"/>
        <v>receiving information on how the device supports gp services</v>
      </c>
      <c r="BL118" t="str">
        <f t="shared" si="48"/>
        <v>receiving information on how the device supports specialist nhs services</v>
      </c>
      <c r="BM118" t="str">
        <f t="shared" si="49"/>
        <v>receiving a faster (direct) referral to a specialist breast clinic if your result was abnormal</v>
      </c>
      <c r="BN118" t="str">
        <f t="shared" si="50"/>
        <v xml:space="preserve">knowing that your data was confidential and could only be shared with your consent (e.g. with your gp)  </v>
      </c>
      <c r="BO118" t="str">
        <f t="shared" si="51"/>
        <v>receiving information on how your data will be stored and handled.</v>
      </c>
      <c r="BP118" t="s">
        <v>45</v>
      </c>
      <c r="BQ118" t="s">
        <v>45</v>
      </c>
      <c r="BR118" t="s">
        <v>66</v>
      </c>
      <c r="BS118" t="s">
        <v>327</v>
      </c>
      <c r="BT118" t="s">
        <v>328</v>
      </c>
      <c r="BU118" t="s">
        <v>68</v>
      </c>
      <c r="BV118" t="s">
        <v>329</v>
      </c>
      <c r="BW118">
        <v>67</v>
      </c>
      <c r="BX118" t="s">
        <v>71</v>
      </c>
      <c r="BY118" t="s">
        <v>45</v>
      </c>
      <c r="BZ118" t="s">
        <v>331</v>
      </c>
      <c r="CA118" t="s">
        <v>45</v>
      </c>
      <c r="CB118" t="s">
        <v>55</v>
      </c>
      <c r="CC118" t="s">
        <v>45</v>
      </c>
      <c r="CD118" t="s">
        <v>73</v>
      </c>
      <c r="CE118" t="s">
        <v>332</v>
      </c>
      <c r="CF118" t="s">
        <v>75</v>
      </c>
      <c r="CG118" t="s">
        <v>45</v>
      </c>
      <c r="CH118" t="s">
        <v>128</v>
      </c>
      <c r="CI118" t="s">
        <v>77</v>
      </c>
      <c r="CJ118" t="s">
        <v>48</v>
      </c>
      <c r="CK118" t="s">
        <v>48</v>
      </c>
      <c r="CL118" t="s">
        <v>45</v>
      </c>
      <c r="CM118" t="s">
        <v>45</v>
      </c>
      <c r="CN118" t="s">
        <v>109</v>
      </c>
      <c r="CO118" t="s">
        <v>110</v>
      </c>
      <c r="CP118" t="s">
        <v>136</v>
      </c>
      <c r="CQ118" t="s">
        <v>112</v>
      </c>
      <c r="CR118" t="s">
        <v>83</v>
      </c>
      <c r="CS118" t="s">
        <v>84</v>
      </c>
      <c r="CT118" t="s">
        <v>1661</v>
      </c>
    </row>
    <row r="119" spans="1:98">
      <c r="A119" t="s">
        <v>1369</v>
      </c>
      <c r="B119" t="s">
        <v>53</v>
      </c>
      <c r="C119" t="s">
        <v>1370</v>
      </c>
      <c r="D119" t="s">
        <v>55</v>
      </c>
      <c r="E119" t="s">
        <v>88</v>
      </c>
      <c r="F119" t="s">
        <v>57</v>
      </c>
      <c r="G119" t="s">
        <v>57</v>
      </c>
      <c r="H119" t="s">
        <v>57</v>
      </c>
      <c r="I119" t="s">
        <v>92</v>
      </c>
      <c r="J119" t="s">
        <v>88</v>
      </c>
      <c r="K119" t="s">
        <v>56</v>
      </c>
      <c r="L119" t="s">
        <v>115</v>
      </c>
      <c r="M119" t="s">
        <v>89</v>
      </c>
      <c r="N119" t="s">
        <v>55</v>
      </c>
      <c r="O119" t="s">
        <v>59</v>
      </c>
      <c r="P119">
        <v>2</v>
      </c>
      <c r="Q119">
        <v>3</v>
      </c>
      <c r="R119">
        <v>1</v>
      </c>
      <c r="S119">
        <v>5</v>
      </c>
      <c r="T119">
        <v>4</v>
      </c>
      <c r="U119" t="s">
        <v>1371</v>
      </c>
      <c r="V119" t="s">
        <v>152</v>
      </c>
      <c r="W119" t="s">
        <v>61</v>
      </c>
      <c r="X119">
        <v>3</v>
      </c>
      <c r="Y119">
        <v>2</v>
      </c>
      <c r="Z119">
        <v>1</v>
      </c>
      <c r="AA119">
        <v>4</v>
      </c>
      <c r="AB119">
        <v>5</v>
      </c>
      <c r="AC119" t="s">
        <v>1372</v>
      </c>
      <c r="AD119" t="s">
        <v>62</v>
      </c>
      <c r="AE119" t="str">
        <f t="shared" si="40"/>
        <v>instructions as to when you should next have your breasts checked by the service if the result is normal</v>
      </c>
      <c r="AF119" t="str">
        <f t="shared" si="41"/>
        <v>detailed information of what will happen next if the result is abnormal and you require follow up with a health professional (referral process)</v>
      </c>
      <c r="AG119" t="str">
        <f t="shared" si="42"/>
        <v>links to where you can get emotional support</v>
      </c>
      <c r="AH119" t="str">
        <f t="shared" si="43"/>
        <v>information on different possible causes for any abnormal findings and breast pain</v>
      </c>
      <c r="AI119" t="s">
        <v>45</v>
      </c>
      <c r="AJ119">
        <v>2</v>
      </c>
      <c r="AK119">
        <v>1</v>
      </c>
      <c r="AL119">
        <v>3</v>
      </c>
      <c r="AM119">
        <v>5</v>
      </c>
      <c r="AN119">
        <v>4</v>
      </c>
      <c r="AO119">
        <v>6</v>
      </c>
      <c r="AP119">
        <v>7</v>
      </c>
      <c r="AQ119">
        <v>8</v>
      </c>
      <c r="AR119" t="s">
        <v>45</v>
      </c>
      <c r="AS119">
        <v>2</v>
      </c>
      <c r="AT119">
        <v>1</v>
      </c>
      <c r="AU119">
        <v>3</v>
      </c>
      <c r="AV119">
        <v>5</v>
      </c>
      <c r="AW119">
        <v>4</v>
      </c>
      <c r="AX119">
        <v>6</v>
      </c>
      <c r="AY119">
        <v>7</v>
      </c>
      <c r="AZ119" t="s">
        <v>45</v>
      </c>
      <c r="BA119" t="s">
        <v>63</v>
      </c>
      <c r="BB119" t="s">
        <v>68</v>
      </c>
      <c r="BC119" t="s">
        <v>1373</v>
      </c>
      <c r="BD119" t="s">
        <v>102</v>
      </c>
      <c r="BE119" t="s">
        <v>1374</v>
      </c>
      <c r="BF119" t="s">
        <v>1656</v>
      </c>
      <c r="BG119" t="str">
        <f t="shared" si="52"/>
        <v/>
      </c>
      <c r="BH119" t="str">
        <f t="shared" si="44"/>
        <v>aving more technical information about how the device works</v>
      </c>
      <c r="BI119" t="str">
        <f t="shared" si="45"/>
        <v>having more information about what to expect during the examination before making an appointment </v>
      </c>
      <c r="BJ119" t="str">
        <f t="shared" si="46"/>
        <v>being able to “drop in” and have an examine without needing an appointment</v>
      </c>
      <c r="BK119" t="str">
        <f t="shared" si="47"/>
        <v/>
      </c>
      <c r="BL119" t="str">
        <f t="shared" si="48"/>
        <v>receiving information on how the device supports specialist nhs services</v>
      </c>
      <c r="BM119" t="str">
        <f t="shared" si="49"/>
        <v>receiving a faster (direct) referral to a specialist breast clinic if your result was abnormal</v>
      </c>
      <c r="BN119" t="str">
        <f t="shared" si="50"/>
        <v xml:space="preserve">knowing that your data was confidential and could only be shared with your consent (e.g. with your gp)  </v>
      </c>
      <c r="BO119" t="str">
        <f t="shared" si="51"/>
        <v/>
      </c>
      <c r="BP119" t="s">
        <v>45</v>
      </c>
      <c r="BQ119" t="s">
        <v>65</v>
      </c>
      <c r="BR119" t="s">
        <v>68</v>
      </c>
      <c r="BS119" t="s">
        <v>1375</v>
      </c>
      <c r="BT119" t="s">
        <v>1376</v>
      </c>
      <c r="BU119" t="s">
        <v>83</v>
      </c>
      <c r="BV119" t="s">
        <v>1377</v>
      </c>
      <c r="BW119">
        <v>67</v>
      </c>
      <c r="BX119" t="s">
        <v>71</v>
      </c>
      <c r="BY119" t="s">
        <v>45</v>
      </c>
      <c r="BZ119" t="s">
        <v>72</v>
      </c>
      <c r="CA119" t="s">
        <v>45</v>
      </c>
      <c r="CB119" t="s">
        <v>55</v>
      </c>
      <c r="CC119" t="s">
        <v>45</v>
      </c>
      <c r="CD119" t="s">
        <v>73</v>
      </c>
      <c r="CE119" t="s">
        <v>1378</v>
      </c>
      <c r="CF119" t="s">
        <v>75</v>
      </c>
      <c r="CG119" t="s">
        <v>45</v>
      </c>
      <c r="CH119" t="s">
        <v>128</v>
      </c>
      <c r="CI119" t="s">
        <v>77</v>
      </c>
      <c r="CJ119" t="s">
        <v>48</v>
      </c>
      <c r="CK119" t="s">
        <v>48</v>
      </c>
      <c r="CL119" t="s">
        <v>45</v>
      </c>
      <c r="CM119" t="s">
        <v>45</v>
      </c>
      <c r="CN119" t="s">
        <v>79</v>
      </c>
      <c r="CO119" t="s">
        <v>110</v>
      </c>
      <c r="CP119" t="s">
        <v>136</v>
      </c>
      <c r="CQ119" t="s">
        <v>112</v>
      </c>
      <c r="CR119" t="s">
        <v>68</v>
      </c>
      <c r="CS119" t="s">
        <v>1379</v>
      </c>
      <c r="CT119" t="s">
        <v>511</v>
      </c>
    </row>
    <row r="120" spans="1:98">
      <c r="A120" t="s">
        <v>585</v>
      </c>
      <c r="B120" t="s">
        <v>53</v>
      </c>
      <c r="C120" t="s">
        <v>586</v>
      </c>
      <c r="D120" t="s">
        <v>55</v>
      </c>
      <c r="E120" t="s">
        <v>56</v>
      </c>
      <c r="F120" t="s">
        <v>88</v>
      </c>
      <c r="G120" t="s">
        <v>56</v>
      </c>
      <c r="H120" t="s">
        <v>57</v>
      </c>
      <c r="I120" t="s">
        <v>88</v>
      </c>
      <c r="J120" t="s">
        <v>56</v>
      </c>
      <c r="K120" t="s">
        <v>88</v>
      </c>
      <c r="L120" t="s">
        <v>60</v>
      </c>
      <c r="M120" t="s">
        <v>89</v>
      </c>
      <c r="N120" t="s">
        <v>116</v>
      </c>
      <c r="O120" t="s">
        <v>59</v>
      </c>
      <c r="P120">
        <v>2</v>
      </c>
      <c r="Q120">
        <v>1</v>
      </c>
      <c r="R120">
        <v>3</v>
      </c>
      <c r="S120">
        <v>4</v>
      </c>
      <c r="T120">
        <v>5</v>
      </c>
      <c r="U120" t="s">
        <v>45</v>
      </c>
      <c r="V120" t="s">
        <v>60</v>
      </c>
      <c r="W120" t="s">
        <v>142</v>
      </c>
      <c r="X120">
        <v>3</v>
      </c>
      <c r="Y120">
        <v>1</v>
      </c>
      <c r="Z120">
        <v>2</v>
      </c>
      <c r="AA120">
        <v>4</v>
      </c>
      <c r="AB120">
        <v>5</v>
      </c>
      <c r="AC120" t="s">
        <v>45</v>
      </c>
      <c r="AD120" t="s">
        <v>119</v>
      </c>
      <c r="AE120" t="str">
        <f t="shared" si="40"/>
        <v>instructions as to when you should next have your breasts checked by the service if the result is normal</v>
      </c>
      <c r="AF120" t="str">
        <f t="shared" si="41"/>
        <v>detailed information of what will happen next if the result is abnormal and you require follow up with a health professional (referral process)</v>
      </c>
      <c r="AG120" t="str">
        <f t="shared" si="42"/>
        <v/>
      </c>
      <c r="AH120" t="str">
        <f t="shared" si="43"/>
        <v>information on different possible causes for any abnormal findings and breast pain</v>
      </c>
      <c r="AI120" t="s">
        <v>45</v>
      </c>
      <c r="AJ120">
        <v>1</v>
      </c>
      <c r="AK120">
        <v>2</v>
      </c>
      <c r="AL120">
        <v>3</v>
      </c>
      <c r="AM120">
        <v>4</v>
      </c>
      <c r="AN120">
        <v>5</v>
      </c>
      <c r="AO120">
        <v>6</v>
      </c>
      <c r="AP120">
        <v>7</v>
      </c>
      <c r="AQ120">
        <v>8</v>
      </c>
      <c r="AR120" t="s">
        <v>45</v>
      </c>
      <c r="AS120">
        <v>3</v>
      </c>
      <c r="AT120">
        <v>2</v>
      </c>
      <c r="AU120">
        <v>1</v>
      </c>
      <c r="AV120">
        <v>4</v>
      </c>
      <c r="AW120">
        <v>5</v>
      </c>
      <c r="AX120">
        <v>6</v>
      </c>
      <c r="AY120">
        <v>7</v>
      </c>
      <c r="AZ120" t="s">
        <v>45</v>
      </c>
      <c r="BA120" t="s">
        <v>63</v>
      </c>
      <c r="BB120" t="s">
        <v>66</v>
      </c>
      <c r="BC120" t="s">
        <v>45</v>
      </c>
      <c r="BD120" t="s">
        <v>100</v>
      </c>
      <c r="BE120" t="s">
        <v>45</v>
      </c>
      <c r="BF120" t="s">
        <v>587</v>
      </c>
      <c r="BG120" t="str">
        <f t="shared" si="52"/>
        <v/>
      </c>
      <c r="BH120" t="str">
        <f t="shared" si="44"/>
        <v/>
      </c>
      <c r="BI120" t="str">
        <f t="shared" si="45"/>
        <v>having more information about what to expect during the examination before making an appointment </v>
      </c>
      <c r="BJ120" t="str">
        <f t="shared" si="46"/>
        <v/>
      </c>
      <c r="BK120" t="str">
        <f t="shared" si="47"/>
        <v>receiving information on how the device supports gp services</v>
      </c>
      <c r="BL120" t="str">
        <f t="shared" si="48"/>
        <v>receiving information on how the device supports specialist nhs services</v>
      </c>
      <c r="BM120" t="str">
        <f t="shared" si="49"/>
        <v>receiving a faster (direct) referral to a specialist breast clinic if your result was abnormal</v>
      </c>
      <c r="BN120" t="str">
        <f t="shared" si="50"/>
        <v xml:space="preserve">knowing that your data was confidential and could only be shared with your consent (e.g. with your gp)  </v>
      </c>
      <c r="BO120" t="str">
        <f t="shared" si="51"/>
        <v/>
      </c>
      <c r="BP120" t="s">
        <v>45</v>
      </c>
      <c r="BQ120" t="s">
        <v>65</v>
      </c>
      <c r="BR120" t="s">
        <v>68</v>
      </c>
      <c r="BS120" t="s">
        <v>45</v>
      </c>
      <c r="BT120" t="s">
        <v>45</v>
      </c>
      <c r="BU120" t="s">
        <v>66</v>
      </c>
      <c r="BV120" t="s">
        <v>588</v>
      </c>
      <c r="BW120">
        <v>68</v>
      </c>
      <c r="BX120" t="s">
        <v>71</v>
      </c>
      <c r="BY120" t="s">
        <v>45</v>
      </c>
      <c r="BZ120" t="s">
        <v>72</v>
      </c>
      <c r="CA120" t="s">
        <v>45</v>
      </c>
      <c r="CB120" t="s">
        <v>55</v>
      </c>
      <c r="CC120" t="s">
        <v>45</v>
      </c>
      <c r="CD120" t="s">
        <v>73</v>
      </c>
      <c r="CE120" t="s">
        <v>590</v>
      </c>
      <c r="CF120" t="s">
        <v>75</v>
      </c>
      <c r="CG120" t="s">
        <v>45</v>
      </c>
      <c r="CH120" t="s">
        <v>128</v>
      </c>
      <c r="CI120" t="s">
        <v>77</v>
      </c>
      <c r="CJ120" t="s">
        <v>48</v>
      </c>
      <c r="CK120" t="s">
        <v>48</v>
      </c>
      <c r="CL120" t="s">
        <v>45</v>
      </c>
      <c r="CM120" t="s">
        <v>45</v>
      </c>
      <c r="CN120" t="s">
        <v>146</v>
      </c>
      <c r="CO120" t="s">
        <v>80</v>
      </c>
      <c r="CP120" t="s">
        <v>81</v>
      </c>
      <c r="CQ120" t="s">
        <v>112</v>
      </c>
      <c r="CR120" t="s">
        <v>66</v>
      </c>
      <c r="CS120" t="s">
        <v>343</v>
      </c>
      <c r="CT120" t="s">
        <v>138</v>
      </c>
    </row>
    <row r="121" spans="1:98">
      <c r="A121" t="s">
        <v>1237</v>
      </c>
      <c r="B121" t="s">
        <v>53</v>
      </c>
      <c r="C121" t="s">
        <v>1238</v>
      </c>
      <c r="D121" t="s">
        <v>55</v>
      </c>
      <c r="E121" t="s">
        <v>88</v>
      </c>
      <c r="F121" t="s">
        <v>88</v>
      </c>
      <c r="G121" t="s">
        <v>57</v>
      </c>
      <c r="H121" t="s">
        <v>57</v>
      </c>
      <c r="I121" t="s">
        <v>88</v>
      </c>
      <c r="J121" t="s">
        <v>88</v>
      </c>
      <c r="K121" t="s">
        <v>89</v>
      </c>
      <c r="L121" t="s">
        <v>115</v>
      </c>
      <c r="M121" t="s">
        <v>89</v>
      </c>
      <c r="N121" t="s">
        <v>116</v>
      </c>
      <c r="O121" t="s">
        <v>117</v>
      </c>
      <c r="P121">
        <v>2</v>
      </c>
      <c r="Q121">
        <v>1</v>
      </c>
      <c r="R121">
        <v>3</v>
      </c>
      <c r="S121">
        <v>5</v>
      </c>
      <c r="T121">
        <v>4</v>
      </c>
      <c r="U121" t="s">
        <v>45</v>
      </c>
      <c r="V121" t="s">
        <v>97</v>
      </c>
      <c r="W121" t="s">
        <v>142</v>
      </c>
      <c r="X121">
        <v>3</v>
      </c>
      <c r="Y121">
        <v>1</v>
      </c>
      <c r="Z121">
        <v>2</v>
      </c>
      <c r="AA121">
        <v>4</v>
      </c>
      <c r="AB121">
        <v>5</v>
      </c>
      <c r="AC121" t="s">
        <v>45</v>
      </c>
      <c r="AD121" t="s">
        <v>119</v>
      </c>
      <c r="AE121" t="str">
        <f t="shared" si="40"/>
        <v>instructions as to when you should next have your breasts checked by the service if the result is normal</v>
      </c>
      <c r="AF121" t="str">
        <f t="shared" si="41"/>
        <v>detailed information of what will happen next if the result is abnormal and you require follow up with a health professional (referral process)</v>
      </c>
      <c r="AG121" t="str">
        <f t="shared" si="42"/>
        <v/>
      </c>
      <c r="AH121" t="str">
        <f t="shared" si="43"/>
        <v>information on different possible causes for any abnormal findings and breast pain</v>
      </c>
      <c r="AI121" t="s">
        <v>45</v>
      </c>
      <c r="AJ121">
        <v>1</v>
      </c>
      <c r="AK121">
        <v>2</v>
      </c>
      <c r="AL121">
        <v>3</v>
      </c>
      <c r="AM121">
        <v>4</v>
      </c>
      <c r="AN121">
        <v>5</v>
      </c>
      <c r="AO121">
        <v>6</v>
      </c>
      <c r="AP121">
        <v>7</v>
      </c>
      <c r="AQ121">
        <v>8</v>
      </c>
      <c r="AR121" t="s">
        <v>45</v>
      </c>
      <c r="AZ121" t="s">
        <v>45</v>
      </c>
      <c r="BA121" t="s">
        <v>63</v>
      </c>
      <c r="BB121" t="s">
        <v>68</v>
      </c>
      <c r="BC121" t="s">
        <v>1239</v>
      </c>
      <c r="BD121" t="s">
        <v>102</v>
      </c>
      <c r="BE121" t="s">
        <v>1240</v>
      </c>
      <c r="BF121" t="s">
        <v>1620</v>
      </c>
      <c r="BG121" t="str">
        <f t="shared" si="52"/>
        <v>knowing that my results would be reviewed by my gp</v>
      </c>
      <c r="BH121" t="str">
        <f t="shared" si="44"/>
        <v/>
      </c>
      <c r="BI121" t="str">
        <f t="shared" si="45"/>
        <v/>
      </c>
      <c r="BJ121" t="str">
        <f t="shared" si="46"/>
        <v>being able to “drop in” and have an examine without needing an appointment</v>
      </c>
      <c r="BK121" t="str">
        <f t="shared" si="47"/>
        <v/>
      </c>
      <c r="BL121" t="str">
        <f t="shared" si="48"/>
        <v/>
      </c>
      <c r="BM121" t="str">
        <f t="shared" si="49"/>
        <v>receiving a faster (direct) referral to a specialist breast clinic if your result was abnormal</v>
      </c>
      <c r="BN121" t="str">
        <f t="shared" si="50"/>
        <v/>
      </c>
      <c r="BO121" t="str">
        <f t="shared" si="51"/>
        <v/>
      </c>
      <c r="BP121" t="s">
        <v>45</v>
      </c>
      <c r="BQ121" t="s">
        <v>65</v>
      </c>
      <c r="BR121" t="s">
        <v>68</v>
      </c>
      <c r="BS121" t="s">
        <v>1241</v>
      </c>
      <c r="BT121" t="s">
        <v>1242</v>
      </c>
      <c r="BU121" t="s">
        <v>68</v>
      </c>
      <c r="BV121" t="s">
        <v>1243</v>
      </c>
      <c r="BW121">
        <v>68</v>
      </c>
      <c r="BX121" t="s">
        <v>71</v>
      </c>
      <c r="BY121" t="s">
        <v>45</v>
      </c>
      <c r="BZ121" t="s">
        <v>107</v>
      </c>
      <c r="CA121" t="s">
        <v>45</v>
      </c>
      <c r="CB121" t="s">
        <v>55</v>
      </c>
      <c r="CC121" t="s">
        <v>45</v>
      </c>
      <c r="CD121" t="s">
        <v>73</v>
      </c>
      <c r="CE121" t="s">
        <v>1244</v>
      </c>
      <c r="CF121" t="s">
        <v>75</v>
      </c>
      <c r="CG121" t="s">
        <v>45</v>
      </c>
      <c r="CH121" t="s">
        <v>128</v>
      </c>
      <c r="CI121" t="s">
        <v>77</v>
      </c>
      <c r="CJ121" t="s">
        <v>48</v>
      </c>
      <c r="CK121" t="s">
        <v>48</v>
      </c>
      <c r="CL121" t="s">
        <v>45</v>
      </c>
      <c r="CM121" t="s">
        <v>45</v>
      </c>
      <c r="CN121" t="s">
        <v>109</v>
      </c>
      <c r="CO121" t="s">
        <v>110</v>
      </c>
      <c r="CP121" t="s">
        <v>104</v>
      </c>
      <c r="CQ121" t="s">
        <v>82</v>
      </c>
      <c r="CR121" t="s">
        <v>68</v>
      </c>
      <c r="CS121" t="s">
        <v>1245</v>
      </c>
      <c r="CT121" t="s">
        <v>1659</v>
      </c>
    </row>
    <row r="122" spans="1:98">
      <c r="A122" t="s">
        <v>596</v>
      </c>
      <c r="B122" t="s">
        <v>53</v>
      </c>
      <c r="C122" t="s">
        <v>597</v>
      </c>
      <c r="D122" t="s">
        <v>55</v>
      </c>
      <c r="E122" t="s">
        <v>88</v>
      </c>
      <c r="F122" t="s">
        <v>57</v>
      </c>
      <c r="G122" t="s">
        <v>57</v>
      </c>
      <c r="H122" t="s">
        <v>56</v>
      </c>
      <c r="I122" t="s">
        <v>57</v>
      </c>
      <c r="J122" t="s">
        <v>56</v>
      </c>
      <c r="K122" t="s">
        <v>56</v>
      </c>
      <c r="L122" t="s">
        <v>115</v>
      </c>
      <c r="M122" t="s">
        <v>92</v>
      </c>
      <c r="N122" t="s">
        <v>116</v>
      </c>
      <c r="O122" t="s">
        <v>117</v>
      </c>
      <c r="P122">
        <v>2</v>
      </c>
      <c r="Q122">
        <v>1</v>
      </c>
      <c r="R122">
        <v>3</v>
      </c>
      <c r="S122">
        <v>4</v>
      </c>
      <c r="T122">
        <v>5</v>
      </c>
      <c r="U122" t="s">
        <v>45</v>
      </c>
      <c r="V122" t="s">
        <v>152</v>
      </c>
      <c r="W122" t="s">
        <v>118</v>
      </c>
      <c r="X122">
        <v>2</v>
      </c>
      <c r="Y122">
        <v>1</v>
      </c>
      <c r="Z122">
        <v>3</v>
      </c>
      <c r="AA122">
        <v>5</v>
      </c>
      <c r="AB122">
        <v>4</v>
      </c>
      <c r="AC122" t="s">
        <v>45</v>
      </c>
      <c r="AD122" t="s">
        <v>62</v>
      </c>
      <c r="AE122" t="str">
        <f t="shared" si="40"/>
        <v>instructions as to when you should next have your breasts checked by the service if the result is normal</v>
      </c>
      <c r="AF122" t="str">
        <f t="shared" si="41"/>
        <v>detailed information of what will happen next if the result is abnormal and you require follow up with a health professional (referral process)</v>
      </c>
      <c r="AG122" t="str">
        <f t="shared" si="42"/>
        <v>links to where you can get emotional support</v>
      </c>
      <c r="AH122" t="str">
        <f t="shared" si="43"/>
        <v>information on different possible causes for any abnormal findings and breast pain</v>
      </c>
      <c r="AI122" t="s">
        <v>45</v>
      </c>
      <c r="AJ122">
        <v>5</v>
      </c>
      <c r="AK122">
        <v>1</v>
      </c>
      <c r="AL122">
        <v>2</v>
      </c>
      <c r="AM122">
        <v>3</v>
      </c>
      <c r="AN122">
        <v>6</v>
      </c>
      <c r="AO122">
        <v>4</v>
      </c>
      <c r="AP122">
        <v>7</v>
      </c>
      <c r="AQ122">
        <v>8</v>
      </c>
      <c r="AR122" t="s">
        <v>45</v>
      </c>
      <c r="AS122">
        <v>7</v>
      </c>
      <c r="AT122">
        <v>2</v>
      </c>
      <c r="AU122">
        <v>3</v>
      </c>
      <c r="AV122">
        <v>4</v>
      </c>
      <c r="AW122">
        <v>5</v>
      </c>
      <c r="AX122">
        <v>1</v>
      </c>
      <c r="AY122">
        <v>6</v>
      </c>
      <c r="AZ122" t="s">
        <v>45</v>
      </c>
      <c r="BA122" t="s">
        <v>63</v>
      </c>
      <c r="BB122" t="s">
        <v>45</v>
      </c>
      <c r="BC122" t="s">
        <v>598</v>
      </c>
      <c r="BD122" t="s">
        <v>95</v>
      </c>
      <c r="BE122" t="s">
        <v>599</v>
      </c>
      <c r="BF122" t="s">
        <v>1657</v>
      </c>
      <c r="BG122" t="str">
        <f t="shared" si="52"/>
        <v/>
      </c>
      <c r="BH122" t="str">
        <f t="shared" si="44"/>
        <v>aving more technical information about how the device works</v>
      </c>
      <c r="BI122" t="str">
        <f t="shared" si="45"/>
        <v>having more information about what to expect during the examination before making an appointment </v>
      </c>
      <c r="BJ122" t="str">
        <f t="shared" si="46"/>
        <v>being able to “drop in” and have an examine without needing an appointment</v>
      </c>
      <c r="BK122" t="str">
        <f t="shared" si="47"/>
        <v>receiving information on how the device supports gp services</v>
      </c>
      <c r="BL122" t="str">
        <f t="shared" si="48"/>
        <v>receiving information on how the device supports specialist nhs services</v>
      </c>
      <c r="BM122" t="str">
        <f t="shared" si="49"/>
        <v>receiving a faster (direct) referral to a specialist breast clinic if your result was abnormal</v>
      </c>
      <c r="BN122" t="str">
        <f t="shared" si="50"/>
        <v xml:space="preserve">knowing that your data was confidential and could only be shared with your consent (e.g. with your gp)  </v>
      </c>
      <c r="BO122" t="str">
        <f t="shared" si="51"/>
        <v>receiving information on how your data will be stored and handled.</v>
      </c>
      <c r="BP122" t="s">
        <v>45</v>
      </c>
      <c r="BQ122" t="s">
        <v>45</v>
      </c>
      <c r="BR122" t="s">
        <v>68</v>
      </c>
      <c r="BS122" t="s">
        <v>600</v>
      </c>
      <c r="BT122" t="s">
        <v>601</v>
      </c>
      <c r="BU122" t="s">
        <v>66</v>
      </c>
      <c r="BV122" t="s">
        <v>602</v>
      </c>
      <c r="BW122">
        <v>68</v>
      </c>
      <c r="BX122" t="s">
        <v>71</v>
      </c>
      <c r="BY122" t="s">
        <v>45</v>
      </c>
      <c r="BZ122" t="s">
        <v>289</v>
      </c>
      <c r="CA122" t="s">
        <v>45</v>
      </c>
      <c r="CB122" t="s">
        <v>55</v>
      </c>
      <c r="CC122" t="s">
        <v>45</v>
      </c>
      <c r="CD122" t="s">
        <v>55</v>
      </c>
      <c r="CE122" t="s">
        <v>45</v>
      </c>
      <c r="CF122" t="s">
        <v>75</v>
      </c>
      <c r="CG122" t="s">
        <v>45</v>
      </c>
      <c r="CH122" t="s">
        <v>415</v>
      </c>
      <c r="CI122" t="s">
        <v>77</v>
      </c>
      <c r="CJ122" t="s">
        <v>48</v>
      </c>
      <c r="CK122" t="s">
        <v>48</v>
      </c>
      <c r="CL122" t="s">
        <v>45</v>
      </c>
      <c r="CM122" t="s">
        <v>45</v>
      </c>
      <c r="CN122" t="s">
        <v>146</v>
      </c>
      <c r="CO122" t="s">
        <v>80</v>
      </c>
      <c r="CP122" t="s">
        <v>136</v>
      </c>
      <c r="CQ122" t="s">
        <v>112</v>
      </c>
      <c r="CR122" t="s">
        <v>66</v>
      </c>
      <c r="CS122" t="s">
        <v>589</v>
      </c>
      <c r="CT122" t="s">
        <v>138</v>
      </c>
    </row>
    <row r="123" spans="1:98">
      <c r="A123" t="s">
        <v>293</v>
      </c>
      <c r="B123" t="s">
        <v>53</v>
      </c>
      <c r="C123" t="s">
        <v>294</v>
      </c>
      <c r="D123" t="s">
        <v>55</v>
      </c>
      <c r="E123" t="s">
        <v>92</v>
      </c>
      <c r="F123" t="s">
        <v>92</v>
      </c>
      <c r="G123" t="s">
        <v>88</v>
      </c>
      <c r="H123" t="s">
        <v>57</v>
      </c>
      <c r="I123" t="s">
        <v>88</v>
      </c>
      <c r="J123" t="s">
        <v>56</v>
      </c>
      <c r="K123" t="s">
        <v>56</v>
      </c>
      <c r="L123" t="s">
        <v>58</v>
      </c>
      <c r="M123" t="s">
        <v>92</v>
      </c>
      <c r="N123" t="s">
        <v>116</v>
      </c>
      <c r="O123" t="s">
        <v>59</v>
      </c>
      <c r="P123">
        <v>3</v>
      </c>
      <c r="Q123">
        <v>2</v>
      </c>
      <c r="R123">
        <v>4</v>
      </c>
      <c r="S123">
        <v>5</v>
      </c>
      <c r="T123">
        <v>1</v>
      </c>
      <c r="U123" t="s">
        <v>295</v>
      </c>
      <c r="V123" t="s">
        <v>60</v>
      </c>
      <c r="W123" t="s">
        <v>142</v>
      </c>
      <c r="X123">
        <v>3</v>
      </c>
      <c r="Y123">
        <v>2</v>
      </c>
      <c r="Z123">
        <v>1</v>
      </c>
      <c r="AA123">
        <v>4</v>
      </c>
      <c r="AB123">
        <v>5</v>
      </c>
      <c r="AC123" t="s">
        <v>45</v>
      </c>
      <c r="AD123" t="s">
        <v>62</v>
      </c>
      <c r="AE123" t="str">
        <f t="shared" si="40"/>
        <v>instructions as to when you should next have your breasts checked by the service if the result is normal</v>
      </c>
      <c r="AF123" t="str">
        <f t="shared" si="41"/>
        <v>detailed information of what will happen next if the result is abnormal and you require follow up with a health professional (referral process)</v>
      </c>
      <c r="AG123" t="str">
        <f t="shared" si="42"/>
        <v>links to where you can get emotional support</v>
      </c>
      <c r="AH123" t="str">
        <f t="shared" si="43"/>
        <v>information on different possible causes for any abnormal findings and breast pain</v>
      </c>
      <c r="AI123" t="s">
        <v>45</v>
      </c>
      <c r="AR123" t="s">
        <v>45</v>
      </c>
      <c r="AS123">
        <v>4</v>
      </c>
      <c r="AT123">
        <v>1</v>
      </c>
      <c r="AU123">
        <v>2</v>
      </c>
      <c r="AV123">
        <v>3</v>
      </c>
      <c r="AW123">
        <v>5</v>
      </c>
      <c r="AX123">
        <v>6</v>
      </c>
      <c r="AY123">
        <v>7</v>
      </c>
      <c r="AZ123" t="s">
        <v>45</v>
      </c>
      <c r="BA123" t="s">
        <v>63</v>
      </c>
      <c r="BB123" t="s">
        <v>68</v>
      </c>
      <c r="BC123" t="s">
        <v>1592</v>
      </c>
      <c r="BD123" t="s">
        <v>102</v>
      </c>
      <c r="BE123" t="s">
        <v>296</v>
      </c>
      <c r="BF123" t="s">
        <v>1647</v>
      </c>
      <c r="BG123" t="str">
        <f t="shared" si="52"/>
        <v>knowing that my results would be reviewed by my gp</v>
      </c>
      <c r="BH123" t="str">
        <f t="shared" si="44"/>
        <v/>
      </c>
      <c r="BI123" t="str">
        <f t="shared" si="45"/>
        <v>having more information about what to expect during the examination before making an appointment </v>
      </c>
      <c r="BJ123" t="str">
        <f t="shared" si="46"/>
        <v>being able to “drop in” and have an examine without needing an appointment</v>
      </c>
      <c r="BK123" t="str">
        <f t="shared" si="47"/>
        <v>receiving information on how the device supports gp services</v>
      </c>
      <c r="BL123" t="str">
        <f t="shared" si="48"/>
        <v>receiving information on how the device supports specialist nhs services</v>
      </c>
      <c r="BM123" t="str">
        <f t="shared" si="49"/>
        <v>receiving a faster (direct) referral to a specialist breast clinic if your result was abnormal</v>
      </c>
      <c r="BN123" t="str">
        <f t="shared" si="50"/>
        <v/>
      </c>
      <c r="BO123" t="str">
        <f t="shared" si="51"/>
        <v/>
      </c>
      <c r="BP123" t="s">
        <v>45</v>
      </c>
      <c r="BQ123" t="s">
        <v>45</v>
      </c>
      <c r="BR123" t="s">
        <v>68</v>
      </c>
      <c r="BS123" t="s">
        <v>297</v>
      </c>
      <c r="BT123" t="s">
        <v>298</v>
      </c>
      <c r="BU123" t="s">
        <v>66</v>
      </c>
      <c r="BV123" t="s">
        <v>299</v>
      </c>
      <c r="BW123">
        <v>69</v>
      </c>
      <c r="BX123" t="s">
        <v>71</v>
      </c>
      <c r="BY123" t="s">
        <v>45</v>
      </c>
      <c r="BZ123" t="s">
        <v>72</v>
      </c>
      <c r="CA123" t="s">
        <v>45</v>
      </c>
      <c r="CB123" t="s">
        <v>73</v>
      </c>
      <c r="CC123" t="s">
        <v>301</v>
      </c>
      <c r="CD123" t="s">
        <v>73</v>
      </c>
      <c r="CE123" t="s">
        <v>302</v>
      </c>
      <c r="CF123" t="s">
        <v>75</v>
      </c>
      <c r="CG123" t="s">
        <v>45</v>
      </c>
      <c r="CH123" t="s">
        <v>128</v>
      </c>
      <c r="CI123" t="s">
        <v>77</v>
      </c>
      <c r="CJ123" t="s">
        <v>48</v>
      </c>
      <c r="CK123" t="s">
        <v>55</v>
      </c>
      <c r="CL123" t="s">
        <v>157</v>
      </c>
      <c r="CM123" t="s">
        <v>303</v>
      </c>
      <c r="CN123" t="s">
        <v>146</v>
      </c>
      <c r="CO123" t="s">
        <v>80</v>
      </c>
      <c r="CP123" t="s">
        <v>136</v>
      </c>
      <c r="CQ123" t="s">
        <v>129</v>
      </c>
      <c r="CR123" t="s">
        <v>68</v>
      </c>
      <c r="CS123" t="s">
        <v>135</v>
      </c>
      <c r="CT123" t="s">
        <v>138</v>
      </c>
    </row>
    <row r="124" spans="1:98">
      <c r="A124" t="s">
        <v>899</v>
      </c>
      <c r="B124" t="s">
        <v>53</v>
      </c>
      <c r="C124" t="s">
        <v>900</v>
      </c>
      <c r="D124" t="s">
        <v>55</v>
      </c>
      <c r="E124" t="s">
        <v>56</v>
      </c>
      <c r="F124" t="s">
        <v>88</v>
      </c>
      <c r="G124" t="s">
        <v>56</v>
      </c>
      <c r="H124" t="s">
        <v>57</v>
      </c>
      <c r="I124" t="s">
        <v>56</v>
      </c>
      <c r="J124" t="s">
        <v>56</v>
      </c>
      <c r="K124" t="s">
        <v>57</v>
      </c>
      <c r="L124" t="s">
        <v>115</v>
      </c>
      <c r="M124" t="s">
        <v>45</v>
      </c>
      <c r="N124" t="s">
        <v>116</v>
      </c>
      <c r="O124" t="s">
        <v>117</v>
      </c>
      <c r="P124">
        <v>2</v>
      </c>
      <c r="Q124">
        <v>1</v>
      </c>
      <c r="R124">
        <v>3</v>
      </c>
      <c r="S124">
        <v>5</v>
      </c>
      <c r="T124">
        <v>4</v>
      </c>
      <c r="U124" t="s">
        <v>45</v>
      </c>
      <c r="V124" t="s">
        <v>152</v>
      </c>
      <c r="W124" t="s">
        <v>116</v>
      </c>
      <c r="X124">
        <v>2</v>
      </c>
      <c r="Y124">
        <v>1</v>
      </c>
      <c r="Z124">
        <v>4</v>
      </c>
      <c r="AA124">
        <v>3</v>
      </c>
      <c r="AB124">
        <v>5</v>
      </c>
      <c r="AC124" t="s">
        <v>45</v>
      </c>
      <c r="AD124" t="s">
        <v>264</v>
      </c>
      <c r="AE124" t="str">
        <f t="shared" si="40"/>
        <v>instructions as to when you should next have your breasts checked by the service if the result is normal</v>
      </c>
      <c r="AF124" t="str">
        <f t="shared" si="41"/>
        <v>detailed information of what will happen next if the result is abnormal and you require follow up with a health professional (referral process)</v>
      </c>
      <c r="AG124" t="str">
        <f t="shared" si="42"/>
        <v>links to where you can get emotional support</v>
      </c>
      <c r="AH124" t="str">
        <f t="shared" si="43"/>
        <v>information on different possible causes for any abnormal findings and breast pain</v>
      </c>
      <c r="AI124" t="s">
        <v>901</v>
      </c>
      <c r="AJ124">
        <v>1</v>
      </c>
      <c r="AK124">
        <v>2</v>
      </c>
      <c r="AL124">
        <v>3</v>
      </c>
      <c r="AM124">
        <v>6</v>
      </c>
      <c r="AN124">
        <v>7</v>
      </c>
      <c r="AO124">
        <v>4</v>
      </c>
      <c r="AP124">
        <v>5</v>
      </c>
      <c r="AQ124">
        <v>8</v>
      </c>
      <c r="AR124" t="s">
        <v>45</v>
      </c>
      <c r="AS124">
        <v>1</v>
      </c>
      <c r="AT124">
        <v>2</v>
      </c>
      <c r="AU124">
        <v>3</v>
      </c>
      <c r="AV124">
        <v>4</v>
      </c>
      <c r="AW124">
        <v>5</v>
      </c>
      <c r="AX124">
        <v>6</v>
      </c>
      <c r="AY124">
        <v>7</v>
      </c>
      <c r="AZ124" t="s">
        <v>45</v>
      </c>
      <c r="BA124" t="s">
        <v>63</v>
      </c>
      <c r="BB124" t="s">
        <v>66</v>
      </c>
      <c r="BC124" t="s">
        <v>902</v>
      </c>
      <c r="BD124" t="s">
        <v>209</v>
      </c>
      <c r="BE124" t="s">
        <v>903</v>
      </c>
      <c r="BF124" t="s">
        <v>1622</v>
      </c>
      <c r="BG124" t="str">
        <f t="shared" si="52"/>
        <v>knowing that my results would be reviewed by my gp</v>
      </c>
      <c r="BH124" t="str">
        <f t="shared" si="44"/>
        <v/>
      </c>
      <c r="BI124" t="str">
        <f t="shared" si="45"/>
        <v>having more information about what to expect during the examination before making an appointment </v>
      </c>
      <c r="BJ124" t="str">
        <f t="shared" si="46"/>
        <v>being able to “drop in” and have an examine without needing an appointment</v>
      </c>
      <c r="BK124" t="str">
        <f t="shared" si="47"/>
        <v/>
      </c>
      <c r="BL124" t="str">
        <f t="shared" si="48"/>
        <v/>
      </c>
      <c r="BM124" t="str">
        <f t="shared" si="49"/>
        <v>receiving a faster (direct) referral to a specialist breast clinic if your result was abnormal</v>
      </c>
      <c r="BN124" t="str">
        <f t="shared" si="50"/>
        <v/>
      </c>
      <c r="BO124" t="str">
        <f t="shared" si="51"/>
        <v/>
      </c>
      <c r="BP124" t="s">
        <v>45</v>
      </c>
      <c r="BQ124" t="s">
        <v>65</v>
      </c>
      <c r="BR124" t="s">
        <v>68</v>
      </c>
      <c r="BS124" t="s">
        <v>904</v>
      </c>
      <c r="BT124" t="s">
        <v>905</v>
      </c>
      <c r="BU124" t="s">
        <v>68</v>
      </c>
      <c r="BV124" t="s">
        <v>80</v>
      </c>
      <c r="BW124">
        <v>69</v>
      </c>
      <c r="BX124" t="s">
        <v>71</v>
      </c>
      <c r="BY124" t="s">
        <v>45</v>
      </c>
      <c r="BZ124" t="s">
        <v>72</v>
      </c>
      <c r="CA124" t="s">
        <v>45</v>
      </c>
      <c r="CB124" t="s">
        <v>55</v>
      </c>
      <c r="CC124" t="s">
        <v>45</v>
      </c>
      <c r="CD124" t="s">
        <v>73</v>
      </c>
      <c r="CE124" t="s">
        <v>906</v>
      </c>
      <c r="CF124" t="s">
        <v>75</v>
      </c>
      <c r="CG124" t="s">
        <v>45</v>
      </c>
      <c r="CH124" t="s">
        <v>128</v>
      </c>
      <c r="CI124" t="s">
        <v>77</v>
      </c>
      <c r="CJ124" t="s">
        <v>48</v>
      </c>
      <c r="CK124" t="s">
        <v>48</v>
      </c>
      <c r="CL124" t="s">
        <v>45</v>
      </c>
      <c r="CM124" t="s">
        <v>45</v>
      </c>
      <c r="CN124" t="s">
        <v>146</v>
      </c>
      <c r="CO124" t="s">
        <v>80</v>
      </c>
      <c r="CP124" t="s">
        <v>136</v>
      </c>
      <c r="CQ124" t="s">
        <v>112</v>
      </c>
      <c r="CR124" t="s">
        <v>66</v>
      </c>
      <c r="CS124" t="s">
        <v>907</v>
      </c>
      <c r="CT124" t="s">
        <v>138</v>
      </c>
    </row>
    <row r="125" spans="1:98">
      <c r="A125" t="s">
        <v>1326</v>
      </c>
      <c r="B125" t="s">
        <v>53</v>
      </c>
      <c r="C125" t="s">
        <v>1327</v>
      </c>
      <c r="D125" t="s">
        <v>55</v>
      </c>
      <c r="E125" t="s">
        <v>45</v>
      </c>
      <c r="F125" t="s">
        <v>89</v>
      </c>
      <c r="G125" t="s">
        <v>89</v>
      </c>
      <c r="H125" t="s">
        <v>57</v>
      </c>
      <c r="I125" t="s">
        <v>56</v>
      </c>
      <c r="J125" t="s">
        <v>56</v>
      </c>
      <c r="K125" t="s">
        <v>57</v>
      </c>
      <c r="L125" t="s">
        <v>91</v>
      </c>
      <c r="M125" t="s">
        <v>89</v>
      </c>
      <c r="N125" t="s">
        <v>48</v>
      </c>
      <c r="O125" t="s">
        <v>117</v>
      </c>
      <c r="P125">
        <v>2</v>
      </c>
      <c r="Q125">
        <v>1</v>
      </c>
      <c r="R125">
        <v>4</v>
      </c>
      <c r="S125">
        <v>5</v>
      </c>
      <c r="T125">
        <v>3</v>
      </c>
      <c r="U125" t="s">
        <v>263</v>
      </c>
      <c r="V125" t="s">
        <v>97</v>
      </c>
      <c r="W125" t="s">
        <v>142</v>
      </c>
      <c r="X125">
        <v>1</v>
      </c>
      <c r="Y125">
        <v>2</v>
      </c>
      <c r="Z125">
        <v>3</v>
      </c>
      <c r="AA125">
        <v>4</v>
      </c>
      <c r="AB125">
        <v>5</v>
      </c>
      <c r="AC125" t="s">
        <v>45</v>
      </c>
      <c r="AD125" t="s">
        <v>62</v>
      </c>
      <c r="AE125" t="str">
        <f t="shared" si="40"/>
        <v>instructions as to when you should next have your breasts checked by the service if the result is normal</v>
      </c>
      <c r="AF125" t="str">
        <f t="shared" si="41"/>
        <v>detailed information of what will happen next if the result is abnormal and you require follow up with a health professional (referral process)</v>
      </c>
      <c r="AG125" t="str">
        <f t="shared" si="42"/>
        <v>links to where you can get emotional support</v>
      </c>
      <c r="AH125" t="str">
        <f t="shared" si="43"/>
        <v>information on different possible causes for any abnormal findings and breast pain</v>
      </c>
      <c r="AI125" t="s">
        <v>45</v>
      </c>
      <c r="AJ125">
        <v>2</v>
      </c>
      <c r="AK125">
        <v>7</v>
      </c>
      <c r="AL125">
        <v>3</v>
      </c>
      <c r="AM125">
        <v>4</v>
      </c>
      <c r="AN125">
        <v>5</v>
      </c>
      <c r="AO125">
        <v>6</v>
      </c>
      <c r="AP125">
        <v>1</v>
      </c>
      <c r="AQ125">
        <v>8</v>
      </c>
      <c r="AR125" t="s">
        <v>45</v>
      </c>
      <c r="AS125">
        <v>1</v>
      </c>
      <c r="AT125">
        <v>2</v>
      </c>
      <c r="AU125">
        <v>3</v>
      </c>
      <c r="AV125">
        <v>4</v>
      </c>
      <c r="AW125">
        <v>5</v>
      </c>
      <c r="AX125">
        <v>6</v>
      </c>
      <c r="AY125">
        <v>7</v>
      </c>
      <c r="AZ125" t="s">
        <v>45</v>
      </c>
      <c r="BA125" t="s">
        <v>63</v>
      </c>
      <c r="BB125" t="s">
        <v>68</v>
      </c>
      <c r="BC125" t="s">
        <v>1328</v>
      </c>
      <c r="BD125" t="s">
        <v>49</v>
      </c>
      <c r="BE125" t="s">
        <v>1329</v>
      </c>
      <c r="BF125" t="s">
        <v>1622</v>
      </c>
      <c r="BG125" t="str">
        <f t="shared" si="52"/>
        <v>knowing that my results would be reviewed by my gp</v>
      </c>
      <c r="BH125" t="str">
        <f t="shared" si="44"/>
        <v/>
      </c>
      <c r="BI125" t="str">
        <f t="shared" si="45"/>
        <v>having more information about what to expect during the examination before making an appointment </v>
      </c>
      <c r="BJ125" t="str">
        <f t="shared" si="46"/>
        <v>being able to “drop in” and have an examine without needing an appointment</v>
      </c>
      <c r="BK125" t="str">
        <f t="shared" si="47"/>
        <v/>
      </c>
      <c r="BL125" t="str">
        <f t="shared" si="48"/>
        <v/>
      </c>
      <c r="BM125" t="str">
        <f t="shared" si="49"/>
        <v>receiving a faster (direct) referral to a specialist breast clinic if your result was abnormal</v>
      </c>
      <c r="BN125" t="str">
        <f t="shared" si="50"/>
        <v/>
      </c>
      <c r="BO125" t="str">
        <f t="shared" si="51"/>
        <v/>
      </c>
      <c r="BP125" t="s">
        <v>45</v>
      </c>
      <c r="BQ125" t="s">
        <v>65</v>
      </c>
      <c r="BR125" t="s">
        <v>68</v>
      </c>
      <c r="BS125" t="s">
        <v>1330</v>
      </c>
      <c r="BT125" t="s">
        <v>351</v>
      </c>
      <c r="BU125" t="s">
        <v>348</v>
      </c>
      <c r="BV125" t="s">
        <v>1331</v>
      </c>
      <c r="BW125">
        <v>70</v>
      </c>
      <c r="BX125" t="s">
        <v>71</v>
      </c>
      <c r="BY125" t="s">
        <v>45</v>
      </c>
      <c r="BZ125" t="s">
        <v>72</v>
      </c>
      <c r="CA125" t="s">
        <v>45</v>
      </c>
      <c r="CB125" t="s">
        <v>55</v>
      </c>
      <c r="CC125" t="s">
        <v>45</v>
      </c>
      <c r="CD125" t="s">
        <v>73</v>
      </c>
      <c r="CE125" t="s">
        <v>1332</v>
      </c>
      <c r="CF125" t="s">
        <v>75</v>
      </c>
      <c r="CG125" t="s">
        <v>45</v>
      </c>
      <c r="CH125" t="s">
        <v>176</v>
      </c>
      <c r="CI125" t="s">
        <v>77</v>
      </c>
      <c r="CJ125" t="s">
        <v>48</v>
      </c>
      <c r="CK125" t="s">
        <v>48</v>
      </c>
      <c r="CL125" t="s">
        <v>45</v>
      </c>
      <c r="CM125" t="s">
        <v>45</v>
      </c>
      <c r="CN125" t="s">
        <v>109</v>
      </c>
      <c r="CO125" t="s">
        <v>110</v>
      </c>
      <c r="CP125" t="s">
        <v>111</v>
      </c>
      <c r="CQ125" t="s">
        <v>147</v>
      </c>
      <c r="CR125" t="s">
        <v>68</v>
      </c>
      <c r="CS125" t="s">
        <v>1333</v>
      </c>
      <c r="CT125" t="s">
        <v>1659</v>
      </c>
    </row>
    <row r="126" spans="1:98">
      <c r="A126" t="s">
        <v>646</v>
      </c>
      <c r="B126" t="s">
        <v>53</v>
      </c>
      <c r="C126" t="s">
        <v>647</v>
      </c>
      <c r="D126" t="s">
        <v>55</v>
      </c>
      <c r="E126" t="s">
        <v>89</v>
      </c>
      <c r="F126" t="s">
        <v>89</v>
      </c>
      <c r="G126" t="s">
        <v>56</v>
      </c>
      <c r="H126" t="s">
        <v>56</v>
      </c>
      <c r="I126" t="s">
        <v>92</v>
      </c>
      <c r="J126" t="s">
        <v>92</v>
      </c>
      <c r="K126" t="s">
        <v>88</v>
      </c>
      <c r="L126" t="s">
        <v>115</v>
      </c>
      <c r="M126" t="s">
        <v>89</v>
      </c>
      <c r="N126" t="s">
        <v>116</v>
      </c>
      <c r="O126" t="s">
        <v>117</v>
      </c>
      <c r="P126">
        <v>2</v>
      </c>
      <c r="Q126">
        <v>1</v>
      </c>
      <c r="R126">
        <v>4</v>
      </c>
      <c r="S126">
        <v>3</v>
      </c>
      <c r="T126">
        <v>5</v>
      </c>
      <c r="U126" t="s">
        <v>45</v>
      </c>
      <c r="V126" t="s">
        <v>152</v>
      </c>
      <c r="W126" t="s">
        <v>116</v>
      </c>
      <c r="X126">
        <v>2</v>
      </c>
      <c r="Y126">
        <v>3</v>
      </c>
      <c r="Z126">
        <v>4</v>
      </c>
      <c r="AA126">
        <v>1</v>
      </c>
      <c r="AB126">
        <v>5</v>
      </c>
      <c r="AC126" t="s">
        <v>45</v>
      </c>
      <c r="AD126" t="s">
        <v>648</v>
      </c>
      <c r="AE126" t="str">
        <f t="shared" si="40"/>
        <v/>
      </c>
      <c r="AF126" t="str">
        <f t="shared" si="41"/>
        <v>detailed information of what will happen next if the result is abnormal and you require follow up with a health professional (referral process)</v>
      </c>
      <c r="AG126" t="str">
        <f t="shared" si="42"/>
        <v/>
      </c>
      <c r="AH126" t="str">
        <f t="shared" si="43"/>
        <v/>
      </c>
      <c r="AI126" t="s">
        <v>45</v>
      </c>
      <c r="AJ126">
        <v>3</v>
      </c>
      <c r="AK126">
        <v>4</v>
      </c>
      <c r="AL126">
        <v>2</v>
      </c>
      <c r="AM126">
        <v>5</v>
      </c>
      <c r="AN126">
        <v>6</v>
      </c>
      <c r="AO126">
        <v>7</v>
      </c>
      <c r="AP126">
        <v>1</v>
      </c>
      <c r="AQ126">
        <v>8</v>
      </c>
      <c r="AR126" t="s">
        <v>45</v>
      </c>
      <c r="AS126">
        <v>3</v>
      </c>
      <c r="AT126">
        <v>2</v>
      </c>
      <c r="AU126">
        <v>1</v>
      </c>
      <c r="AV126">
        <v>4</v>
      </c>
      <c r="AW126">
        <v>5</v>
      </c>
      <c r="AX126">
        <v>6</v>
      </c>
      <c r="AY126">
        <v>7</v>
      </c>
      <c r="AZ126" t="s">
        <v>45</v>
      </c>
      <c r="BA126" t="s">
        <v>63</v>
      </c>
      <c r="BB126" t="s">
        <v>68</v>
      </c>
      <c r="BC126" t="s">
        <v>649</v>
      </c>
      <c r="BD126" t="s">
        <v>102</v>
      </c>
      <c r="BE126" t="s">
        <v>650</v>
      </c>
      <c r="BF126" t="s">
        <v>651</v>
      </c>
      <c r="BG126" t="str">
        <f t="shared" si="52"/>
        <v/>
      </c>
      <c r="BH126" t="str">
        <f t="shared" si="44"/>
        <v>aving more technical information about how the device works</v>
      </c>
      <c r="BI126" t="str">
        <f t="shared" si="45"/>
        <v>having more information about what to expect during the examination before making an appointment </v>
      </c>
      <c r="BJ126" t="str">
        <f t="shared" si="46"/>
        <v/>
      </c>
      <c r="BK126" t="str">
        <f t="shared" si="47"/>
        <v/>
      </c>
      <c r="BL126" t="str">
        <f t="shared" si="48"/>
        <v/>
      </c>
      <c r="BM126" t="str">
        <f t="shared" si="49"/>
        <v/>
      </c>
      <c r="BN126" t="str">
        <f t="shared" si="50"/>
        <v/>
      </c>
      <c r="BO126" t="str">
        <f t="shared" si="51"/>
        <v/>
      </c>
      <c r="BP126" t="s">
        <v>45</v>
      </c>
      <c r="BQ126" t="s">
        <v>45</v>
      </c>
      <c r="BR126" t="s">
        <v>68</v>
      </c>
      <c r="BS126" t="s">
        <v>652</v>
      </c>
      <c r="BT126" t="s">
        <v>653</v>
      </c>
      <c r="BU126" t="s">
        <v>68</v>
      </c>
      <c r="BV126" t="s">
        <v>654</v>
      </c>
      <c r="BW126">
        <v>70</v>
      </c>
      <c r="BX126" t="s">
        <v>71</v>
      </c>
      <c r="BY126" t="s">
        <v>45</v>
      </c>
      <c r="BZ126" t="s">
        <v>389</v>
      </c>
      <c r="CA126" t="s">
        <v>655</v>
      </c>
      <c r="CB126" t="s">
        <v>55</v>
      </c>
      <c r="CC126" t="s">
        <v>45</v>
      </c>
      <c r="CD126" t="s">
        <v>73</v>
      </c>
      <c r="CE126" t="s">
        <v>656</v>
      </c>
      <c r="CF126" t="s">
        <v>75</v>
      </c>
      <c r="CG126" t="s">
        <v>45</v>
      </c>
      <c r="CH126" t="s">
        <v>128</v>
      </c>
      <c r="CI126" t="s">
        <v>77</v>
      </c>
      <c r="CJ126" t="s">
        <v>48</v>
      </c>
      <c r="CK126" t="s">
        <v>48</v>
      </c>
      <c r="CL126" t="s">
        <v>45</v>
      </c>
      <c r="CM126" t="s">
        <v>45</v>
      </c>
      <c r="CN126" t="s">
        <v>109</v>
      </c>
      <c r="CO126" t="s">
        <v>110</v>
      </c>
      <c r="CP126" t="s">
        <v>136</v>
      </c>
      <c r="CQ126" t="s">
        <v>112</v>
      </c>
      <c r="CR126" t="s">
        <v>68</v>
      </c>
      <c r="CS126" t="s">
        <v>84</v>
      </c>
      <c r="CT126" t="s">
        <v>138</v>
      </c>
    </row>
    <row r="127" spans="1:98">
      <c r="A127" t="s">
        <v>1352</v>
      </c>
      <c r="B127" t="s">
        <v>53</v>
      </c>
      <c r="C127" t="s">
        <v>1353</v>
      </c>
      <c r="D127" t="s">
        <v>55</v>
      </c>
      <c r="E127" t="s">
        <v>88</v>
      </c>
      <c r="F127" t="s">
        <v>56</v>
      </c>
      <c r="G127" t="s">
        <v>56</v>
      </c>
      <c r="H127" t="s">
        <v>56</v>
      </c>
      <c r="I127" t="s">
        <v>56</v>
      </c>
      <c r="J127" t="s">
        <v>56</v>
      </c>
      <c r="K127" t="s">
        <v>56</v>
      </c>
      <c r="L127" t="s">
        <v>115</v>
      </c>
      <c r="M127" t="s">
        <v>89</v>
      </c>
      <c r="N127" t="s">
        <v>116</v>
      </c>
      <c r="O127" t="s">
        <v>59</v>
      </c>
      <c r="U127" t="s">
        <v>45</v>
      </c>
      <c r="V127" t="s">
        <v>152</v>
      </c>
      <c r="W127" t="s">
        <v>118</v>
      </c>
      <c r="X127">
        <v>2</v>
      </c>
      <c r="Y127">
        <v>1</v>
      </c>
      <c r="Z127">
        <v>3</v>
      </c>
      <c r="AA127">
        <v>4</v>
      </c>
      <c r="AB127">
        <v>5</v>
      </c>
      <c r="AC127" t="s">
        <v>45</v>
      </c>
      <c r="AD127" t="s">
        <v>143</v>
      </c>
      <c r="AE127" t="str">
        <f t="shared" si="40"/>
        <v>instructions as to when you should next have your breasts checked by the service if the result is normal</v>
      </c>
      <c r="AF127" t="str">
        <f t="shared" si="41"/>
        <v>detailed information of what will happen next if the result is abnormal and you require follow up with a health professional (referral process)</v>
      </c>
      <c r="AG127" t="str">
        <f t="shared" si="42"/>
        <v/>
      </c>
      <c r="AH127" t="str">
        <f t="shared" si="43"/>
        <v/>
      </c>
      <c r="AI127" t="s">
        <v>45</v>
      </c>
      <c r="AR127" t="s">
        <v>45</v>
      </c>
      <c r="AS127">
        <v>1</v>
      </c>
      <c r="AT127">
        <v>2</v>
      </c>
      <c r="AU127">
        <v>4</v>
      </c>
      <c r="AV127">
        <v>3</v>
      </c>
      <c r="AW127">
        <v>5</v>
      </c>
      <c r="AX127">
        <v>6</v>
      </c>
      <c r="AY127">
        <v>7</v>
      </c>
      <c r="AZ127" t="s">
        <v>45</v>
      </c>
      <c r="BA127" t="s">
        <v>63</v>
      </c>
      <c r="BB127" t="s">
        <v>68</v>
      </c>
      <c r="BC127" t="s">
        <v>1354</v>
      </c>
      <c r="BD127" t="s">
        <v>100</v>
      </c>
      <c r="BE127" t="s">
        <v>1355</v>
      </c>
      <c r="BF127" t="s">
        <v>221</v>
      </c>
      <c r="BG127" t="str">
        <f t="shared" si="52"/>
        <v/>
      </c>
      <c r="BH127" t="str">
        <f t="shared" si="44"/>
        <v/>
      </c>
      <c r="BI127" t="str">
        <f t="shared" si="45"/>
        <v/>
      </c>
      <c r="BJ127" t="str">
        <f t="shared" si="46"/>
        <v/>
      </c>
      <c r="BK127" t="str">
        <f t="shared" si="47"/>
        <v/>
      </c>
      <c r="BL127" t="str">
        <f t="shared" si="48"/>
        <v/>
      </c>
      <c r="BM127" t="str">
        <f t="shared" si="49"/>
        <v>receiving a faster (direct) referral to a specialist breast clinic if your result was abnormal</v>
      </c>
      <c r="BN127" t="str">
        <f t="shared" si="50"/>
        <v/>
      </c>
      <c r="BO127" t="str">
        <f t="shared" si="51"/>
        <v/>
      </c>
      <c r="BP127" t="s">
        <v>45</v>
      </c>
      <c r="BQ127" t="s">
        <v>45</v>
      </c>
      <c r="BR127" t="s">
        <v>68</v>
      </c>
      <c r="BS127" t="s">
        <v>1356</v>
      </c>
      <c r="BT127" t="s">
        <v>1357</v>
      </c>
      <c r="BU127" t="s">
        <v>66</v>
      </c>
      <c r="BV127" t="s">
        <v>1358</v>
      </c>
      <c r="BW127">
        <v>70</v>
      </c>
      <c r="BX127" t="s">
        <v>71</v>
      </c>
      <c r="BY127" t="s">
        <v>45</v>
      </c>
      <c r="BZ127" t="s">
        <v>72</v>
      </c>
      <c r="CA127" t="s">
        <v>45</v>
      </c>
      <c r="CB127" t="s">
        <v>55</v>
      </c>
      <c r="CC127" t="s">
        <v>45</v>
      </c>
      <c r="CD127" t="s">
        <v>73</v>
      </c>
      <c r="CE127" t="s">
        <v>1359</v>
      </c>
      <c r="CF127" t="s">
        <v>75</v>
      </c>
      <c r="CG127" t="s">
        <v>45</v>
      </c>
      <c r="CH127" t="s">
        <v>128</v>
      </c>
      <c r="CI127" t="s">
        <v>77</v>
      </c>
      <c r="CJ127" t="s">
        <v>48</v>
      </c>
      <c r="CK127" t="s">
        <v>48</v>
      </c>
      <c r="CL127" t="s">
        <v>45</v>
      </c>
      <c r="CM127" t="s">
        <v>45</v>
      </c>
      <c r="CN127" t="s">
        <v>79</v>
      </c>
      <c r="CO127" t="s">
        <v>80</v>
      </c>
      <c r="CP127" t="s">
        <v>136</v>
      </c>
      <c r="CQ127" t="s">
        <v>82</v>
      </c>
      <c r="CR127" t="s">
        <v>68</v>
      </c>
      <c r="CS127" t="s">
        <v>1360</v>
      </c>
      <c r="CT127" t="s">
        <v>1661</v>
      </c>
    </row>
    <row r="128" spans="1:98">
      <c r="A128" t="s">
        <v>984</v>
      </c>
      <c r="B128" t="s">
        <v>53</v>
      </c>
      <c r="C128" t="s">
        <v>985</v>
      </c>
      <c r="D128" t="s">
        <v>55</v>
      </c>
      <c r="E128" t="s">
        <v>92</v>
      </c>
      <c r="F128" t="s">
        <v>57</v>
      </c>
      <c r="G128" t="s">
        <v>57</v>
      </c>
      <c r="H128" t="s">
        <v>57</v>
      </c>
      <c r="I128" t="s">
        <v>57</v>
      </c>
      <c r="J128" t="s">
        <v>57</v>
      </c>
      <c r="K128" t="s">
        <v>56</v>
      </c>
      <c r="L128" t="s">
        <v>91</v>
      </c>
      <c r="M128" t="s">
        <v>88</v>
      </c>
      <c r="N128" t="s">
        <v>48</v>
      </c>
      <c r="O128" t="s">
        <v>59</v>
      </c>
      <c r="P128">
        <v>2</v>
      </c>
      <c r="Q128">
        <v>1</v>
      </c>
      <c r="R128">
        <v>3</v>
      </c>
      <c r="S128">
        <v>4</v>
      </c>
      <c r="T128">
        <v>5</v>
      </c>
      <c r="U128" t="s">
        <v>45</v>
      </c>
      <c r="V128" t="s">
        <v>60</v>
      </c>
      <c r="W128" t="s">
        <v>61</v>
      </c>
      <c r="X128">
        <v>3</v>
      </c>
      <c r="Y128">
        <v>1</v>
      </c>
      <c r="Z128">
        <v>2</v>
      </c>
      <c r="AA128">
        <v>4</v>
      </c>
      <c r="AB128">
        <v>5</v>
      </c>
      <c r="AC128" t="s">
        <v>45</v>
      </c>
      <c r="AD128" t="s">
        <v>395</v>
      </c>
      <c r="AE128" t="str">
        <f t="shared" si="40"/>
        <v>instructions as to when you should next have your breasts checked by the service if the result is normal</v>
      </c>
      <c r="AF128" t="str">
        <f t="shared" si="41"/>
        <v>detailed information of what will happen next if the result is abnormal and you require follow up with a health professional (referral process)</v>
      </c>
      <c r="AG128" t="str">
        <f t="shared" si="42"/>
        <v>links to where you can get emotional support</v>
      </c>
      <c r="AH128" t="str">
        <f t="shared" si="43"/>
        <v>information on different possible causes for any abnormal findings and breast pain</v>
      </c>
      <c r="AI128" t="s">
        <v>45</v>
      </c>
      <c r="AJ128">
        <v>2</v>
      </c>
      <c r="AK128">
        <v>1</v>
      </c>
      <c r="AL128">
        <v>3</v>
      </c>
      <c r="AM128">
        <v>4</v>
      </c>
      <c r="AN128">
        <v>5</v>
      </c>
      <c r="AO128">
        <v>6</v>
      </c>
      <c r="AP128">
        <v>7</v>
      </c>
      <c r="AQ128">
        <v>8</v>
      </c>
      <c r="AR128" t="s">
        <v>45</v>
      </c>
      <c r="AS128">
        <v>2</v>
      </c>
      <c r="AT128">
        <v>1</v>
      </c>
      <c r="AU128">
        <v>4</v>
      </c>
      <c r="AV128">
        <v>3</v>
      </c>
      <c r="AW128">
        <v>5</v>
      </c>
      <c r="AX128">
        <v>6</v>
      </c>
      <c r="AY128">
        <v>7</v>
      </c>
      <c r="AZ128" t="s">
        <v>45</v>
      </c>
      <c r="BA128" t="s">
        <v>63</v>
      </c>
      <c r="BB128" t="s">
        <v>68</v>
      </c>
      <c r="BC128" t="s">
        <v>986</v>
      </c>
      <c r="BD128" t="s">
        <v>100</v>
      </c>
      <c r="BE128" t="s">
        <v>987</v>
      </c>
      <c r="BF128" t="s">
        <v>1618</v>
      </c>
      <c r="BG128" t="str">
        <f t="shared" si="52"/>
        <v>knowing that my results would be reviewed by my gp</v>
      </c>
      <c r="BH128" t="str">
        <f t="shared" si="44"/>
        <v/>
      </c>
      <c r="BI128" t="str">
        <f t="shared" si="45"/>
        <v>having more information about what to expect during the examination before making an appointment </v>
      </c>
      <c r="BJ128" t="str">
        <f t="shared" si="46"/>
        <v>being able to “drop in” and have an examine without needing an appointment</v>
      </c>
      <c r="BK128" t="str">
        <f t="shared" si="47"/>
        <v/>
      </c>
      <c r="BL128" t="str">
        <f t="shared" si="48"/>
        <v/>
      </c>
      <c r="BM128" t="str">
        <f t="shared" si="49"/>
        <v>receiving a faster (direct) referral to a specialist breast clinic if your result was abnormal</v>
      </c>
      <c r="BN128" t="str">
        <f t="shared" si="50"/>
        <v xml:space="preserve">knowing that your data was confidential and could only be shared with your consent (e.g. with your gp)  </v>
      </c>
      <c r="BO128" t="str">
        <f t="shared" si="51"/>
        <v>receiving information on how your data will be stored and handled.</v>
      </c>
      <c r="BP128" t="s">
        <v>45</v>
      </c>
      <c r="BQ128" t="s">
        <v>65</v>
      </c>
      <c r="BR128" t="s">
        <v>68</v>
      </c>
      <c r="BS128" t="s">
        <v>988</v>
      </c>
      <c r="BT128" t="s">
        <v>351</v>
      </c>
      <c r="BU128" t="s">
        <v>66</v>
      </c>
      <c r="BV128" t="s">
        <v>989</v>
      </c>
      <c r="BX128" t="s">
        <v>459</v>
      </c>
      <c r="BY128" t="s">
        <v>45</v>
      </c>
      <c r="BZ128" t="s">
        <v>107</v>
      </c>
      <c r="CA128" t="s">
        <v>45</v>
      </c>
      <c r="CB128" t="s">
        <v>55</v>
      </c>
      <c r="CC128" t="s">
        <v>45</v>
      </c>
      <c r="CD128" t="s">
        <v>73</v>
      </c>
      <c r="CE128" t="s">
        <v>990</v>
      </c>
      <c r="CF128" t="s">
        <v>75</v>
      </c>
      <c r="CG128" t="s">
        <v>45</v>
      </c>
      <c r="CH128" t="s">
        <v>76</v>
      </c>
      <c r="CI128" t="s">
        <v>77</v>
      </c>
      <c r="CJ128" t="s">
        <v>48</v>
      </c>
      <c r="CK128" t="s">
        <v>48</v>
      </c>
      <c r="CL128" t="s">
        <v>45</v>
      </c>
      <c r="CM128" t="s">
        <v>45</v>
      </c>
      <c r="CN128" t="s">
        <v>109</v>
      </c>
      <c r="CO128" t="s">
        <v>110</v>
      </c>
      <c r="CP128" t="s">
        <v>81</v>
      </c>
      <c r="CQ128" t="s">
        <v>112</v>
      </c>
      <c r="CR128" t="s">
        <v>83</v>
      </c>
      <c r="CS128" t="s">
        <v>991</v>
      </c>
      <c r="CT128" t="s">
        <v>1661</v>
      </c>
    </row>
    <row r="129" spans="1:98">
      <c r="A129" t="s">
        <v>1392</v>
      </c>
      <c r="B129" t="s">
        <v>53</v>
      </c>
      <c r="C129" t="s">
        <v>1393</v>
      </c>
      <c r="D129" t="s">
        <v>48</v>
      </c>
      <c r="E129" t="s">
        <v>56</v>
      </c>
      <c r="F129" t="s">
        <v>57</v>
      </c>
      <c r="G129" t="s">
        <v>57</v>
      </c>
      <c r="H129" t="s">
        <v>92</v>
      </c>
      <c r="I129" t="s">
        <v>92</v>
      </c>
      <c r="J129" t="s">
        <v>57</v>
      </c>
      <c r="K129" t="s">
        <v>57</v>
      </c>
      <c r="L129" t="s">
        <v>115</v>
      </c>
      <c r="M129" t="s">
        <v>45</v>
      </c>
      <c r="N129" t="s">
        <v>55</v>
      </c>
      <c r="O129" t="s">
        <v>59</v>
      </c>
      <c r="P129">
        <v>2</v>
      </c>
      <c r="Q129">
        <v>3</v>
      </c>
      <c r="R129">
        <v>5</v>
      </c>
      <c r="S129">
        <v>4</v>
      </c>
      <c r="T129">
        <v>1</v>
      </c>
      <c r="U129" t="s">
        <v>1394</v>
      </c>
      <c r="V129" t="s">
        <v>60</v>
      </c>
      <c r="W129" t="s">
        <v>142</v>
      </c>
      <c r="X129">
        <v>3</v>
      </c>
      <c r="Y129">
        <v>1</v>
      </c>
      <c r="Z129">
        <v>2</v>
      </c>
      <c r="AA129">
        <v>5</v>
      </c>
      <c r="AB129">
        <v>4</v>
      </c>
      <c r="AC129" t="s">
        <v>1568</v>
      </c>
      <c r="AD129" t="s">
        <v>143</v>
      </c>
      <c r="AE129" t="str">
        <f t="shared" si="40"/>
        <v>instructions as to when you should next have your breasts checked by the service if the result is normal</v>
      </c>
      <c r="AF129" t="str">
        <f t="shared" si="41"/>
        <v>detailed information of what will happen next if the result is abnormal and you require follow up with a health professional (referral process)</v>
      </c>
      <c r="AG129" t="str">
        <f t="shared" si="42"/>
        <v/>
      </c>
      <c r="AH129" t="str">
        <f t="shared" si="43"/>
        <v/>
      </c>
      <c r="AI129" t="s">
        <v>45</v>
      </c>
      <c r="AJ129">
        <v>6</v>
      </c>
      <c r="AK129">
        <v>5</v>
      </c>
      <c r="AL129">
        <v>3</v>
      </c>
      <c r="AM129">
        <v>2</v>
      </c>
      <c r="AN129">
        <v>4</v>
      </c>
      <c r="AO129">
        <v>1</v>
      </c>
      <c r="AP129">
        <v>7</v>
      </c>
      <c r="AQ129">
        <v>8</v>
      </c>
      <c r="AR129" t="s">
        <v>45</v>
      </c>
      <c r="AS129">
        <v>5</v>
      </c>
      <c r="AT129">
        <v>7</v>
      </c>
      <c r="AU129">
        <v>6</v>
      </c>
      <c r="AV129">
        <v>3</v>
      </c>
      <c r="AW129">
        <v>4</v>
      </c>
      <c r="AX129">
        <v>1</v>
      </c>
      <c r="AY129">
        <v>2</v>
      </c>
      <c r="AZ129" t="s">
        <v>1395</v>
      </c>
      <c r="BA129" t="s">
        <v>63</v>
      </c>
      <c r="BB129" t="s">
        <v>68</v>
      </c>
      <c r="BC129" t="s">
        <v>1396</v>
      </c>
      <c r="BD129" t="s">
        <v>102</v>
      </c>
      <c r="BE129" t="s">
        <v>1569</v>
      </c>
      <c r="BF129" t="s">
        <v>1631</v>
      </c>
      <c r="BG129" t="str">
        <f t="shared" si="52"/>
        <v>knowing that my results would be reviewed by my gp</v>
      </c>
      <c r="BH129" t="str">
        <f t="shared" si="44"/>
        <v/>
      </c>
      <c r="BI129" t="str">
        <f t="shared" si="45"/>
        <v>having more information about what to expect during the examination before making an appointment </v>
      </c>
      <c r="BJ129" t="str">
        <f t="shared" si="46"/>
        <v>being able to “drop in” and have an examine without needing an appointment</v>
      </c>
      <c r="BK129" t="str">
        <f t="shared" si="47"/>
        <v/>
      </c>
      <c r="BL129" t="str">
        <f t="shared" si="48"/>
        <v>receiving information on how the device supports specialist nhs services</v>
      </c>
      <c r="BM129" t="str">
        <f t="shared" si="49"/>
        <v>receiving a faster (direct) referral to a specialist breast clinic if your result was abnormal</v>
      </c>
      <c r="BN129" t="str">
        <f t="shared" si="50"/>
        <v xml:space="preserve">knowing that your data was confidential and could only be shared with your consent (e.g. with your gp)  </v>
      </c>
      <c r="BO129" t="str">
        <f t="shared" si="51"/>
        <v/>
      </c>
      <c r="BP129" t="s">
        <v>1397</v>
      </c>
      <c r="BQ129" t="s">
        <v>45</v>
      </c>
      <c r="BR129" t="s">
        <v>68</v>
      </c>
      <c r="BS129" t="s">
        <v>1570</v>
      </c>
      <c r="BT129" t="s">
        <v>351</v>
      </c>
      <c r="BU129" t="s">
        <v>68</v>
      </c>
      <c r="BV129" t="s">
        <v>1398</v>
      </c>
      <c r="BW129">
        <v>31</v>
      </c>
      <c r="BX129" t="s">
        <v>614</v>
      </c>
      <c r="BY129" t="s">
        <v>45</v>
      </c>
      <c r="BZ129" t="s">
        <v>72</v>
      </c>
      <c r="CA129" t="s">
        <v>45</v>
      </c>
      <c r="CB129" t="s">
        <v>73</v>
      </c>
      <c r="CC129" t="s">
        <v>1399</v>
      </c>
      <c r="CD129" t="s">
        <v>73</v>
      </c>
      <c r="CE129" t="s">
        <v>1400</v>
      </c>
      <c r="CF129" t="s">
        <v>75</v>
      </c>
      <c r="CG129" t="s">
        <v>45</v>
      </c>
      <c r="CH129" t="s">
        <v>45</v>
      </c>
      <c r="CI129" t="s">
        <v>926</v>
      </c>
      <c r="CJ129" t="s">
        <v>48</v>
      </c>
      <c r="CK129" t="s">
        <v>45</v>
      </c>
      <c r="CL129" t="s">
        <v>45</v>
      </c>
      <c r="CM129" t="s">
        <v>45</v>
      </c>
      <c r="CN129" t="s">
        <v>109</v>
      </c>
      <c r="CO129" t="s">
        <v>110</v>
      </c>
      <c r="CP129" t="s">
        <v>111</v>
      </c>
      <c r="CQ129" t="s">
        <v>147</v>
      </c>
      <c r="CR129" t="s">
        <v>68</v>
      </c>
      <c r="CS129" t="s">
        <v>1401</v>
      </c>
      <c r="CT129" t="s">
        <v>1661</v>
      </c>
    </row>
    <row r="130" spans="1:98">
      <c r="A130" t="s">
        <v>1402</v>
      </c>
      <c r="B130" t="s">
        <v>53</v>
      </c>
      <c r="C130" t="s">
        <v>1403</v>
      </c>
      <c r="D130" t="s">
        <v>48</v>
      </c>
      <c r="E130" t="s">
        <v>56</v>
      </c>
      <c r="F130" t="s">
        <v>88</v>
      </c>
      <c r="G130" t="s">
        <v>88</v>
      </c>
      <c r="H130" t="s">
        <v>56</v>
      </c>
      <c r="I130" t="s">
        <v>56</v>
      </c>
      <c r="J130" t="s">
        <v>56</v>
      </c>
      <c r="K130" t="s">
        <v>57</v>
      </c>
      <c r="L130" t="s">
        <v>58</v>
      </c>
      <c r="M130" t="s">
        <v>56</v>
      </c>
      <c r="N130" t="s">
        <v>48</v>
      </c>
      <c r="O130" t="s">
        <v>59</v>
      </c>
      <c r="P130">
        <v>2</v>
      </c>
      <c r="Q130">
        <v>1</v>
      </c>
      <c r="R130">
        <v>3</v>
      </c>
      <c r="S130">
        <v>4</v>
      </c>
      <c r="T130">
        <v>5</v>
      </c>
      <c r="U130" t="s">
        <v>45</v>
      </c>
      <c r="V130" t="s">
        <v>60</v>
      </c>
      <c r="W130" t="s">
        <v>61</v>
      </c>
      <c r="X130">
        <v>3</v>
      </c>
      <c r="Y130">
        <v>1</v>
      </c>
      <c r="Z130">
        <v>2</v>
      </c>
      <c r="AA130">
        <v>4</v>
      </c>
      <c r="AB130">
        <v>5</v>
      </c>
      <c r="AC130" t="s">
        <v>45</v>
      </c>
      <c r="AD130" t="s">
        <v>99</v>
      </c>
      <c r="AE130" t="str">
        <f t="shared" ref="AE130:AE156" si="53">IF(ISNUMBER(SEARCH("instructions as to when you should next have your breasts checked by the service if the result is normal", $AD130)), "instructions as to when you should next have your breasts checked by the service if the result is normal", "")</f>
        <v>instructions as to when you should next have your breasts checked by the service if the result is normal</v>
      </c>
      <c r="AF130" t="str">
        <f t="shared" ref="AF130:AF156" si="54">IF(ISNUMBER(SEARCH("detailed information of what will happen next if the result is abnormal and you require follow up with a health professional (referral process)", $AD130)),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130" t="str">
        <f t="shared" ref="AG130:AG156" si="55">IF(ISNUMBER(SEARCH("links to where you can get emotional support", $AD130)), "links to where you can get emotional support", "")</f>
        <v>links to where you can get emotional support</v>
      </c>
      <c r="AH130" t="str">
        <f t="shared" ref="AH130:AH156" si="56">IF(ISNUMBER(SEARCH("information on different possible causes for any abnormal findings and breast pain", $AD130)), "information on different possible causes for any abnormal findings and breast pain", "")</f>
        <v>information on different possible causes for any abnormal findings and breast pain</v>
      </c>
      <c r="AI130" t="s">
        <v>45</v>
      </c>
      <c r="AJ130">
        <v>2</v>
      </c>
      <c r="AK130">
        <v>1</v>
      </c>
      <c r="AL130">
        <v>3</v>
      </c>
      <c r="AM130">
        <v>5</v>
      </c>
      <c r="AN130">
        <v>4</v>
      </c>
      <c r="AO130">
        <v>6</v>
      </c>
      <c r="AP130">
        <v>7</v>
      </c>
      <c r="AQ130">
        <v>8</v>
      </c>
      <c r="AR130" t="s">
        <v>45</v>
      </c>
      <c r="AS130">
        <v>3</v>
      </c>
      <c r="AT130">
        <v>1</v>
      </c>
      <c r="AU130">
        <v>2</v>
      </c>
      <c r="AV130">
        <v>5</v>
      </c>
      <c r="AW130">
        <v>6</v>
      </c>
      <c r="AX130">
        <v>4</v>
      </c>
      <c r="AY130">
        <v>7</v>
      </c>
      <c r="AZ130" t="s">
        <v>45</v>
      </c>
      <c r="BA130" t="s">
        <v>63</v>
      </c>
      <c r="BB130" t="s">
        <v>45</v>
      </c>
      <c r="BC130" t="s">
        <v>1404</v>
      </c>
      <c r="BD130" t="s">
        <v>64</v>
      </c>
      <c r="BE130" t="s">
        <v>45</v>
      </c>
      <c r="BF130" t="s">
        <v>1606</v>
      </c>
      <c r="BG130" t="str">
        <f t="shared" si="52"/>
        <v>knowing that my results would be reviewed by my gp</v>
      </c>
      <c r="BH130" t="str">
        <f t="shared" ref="BH130:BH156" si="57">IF(ISNUMBER(SEARCH("having more technical information about how the device works", $BF130)), "aving more technical information about how the device works", "")</f>
        <v>aving more technical information about how the device works</v>
      </c>
      <c r="BI130" t="str">
        <f t="shared" ref="BI130:BI156" si="58">IF(ISNUMBER(SEARCH("having more information about what to expect during the examination before making an appointment", $BF130)), "having more information about what to expect during the examination before making an appointment ", "")</f>
        <v>having more information about what to expect during the examination before making an appointment </v>
      </c>
      <c r="BJ130" t="str">
        <f t="shared" ref="BJ130:BJ156" si="59">IF(ISNUMBER(SEARCH("being able to", $BF130)), "being able to “drop in” and have an examine without needing an appointment", "")</f>
        <v>being able to “drop in” and have an examine without needing an appointment</v>
      </c>
      <c r="BK130" t="str">
        <f t="shared" ref="BK130:BK156" si="60">IF(ISNUMBER(SEARCH("receiving information on how the device supports gp services", $BF130)), "receiving information on how the device supports gp services", "")</f>
        <v/>
      </c>
      <c r="BL130" t="str">
        <f t="shared" ref="BL130:BL156" si="61">IF(ISNUMBER(SEARCH("receiving information on how the device supports specialist nhs services", $BF130)), "receiving information on how the device supports specialist nhs services", "")</f>
        <v>receiving information on how the device supports specialist nhs services</v>
      </c>
      <c r="BM130" t="str">
        <f t="shared" ref="BM130:BM156" si="62">IF(ISNUMBER(SEARCH("receiving a faster", $BF130)), "receiving a faster (direct) referral to a specialist breast clinic if your result was abnormal", "")</f>
        <v/>
      </c>
      <c r="BN130" t="str">
        <f t="shared" ref="BN130:BN156" si="63">IF(ISNUMBER(SEARCH("knowing that your data was confidential and could only be shared with your consent", $BF130)), "knowing that your data was confidential and could only be shared with your consent (e.g. with your gp)  ", "")</f>
        <v/>
      </c>
      <c r="BO130" t="str">
        <f t="shared" ref="BO130:BO156" si="64">IF(ISNUMBER(SEARCH("receiving information on how your data will be stored and handled.", $BF130)), "receiving information on how your data will be stored and handled.", "")</f>
        <v/>
      </c>
      <c r="BP130" t="s">
        <v>45</v>
      </c>
      <c r="BQ130" t="s">
        <v>45</v>
      </c>
      <c r="BR130" t="s">
        <v>68</v>
      </c>
      <c r="BS130" t="s">
        <v>1405</v>
      </c>
      <c r="BT130" t="s">
        <v>1406</v>
      </c>
      <c r="BU130" t="s">
        <v>348</v>
      </c>
      <c r="BV130" t="s">
        <v>1407</v>
      </c>
      <c r="BW130">
        <v>36</v>
      </c>
      <c r="BX130" t="s">
        <v>71</v>
      </c>
      <c r="BY130" t="s">
        <v>45</v>
      </c>
      <c r="BZ130" t="s">
        <v>72</v>
      </c>
      <c r="CA130" t="s">
        <v>45</v>
      </c>
      <c r="CB130" t="s">
        <v>55</v>
      </c>
      <c r="CC130" t="s">
        <v>45</v>
      </c>
      <c r="CD130" t="s">
        <v>73</v>
      </c>
      <c r="CE130" t="s">
        <v>1408</v>
      </c>
      <c r="CF130" t="s">
        <v>75</v>
      </c>
      <c r="CG130" t="s">
        <v>45</v>
      </c>
      <c r="CH130" t="s">
        <v>45</v>
      </c>
      <c r="CI130" t="s">
        <v>77</v>
      </c>
      <c r="CJ130" t="s">
        <v>48</v>
      </c>
      <c r="CK130" t="s">
        <v>45</v>
      </c>
      <c r="CL130" t="s">
        <v>45</v>
      </c>
      <c r="CM130" t="s">
        <v>45</v>
      </c>
      <c r="CN130" t="s">
        <v>79</v>
      </c>
      <c r="CO130" t="s">
        <v>110</v>
      </c>
      <c r="CP130" t="s">
        <v>81</v>
      </c>
      <c r="CQ130" t="s">
        <v>147</v>
      </c>
      <c r="CR130" t="s">
        <v>66</v>
      </c>
      <c r="CS130" t="s">
        <v>948</v>
      </c>
      <c r="CT130" t="s">
        <v>138</v>
      </c>
    </row>
    <row r="131" spans="1:98">
      <c r="A131" t="s">
        <v>1190</v>
      </c>
      <c r="B131" t="s">
        <v>53</v>
      </c>
      <c r="C131" t="s">
        <v>1191</v>
      </c>
      <c r="D131" t="s">
        <v>48</v>
      </c>
      <c r="E131" t="s">
        <v>89</v>
      </c>
      <c r="F131" t="s">
        <v>56</v>
      </c>
      <c r="G131" t="s">
        <v>56</v>
      </c>
      <c r="H131" t="s">
        <v>57</v>
      </c>
      <c r="I131" t="s">
        <v>92</v>
      </c>
      <c r="J131" t="s">
        <v>56</v>
      </c>
      <c r="K131" t="s">
        <v>56</v>
      </c>
      <c r="L131" t="s">
        <v>58</v>
      </c>
      <c r="M131" t="s">
        <v>56</v>
      </c>
      <c r="N131" t="s">
        <v>55</v>
      </c>
      <c r="O131" t="s">
        <v>117</v>
      </c>
      <c r="P131">
        <v>2</v>
      </c>
      <c r="Q131">
        <v>1</v>
      </c>
      <c r="R131">
        <v>5</v>
      </c>
      <c r="S131">
        <v>4</v>
      </c>
      <c r="T131">
        <v>3</v>
      </c>
      <c r="U131" t="s">
        <v>1073</v>
      </c>
      <c r="V131" t="s">
        <v>60</v>
      </c>
      <c r="W131" t="s">
        <v>118</v>
      </c>
      <c r="X131">
        <v>1</v>
      </c>
      <c r="Y131">
        <v>2</v>
      </c>
      <c r="Z131">
        <v>3</v>
      </c>
      <c r="AA131">
        <v>4</v>
      </c>
      <c r="AB131">
        <v>5</v>
      </c>
      <c r="AC131" t="s">
        <v>45</v>
      </c>
      <c r="AD131" t="s">
        <v>99</v>
      </c>
      <c r="AE131" t="str">
        <f t="shared" si="53"/>
        <v>instructions as to when you should next have your breasts checked by the service if the result is normal</v>
      </c>
      <c r="AF131" t="str">
        <f t="shared" si="54"/>
        <v>detailed information of what will happen next if the result is abnormal and you require follow up with a health professional (referral process)</v>
      </c>
      <c r="AG131" t="str">
        <f t="shared" si="55"/>
        <v>links to where you can get emotional support</v>
      </c>
      <c r="AH131" t="str">
        <f t="shared" si="56"/>
        <v>information on different possible causes for any abnormal findings and breast pain</v>
      </c>
      <c r="AI131" t="s">
        <v>45</v>
      </c>
      <c r="AJ131">
        <v>1</v>
      </c>
      <c r="AK131">
        <v>4</v>
      </c>
      <c r="AL131">
        <v>3</v>
      </c>
      <c r="AM131">
        <v>6</v>
      </c>
      <c r="AN131">
        <v>2</v>
      </c>
      <c r="AO131">
        <v>5</v>
      </c>
      <c r="AP131">
        <v>7</v>
      </c>
      <c r="AQ131">
        <v>8</v>
      </c>
      <c r="AR131" t="s">
        <v>45</v>
      </c>
      <c r="AS131">
        <v>5</v>
      </c>
      <c r="AT131">
        <v>6</v>
      </c>
      <c r="AU131">
        <v>3</v>
      </c>
      <c r="AV131">
        <v>2</v>
      </c>
      <c r="AW131">
        <v>4</v>
      </c>
      <c r="AX131">
        <v>1</v>
      </c>
      <c r="AY131">
        <v>7</v>
      </c>
      <c r="AZ131" t="s">
        <v>45</v>
      </c>
      <c r="BA131" t="s">
        <v>63</v>
      </c>
      <c r="BB131" t="s">
        <v>66</v>
      </c>
      <c r="BC131" t="s">
        <v>1192</v>
      </c>
      <c r="BD131" t="s">
        <v>64</v>
      </c>
      <c r="BE131" t="s">
        <v>1558</v>
      </c>
      <c r="BF131" t="s">
        <v>478</v>
      </c>
      <c r="BG131" t="str">
        <f t="shared" si="52"/>
        <v>knowing that my results would be reviewed by my gp</v>
      </c>
      <c r="BH131" t="str">
        <f t="shared" si="57"/>
        <v/>
      </c>
      <c r="BI131" t="str">
        <f t="shared" si="58"/>
        <v>having more information about what to expect during the examination before making an appointment </v>
      </c>
      <c r="BJ131" t="str">
        <f t="shared" si="59"/>
        <v/>
      </c>
      <c r="BK131" t="str">
        <f t="shared" si="60"/>
        <v>receiving information on how the device supports gp services</v>
      </c>
      <c r="BL131" t="str">
        <f t="shared" si="61"/>
        <v>receiving information on how the device supports specialist nhs services</v>
      </c>
      <c r="BM131" t="str">
        <f t="shared" si="62"/>
        <v>receiving a faster (direct) referral to a specialist breast clinic if your result was abnormal</v>
      </c>
      <c r="BN131" t="str">
        <f t="shared" si="63"/>
        <v xml:space="preserve">knowing that your data was confidential and could only be shared with your consent (e.g. with your gp)  </v>
      </c>
      <c r="BO131" t="str">
        <f t="shared" si="64"/>
        <v>receiving information on how your data will be stored and handled.</v>
      </c>
      <c r="BP131" t="s">
        <v>45</v>
      </c>
      <c r="BQ131" t="s">
        <v>104</v>
      </c>
      <c r="BR131" t="s">
        <v>68</v>
      </c>
      <c r="BS131" t="s">
        <v>1559</v>
      </c>
      <c r="BT131" t="s">
        <v>1193</v>
      </c>
      <c r="BU131" t="s">
        <v>66</v>
      </c>
      <c r="BV131" t="s">
        <v>1194</v>
      </c>
      <c r="BW131">
        <v>37</v>
      </c>
      <c r="BX131" t="s">
        <v>71</v>
      </c>
      <c r="BY131" t="s">
        <v>45</v>
      </c>
      <c r="BZ131" t="s">
        <v>289</v>
      </c>
      <c r="CA131" t="s">
        <v>45</v>
      </c>
      <c r="CB131" t="s">
        <v>55</v>
      </c>
      <c r="CC131" t="s">
        <v>45</v>
      </c>
      <c r="CD131" t="s">
        <v>73</v>
      </c>
      <c r="CE131" t="s">
        <v>321</v>
      </c>
      <c r="CF131" t="s">
        <v>75</v>
      </c>
      <c r="CG131" t="s">
        <v>45</v>
      </c>
      <c r="CH131" t="s">
        <v>45</v>
      </c>
      <c r="CI131" t="s">
        <v>77</v>
      </c>
      <c r="CJ131" t="s">
        <v>48</v>
      </c>
      <c r="CK131" t="s">
        <v>45</v>
      </c>
      <c r="CL131" t="s">
        <v>45</v>
      </c>
      <c r="CM131" t="s">
        <v>45</v>
      </c>
      <c r="CN131" t="s">
        <v>345</v>
      </c>
      <c r="CO131" t="s">
        <v>80</v>
      </c>
      <c r="CP131" t="s">
        <v>81</v>
      </c>
      <c r="CQ131" t="s">
        <v>214</v>
      </c>
      <c r="CR131" t="s">
        <v>68</v>
      </c>
      <c r="CS131" t="s">
        <v>102</v>
      </c>
      <c r="CT131" t="s">
        <v>1662</v>
      </c>
    </row>
    <row r="132" spans="1:98">
      <c r="A132" t="s">
        <v>1212</v>
      </c>
      <c r="B132" t="s">
        <v>53</v>
      </c>
      <c r="C132" t="s">
        <v>1213</v>
      </c>
      <c r="D132" t="s">
        <v>48</v>
      </c>
      <c r="E132" t="s">
        <v>89</v>
      </c>
      <c r="F132" t="s">
        <v>56</v>
      </c>
      <c r="G132" t="s">
        <v>56</v>
      </c>
      <c r="H132" t="s">
        <v>57</v>
      </c>
      <c r="I132" t="s">
        <v>56</v>
      </c>
      <c r="J132" t="s">
        <v>56</v>
      </c>
      <c r="K132" t="s">
        <v>56</v>
      </c>
      <c r="L132" t="s">
        <v>91</v>
      </c>
      <c r="M132" t="s">
        <v>56</v>
      </c>
      <c r="N132" t="s">
        <v>48</v>
      </c>
      <c r="O132" t="s">
        <v>59</v>
      </c>
      <c r="P132">
        <v>2</v>
      </c>
      <c r="Q132">
        <v>1</v>
      </c>
      <c r="R132">
        <v>4</v>
      </c>
      <c r="S132">
        <v>5</v>
      </c>
      <c r="T132">
        <v>3</v>
      </c>
      <c r="U132" t="s">
        <v>1073</v>
      </c>
      <c r="V132" t="s">
        <v>60</v>
      </c>
      <c r="W132" t="s">
        <v>61</v>
      </c>
      <c r="X132">
        <v>3</v>
      </c>
      <c r="Y132">
        <v>2</v>
      </c>
      <c r="Z132">
        <v>1</v>
      </c>
      <c r="AA132">
        <v>4</v>
      </c>
      <c r="AB132">
        <v>5</v>
      </c>
      <c r="AC132" t="s">
        <v>45</v>
      </c>
      <c r="AD132" t="s">
        <v>99</v>
      </c>
      <c r="AE132" t="str">
        <f t="shared" si="53"/>
        <v>instructions as to when you should next have your breasts checked by the service if the result is normal</v>
      </c>
      <c r="AF132" t="str">
        <f t="shared" si="54"/>
        <v>detailed information of what will happen next if the result is abnormal and you require follow up with a health professional (referral process)</v>
      </c>
      <c r="AG132" t="str">
        <f t="shared" si="55"/>
        <v>links to where you can get emotional support</v>
      </c>
      <c r="AH132" t="str">
        <f t="shared" si="56"/>
        <v>information on different possible causes for any abnormal findings and breast pain</v>
      </c>
      <c r="AI132" t="s">
        <v>45</v>
      </c>
      <c r="AJ132">
        <v>1</v>
      </c>
      <c r="AK132">
        <v>2</v>
      </c>
      <c r="AL132">
        <v>3</v>
      </c>
      <c r="AM132">
        <v>4</v>
      </c>
      <c r="AN132">
        <v>5</v>
      </c>
      <c r="AO132">
        <v>6</v>
      </c>
      <c r="AP132">
        <v>7</v>
      </c>
      <c r="AQ132">
        <v>8</v>
      </c>
      <c r="AR132" t="s">
        <v>45</v>
      </c>
      <c r="AS132">
        <v>4</v>
      </c>
      <c r="AT132">
        <v>3</v>
      </c>
      <c r="AU132">
        <v>5</v>
      </c>
      <c r="AV132">
        <v>2</v>
      </c>
      <c r="AW132">
        <v>6</v>
      </c>
      <c r="AX132">
        <v>1</v>
      </c>
      <c r="AY132">
        <v>7</v>
      </c>
      <c r="AZ132" t="s">
        <v>45</v>
      </c>
      <c r="BA132" t="s">
        <v>63</v>
      </c>
      <c r="BB132" t="s">
        <v>83</v>
      </c>
      <c r="BC132" t="s">
        <v>1214</v>
      </c>
      <c r="BD132" t="s">
        <v>209</v>
      </c>
      <c r="BE132" t="s">
        <v>1215</v>
      </c>
      <c r="BF132" t="s">
        <v>1216</v>
      </c>
      <c r="BG132" t="str">
        <f t="shared" si="52"/>
        <v>knowing that my results would be reviewed by my gp</v>
      </c>
      <c r="BH132" t="str">
        <f t="shared" si="57"/>
        <v/>
      </c>
      <c r="BI132" t="str">
        <f t="shared" si="58"/>
        <v/>
      </c>
      <c r="BJ132" t="str">
        <f t="shared" si="59"/>
        <v/>
      </c>
      <c r="BK132" t="str">
        <f t="shared" si="60"/>
        <v/>
      </c>
      <c r="BL132" t="str">
        <f t="shared" si="61"/>
        <v>receiving information on how the device supports specialist nhs services</v>
      </c>
      <c r="BM132" t="str">
        <f t="shared" si="62"/>
        <v>receiving a faster (direct) referral to a specialist breast clinic if your result was abnormal</v>
      </c>
      <c r="BN132" t="str">
        <f t="shared" si="63"/>
        <v xml:space="preserve">knowing that your data was confidential and could only be shared with your consent (e.g. with your gp)  </v>
      </c>
      <c r="BO132" t="str">
        <f t="shared" si="64"/>
        <v/>
      </c>
      <c r="BP132" t="s">
        <v>45</v>
      </c>
      <c r="BQ132" t="s">
        <v>136</v>
      </c>
      <c r="BR132" t="s">
        <v>68</v>
      </c>
      <c r="BS132" t="s">
        <v>1217</v>
      </c>
      <c r="BT132" t="s">
        <v>1218</v>
      </c>
      <c r="BU132" t="s">
        <v>66</v>
      </c>
      <c r="BV132" t="s">
        <v>1219</v>
      </c>
      <c r="BW132">
        <v>38</v>
      </c>
      <c r="BX132" t="s">
        <v>126</v>
      </c>
      <c r="BY132" t="s">
        <v>45</v>
      </c>
      <c r="BZ132" t="s">
        <v>72</v>
      </c>
      <c r="CA132" t="s">
        <v>45</v>
      </c>
      <c r="CB132" t="s">
        <v>55</v>
      </c>
      <c r="CC132" t="s">
        <v>45</v>
      </c>
      <c r="CD132" t="s">
        <v>73</v>
      </c>
      <c r="CE132" t="s">
        <v>1220</v>
      </c>
      <c r="CF132" t="s">
        <v>75</v>
      </c>
      <c r="CG132" t="s">
        <v>45</v>
      </c>
      <c r="CH132" t="s">
        <v>45</v>
      </c>
      <c r="CI132" t="s">
        <v>77</v>
      </c>
      <c r="CJ132" t="s">
        <v>48</v>
      </c>
      <c r="CK132" t="s">
        <v>45</v>
      </c>
      <c r="CL132" t="s">
        <v>45</v>
      </c>
      <c r="CM132" t="s">
        <v>45</v>
      </c>
      <c r="CN132" t="s">
        <v>146</v>
      </c>
      <c r="CO132" t="s">
        <v>80</v>
      </c>
      <c r="CP132" t="s">
        <v>136</v>
      </c>
      <c r="CQ132" t="s">
        <v>214</v>
      </c>
      <c r="CR132" t="s">
        <v>83</v>
      </c>
      <c r="CS132" t="s">
        <v>1221</v>
      </c>
      <c r="CT132" t="s">
        <v>1661</v>
      </c>
    </row>
    <row r="133" spans="1:98">
      <c r="A133" t="s">
        <v>86</v>
      </c>
      <c r="B133" t="s">
        <v>53</v>
      </c>
      <c r="C133" t="s">
        <v>87</v>
      </c>
      <c r="D133" t="s">
        <v>48</v>
      </c>
      <c r="E133" t="s">
        <v>88</v>
      </c>
      <c r="F133" t="s">
        <v>89</v>
      </c>
      <c r="G133" t="s">
        <v>88</v>
      </c>
      <c r="H133" t="s">
        <v>90</v>
      </c>
      <c r="I133" t="s">
        <v>56</v>
      </c>
      <c r="J133" t="s">
        <v>56</v>
      </c>
      <c r="K133" t="s">
        <v>56</v>
      </c>
      <c r="L133" t="s">
        <v>91</v>
      </c>
      <c r="M133" t="s">
        <v>92</v>
      </c>
      <c r="N133" t="s">
        <v>48</v>
      </c>
      <c r="O133" t="s">
        <v>59</v>
      </c>
      <c r="P133">
        <v>3</v>
      </c>
      <c r="Q133">
        <v>1</v>
      </c>
      <c r="R133">
        <v>4</v>
      </c>
      <c r="S133">
        <v>5</v>
      </c>
      <c r="T133">
        <v>2</v>
      </c>
      <c r="U133" t="s">
        <v>96</v>
      </c>
      <c r="V133" t="s">
        <v>97</v>
      </c>
      <c r="W133" t="s">
        <v>98</v>
      </c>
      <c r="X133">
        <v>3</v>
      </c>
      <c r="Y133">
        <v>1</v>
      </c>
      <c r="Z133">
        <v>2</v>
      </c>
      <c r="AA133">
        <v>4</v>
      </c>
      <c r="AB133">
        <v>5</v>
      </c>
      <c r="AC133" t="s">
        <v>45</v>
      </c>
      <c r="AD133" t="s">
        <v>99</v>
      </c>
      <c r="AE133" t="str">
        <f t="shared" si="53"/>
        <v>instructions as to when you should next have your breasts checked by the service if the result is normal</v>
      </c>
      <c r="AF133" t="str">
        <f t="shared" si="54"/>
        <v>detailed information of what will happen next if the result is abnormal and you require follow up with a health professional (referral process)</v>
      </c>
      <c r="AG133" t="str">
        <f t="shared" si="55"/>
        <v>links to where you can get emotional support</v>
      </c>
      <c r="AH133" t="str">
        <f t="shared" si="56"/>
        <v>information on different possible causes for any abnormal findings and breast pain</v>
      </c>
      <c r="AI133" t="s">
        <v>45</v>
      </c>
      <c r="AJ133">
        <v>2</v>
      </c>
      <c r="AK133">
        <v>1</v>
      </c>
      <c r="AL133">
        <v>3</v>
      </c>
      <c r="AM133">
        <v>5</v>
      </c>
      <c r="AN133">
        <v>4</v>
      </c>
      <c r="AO133">
        <v>6</v>
      </c>
      <c r="AP133">
        <v>7</v>
      </c>
      <c r="AQ133">
        <v>8</v>
      </c>
      <c r="AR133" t="s">
        <v>45</v>
      </c>
      <c r="AS133">
        <v>1</v>
      </c>
      <c r="AT133">
        <v>2</v>
      </c>
      <c r="AU133">
        <v>4</v>
      </c>
      <c r="AV133">
        <v>6</v>
      </c>
      <c r="AW133">
        <v>5</v>
      </c>
      <c r="AX133">
        <v>3</v>
      </c>
      <c r="AY133">
        <v>7</v>
      </c>
      <c r="AZ133" t="s">
        <v>45</v>
      </c>
      <c r="BA133" t="s">
        <v>63</v>
      </c>
      <c r="BB133" t="s">
        <v>68</v>
      </c>
      <c r="BC133" t="s">
        <v>101</v>
      </c>
      <c r="BD133" t="s">
        <v>102</v>
      </c>
      <c r="BE133" t="s">
        <v>103</v>
      </c>
      <c r="BF133" t="s">
        <v>1620</v>
      </c>
      <c r="BG133" t="str">
        <f t="shared" si="52"/>
        <v>knowing that my results would be reviewed by my gp</v>
      </c>
      <c r="BH133" t="str">
        <f t="shared" si="57"/>
        <v/>
      </c>
      <c r="BI133" t="str">
        <f t="shared" si="58"/>
        <v/>
      </c>
      <c r="BJ133" t="str">
        <f t="shared" si="59"/>
        <v>being able to “drop in” and have an examine without needing an appointment</v>
      </c>
      <c r="BK133" t="str">
        <f t="shared" si="60"/>
        <v/>
      </c>
      <c r="BL133" t="str">
        <f t="shared" si="61"/>
        <v/>
      </c>
      <c r="BM133" t="str">
        <f t="shared" si="62"/>
        <v>receiving a faster (direct) referral to a specialist breast clinic if your result was abnormal</v>
      </c>
      <c r="BN133" t="str">
        <f t="shared" si="63"/>
        <v/>
      </c>
      <c r="BO133" t="str">
        <f t="shared" si="64"/>
        <v/>
      </c>
      <c r="BP133" t="s">
        <v>45</v>
      </c>
      <c r="BQ133" t="s">
        <v>104</v>
      </c>
      <c r="BR133" t="s">
        <v>68</v>
      </c>
      <c r="BS133" t="s">
        <v>105</v>
      </c>
      <c r="BT133" t="s">
        <v>1566</v>
      </c>
      <c r="BU133" t="s">
        <v>66</v>
      </c>
      <c r="BV133" t="s">
        <v>1567</v>
      </c>
      <c r="BW133">
        <v>48</v>
      </c>
      <c r="BX133" t="s">
        <v>71</v>
      </c>
      <c r="BY133" t="s">
        <v>45</v>
      </c>
      <c r="BZ133" t="s">
        <v>107</v>
      </c>
      <c r="CA133" t="s">
        <v>45</v>
      </c>
      <c r="CB133" t="s">
        <v>55</v>
      </c>
      <c r="CC133" t="s">
        <v>45</v>
      </c>
      <c r="CD133" t="s">
        <v>73</v>
      </c>
      <c r="CE133" t="s">
        <v>108</v>
      </c>
      <c r="CF133" t="s">
        <v>75</v>
      </c>
      <c r="CG133" t="s">
        <v>45</v>
      </c>
      <c r="CH133" t="s">
        <v>45</v>
      </c>
      <c r="CI133" t="s">
        <v>77</v>
      </c>
      <c r="CJ133" t="s">
        <v>48</v>
      </c>
      <c r="CK133" t="s">
        <v>45</v>
      </c>
      <c r="CL133" t="s">
        <v>45</v>
      </c>
      <c r="CM133" t="s">
        <v>45</v>
      </c>
      <c r="CN133" t="s">
        <v>109</v>
      </c>
      <c r="CO133" t="s">
        <v>110</v>
      </c>
      <c r="CP133" t="s">
        <v>111</v>
      </c>
      <c r="CQ133" t="s">
        <v>112</v>
      </c>
      <c r="CR133" t="s">
        <v>68</v>
      </c>
      <c r="CS133" t="s">
        <v>49</v>
      </c>
      <c r="CT133" t="s">
        <v>1661</v>
      </c>
    </row>
    <row r="134" spans="1:98">
      <c r="A134" t="s">
        <v>1229</v>
      </c>
      <c r="B134" t="s">
        <v>53</v>
      </c>
      <c r="C134" t="s">
        <v>1230</v>
      </c>
      <c r="D134" t="s">
        <v>48</v>
      </c>
      <c r="E134" t="s">
        <v>92</v>
      </c>
      <c r="F134" t="s">
        <v>57</v>
      </c>
      <c r="G134" t="s">
        <v>88</v>
      </c>
      <c r="H134" t="s">
        <v>56</v>
      </c>
      <c r="I134" t="s">
        <v>88</v>
      </c>
      <c r="J134" t="s">
        <v>56</v>
      </c>
      <c r="K134" t="s">
        <v>56</v>
      </c>
      <c r="L134" t="s">
        <v>60</v>
      </c>
      <c r="M134" t="s">
        <v>88</v>
      </c>
      <c r="N134" t="s">
        <v>48</v>
      </c>
      <c r="O134" t="s">
        <v>117</v>
      </c>
      <c r="P134">
        <v>2</v>
      </c>
      <c r="Q134">
        <v>1</v>
      </c>
      <c r="R134">
        <v>3</v>
      </c>
      <c r="S134">
        <v>4</v>
      </c>
      <c r="T134">
        <v>5</v>
      </c>
      <c r="U134" t="s">
        <v>45</v>
      </c>
      <c r="V134" t="s">
        <v>141</v>
      </c>
      <c r="W134" t="s">
        <v>118</v>
      </c>
      <c r="X134">
        <v>3</v>
      </c>
      <c r="Y134">
        <v>2</v>
      </c>
      <c r="Z134">
        <v>1</v>
      </c>
      <c r="AA134">
        <v>4</v>
      </c>
      <c r="AB134">
        <v>5</v>
      </c>
      <c r="AC134" t="s">
        <v>45</v>
      </c>
      <c r="AD134" t="s">
        <v>62</v>
      </c>
      <c r="AE134" t="str">
        <f t="shared" si="53"/>
        <v>instructions as to when you should next have your breasts checked by the service if the result is normal</v>
      </c>
      <c r="AF134" t="str">
        <f t="shared" si="54"/>
        <v>detailed information of what will happen next if the result is abnormal and you require follow up with a health professional (referral process)</v>
      </c>
      <c r="AG134" t="str">
        <f t="shared" si="55"/>
        <v>links to where you can get emotional support</v>
      </c>
      <c r="AH134" t="str">
        <f t="shared" si="56"/>
        <v>information on different possible causes for any abnormal findings and breast pain</v>
      </c>
      <c r="AI134" t="s">
        <v>45</v>
      </c>
      <c r="AJ134">
        <v>1</v>
      </c>
      <c r="AK134">
        <v>2</v>
      </c>
      <c r="AL134">
        <v>3</v>
      </c>
      <c r="AM134">
        <v>5</v>
      </c>
      <c r="AN134">
        <v>4</v>
      </c>
      <c r="AO134">
        <v>6</v>
      </c>
      <c r="AP134">
        <v>7</v>
      </c>
      <c r="AQ134">
        <v>8</v>
      </c>
      <c r="AR134" t="s">
        <v>45</v>
      </c>
      <c r="AS134">
        <v>3</v>
      </c>
      <c r="AT134">
        <v>1</v>
      </c>
      <c r="AU134">
        <v>2</v>
      </c>
      <c r="AV134">
        <v>5</v>
      </c>
      <c r="AW134">
        <v>6</v>
      </c>
      <c r="AX134">
        <v>4</v>
      </c>
      <c r="AY134">
        <v>7</v>
      </c>
      <c r="AZ134" t="s">
        <v>45</v>
      </c>
      <c r="BA134" t="s">
        <v>63</v>
      </c>
      <c r="BB134" t="s">
        <v>68</v>
      </c>
      <c r="BC134" t="s">
        <v>1231</v>
      </c>
      <c r="BD134" t="s">
        <v>102</v>
      </c>
      <c r="BE134" t="s">
        <v>1232</v>
      </c>
      <c r="BF134" t="s">
        <v>1610</v>
      </c>
      <c r="BG134" t="str">
        <f t="shared" si="52"/>
        <v>knowing that my results would be reviewed by my gp</v>
      </c>
      <c r="BH134" t="str">
        <f t="shared" si="57"/>
        <v/>
      </c>
      <c r="BI134" t="str">
        <f t="shared" si="58"/>
        <v>having more information about what to expect during the examination before making an appointment </v>
      </c>
      <c r="BJ134" t="str">
        <f t="shared" si="59"/>
        <v>being able to “drop in” and have an examine without needing an appointment</v>
      </c>
      <c r="BK134" t="str">
        <f t="shared" si="60"/>
        <v>receiving information on how the device supports gp services</v>
      </c>
      <c r="BL134" t="str">
        <f t="shared" si="61"/>
        <v>receiving information on how the device supports specialist nhs services</v>
      </c>
      <c r="BM134" t="str">
        <f t="shared" si="62"/>
        <v>receiving a faster (direct) referral to a specialist breast clinic if your result was abnormal</v>
      </c>
      <c r="BN134" t="str">
        <f t="shared" si="63"/>
        <v xml:space="preserve">knowing that your data was confidential and could only be shared with your consent (e.g. with your gp)  </v>
      </c>
      <c r="BO134" t="str">
        <f t="shared" si="64"/>
        <v>receiving information on how your data will be stored and handled.</v>
      </c>
      <c r="BP134" t="s">
        <v>45</v>
      </c>
      <c r="BQ134" t="s">
        <v>104</v>
      </c>
      <c r="BR134" t="s">
        <v>68</v>
      </c>
      <c r="BS134" t="s">
        <v>1233</v>
      </c>
      <c r="BT134" t="s">
        <v>1234</v>
      </c>
      <c r="BU134" t="s">
        <v>68</v>
      </c>
      <c r="BV134" t="s">
        <v>1235</v>
      </c>
      <c r="BW134">
        <v>51</v>
      </c>
      <c r="BX134" t="s">
        <v>246</v>
      </c>
      <c r="BY134" t="s">
        <v>45</v>
      </c>
      <c r="BZ134" t="s">
        <v>72</v>
      </c>
      <c r="CA134" t="s">
        <v>45</v>
      </c>
      <c r="CB134" t="s">
        <v>55</v>
      </c>
      <c r="CC134" t="s">
        <v>45</v>
      </c>
      <c r="CD134" t="s">
        <v>73</v>
      </c>
      <c r="CE134" t="s">
        <v>1236</v>
      </c>
      <c r="CF134" t="s">
        <v>75</v>
      </c>
      <c r="CG134" t="s">
        <v>45</v>
      </c>
      <c r="CH134" t="s">
        <v>45</v>
      </c>
      <c r="CI134" t="s">
        <v>77</v>
      </c>
      <c r="CJ134" t="s">
        <v>48</v>
      </c>
      <c r="CK134" t="s">
        <v>45</v>
      </c>
      <c r="CL134" t="s">
        <v>45</v>
      </c>
      <c r="CM134" t="s">
        <v>45</v>
      </c>
      <c r="CN134" t="s">
        <v>146</v>
      </c>
      <c r="CO134" t="s">
        <v>110</v>
      </c>
      <c r="CP134" t="s">
        <v>81</v>
      </c>
      <c r="CQ134" t="s">
        <v>112</v>
      </c>
      <c r="CR134" t="s">
        <v>68</v>
      </c>
      <c r="CS134" t="s">
        <v>1064</v>
      </c>
      <c r="CT134" t="s">
        <v>1661</v>
      </c>
    </row>
    <row r="135" spans="1:98">
      <c r="A135" t="s">
        <v>868</v>
      </c>
      <c r="B135" t="s">
        <v>53</v>
      </c>
      <c r="C135" t="s">
        <v>869</v>
      </c>
      <c r="D135" t="s">
        <v>48</v>
      </c>
      <c r="E135" t="s">
        <v>56</v>
      </c>
      <c r="F135" t="s">
        <v>57</v>
      </c>
      <c r="G135" t="s">
        <v>57</v>
      </c>
      <c r="H135" t="s">
        <v>57</v>
      </c>
      <c r="I135" t="s">
        <v>57</v>
      </c>
      <c r="J135" t="s">
        <v>56</v>
      </c>
      <c r="K135" t="s">
        <v>57</v>
      </c>
      <c r="L135" t="s">
        <v>91</v>
      </c>
      <c r="M135" t="s">
        <v>92</v>
      </c>
      <c r="N135" t="s">
        <v>55</v>
      </c>
      <c r="O135" t="s">
        <v>117</v>
      </c>
      <c r="P135">
        <v>2</v>
      </c>
      <c r="Q135">
        <v>1</v>
      </c>
      <c r="R135">
        <v>3</v>
      </c>
      <c r="S135">
        <v>4</v>
      </c>
      <c r="T135">
        <v>5</v>
      </c>
      <c r="U135" t="s">
        <v>45</v>
      </c>
      <c r="V135" t="s">
        <v>97</v>
      </c>
      <c r="W135" t="s">
        <v>98</v>
      </c>
      <c r="X135">
        <v>3</v>
      </c>
      <c r="Y135">
        <v>2</v>
      </c>
      <c r="Z135">
        <v>1</v>
      </c>
      <c r="AA135">
        <v>4</v>
      </c>
      <c r="AB135">
        <v>5</v>
      </c>
      <c r="AC135" t="s">
        <v>45</v>
      </c>
      <c r="AD135" t="s">
        <v>99</v>
      </c>
      <c r="AE135" t="str">
        <f t="shared" si="53"/>
        <v>instructions as to when you should next have your breasts checked by the service if the result is normal</v>
      </c>
      <c r="AF135" t="str">
        <f t="shared" si="54"/>
        <v>detailed information of what will happen next if the result is abnormal and you require follow up with a health professional (referral process)</v>
      </c>
      <c r="AG135" t="str">
        <f t="shared" si="55"/>
        <v>links to where you can get emotional support</v>
      </c>
      <c r="AH135" t="str">
        <f t="shared" si="56"/>
        <v>information on different possible causes for any abnormal findings and breast pain</v>
      </c>
      <c r="AI135" t="s">
        <v>45</v>
      </c>
      <c r="AJ135">
        <v>3</v>
      </c>
      <c r="AK135">
        <v>2</v>
      </c>
      <c r="AL135">
        <v>1</v>
      </c>
      <c r="AM135">
        <v>5</v>
      </c>
      <c r="AN135">
        <v>4</v>
      </c>
      <c r="AO135">
        <v>6</v>
      </c>
      <c r="AP135">
        <v>7</v>
      </c>
      <c r="AQ135">
        <v>8</v>
      </c>
      <c r="AR135" t="s">
        <v>45</v>
      </c>
      <c r="AS135">
        <v>2</v>
      </c>
      <c r="AT135">
        <v>1</v>
      </c>
      <c r="AU135">
        <v>3</v>
      </c>
      <c r="AV135">
        <v>4</v>
      </c>
      <c r="AW135">
        <v>5</v>
      </c>
      <c r="AX135">
        <v>6</v>
      </c>
      <c r="AY135">
        <v>7</v>
      </c>
      <c r="AZ135" t="s">
        <v>45</v>
      </c>
      <c r="BA135" t="s">
        <v>63</v>
      </c>
      <c r="BB135" t="s">
        <v>68</v>
      </c>
      <c r="BC135" t="s">
        <v>870</v>
      </c>
      <c r="BD135" t="s">
        <v>102</v>
      </c>
      <c r="BE135" t="s">
        <v>871</v>
      </c>
      <c r="BF135" t="s">
        <v>1624</v>
      </c>
      <c r="BG135" t="str">
        <f t="shared" si="52"/>
        <v/>
      </c>
      <c r="BH135" t="str">
        <f t="shared" si="57"/>
        <v>aving more technical information about how the device works</v>
      </c>
      <c r="BI135" t="str">
        <f t="shared" si="58"/>
        <v>having more information about what to expect during the examination before making an appointment </v>
      </c>
      <c r="BJ135" t="str">
        <f t="shared" si="59"/>
        <v>being able to “drop in” and have an examine without needing an appointment</v>
      </c>
      <c r="BK135" t="str">
        <f t="shared" si="60"/>
        <v>receiving information on how the device supports gp services</v>
      </c>
      <c r="BL135" t="str">
        <f t="shared" si="61"/>
        <v>receiving information on how the device supports specialist nhs services</v>
      </c>
      <c r="BM135" t="str">
        <f t="shared" si="62"/>
        <v>receiving a faster (direct) referral to a specialist breast clinic if your result was abnormal</v>
      </c>
      <c r="BN135" t="str">
        <f t="shared" si="63"/>
        <v xml:space="preserve">knowing that your data was confidential and could only be shared with your consent (e.g. with your gp)  </v>
      </c>
      <c r="BO135" t="str">
        <f t="shared" si="64"/>
        <v/>
      </c>
      <c r="BP135" t="s">
        <v>45</v>
      </c>
      <c r="BQ135" t="s">
        <v>45</v>
      </c>
      <c r="BR135" t="s">
        <v>68</v>
      </c>
      <c r="BS135" t="s">
        <v>872</v>
      </c>
      <c r="BT135" t="s">
        <v>873</v>
      </c>
      <c r="BU135" t="s">
        <v>83</v>
      </c>
      <c r="BV135" t="s">
        <v>874</v>
      </c>
      <c r="BW135">
        <v>51</v>
      </c>
      <c r="BX135" t="s">
        <v>71</v>
      </c>
      <c r="BY135" t="s">
        <v>45</v>
      </c>
      <c r="BZ135" t="s">
        <v>107</v>
      </c>
      <c r="CA135" t="s">
        <v>45</v>
      </c>
      <c r="CB135" t="s">
        <v>55</v>
      </c>
      <c r="CC135" t="s">
        <v>45</v>
      </c>
      <c r="CD135" t="s">
        <v>73</v>
      </c>
      <c r="CE135" t="s">
        <v>875</v>
      </c>
      <c r="CF135" t="s">
        <v>75</v>
      </c>
      <c r="CG135" t="s">
        <v>45</v>
      </c>
      <c r="CH135" t="s">
        <v>45</v>
      </c>
      <c r="CI135" t="s">
        <v>77</v>
      </c>
      <c r="CJ135" t="s">
        <v>48</v>
      </c>
      <c r="CK135" t="s">
        <v>45</v>
      </c>
      <c r="CL135" t="s">
        <v>45</v>
      </c>
      <c r="CM135" t="s">
        <v>45</v>
      </c>
      <c r="CN135" t="s">
        <v>109</v>
      </c>
      <c r="CO135" t="s">
        <v>110</v>
      </c>
      <c r="CP135" t="s">
        <v>81</v>
      </c>
      <c r="CQ135" t="s">
        <v>82</v>
      </c>
      <c r="CR135" t="s">
        <v>68</v>
      </c>
      <c r="CS135" t="s">
        <v>85</v>
      </c>
      <c r="CT135" t="s">
        <v>1661</v>
      </c>
    </row>
    <row r="136" spans="1:98">
      <c r="A136" t="s">
        <v>1222</v>
      </c>
      <c r="B136" t="s">
        <v>53</v>
      </c>
      <c r="C136" t="s">
        <v>1223</v>
      </c>
      <c r="D136" t="s">
        <v>48</v>
      </c>
      <c r="E136" t="s">
        <v>56</v>
      </c>
      <c r="F136" t="s">
        <v>56</v>
      </c>
      <c r="G136" t="s">
        <v>56</v>
      </c>
      <c r="H136" t="s">
        <v>56</v>
      </c>
      <c r="I136" t="s">
        <v>57</v>
      </c>
      <c r="J136" t="s">
        <v>56</v>
      </c>
      <c r="K136" t="s">
        <v>56</v>
      </c>
      <c r="L136" t="s">
        <v>60</v>
      </c>
      <c r="M136" t="s">
        <v>88</v>
      </c>
      <c r="N136" t="s">
        <v>55</v>
      </c>
      <c r="O136" t="s">
        <v>117</v>
      </c>
      <c r="P136">
        <v>2</v>
      </c>
      <c r="Q136">
        <v>1</v>
      </c>
      <c r="R136">
        <v>3</v>
      </c>
      <c r="S136">
        <v>4</v>
      </c>
      <c r="T136">
        <v>5</v>
      </c>
      <c r="U136" t="s">
        <v>45</v>
      </c>
      <c r="V136" t="s">
        <v>60</v>
      </c>
      <c r="W136" t="s">
        <v>142</v>
      </c>
      <c r="X136">
        <v>4</v>
      </c>
      <c r="Y136">
        <v>2</v>
      </c>
      <c r="Z136">
        <v>1</v>
      </c>
      <c r="AA136">
        <v>3</v>
      </c>
      <c r="AB136">
        <v>5</v>
      </c>
      <c r="AC136" t="s">
        <v>45</v>
      </c>
      <c r="AD136" t="s">
        <v>99</v>
      </c>
      <c r="AE136" t="str">
        <f t="shared" si="53"/>
        <v>instructions as to when you should next have your breasts checked by the service if the result is normal</v>
      </c>
      <c r="AF136" t="str">
        <f t="shared" si="54"/>
        <v>detailed information of what will happen next if the result is abnormal and you require follow up with a health professional (referral process)</v>
      </c>
      <c r="AG136" t="str">
        <f t="shared" si="55"/>
        <v>links to where you can get emotional support</v>
      </c>
      <c r="AH136" t="str">
        <f t="shared" si="56"/>
        <v>information on different possible causes for any abnormal findings and breast pain</v>
      </c>
      <c r="AI136" t="s">
        <v>45</v>
      </c>
      <c r="AJ136">
        <v>1</v>
      </c>
      <c r="AK136">
        <v>2</v>
      </c>
      <c r="AL136">
        <v>5</v>
      </c>
      <c r="AM136">
        <v>7</v>
      </c>
      <c r="AN136">
        <v>6</v>
      </c>
      <c r="AO136">
        <v>3</v>
      </c>
      <c r="AP136">
        <v>4</v>
      </c>
      <c r="AQ136">
        <v>8</v>
      </c>
      <c r="AR136" t="s">
        <v>45</v>
      </c>
      <c r="AS136">
        <v>2</v>
      </c>
      <c r="AT136">
        <v>3</v>
      </c>
      <c r="AU136">
        <v>4</v>
      </c>
      <c r="AV136">
        <v>5</v>
      </c>
      <c r="AW136">
        <v>6</v>
      </c>
      <c r="AX136">
        <v>1</v>
      </c>
      <c r="AY136">
        <v>7</v>
      </c>
      <c r="AZ136" t="s">
        <v>45</v>
      </c>
      <c r="BA136" t="s">
        <v>63</v>
      </c>
      <c r="BB136" t="s">
        <v>68</v>
      </c>
      <c r="BC136" t="s">
        <v>1224</v>
      </c>
      <c r="BD136" t="s">
        <v>102</v>
      </c>
      <c r="BE136" t="s">
        <v>1225</v>
      </c>
      <c r="BF136" t="s">
        <v>1630</v>
      </c>
      <c r="BG136" t="str">
        <f t="shared" si="52"/>
        <v>knowing that my results would be reviewed by my gp</v>
      </c>
      <c r="BH136" t="str">
        <f t="shared" si="57"/>
        <v/>
      </c>
      <c r="BI136" t="str">
        <f t="shared" si="58"/>
        <v>having more information about what to expect during the examination before making an appointment </v>
      </c>
      <c r="BJ136" t="str">
        <f t="shared" si="59"/>
        <v>being able to “drop in” and have an examine without needing an appointment</v>
      </c>
      <c r="BK136" t="str">
        <f t="shared" si="60"/>
        <v>receiving information on how the device supports gp services</v>
      </c>
      <c r="BL136" t="str">
        <f t="shared" si="61"/>
        <v/>
      </c>
      <c r="BM136" t="str">
        <f t="shared" si="62"/>
        <v>receiving a faster (direct) referral to a specialist breast clinic if your result was abnormal</v>
      </c>
      <c r="BN136" t="str">
        <f t="shared" si="63"/>
        <v/>
      </c>
      <c r="BO136" t="str">
        <f t="shared" si="64"/>
        <v/>
      </c>
      <c r="BP136" t="s">
        <v>45</v>
      </c>
      <c r="BQ136" t="s">
        <v>65</v>
      </c>
      <c r="BR136" t="s">
        <v>68</v>
      </c>
      <c r="BS136" t="s">
        <v>279</v>
      </c>
      <c r="BT136" t="s">
        <v>351</v>
      </c>
      <c r="BU136" t="s">
        <v>90</v>
      </c>
      <c r="BV136" t="s">
        <v>1226</v>
      </c>
      <c r="BW136">
        <v>52</v>
      </c>
      <c r="BX136" t="s">
        <v>71</v>
      </c>
      <c r="BY136" t="s">
        <v>45</v>
      </c>
      <c r="BZ136" t="s">
        <v>107</v>
      </c>
      <c r="CA136" t="s">
        <v>45</v>
      </c>
      <c r="CB136" t="s">
        <v>55</v>
      </c>
      <c r="CC136" t="s">
        <v>45</v>
      </c>
      <c r="CD136" t="s">
        <v>73</v>
      </c>
      <c r="CE136" t="s">
        <v>1227</v>
      </c>
      <c r="CF136" t="s">
        <v>75</v>
      </c>
      <c r="CG136" t="s">
        <v>45</v>
      </c>
      <c r="CH136" t="s">
        <v>45</v>
      </c>
      <c r="CI136" t="s">
        <v>77</v>
      </c>
      <c r="CJ136" t="s">
        <v>48</v>
      </c>
      <c r="CK136" t="s">
        <v>45</v>
      </c>
      <c r="CL136" t="s">
        <v>45</v>
      </c>
      <c r="CM136" t="s">
        <v>45</v>
      </c>
      <c r="CN136" t="s">
        <v>79</v>
      </c>
      <c r="CO136" t="s">
        <v>110</v>
      </c>
      <c r="CP136" t="s">
        <v>111</v>
      </c>
      <c r="CQ136" t="s">
        <v>112</v>
      </c>
      <c r="CR136" t="s">
        <v>68</v>
      </c>
      <c r="CS136" t="s">
        <v>1228</v>
      </c>
      <c r="CT136" t="s">
        <v>1659</v>
      </c>
    </row>
    <row r="137" spans="1:98">
      <c r="A137" t="s">
        <v>1504</v>
      </c>
      <c r="B137" t="s">
        <v>53</v>
      </c>
      <c r="C137" t="s">
        <v>1505</v>
      </c>
      <c r="D137" t="s">
        <v>48</v>
      </c>
      <c r="E137" t="s">
        <v>89</v>
      </c>
      <c r="F137" t="s">
        <v>56</v>
      </c>
      <c r="G137" t="s">
        <v>57</v>
      </c>
      <c r="H137" t="s">
        <v>56</v>
      </c>
      <c r="I137" t="s">
        <v>56</v>
      </c>
      <c r="J137" t="s">
        <v>57</v>
      </c>
      <c r="K137" t="s">
        <v>56</v>
      </c>
      <c r="L137" t="s">
        <v>58</v>
      </c>
      <c r="M137" t="s">
        <v>88</v>
      </c>
      <c r="N137" t="s">
        <v>55</v>
      </c>
      <c r="O137" t="s">
        <v>117</v>
      </c>
      <c r="P137">
        <v>3</v>
      </c>
      <c r="Q137">
        <v>2</v>
      </c>
      <c r="R137">
        <v>5</v>
      </c>
      <c r="S137">
        <v>4</v>
      </c>
      <c r="T137">
        <v>1</v>
      </c>
      <c r="U137" t="s">
        <v>45</v>
      </c>
      <c r="V137" t="s">
        <v>97</v>
      </c>
      <c r="W137" t="s">
        <v>61</v>
      </c>
      <c r="X137">
        <v>4</v>
      </c>
      <c r="Y137">
        <v>2</v>
      </c>
      <c r="Z137">
        <v>3</v>
      </c>
      <c r="AA137">
        <v>5</v>
      </c>
      <c r="AB137">
        <v>1</v>
      </c>
      <c r="AC137" t="s">
        <v>45</v>
      </c>
      <c r="AD137" t="s">
        <v>119</v>
      </c>
      <c r="AE137" t="str">
        <f t="shared" si="53"/>
        <v>instructions as to when you should next have your breasts checked by the service if the result is normal</v>
      </c>
      <c r="AF137" t="str">
        <f t="shared" si="54"/>
        <v>detailed information of what will happen next if the result is abnormal and you require follow up with a health professional (referral process)</v>
      </c>
      <c r="AG137" t="str">
        <f t="shared" si="55"/>
        <v/>
      </c>
      <c r="AH137" t="str">
        <f t="shared" si="56"/>
        <v>information on different possible causes for any abnormal findings and breast pain</v>
      </c>
      <c r="AI137" t="s">
        <v>45</v>
      </c>
      <c r="AJ137">
        <v>4</v>
      </c>
      <c r="AK137">
        <v>2</v>
      </c>
      <c r="AL137">
        <v>5</v>
      </c>
      <c r="AM137">
        <v>7</v>
      </c>
      <c r="AN137">
        <v>6</v>
      </c>
      <c r="AO137">
        <v>3</v>
      </c>
      <c r="AP137">
        <v>8</v>
      </c>
      <c r="AQ137">
        <v>1</v>
      </c>
      <c r="AR137" t="s">
        <v>45</v>
      </c>
      <c r="AS137">
        <v>6</v>
      </c>
      <c r="AT137">
        <v>4</v>
      </c>
      <c r="AU137">
        <v>3</v>
      </c>
      <c r="AV137">
        <v>7</v>
      </c>
      <c r="AW137">
        <v>5</v>
      </c>
      <c r="AX137">
        <v>2</v>
      </c>
      <c r="AY137">
        <v>1</v>
      </c>
      <c r="AZ137" t="s">
        <v>45</v>
      </c>
      <c r="BA137" t="s">
        <v>63</v>
      </c>
      <c r="BB137" t="s">
        <v>68</v>
      </c>
      <c r="BC137" t="s">
        <v>1506</v>
      </c>
      <c r="BD137" t="s">
        <v>102</v>
      </c>
      <c r="BE137" t="s">
        <v>1507</v>
      </c>
      <c r="BF137" t="s">
        <v>1645</v>
      </c>
      <c r="BG137" t="str">
        <f t="shared" si="52"/>
        <v>knowing that my results would be reviewed by my gp</v>
      </c>
      <c r="BH137" t="str">
        <f t="shared" si="57"/>
        <v/>
      </c>
      <c r="BI137" t="str">
        <f t="shared" si="58"/>
        <v/>
      </c>
      <c r="BJ137" t="str">
        <f t="shared" si="59"/>
        <v>being able to “drop in” and have an examine without needing an appointment</v>
      </c>
      <c r="BK137" t="str">
        <f t="shared" si="60"/>
        <v/>
      </c>
      <c r="BL137" t="str">
        <f t="shared" si="61"/>
        <v>receiving information on how the device supports specialist nhs services</v>
      </c>
      <c r="BM137" t="str">
        <f t="shared" si="62"/>
        <v>receiving a faster (direct) referral to a specialist breast clinic if your result was abnormal</v>
      </c>
      <c r="BN137" t="str">
        <f t="shared" si="63"/>
        <v/>
      </c>
      <c r="BO137" t="str">
        <f t="shared" si="64"/>
        <v/>
      </c>
      <c r="BP137" t="s">
        <v>45</v>
      </c>
      <c r="BQ137" t="s">
        <v>65</v>
      </c>
      <c r="BR137" t="s">
        <v>68</v>
      </c>
      <c r="BS137" t="s">
        <v>1508</v>
      </c>
      <c r="BT137" t="s">
        <v>1509</v>
      </c>
      <c r="BU137" t="s">
        <v>68</v>
      </c>
      <c r="BV137" t="s">
        <v>1510</v>
      </c>
      <c r="BW137">
        <v>52</v>
      </c>
      <c r="BX137" t="s">
        <v>1511</v>
      </c>
      <c r="BY137" t="s">
        <v>45</v>
      </c>
      <c r="BZ137" t="s">
        <v>389</v>
      </c>
      <c r="CA137" t="s">
        <v>1512</v>
      </c>
      <c r="CB137" t="s">
        <v>55</v>
      </c>
      <c r="CC137" t="s">
        <v>45</v>
      </c>
      <c r="CD137" t="s">
        <v>73</v>
      </c>
      <c r="CE137" t="s">
        <v>1513</v>
      </c>
      <c r="CF137" t="s">
        <v>75</v>
      </c>
      <c r="CG137" t="s">
        <v>45</v>
      </c>
      <c r="CH137" t="s">
        <v>45</v>
      </c>
      <c r="CI137" t="s">
        <v>77</v>
      </c>
      <c r="CJ137" t="s">
        <v>48</v>
      </c>
      <c r="CK137" t="s">
        <v>45</v>
      </c>
      <c r="CL137" t="s">
        <v>45</v>
      </c>
      <c r="CM137" t="s">
        <v>45</v>
      </c>
      <c r="CN137" t="s">
        <v>79</v>
      </c>
      <c r="CO137" t="s">
        <v>110</v>
      </c>
      <c r="CP137" t="s">
        <v>136</v>
      </c>
      <c r="CQ137" t="s">
        <v>129</v>
      </c>
      <c r="CR137" t="s">
        <v>68</v>
      </c>
      <c r="CS137" t="s">
        <v>1514</v>
      </c>
      <c r="CT137" t="s">
        <v>1661</v>
      </c>
    </row>
    <row r="138" spans="1:98">
      <c r="A138" t="s">
        <v>1110</v>
      </c>
      <c r="B138" t="s">
        <v>53</v>
      </c>
      <c r="C138" t="s">
        <v>1111</v>
      </c>
      <c r="D138" t="s">
        <v>48</v>
      </c>
      <c r="E138" t="s">
        <v>92</v>
      </c>
      <c r="F138" t="s">
        <v>88</v>
      </c>
      <c r="G138" t="s">
        <v>56</v>
      </c>
      <c r="H138" t="s">
        <v>57</v>
      </c>
      <c r="I138" t="s">
        <v>88</v>
      </c>
      <c r="J138" t="s">
        <v>57</v>
      </c>
      <c r="K138" t="s">
        <v>88</v>
      </c>
      <c r="L138" t="s">
        <v>60</v>
      </c>
      <c r="M138" t="s">
        <v>92</v>
      </c>
      <c r="N138" t="s">
        <v>55</v>
      </c>
      <c r="O138" t="s">
        <v>117</v>
      </c>
      <c r="P138">
        <v>4</v>
      </c>
      <c r="Q138">
        <v>1</v>
      </c>
      <c r="R138">
        <v>5</v>
      </c>
      <c r="S138">
        <v>3</v>
      </c>
      <c r="T138">
        <v>2</v>
      </c>
      <c r="U138" t="s">
        <v>45</v>
      </c>
      <c r="V138" t="s">
        <v>132</v>
      </c>
      <c r="W138" t="s">
        <v>61</v>
      </c>
      <c r="X138">
        <v>1</v>
      </c>
      <c r="Y138">
        <v>2</v>
      </c>
      <c r="Z138">
        <v>4</v>
      </c>
      <c r="AA138">
        <v>3</v>
      </c>
      <c r="AB138">
        <v>5</v>
      </c>
      <c r="AC138" t="s">
        <v>45</v>
      </c>
      <c r="AD138" t="s">
        <v>119</v>
      </c>
      <c r="AE138" t="str">
        <f t="shared" si="53"/>
        <v>instructions as to when you should next have your breasts checked by the service if the result is normal</v>
      </c>
      <c r="AF138" t="str">
        <f t="shared" si="54"/>
        <v>detailed information of what will happen next if the result is abnormal and you require follow up with a health professional (referral process)</v>
      </c>
      <c r="AG138" t="str">
        <f t="shared" si="55"/>
        <v/>
      </c>
      <c r="AH138" t="str">
        <f t="shared" si="56"/>
        <v>information on different possible causes for any abnormal findings and breast pain</v>
      </c>
      <c r="AI138" t="s">
        <v>45</v>
      </c>
      <c r="AJ138">
        <v>2</v>
      </c>
      <c r="AK138">
        <v>3</v>
      </c>
      <c r="AL138">
        <v>4</v>
      </c>
      <c r="AM138">
        <v>1</v>
      </c>
      <c r="AN138">
        <v>5</v>
      </c>
      <c r="AO138">
        <v>7</v>
      </c>
      <c r="AP138">
        <v>6</v>
      </c>
      <c r="AQ138">
        <v>8</v>
      </c>
      <c r="AR138" t="s">
        <v>45</v>
      </c>
      <c r="AS138">
        <v>5</v>
      </c>
      <c r="AT138">
        <v>6</v>
      </c>
      <c r="AU138">
        <v>2</v>
      </c>
      <c r="AV138">
        <v>1</v>
      </c>
      <c r="AW138">
        <v>3</v>
      </c>
      <c r="AX138">
        <v>4</v>
      </c>
      <c r="AY138">
        <v>7</v>
      </c>
      <c r="AZ138" t="s">
        <v>45</v>
      </c>
      <c r="BA138" t="s">
        <v>63</v>
      </c>
      <c r="BB138" t="s">
        <v>83</v>
      </c>
      <c r="BC138" t="s">
        <v>1112</v>
      </c>
      <c r="BD138" t="s">
        <v>49</v>
      </c>
      <c r="BE138" t="s">
        <v>1113</v>
      </c>
      <c r="BF138" t="s">
        <v>1114</v>
      </c>
      <c r="BG138" t="str">
        <f t="shared" si="52"/>
        <v/>
      </c>
      <c r="BH138" t="str">
        <f t="shared" si="57"/>
        <v>aving more technical information about how the device works</v>
      </c>
      <c r="BI138" t="str">
        <f t="shared" si="58"/>
        <v/>
      </c>
      <c r="BJ138" t="str">
        <f t="shared" si="59"/>
        <v/>
      </c>
      <c r="BK138" t="str">
        <f t="shared" si="60"/>
        <v/>
      </c>
      <c r="BL138" t="str">
        <f t="shared" si="61"/>
        <v>receiving information on how the device supports specialist nhs services</v>
      </c>
      <c r="BM138" t="str">
        <f t="shared" si="62"/>
        <v/>
      </c>
      <c r="BN138" t="str">
        <f t="shared" si="63"/>
        <v/>
      </c>
      <c r="BO138" t="str">
        <f t="shared" si="64"/>
        <v/>
      </c>
      <c r="BP138" t="s">
        <v>45</v>
      </c>
      <c r="BQ138" t="s">
        <v>459</v>
      </c>
      <c r="BR138" t="s">
        <v>68</v>
      </c>
      <c r="BS138" t="s">
        <v>1115</v>
      </c>
      <c r="BT138" t="s">
        <v>45</v>
      </c>
      <c r="BU138" t="s">
        <v>348</v>
      </c>
      <c r="BV138" t="s">
        <v>1116</v>
      </c>
      <c r="BW138">
        <v>53</v>
      </c>
      <c r="BX138" t="s">
        <v>71</v>
      </c>
      <c r="BY138" t="s">
        <v>45</v>
      </c>
      <c r="BZ138" t="s">
        <v>107</v>
      </c>
      <c r="CA138" t="s">
        <v>45</v>
      </c>
      <c r="CB138" t="s">
        <v>55</v>
      </c>
      <c r="CC138" t="s">
        <v>45</v>
      </c>
      <c r="CD138" t="s">
        <v>55</v>
      </c>
      <c r="CE138" t="s">
        <v>45</v>
      </c>
      <c r="CF138" t="s">
        <v>75</v>
      </c>
      <c r="CG138" t="s">
        <v>45</v>
      </c>
      <c r="CH138" t="s">
        <v>45</v>
      </c>
      <c r="CI138" t="s">
        <v>77</v>
      </c>
      <c r="CJ138" t="s">
        <v>48</v>
      </c>
      <c r="CK138" t="s">
        <v>45</v>
      </c>
      <c r="CL138" t="s">
        <v>45</v>
      </c>
      <c r="CM138" t="s">
        <v>45</v>
      </c>
      <c r="CN138" t="s">
        <v>345</v>
      </c>
      <c r="CO138" t="s">
        <v>80</v>
      </c>
      <c r="CP138" t="s">
        <v>81</v>
      </c>
      <c r="CQ138" t="s">
        <v>82</v>
      </c>
      <c r="CR138" t="s">
        <v>66</v>
      </c>
      <c r="CS138" t="s">
        <v>84</v>
      </c>
      <c r="CT138" t="s">
        <v>45</v>
      </c>
    </row>
    <row r="139" spans="1:98">
      <c r="A139" t="s">
        <v>852</v>
      </c>
      <c r="B139" t="s">
        <v>53</v>
      </c>
      <c r="C139" t="s">
        <v>853</v>
      </c>
      <c r="D139" t="s">
        <v>48</v>
      </c>
      <c r="E139" t="s">
        <v>92</v>
      </c>
      <c r="F139" t="s">
        <v>57</v>
      </c>
      <c r="G139" t="s">
        <v>56</v>
      </c>
      <c r="H139" t="s">
        <v>88</v>
      </c>
      <c r="I139" t="s">
        <v>88</v>
      </c>
      <c r="J139" t="s">
        <v>56</v>
      </c>
      <c r="K139" t="s">
        <v>56</v>
      </c>
      <c r="L139" t="s">
        <v>115</v>
      </c>
      <c r="M139" t="s">
        <v>89</v>
      </c>
      <c r="N139" t="s">
        <v>116</v>
      </c>
      <c r="O139" t="s">
        <v>59</v>
      </c>
      <c r="P139">
        <v>4</v>
      </c>
      <c r="Q139">
        <v>1</v>
      </c>
      <c r="R139">
        <v>3</v>
      </c>
      <c r="S139">
        <v>2</v>
      </c>
      <c r="T139">
        <v>5</v>
      </c>
      <c r="U139" t="s">
        <v>45</v>
      </c>
      <c r="V139" t="s">
        <v>60</v>
      </c>
      <c r="W139" t="s">
        <v>61</v>
      </c>
      <c r="X139">
        <v>2</v>
      </c>
      <c r="Y139">
        <v>1</v>
      </c>
      <c r="Z139">
        <v>3</v>
      </c>
      <c r="AA139">
        <v>4</v>
      </c>
      <c r="AB139">
        <v>5</v>
      </c>
      <c r="AC139" t="s">
        <v>854</v>
      </c>
      <c r="AD139" t="s">
        <v>119</v>
      </c>
      <c r="AE139" t="str">
        <f t="shared" si="53"/>
        <v>instructions as to when you should next have your breasts checked by the service if the result is normal</v>
      </c>
      <c r="AF139" t="str">
        <f t="shared" si="54"/>
        <v>detailed information of what will happen next if the result is abnormal and you require follow up with a health professional (referral process)</v>
      </c>
      <c r="AG139" t="str">
        <f t="shared" si="55"/>
        <v/>
      </c>
      <c r="AH139" t="str">
        <f t="shared" si="56"/>
        <v>information on different possible causes for any abnormal findings and breast pain</v>
      </c>
      <c r="AI139" t="s">
        <v>45</v>
      </c>
      <c r="AJ139">
        <v>1</v>
      </c>
      <c r="AK139">
        <v>2</v>
      </c>
      <c r="AL139">
        <v>3</v>
      </c>
      <c r="AM139">
        <v>5</v>
      </c>
      <c r="AN139">
        <v>4</v>
      </c>
      <c r="AO139">
        <v>7</v>
      </c>
      <c r="AP139">
        <v>6</v>
      </c>
      <c r="AQ139">
        <v>8</v>
      </c>
      <c r="AR139" t="s">
        <v>45</v>
      </c>
      <c r="AS139">
        <v>1</v>
      </c>
      <c r="AT139">
        <v>2</v>
      </c>
      <c r="AU139">
        <v>3</v>
      </c>
      <c r="AV139">
        <v>5</v>
      </c>
      <c r="AW139">
        <v>4</v>
      </c>
      <c r="AX139">
        <v>6</v>
      </c>
      <c r="AY139">
        <v>7</v>
      </c>
      <c r="AZ139" t="s">
        <v>45</v>
      </c>
      <c r="BA139" t="s">
        <v>63</v>
      </c>
      <c r="BB139" t="s">
        <v>68</v>
      </c>
      <c r="BC139" t="s">
        <v>855</v>
      </c>
      <c r="BD139" t="s">
        <v>100</v>
      </c>
      <c r="BE139" t="s">
        <v>856</v>
      </c>
      <c r="BF139" t="s">
        <v>1617</v>
      </c>
      <c r="BG139" t="str">
        <f t="shared" si="52"/>
        <v/>
      </c>
      <c r="BH139" t="str">
        <f t="shared" si="57"/>
        <v/>
      </c>
      <c r="BI139" t="str">
        <f t="shared" si="58"/>
        <v>having more information about what to expect during the examination before making an appointment </v>
      </c>
      <c r="BJ139" t="str">
        <f t="shared" si="59"/>
        <v>being able to “drop in” and have an examine without needing an appointment</v>
      </c>
      <c r="BK139" t="str">
        <f t="shared" si="60"/>
        <v/>
      </c>
      <c r="BL139" t="str">
        <f t="shared" si="61"/>
        <v/>
      </c>
      <c r="BM139" t="str">
        <f t="shared" si="62"/>
        <v>receiving a faster (direct) referral to a specialist breast clinic if your result was abnormal</v>
      </c>
      <c r="BN139" t="str">
        <f t="shared" si="63"/>
        <v xml:space="preserve">knowing that your data was confidential and could only be shared with your consent (e.g. with your gp)  </v>
      </c>
      <c r="BO139" t="str">
        <f t="shared" si="64"/>
        <v>receiving information on how your data will be stored and handled.</v>
      </c>
      <c r="BP139" t="s">
        <v>45</v>
      </c>
      <c r="BQ139" t="s">
        <v>45</v>
      </c>
      <c r="BR139" t="s">
        <v>68</v>
      </c>
      <c r="BS139" t="s">
        <v>857</v>
      </c>
      <c r="BT139" t="s">
        <v>858</v>
      </c>
      <c r="BU139" t="s">
        <v>66</v>
      </c>
      <c r="BV139" t="s">
        <v>859</v>
      </c>
      <c r="BW139">
        <v>53</v>
      </c>
      <c r="BX139" t="s">
        <v>71</v>
      </c>
      <c r="BY139" t="s">
        <v>45</v>
      </c>
      <c r="BZ139" t="s">
        <v>185</v>
      </c>
      <c r="CA139" t="s">
        <v>45</v>
      </c>
      <c r="CB139" t="s">
        <v>55</v>
      </c>
      <c r="CC139" t="s">
        <v>45</v>
      </c>
      <c r="CD139" t="s">
        <v>73</v>
      </c>
      <c r="CE139" t="s">
        <v>860</v>
      </c>
      <c r="CF139" t="s">
        <v>75</v>
      </c>
      <c r="CG139" t="s">
        <v>45</v>
      </c>
      <c r="CH139" t="s">
        <v>45</v>
      </c>
      <c r="CI139" t="s">
        <v>77</v>
      </c>
      <c r="CJ139" t="s">
        <v>48</v>
      </c>
      <c r="CK139" t="s">
        <v>45</v>
      </c>
      <c r="CL139" t="s">
        <v>45</v>
      </c>
      <c r="CM139" t="s">
        <v>45</v>
      </c>
      <c r="CN139" t="s">
        <v>146</v>
      </c>
      <c r="CO139" t="s">
        <v>110</v>
      </c>
      <c r="CP139" t="s">
        <v>81</v>
      </c>
      <c r="CQ139" t="s">
        <v>82</v>
      </c>
      <c r="CR139" t="s">
        <v>66</v>
      </c>
      <c r="CS139" t="s">
        <v>64</v>
      </c>
      <c r="CT139" t="s">
        <v>1661</v>
      </c>
    </row>
    <row r="140" spans="1:98">
      <c r="A140" t="s">
        <v>1285</v>
      </c>
      <c r="B140" t="s">
        <v>53</v>
      </c>
      <c r="C140" t="s">
        <v>1286</v>
      </c>
      <c r="D140" t="s">
        <v>48</v>
      </c>
      <c r="E140" t="s">
        <v>92</v>
      </c>
      <c r="F140" t="s">
        <v>56</v>
      </c>
      <c r="G140" t="s">
        <v>57</v>
      </c>
      <c r="H140" t="s">
        <v>56</v>
      </c>
      <c r="I140" t="s">
        <v>92</v>
      </c>
      <c r="J140" t="s">
        <v>56</v>
      </c>
      <c r="K140" t="s">
        <v>57</v>
      </c>
      <c r="L140" t="s">
        <v>115</v>
      </c>
      <c r="M140" t="s">
        <v>89</v>
      </c>
      <c r="N140" t="s">
        <v>116</v>
      </c>
      <c r="O140" t="s">
        <v>117</v>
      </c>
      <c r="P140">
        <v>2</v>
      </c>
      <c r="Q140">
        <v>5</v>
      </c>
      <c r="R140">
        <v>3</v>
      </c>
      <c r="S140">
        <v>4</v>
      </c>
      <c r="T140">
        <v>1</v>
      </c>
      <c r="U140" t="s">
        <v>1287</v>
      </c>
      <c r="V140" t="s">
        <v>152</v>
      </c>
      <c r="W140" t="s">
        <v>61</v>
      </c>
      <c r="X140">
        <v>3</v>
      </c>
      <c r="Y140">
        <v>1</v>
      </c>
      <c r="Z140">
        <v>2</v>
      </c>
      <c r="AA140">
        <v>5</v>
      </c>
      <c r="AB140">
        <v>4</v>
      </c>
      <c r="AC140" t="s">
        <v>1288</v>
      </c>
      <c r="AD140" t="s">
        <v>143</v>
      </c>
      <c r="AE140" t="str">
        <f t="shared" si="53"/>
        <v>instructions as to when you should next have your breasts checked by the service if the result is normal</v>
      </c>
      <c r="AF140" t="str">
        <f t="shared" si="54"/>
        <v>detailed information of what will happen next if the result is abnormal and you require follow up with a health professional (referral process)</v>
      </c>
      <c r="AG140" t="str">
        <f t="shared" si="55"/>
        <v/>
      </c>
      <c r="AH140" t="str">
        <f t="shared" si="56"/>
        <v/>
      </c>
      <c r="AI140" t="s">
        <v>45</v>
      </c>
      <c r="AJ140">
        <v>5</v>
      </c>
      <c r="AK140">
        <v>1</v>
      </c>
      <c r="AL140">
        <v>2</v>
      </c>
      <c r="AM140">
        <v>3</v>
      </c>
      <c r="AN140">
        <v>4</v>
      </c>
      <c r="AO140">
        <v>6</v>
      </c>
      <c r="AP140">
        <v>7</v>
      </c>
      <c r="AQ140">
        <v>8</v>
      </c>
      <c r="AR140" t="s">
        <v>45</v>
      </c>
      <c r="AS140">
        <v>5</v>
      </c>
      <c r="AT140">
        <v>2</v>
      </c>
      <c r="AU140">
        <v>3</v>
      </c>
      <c r="AV140">
        <v>6</v>
      </c>
      <c r="AW140">
        <v>7</v>
      </c>
      <c r="AX140">
        <v>4</v>
      </c>
      <c r="AY140">
        <v>1</v>
      </c>
      <c r="AZ140" t="s">
        <v>1289</v>
      </c>
      <c r="BA140" t="s">
        <v>63</v>
      </c>
      <c r="BB140" t="s">
        <v>68</v>
      </c>
      <c r="BC140" t="s">
        <v>1290</v>
      </c>
      <c r="BD140" t="s">
        <v>102</v>
      </c>
      <c r="BE140" t="s">
        <v>1291</v>
      </c>
      <c r="BF140" t="s">
        <v>1628</v>
      </c>
      <c r="BG140" t="str">
        <f t="shared" si="52"/>
        <v/>
      </c>
      <c r="BH140" t="str">
        <f t="shared" si="57"/>
        <v/>
      </c>
      <c r="BI140" t="str">
        <f t="shared" si="58"/>
        <v>having more information about what to expect during the examination before making an appointment </v>
      </c>
      <c r="BJ140" t="str">
        <f t="shared" si="59"/>
        <v>being able to “drop in” and have an examine without needing an appointment</v>
      </c>
      <c r="BK140" t="str">
        <f t="shared" si="60"/>
        <v/>
      </c>
      <c r="BL140" t="str">
        <f t="shared" si="61"/>
        <v/>
      </c>
      <c r="BM140" t="str">
        <f t="shared" si="62"/>
        <v>receiving a faster (direct) referral to a specialist breast clinic if your result was abnormal</v>
      </c>
      <c r="BN140" t="str">
        <f t="shared" si="63"/>
        <v/>
      </c>
      <c r="BO140" t="str">
        <f t="shared" si="64"/>
        <v>receiving information on how your data will be stored and handled.</v>
      </c>
      <c r="BP140" t="s">
        <v>45</v>
      </c>
      <c r="BQ140" t="s">
        <v>45</v>
      </c>
      <c r="BR140" t="s">
        <v>68</v>
      </c>
      <c r="BS140" t="s">
        <v>1292</v>
      </c>
      <c r="BT140" t="s">
        <v>1293</v>
      </c>
      <c r="BU140" t="s">
        <v>90</v>
      </c>
      <c r="BV140" t="s">
        <v>1294</v>
      </c>
      <c r="BW140">
        <v>54</v>
      </c>
      <c r="BX140" t="s">
        <v>71</v>
      </c>
      <c r="BY140" t="s">
        <v>45</v>
      </c>
      <c r="BZ140" t="s">
        <v>389</v>
      </c>
      <c r="CA140" t="s">
        <v>1295</v>
      </c>
      <c r="CB140" t="s">
        <v>55</v>
      </c>
      <c r="CC140" t="s">
        <v>45</v>
      </c>
      <c r="CD140" t="s">
        <v>73</v>
      </c>
      <c r="CE140" t="s">
        <v>1296</v>
      </c>
      <c r="CF140" t="s">
        <v>75</v>
      </c>
      <c r="CG140" t="s">
        <v>45</v>
      </c>
      <c r="CH140" t="s">
        <v>45</v>
      </c>
      <c r="CI140" t="s">
        <v>77</v>
      </c>
      <c r="CJ140" t="s">
        <v>48</v>
      </c>
      <c r="CK140" t="s">
        <v>45</v>
      </c>
      <c r="CL140" t="s">
        <v>45</v>
      </c>
      <c r="CM140" t="s">
        <v>45</v>
      </c>
      <c r="CN140" t="s">
        <v>109</v>
      </c>
      <c r="CO140" t="s">
        <v>80</v>
      </c>
      <c r="CP140" t="s">
        <v>81</v>
      </c>
      <c r="CQ140" t="s">
        <v>112</v>
      </c>
      <c r="CR140" t="s">
        <v>68</v>
      </c>
      <c r="CS140" t="s">
        <v>1297</v>
      </c>
      <c r="CT140" t="s">
        <v>138</v>
      </c>
    </row>
    <row r="141" spans="1:98">
      <c r="A141" t="s">
        <v>1439</v>
      </c>
      <c r="B141" t="s">
        <v>53</v>
      </c>
      <c r="C141" t="s">
        <v>1440</v>
      </c>
      <c r="D141" t="s">
        <v>48</v>
      </c>
      <c r="E141" t="s">
        <v>92</v>
      </c>
      <c r="F141" t="s">
        <v>57</v>
      </c>
      <c r="G141" t="s">
        <v>88</v>
      </c>
      <c r="H141" t="s">
        <v>57</v>
      </c>
      <c r="I141" t="s">
        <v>56</v>
      </c>
      <c r="J141" t="s">
        <v>56</v>
      </c>
      <c r="K141" t="s">
        <v>56</v>
      </c>
      <c r="L141" t="s">
        <v>115</v>
      </c>
      <c r="M141" t="s">
        <v>92</v>
      </c>
      <c r="N141" t="s">
        <v>116</v>
      </c>
      <c r="O141" t="s">
        <v>117</v>
      </c>
      <c r="P141">
        <v>2</v>
      </c>
      <c r="Q141">
        <v>1</v>
      </c>
      <c r="R141">
        <v>3</v>
      </c>
      <c r="S141">
        <v>4</v>
      </c>
      <c r="T141">
        <v>5</v>
      </c>
      <c r="U141" t="s">
        <v>45</v>
      </c>
      <c r="V141" t="s">
        <v>97</v>
      </c>
      <c r="W141" t="s">
        <v>61</v>
      </c>
      <c r="X141">
        <v>2</v>
      </c>
      <c r="Y141">
        <v>1</v>
      </c>
      <c r="Z141">
        <v>3</v>
      </c>
      <c r="AA141">
        <v>4</v>
      </c>
      <c r="AB141">
        <v>5</v>
      </c>
      <c r="AC141" t="s">
        <v>45</v>
      </c>
      <c r="AD141" t="s">
        <v>264</v>
      </c>
      <c r="AE141" t="str">
        <f t="shared" si="53"/>
        <v>instructions as to when you should next have your breasts checked by the service if the result is normal</v>
      </c>
      <c r="AF141" t="str">
        <f t="shared" si="54"/>
        <v>detailed information of what will happen next if the result is abnormal and you require follow up with a health professional (referral process)</v>
      </c>
      <c r="AG141" t="str">
        <f t="shared" si="55"/>
        <v>links to where you can get emotional support</v>
      </c>
      <c r="AH141" t="str">
        <f t="shared" si="56"/>
        <v>information on different possible causes for any abnormal findings and breast pain</v>
      </c>
      <c r="AI141" t="s">
        <v>1441</v>
      </c>
      <c r="AJ141">
        <v>5</v>
      </c>
      <c r="AK141">
        <v>1</v>
      </c>
      <c r="AL141">
        <v>2</v>
      </c>
      <c r="AM141">
        <v>3</v>
      </c>
      <c r="AN141">
        <v>4</v>
      </c>
      <c r="AO141">
        <v>6</v>
      </c>
      <c r="AP141">
        <v>7</v>
      </c>
      <c r="AQ141">
        <v>8</v>
      </c>
      <c r="AR141" t="s">
        <v>45</v>
      </c>
      <c r="AS141">
        <v>5</v>
      </c>
      <c r="AT141">
        <v>1</v>
      </c>
      <c r="AU141">
        <v>2</v>
      </c>
      <c r="AV141">
        <v>3</v>
      </c>
      <c r="AW141">
        <v>4</v>
      </c>
      <c r="AX141">
        <v>6</v>
      </c>
      <c r="AY141">
        <v>7</v>
      </c>
      <c r="AZ141" t="s">
        <v>45</v>
      </c>
      <c r="BA141" t="s">
        <v>63</v>
      </c>
      <c r="BB141" t="s">
        <v>68</v>
      </c>
      <c r="BC141" t="s">
        <v>1442</v>
      </c>
      <c r="BD141" t="s">
        <v>102</v>
      </c>
      <c r="BE141" t="s">
        <v>1443</v>
      </c>
      <c r="BF141" t="s">
        <v>1618</v>
      </c>
      <c r="BG141" t="str">
        <f t="shared" si="52"/>
        <v>knowing that my results would be reviewed by my gp</v>
      </c>
      <c r="BH141" t="str">
        <f t="shared" si="57"/>
        <v/>
      </c>
      <c r="BI141" t="str">
        <f t="shared" si="58"/>
        <v>having more information about what to expect during the examination before making an appointment </v>
      </c>
      <c r="BJ141" t="str">
        <f t="shared" si="59"/>
        <v>being able to “drop in” and have an examine without needing an appointment</v>
      </c>
      <c r="BK141" t="str">
        <f t="shared" si="60"/>
        <v/>
      </c>
      <c r="BL141" t="str">
        <f t="shared" si="61"/>
        <v/>
      </c>
      <c r="BM141" t="str">
        <f t="shared" si="62"/>
        <v>receiving a faster (direct) referral to a specialist breast clinic if your result was abnormal</v>
      </c>
      <c r="BN141" t="str">
        <f t="shared" si="63"/>
        <v xml:space="preserve">knowing that your data was confidential and could only be shared with your consent (e.g. with your gp)  </v>
      </c>
      <c r="BO141" t="str">
        <f t="shared" si="64"/>
        <v>receiving information on how your data will be stored and handled.</v>
      </c>
      <c r="BP141" t="s">
        <v>45</v>
      </c>
      <c r="BQ141" t="s">
        <v>65</v>
      </c>
      <c r="BR141" t="s">
        <v>68</v>
      </c>
      <c r="BS141" t="s">
        <v>1444</v>
      </c>
      <c r="BT141" t="s">
        <v>1445</v>
      </c>
      <c r="BU141" t="s">
        <v>66</v>
      </c>
      <c r="BV141" t="s">
        <v>1446</v>
      </c>
      <c r="BW141">
        <v>57</v>
      </c>
      <c r="BX141" t="s">
        <v>71</v>
      </c>
      <c r="BY141" t="s">
        <v>45</v>
      </c>
      <c r="BZ141" t="s">
        <v>72</v>
      </c>
      <c r="CA141" t="s">
        <v>45</v>
      </c>
      <c r="CB141" t="s">
        <v>55</v>
      </c>
      <c r="CC141" t="s">
        <v>45</v>
      </c>
      <c r="CD141" t="s">
        <v>73</v>
      </c>
      <c r="CE141" t="s">
        <v>45</v>
      </c>
      <c r="CF141" t="s">
        <v>75</v>
      </c>
      <c r="CG141" t="s">
        <v>45</v>
      </c>
      <c r="CH141" t="s">
        <v>45</v>
      </c>
      <c r="CI141" t="s">
        <v>77</v>
      </c>
      <c r="CJ141" t="s">
        <v>48</v>
      </c>
      <c r="CK141" t="s">
        <v>45</v>
      </c>
      <c r="CL141" t="s">
        <v>45</v>
      </c>
      <c r="CM141" t="s">
        <v>45</v>
      </c>
      <c r="CN141" t="s">
        <v>146</v>
      </c>
      <c r="CO141" t="s">
        <v>80</v>
      </c>
      <c r="CP141" t="s">
        <v>104</v>
      </c>
      <c r="CQ141" t="s">
        <v>112</v>
      </c>
      <c r="CR141" t="s">
        <v>68</v>
      </c>
      <c r="CS141" t="s">
        <v>629</v>
      </c>
      <c r="CT141" t="s">
        <v>1661</v>
      </c>
    </row>
    <row r="142" spans="1:98">
      <c r="A142" t="s">
        <v>1266</v>
      </c>
      <c r="B142" t="s">
        <v>53</v>
      </c>
      <c r="C142" t="s">
        <v>1267</v>
      </c>
      <c r="D142" t="s">
        <v>48</v>
      </c>
      <c r="E142" t="s">
        <v>92</v>
      </c>
      <c r="F142" t="s">
        <v>57</v>
      </c>
      <c r="G142" t="s">
        <v>57</v>
      </c>
      <c r="H142" t="s">
        <v>56</v>
      </c>
      <c r="I142" t="s">
        <v>92</v>
      </c>
      <c r="J142" t="s">
        <v>88</v>
      </c>
      <c r="K142" t="s">
        <v>88</v>
      </c>
      <c r="L142" t="s">
        <v>115</v>
      </c>
      <c r="M142" t="s">
        <v>89</v>
      </c>
      <c r="N142" t="s">
        <v>116</v>
      </c>
      <c r="O142" t="s">
        <v>117</v>
      </c>
      <c r="P142">
        <v>2</v>
      </c>
      <c r="Q142">
        <v>1</v>
      </c>
      <c r="R142">
        <v>4</v>
      </c>
      <c r="S142">
        <v>3</v>
      </c>
      <c r="T142">
        <v>5</v>
      </c>
      <c r="U142" t="s">
        <v>45</v>
      </c>
      <c r="V142" t="s">
        <v>152</v>
      </c>
      <c r="W142" t="s">
        <v>61</v>
      </c>
      <c r="X142">
        <v>3</v>
      </c>
      <c r="Y142">
        <v>2</v>
      </c>
      <c r="Z142">
        <v>1</v>
      </c>
      <c r="AA142">
        <v>4</v>
      </c>
      <c r="AB142">
        <v>5</v>
      </c>
      <c r="AC142" t="s">
        <v>45</v>
      </c>
      <c r="AD142" t="s">
        <v>119</v>
      </c>
      <c r="AE142" t="str">
        <f t="shared" si="53"/>
        <v>instructions as to when you should next have your breasts checked by the service if the result is normal</v>
      </c>
      <c r="AF142" t="str">
        <f t="shared" si="54"/>
        <v>detailed information of what will happen next if the result is abnormal and you require follow up with a health professional (referral process)</v>
      </c>
      <c r="AG142" t="str">
        <f t="shared" si="55"/>
        <v/>
      </c>
      <c r="AH142" t="str">
        <f t="shared" si="56"/>
        <v>information on different possible causes for any abnormal findings and breast pain</v>
      </c>
      <c r="AI142" t="s">
        <v>45</v>
      </c>
      <c r="AJ142">
        <v>1</v>
      </c>
      <c r="AK142">
        <v>2</v>
      </c>
      <c r="AL142">
        <v>3</v>
      </c>
      <c r="AM142">
        <v>5</v>
      </c>
      <c r="AN142">
        <v>4</v>
      </c>
      <c r="AO142">
        <v>6</v>
      </c>
      <c r="AP142">
        <v>7</v>
      </c>
      <c r="AQ142">
        <v>8</v>
      </c>
      <c r="AR142" t="s">
        <v>45</v>
      </c>
      <c r="AS142">
        <v>2</v>
      </c>
      <c r="AT142">
        <v>1</v>
      </c>
      <c r="AU142">
        <v>3</v>
      </c>
      <c r="AV142">
        <v>6</v>
      </c>
      <c r="AW142">
        <v>4</v>
      </c>
      <c r="AX142">
        <v>5</v>
      </c>
      <c r="AY142">
        <v>7</v>
      </c>
      <c r="AZ142" t="s">
        <v>45</v>
      </c>
      <c r="BA142" t="s">
        <v>63</v>
      </c>
      <c r="BB142" t="s">
        <v>68</v>
      </c>
      <c r="BC142" t="s">
        <v>1268</v>
      </c>
      <c r="BD142" t="s">
        <v>102</v>
      </c>
      <c r="BE142" t="s">
        <v>1269</v>
      </c>
      <c r="BF142" t="s">
        <v>1604</v>
      </c>
      <c r="BG142" t="str">
        <f t="shared" ref="BG142:BG156" si="65">IF(ISNUMBER(SEARCH("knowing that my results", BF142)), "knowing that my results would be reviewed by my gp", "")</f>
        <v>knowing that my results would be reviewed by my gp</v>
      </c>
      <c r="BH142" t="str">
        <f t="shared" si="57"/>
        <v>aving more technical information about how the device works</v>
      </c>
      <c r="BI142" t="str">
        <f t="shared" si="58"/>
        <v>having more information about what to expect during the examination before making an appointment </v>
      </c>
      <c r="BJ142" t="str">
        <f t="shared" si="59"/>
        <v>being able to “drop in” and have an examine without needing an appointment</v>
      </c>
      <c r="BK142" t="str">
        <f t="shared" si="60"/>
        <v>receiving information on how the device supports gp services</v>
      </c>
      <c r="BL142" t="str">
        <f t="shared" si="61"/>
        <v>receiving information on how the device supports specialist nhs services</v>
      </c>
      <c r="BM142" t="str">
        <f t="shared" si="62"/>
        <v>receiving a faster (direct) referral to a specialist breast clinic if your result was abnormal</v>
      </c>
      <c r="BN142" t="str">
        <f t="shared" si="63"/>
        <v/>
      </c>
      <c r="BO142" t="str">
        <f t="shared" si="64"/>
        <v/>
      </c>
      <c r="BP142" t="s">
        <v>45</v>
      </c>
      <c r="BQ142" t="s">
        <v>65</v>
      </c>
      <c r="BR142" t="s">
        <v>68</v>
      </c>
      <c r="BS142" t="s">
        <v>1270</v>
      </c>
      <c r="BT142" t="s">
        <v>351</v>
      </c>
      <c r="BU142" t="s">
        <v>68</v>
      </c>
      <c r="BV142" t="s">
        <v>1271</v>
      </c>
      <c r="BW142">
        <v>58</v>
      </c>
      <c r="BX142" t="s">
        <v>71</v>
      </c>
      <c r="BY142" t="s">
        <v>45</v>
      </c>
      <c r="BZ142" t="s">
        <v>289</v>
      </c>
      <c r="CA142" t="s">
        <v>45</v>
      </c>
      <c r="CB142" t="s">
        <v>73</v>
      </c>
      <c r="CC142" t="s">
        <v>1272</v>
      </c>
      <c r="CD142" t="s">
        <v>73</v>
      </c>
      <c r="CE142" t="s">
        <v>203</v>
      </c>
      <c r="CF142" t="s">
        <v>75</v>
      </c>
      <c r="CG142" t="s">
        <v>45</v>
      </c>
      <c r="CH142" t="s">
        <v>45</v>
      </c>
      <c r="CI142" t="s">
        <v>77</v>
      </c>
      <c r="CJ142" t="s">
        <v>48</v>
      </c>
      <c r="CK142" t="s">
        <v>45</v>
      </c>
      <c r="CL142" t="s">
        <v>45</v>
      </c>
      <c r="CM142" t="s">
        <v>45</v>
      </c>
      <c r="CN142" t="s">
        <v>109</v>
      </c>
      <c r="CO142" t="s">
        <v>110</v>
      </c>
      <c r="CP142" t="s">
        <v>81</v>
      </c>
      <c r="CQ142" t="s">
        <v>214</v>
      </c>
      <c r="CR142" t="s">
        <v>68</v>
      </c>
      <c r="CS142" t="s">
        <v>1273</v>
      </c>
      <c r="CT142" t="s">
        <v>1661</v>
      </c>
    </row>
    <row r="143" spans="1:98">
      <c r="A143" t="s">
        <v>1334</v>
      </c>
      <c r="B143" t="s">
        <v>53</v>
      </c>
      <c r="C143" t="s">
        <v>1335</v>
      </c>
      <c r="D143" t="s">
        <v>48</v>
      </c>
      <c r="E143" t="s">
        <v>90</v>
      </c>
      <c r="F143" t="s">
        <v>88</v>
      </c>
      <c r="G143" t="s">
        <v>57</v>
      </c>
      <c r="H143" t="s">
        <v>57</v>
      </c>
      <c r="I143" t="s">
        <v>92</v>
      </c>
      <c r="J143" t="s">
        <v>88</v>
      </c>
      <c r="K143" t="s">
        <v>57</v>
      </c>
      <c r="L143" t="s">
        <v>115</v>
      </c>
      <c r="M143" t="s">
        <v>89</v>
      </c>
      <c r="N143" t="s">
        <v>116</v>
      </c>
      <c r="O143" t="s">
        <v>117</v>
      </c>
      <c r="P143">
        <v>2</v>
      </c>
      <c r="Q143">
        <v>1</v>
      </c>
      <c r="R143">
        <v>4</v>
      </c>
      <c r="S143">
        <v>3</v>
      </c>
      <c r="T143">
        <v>5</v>
      </c>
      <c r="U143" t="s">
        <v>45</v>
      </c>
      <c r="V143" t="s">
        <v>152</v>
      </c>
      <c r="W143" t="s">
        <v>61</v>
      </c>
      <c r="X143">
        <v>3</v>
      </c>
      <c r="Y143">
        <v>2</v>
      </c>
      <c r="Z143">
        <v>1</v>
      </c>
      <c r="AA143">
        <v>4</v>
      </c>
      <c r="AB143">
        <v>5</v>
      </c>
      <c r="AC143" t="s">
        <v>45</v>
      </c>
      <c r="AD143" t="s">
        <v>1336</v>
      </c>
      <c r="AE143" t="str">
        <f t="shared" si="53"/>
        <v>instructions as to when you should next have your breasts checked by the service if the result is normal</v>
      </c>
      <c r="AF143" t="str">
        <f t="shared" si="54"/>
        <v>detailed information of what will happen next if the result is abnormal and you require follow up with a health professional (referral process)</v>
      </c>
      <c r="AG143" t="str">
        <f t="shared" si="55"/>
        <v/>
      </c>
      <c r="AH143" t="str">
        <f t="shared" si="56"/>
        <v/>
      </c>
      <c r="AI143" t="s">
        <v>1337</v>
      </c>
      <c r="AJ143">
        <v>2</v>
      </c>
      <c r="AK143">
        <v>1</v>
      </c>
      <c r="AL143">
        <v>3</v>
      </c>
      <c r="AM143">
        <v>5</v>
      </c>
      <c r="AN143">
        <v>4</v>
      </c>
      <c r="AO143">
        <v>6</v>
      </c>
      <c r="AP143">
        <v>7</v>
      </c>
      <c r="AQ143">
        <v>8</v>
      </c>
      <c r="AR143" t="s">
        <v>45</v>
      </c>
      <c r="AS143">
        <v>1</v>
      </c>
      <c r="AT143">
        <v>2</v>
      </c>
      <c r="AU143">
        <v>3</v>
      </c>
      <c r="AV143">
        <v>5</v>
      </c>
      <c r="AW143">
        <v>4</v>
      </c>
      <c r="AX143">
        <v>6</v>
      </c>
      <c r="AY143">
        <v>7</v>
      </c>
      <c r="AZ143" t="s">
        <v>45</v>
      </c>
      <c r="BA143" t="s">
        <v>63</v>
      </c>
      <c r="BB143" t="s">
        <v>68</v>
      </c>
      <c r="BC143" t="s">
        <v>1338</v>
      </c>
      <c r="BD143" t="s">
        <v>209</v>
      </c>
      <c r="BE143" t="s">
        <v>1561</v>
      </c>
      <c r="BF143" t="s">
        <v>1339</v>
      </c>
      <c r="BG143" t="str">
        <f t="shared" si="65"/>
        <v/>
      </c>
      <c r="BH143" t="str">
        <f t="shared" si="57"/>
        <v/>
      </c>
      <c r="BI143" t="str">
        <f t="shared" si="58"/>
        <v>having more information about what to expect during the examination before making an appointment </v>
      </c>
      <c r="BJ143" t="str">
        <f t="shared" si="59"/>
        <v/>
      </c>
      <c r="BK143" t="str">
        <f t="shared" si="60"/>
        <v>receiving information on how the device supports gp services</v>
      </c>
      <c r="BL143" t="str">
        <f t="shared" si="61"/>
        <v>receiving information on how the device supports specialist nhs services</v>
      </c>
      <c r="BM143" t="str">
        <f t="shared" si="62"/>
        <v>receiving a faster (direct) referral to a specialist breast clinic if your result was abnormal</v>
      </c>
      <c r="BN143" t="str">
        <f t="shared" si="63"/>
        <v/>
      </c>
      <c r="BO143" t="str">
        <f t="shared" si="64"/>
        <v/>
      </c>
      <c r="BP143" t="s">
        <v>45</v>
      </c>
      <c r="BQ143" t="s">
        <v>65</v>
      </c>
      <c r="BR143" t="s">
        <v>68</v>
      </c>
      <c r="BS143" t="s">
        <v>1562</v>
      </c>
      <c r="BT143" t="s">
        <v>1340</v>
      </c>
      <c r="BU143" t="s">
        <v>90</v>
      </c>
      <c r="BV143" t="s">
        <v>1563</v>
      </c>
      <c r="BW143">
        <v>58</v>
      </c>
      <c r="BX143" t="s">
        <v>71</v>
      </c>
      <c r="BY143" t="s">
        <v>45</v>
      </c>
      <c r="BZ143" t="s">
        <v>72</v>
      </c>
      <c r="CA143" t="s">
        <v>45</v>
      </c>
      <c r="CB143" t="s">
        <v>55</v>
      </c>
      <c r="CC143" t="s">
        <v>45</v>
      </c>
      <c r="CD143" t="s">
        <v>73</v>
      </c>
      <c r="CE143" t="s">
        <v>379</v>
      </c>
      <c r="CF143" t="s">
        <v>75</v>
      </c>
      <c r="CG143" t="s">
        <v>45</v>
      </c>
      <c r="CH143" t="s">
        <v>45</v>
      </c>
      <c r="CI143" t="s">
        <v>77</v>
      </c>
      <c r="CJ143" t="s">
        <v>48</v>
      </c>
      <c r="CK143" t="s">
        <v>45</v>
      </c>
      <c r="CL143" t="s">
        <v>45</v>
      </c>
      <c r="CM143" t="s">
        <v>45</v>
      </c>
      <c r="CN143" t="s">
        <v>109</v>
      </c>
      <c r="CO143" t="s">
        <v>110</v>
      </c>
      <c r="CP143" t="s">
        <v>81</v>
      </c>
      <c r="CQ143" t="s">
        <v>82</v>
      </c>
      <c r="CR143" t="s">
        <v>66</v>
      </c>
      <c r="CS143" t="s">
        <v>1341</v>
      </c>
      <c r="CT143" t="s">
        <v>138</v>
      </c>
    </row>
    <row r="144" spans="1:98">
      <c r="A144" t="s">
        <v>372</v>
      </c>
      <c r="B144" t="s">
        <v>53</v>
      </c>
      <c r="C144" t="s">
        <v>373</v>
      </c>
      <c r="D144" t="s">
        <v>48</v>
      </c>
      <c r="E144" t="s">
        <v>88</v>
      </c>
      <c r="F144" t="s">
        <v>56</v>
      </c>
      <c r="G144" t="s">
        <v>92</v>
      </c>
      <c r="H144" t="s">
        <v>56</v>
      </c>
      <c r="I144" t="s">
        <v>88</v>
      </c>
      <c r="J144" t="s">
        <v>88</v>
      </c>
      <c r="K144" t="s">
        <v>88</v>
      </c>
      <c r="L144" t="s">
        <v>60</v>
      </c>
      <c r="M144" t="s">
        <v>88</v>
      </c>
      <c r="N144" t="s">
        <v>48</v>
      </c>
      <c r="O144" t="s">
        <v>117</v>
      </c>
      <c r="P144">
        <v>3</v>
      </c>
      <c r="Q144">
        <v>1</v>
      </c>
      <c r="R144">
        <v>4</v>
      </c>
      <c r="S144">
        <v>5</v>
      </c>
      <c r="T144">
        <v>2</v>
      </c>
      <c r="U144" t="s">
        <v>263</v>
      </c>
      <c r="V144" t="s">
        <v>60</v>
      </c>
      <c r="W144" t="s">
        <v>61</v>
      </c>
      <c r="X144">
        <v>3</v>
      </c>
      <c r="Y144">
        <v>2</v>
      </c>
      <c r="Z144">
        <v>1</v>
      </c>
      <c r="AA144">
        <v>5</v>
      </c>
      <c r="AB144">
        <v>4</v>
      </c>
      <c r="AC144" t="s">
        <v>276</v>
      </c>
      <c r="AD144" t="s">
        <v>62</v>
      </c>
      <c r="AE144" t="str">
        <f t="shared" si="53"/>
        <v>instructions as to when you should next have your breasts checked by the service if the result is normal</v>
      </c>
      <c r="AF144" t="str">
        <f t="shared" si="54"/>
        <v>detailed information of what will happen next if the result is abnormal and you require follow up with a health professional (referral process)</v>
      </c>
      <c r="AG144" t="str">
        <f t="shared" si="55"/>
        <v>links to where you can get emotional support</v>
      </c>
      <c r="AH144" t="str">
        <f t="shared" si="56"/>
        <v>information on different possible causes for any abnormal findings and breast pain</v>
      </c>
      <c r="AI144" t="s">
        <v>45</v>
      </c>
      <c r="AJ144">
        <v>6</v>
      </c>
      <c r="AK144">
        <v>5</v>
      </c>
      <c r="AL144">
        <v>2</v>
      </c>
      <c r="AM144">
        <v>4</v>
      </c>
      <c r="AN144">
        <v>3</v>
      </c>
      <c r="AO144">
        <v>1</v>
      </c>
      <c r="AP144">
        <v>7</v>
      </c>
      <c r="AQ144">
        <v>8</v>
      </c>
      <c r="AR144" t="s">
        <v>45</v>
      </c>
      <c r="AS144">
        <v>6</v>
      </c>
      <c r="AT144">
        <v>5</v>
      </c>
      <c r="AU144">
        <v>2</v>
      </c>
      <c r="AV144">
        <v>4</v>
      </c>
      <c r="AW144">
        <v>3</v>
      </c>
      <c r="AX144">
        <v>1</v>
      </c>
      <c r="AY144">
        <v>7</v>
      </c>
      <c r="AZ144" t="s">
        <v>45</v>
      </c>
      <c r="BA144" t="s">
        <v>63</v>
      </c>
      <c r="BB144" t="s">
        <v>66</v>
      </c>
      <c r="BC144" t="s">
        <v>374</v>
      </c>
      <c r="BD144" t="s">
        <v>64</v>
      </c>
      <c r="BE144" t="s">
        <v>375</v>
      </c>
      <c r="BF144" t="s">
        <v>1609</v>
      </c>
      <c r="BG144" t="str">
        <f t="shared" si="65"/>
        <v>knowing that my results would be reviewed by my gp</v>
      </c>
      <c r="BH144" t="str">
        <f t="shared" si="57"/>
        <v/>
      </c>
      <c r="BI144" t="str">
        <f t="shared" si="58"/>
        <v/>
      </c>
      <c r="BJ144" t="str">
        <f t="shared" si="59"/>
        <v>being able to “drop in” and have an examine without needing an appointment</v>
      </c>
      <c r="BK144" t="str">
        <f t="shared" si="60"/>
        <v>receiving information on how the device supports gp services</v>
      </c>
      <c r="BL144" t="str">
        <f t="shared" si="61"/>
        <v>receiving information on how the device supports specialist nhs services</v>
      </c>
      <c r="BM144" t="str">
        <f t="shared" si="62"/>
        <v>receiving a faster (direct) referral to a specialist breast clinic if your result was abnormal</v>
      </c>
      <c r="BN144" t="str">
        <f t="shared" si="63"/>
        <v xml:space="preserve">knowing that your data was confidential and could only be shared with your consent (e.g. with your gp)  </v>
      </c>
      <c r="BO144" t="str">
        <f t="shared" si="64"/>
        <v/>
      </c>
      <c r="BP144" t="s">
        <v>45</v>
      </c>
      <c r="BQ144" t="s">
        <v>65</v>
      </c>
      <c r="BR144" t="s">
        <v>68</v>
      </c>
      <c r="BS144" t="s">
        <v>376</v>
      </c>
      <c r="BT144" t="s">
        <v>377</v>
      </c>
      <c r="BU144" t="s">
        <v>83</v>
      </c>
      <c r="BV144" t="s">
        <v>378</v>
      </c>
      <c r="BW144">
        <v>61</v>
      </c>
      <c r="BX144" t="s">
        <v>71</v>
      </c>
      <c r="BY144" t="s">
        <v>45</v>
      </c>
      <c r="BZ144" t="s">
        <v>107</v>
      </c>
      <c r="CA144" t="s">
        <v>45</v>
      </c>
      <c r="CB144" t="s">
        <v>55</v>
      </c>
      <c r="CC144" t="s">
        <v>45</v>
      </c>
      <c r="CD144" t="s">
        <v>73</v>
      </c>
      <c r="CE144" t="s">
        <v>379</v>
      </c>
      <c r="CF144" t="s">
        <v>75</v>
      </c>
      <c r="CG144" t="s">
        <v>45</v>
      </c>
      <c r="CH144" t="s">
        <v>45</v>
      </c>
      <c r="CI144" t="s">
        <v>77</v>
      </c>
      <c r="CJ144" t="s">
        <v>48</v>
      </c>
      <c r="CK144" t="s">
        <v>45</v>
      </c>
      <c r="CL144" t="s">
        <v>45</v>
      </c>
      <c r="CM144" t="s">
        <v>45</v>
      </c>
      <c r="CN144" t="s">
        <v>146</v>
      </c>
      <c r="CO144" t="s">
        <v>80</v>
      </c>
      <c r="CP144" t="s">
        <v>81</v>
      </c>
      <c r="CQ144" t="s">
        <v>214</v>
      </c>
      <c r="CR144" t="s">
        <v>68</v>
      </c>
      <c r="CS144" t="s">
        <v>93</v>
      </c>
      <c r="CT144" t="s">
        <v>1661</v>
      </c>
    </row>
    <row r="145" spans="1:98">
      <c r="A145" t="s">
        <v>1380</v>
      </c>
      <c r="B145" t="s">
        <v>53</v>
      </c>
      <c r="C145" t="s">
        <v>1381</v>
      </c>
      <c r="D145" t="s">
        <v>48</v>
      </c>
      <c r="E145" t="s">
        <v>57</v>
      </c>
      <c r="F145" t="s">
        <v>57</v>
      </c>
      <c r="G145" t="s">
        <v>57</v>
      </c>
      <c r="H145" t="s">
        <v>57</v>
      </c>
      <c r="I145" t="s">
        <v>57</v>
      </c>
      <c r="J145" t="s">
        <v>57</v>
      </c>
      <c r="K145" t="s">
        <v>57</v>
      </c>
      <c r="L145" t="s">
        <v>115</v>
      </c>
      <c r="M145" t="s">
        <v>88</v>
      </c>
      <c r="N145" t="s">
        <v>116</v>
      </c>
      <c r="O145" t="s">
        <v>117</v>
      </c>
      <c r="P145">
        <v>2</v>
      </c>
      <c r="Q145">
        <v>1</v>
      </c>
      <c r="R145">
        <v>4</v>
      </c>
      <c r="S145">
        <v>5</v>
      </c>
      <c r="T145">
        <v>3</v>
      </c>
      <c r="U145" t="s">
        <v>568</v>
      </c>
      <c r="V145" t="s">
        <v>152</v>
      </c>
      <c r="W145" t="s">
        <v>142</v>
      </c>
      <c r="X145">
        <v>2</v>
      </c>
      <c r="Y145">
        <v>1</v>
      </c>
      <c r="Z145">
        <v>3</v>
      </c>
      <c r="AA145">
        <v>5</v>
      </c>
      <c r="AB145">
        <v>4</v>
      </c>
      <c r="AC145" t="s">
        <v>1382</v>
      </c>
      <c r="AD145" t="s">
        <v>359</v>
      </c>
      <c r="AE145" t="str">
        <f t="shared" si="53"/>
        <v>instructions as to when you should next have your breasts checked by the service if the result is normal</v>
      </c>
      <c r="AF145" t="str">
        <f t="shared" si="54"/>
        <v>detailed information of what will happen next if the result is abnormal and you require follow up with a health professional (referral process)</v>
      </c>
      <c r="AG145" t="str">
        <f t="shared" si="55"/>
        <v>links to where you can get emotional support</v>
      </c>
      <c r="AH145" t="str">
        <f t="shared" si="56"/>
        <v>information on different possible causes for any abnormal findings and breast pain</v>
      </c>
      <c r="AI145" t="s">
        <v>1383</v>
      </c>
      <c r="AJ145">
        <v>6</v>
      </c>
      <c r="AK145">
        <v>1</v>
      </c>
      <c r="AL145">
        <v>3</v>
      </c>
      <c r="AM145">
        <v>4</v>
      </c>
      <c r="AN145">
        <v>5</v>
      </c>
      <c r="AO145">
        <v>2</v>
      </c>
      <c r="AP145">
        <v>7</v>
      </c>
      <c r="AQ145">
        <v>8</v>
      </c>
      <c r="AR145" t="s">
        <v>45</v>
      </c>
      <c r="AS145">
        <v>3</v>
      </c>
      <c r="AT145">
        <v>1</v>
      </c>
      <c r="AU145">
        <v>4</v>
      </c>
      <c r="AV145">
        <v>5</v>
      </c>
      <c r="AW145">
        <v>6</v>
      </c>
      <c r="AX145">
        <v>2</v>
      </c>
      <c r="AY145">
        <v>7</v>
      </c>
      <c r="AZ145" t="s">
        <v>45</v>
      </c>
      <c r="BA145" t="s">
        <v>63</v>
      </c>
      <c r="BB145" t="s">
        <v>66</v>
      </c>
      <c r="BC145" t="s">
        <v>1384</v>
      </c>
      <c r="BD145" t="s">
        <v>102</v>
      </c>
      <c r="BE145" t="s">
        <v>1385</v>
      </c>
      <c r="BF145" t="s">
        <v>1625</v>
      </c>
      <c r="BG145" t="str">
        <f t="shared" si="65"/>
        <v>knowing that my results would be reviewed by my gp</v>
      </c>
      <c r="BH145" t="str">
        <f t="shared" si="57"/>
        <v>aving more technical information about how the device works</v>
      </c>
      <c r="BI145" t="str">
        <f t="shared" si="58"/>
        <v>having more information about what to expect during the examination before making an appointment </v>
      </c>
      <c r="BJ145" t="str">
        <f t="shared" si="59"/>
        <v>being able to “drop in” and have an examine without needing an appointment</v>
      </c>
      <c r="BK145" t="str">
        <f t="shared" si="60"/>
        <v>receiving information on how the device supports gp services</v>
      </c>
      <c r="BL145" t="str">
        <f t="shared" si="61"/>
        <v>receiving information on how the device supports specialist nhs services</v>
      </c>
      <c r="BM145" t="str">
        <f t="shared" si="62"/>
        <v>receiving a faster (direct) referral to a specialist breast clinic if your result was abnormal</v>
      </c>
      <c r="BN145" t="str">
        <f t="shared" si="63"/>
        <v xml:space="preserve">knowing that your data was confidential and could only be shared with your consent (e.g. with your gp)  </v>
      </c>
      <c r="BO145" t="str">
        <f t="shared" si="64"/>
        <v>receiving information on how your data will be stored and handled.</v>
      </c>
      <c r="BP145" t="s">
        <v>1386</v>
      </c>
      <c r="BQ145" t="s">
        <v>45</v>
      </c>
      <c r="BR145" t="s">
        <v>68</v>
      </c>
      <c r="BS145" t="s">
        <v>1387</v>
      </c>
      <c r="BT145" t="s">
        <v>1388</v>
      </c>
      <c r="BU145" t="s">
        <v>68</v>
      </c>
      <c r="BV145" t="s">
        <v>1389</v>
      </c>
      <c r="BW145">
        <v>62</v>
      </c>
      <c r="BX145" t="s">
        <v>71</v>
      </c>
      <c r="BY145" t="s">
        <v>45</v>
      </c>
      <c r="BZ145" t="s">
        <v>72</v>
      </c>
      <c r="CA145" t="s">
        <v>45</v>
      </c>
      <c r="CB145" t="s">
        <v>55</v>
      </c>
      <c r="CC145" t="s">
        <v>45</v>
      </c>
      <c r="CD145" t="s">
        <v>73</v>
      </c>
      <c r="CE145" t="s">
        <v>1390</v>
      </c>
      <c r="CF145" t="s">
        <v>75</v>
      </c>
      <c r="CG145" t="s">
        <v>45</v>
      </c>
      <c r="CH145" t="s">
        <v>45</v>
      </c>
      <c r="CI145" t="s">
        <v>77</v>
      </c>
      <c r="CJ145" t="s">
        <v>48</v>
      </c>
      <c r="CK145" t="s">
        <v>45</v>
      </c>
      <c r="CL145" t="s">
        <v>45</v>
      </c>
      <c r="CM145" t="s">
        <v>45</v>
      </c>
      <c r="CN145" t="s">
        <v>79</v>
      </c>
      <c r="CO145" t="s">
        <v>110</v>
      </c>
      <c r="CP145" t="s">
        <v>81</v>
      </c>
      <c r="CQ145" t="s">
        <v>147</v>
      </c>
      <c r="CR145" t="s">
        <v>68</v>
      </c>
      <c r="CS145" t="s">
        <v>1391</v>
      </c>
      <c r="CT145" t="s">
        <v>1661</v>
      </c>
    </row>
    <row r="146" spans="1:98">
      <c r="A146" t="s">
        <v>1274</v>
      </c>
      <c r="B146" t="s">
        <v>53</v>
      </c>
      <c r="C146" t="s">
        <v>1275</v>
      </c>
      <c r="D146" t="s">
        <v>48</v>
      </c>
      <c r="E146" t="s">
        <v>56</v>
      </c>
      <c r="F146" t="s">
        <v>57</v>
      </c>
      <c r="G146" t="s">
        <v>88</v>
      </c>
      <c r="H146" t="s">
        <v>56</v>
      </c>
      <c r="I146" t="s">
        <v>89</v>
      </c>
      <c r="J146" t="s">
        <v>56</v>
      </c>
      <c r="K146" t="s">
        <v>57</v>
      </c>
      <c r="L146" t="s">
        <v>58</v>
      </c>
      <c r="M146" t="s">
        <v>56</v>
      </c>
      <c r="N146" t="s">
        <v>48</v>
      </c>
      <c r="O146" t="s">
        <v>117</v>
      </c>
      <c r="P146">
        <v>1</v>
      </c>
      <c r="Q146">
        <v>4</v>
      </c>
      <c r="R146">
        <v>3</v>
      </c>
      <c r="S146">
        <v>5</v>
      </c>
      <c r="T146">
        <v>2</v>
      </c>
      <c r="U146" t="s">
        <v>1276</v>
      </c>
      <c r="V146" t="s">
        <v>132</v>
      </c>
      <c r="W146" t="s">
        <v>116</v>
      </c>
      <c r="X146">
        <v>2</v>
      </c>
      <c r="Y146">
        <v>1</v>
      </c>
      <c r="Z146">
        <v>3</v>
      </c>
      <c r="AA146">
        <v>4</v>
      </c>
      <c r="AB146">
        <v>5</v>
      </c>
      <c r="AC146" t="s">
        <v>45</v>
      </c>
      <c r="AD146" t="s">
        <v>119</v>
      </c>
      <c r="AE146" t="str">
        <f t="shared" si="53"/>
        <v>instructions as to when you should next have your breasts checked by the service if the result is normal</v>
      </c>
      <c r="AF146" t="str">
        <f t="shared" si="54"/>
        <v>detailed information of what will happen next if the result is abnormal and you require follow up with a health professional (referral process)</v>
      </c>
      <c r="AG146" t="str">
        <f t="shared" si="55"/>
        <v/>
      </c>
      <c r="AH146" t="str">
        <f t="shared" si="56"/>
        <v>information on different possible causes for any abnormal findings and breast pain</v>
      </c>
      <c r="AI146" t="s">
        <v>45</v>
      </c>
      <c r="AJ146">
        <v>7</v>
      </c>
      <c r="AK146">
        <v>3</v>
      </c>
      <c r="AL146">
        <v>1</v>
      </c>
      <c r="AM146">
        <v>4</v>
      </c>
      <c r="AN146">
        <v>6</v>
      </c>
      <c r="AO146">
        <v>2</v>
      </c>
      <c r="AP146">
        <v>8</v>
      </c>
      <c r="AQ146">
        <v>5</v>
      </c>
      <c r="AR146" t="s">
        <v>1277</v>
      </c>
      <c r="AS146">
        <v>6</v>
      </c>
      <c r="AT146">
        <v>3</v>
      </c>
      <c r="AU146">
        <v>1</v>
      </c>
      <c r="AV146">
        <v>4</v>
      </c>
      <c r="AW146">
        <v>5</v>
      </c>
      <c r="AX146">
        <v>2</v>
      </c>
      <c r="AY146">
        <v>7</v>
      </c>
      <c r="AZ146" t="s">
        <v>45</v>
      </c>
      <c r="BA146" t="s">
        <v>63</v>
      </c>
      <c r="BB146" t="s">
        <v>68</v>
      </c>
      <c r="BC146" t="s">
        <v>1278</v>
      </c>
      <c r="BD146" t="s">
        <v>102</v>
      </c>
      <c r="BE146" t="s">
        <v>1000</v>
      </c>
      <c r="BF146" t="s">
        <v>1634</v>
      </c>
      <c r="BG146" t="str">
        <f t="shared" si="65"/>
        <v>knowing that my results would be reviewed by my gp</v>
      </c>
      <c r="BH146" t="str">
        <f t="shared" si="57"/>
        <v/>
      </c>
      <c r="BI146" t="str">
        <f t="shared" si="58"/>
        <v>having more information about what to expect during the examination before making an appointment </v>
      </c>
      <c r="BJ146" t="str">
        <f t="shared" si="59"/>
        <v>being able to “drop in” and have an examine without needing an appointment</v>
      </c>
      <c r="BK146" t="str">
        <f t="shared" si="60"/>
        <v/>
      </c>
      <c r="BL146" t="str">
        <f t="shared" si="61"/>
        <v/>
      </c>
      <c r="BM146" t="str">
        <f t="shared" si="62"/>
        <v>receiving a faster (direct) referral to a specialist breast clinic if your result was abnormal</v>
      </c>
      <c r="BN146" t="str">
        <f t="shared" si="63"/>
        <v xml:space="preserve">knowing that your data was confidential and could only be shared with your consent (e.g. with your gp)  </v>
      </c>
      <c r="BO146" t="str">
        <f t="shared" si="64"/>
        <v>receiving information on how your data will be stored and handled.</v>
      </c>
      <c r="BP146" t="s">
        <v>1279</v>
      </c>
      <c r="BQ146" t="s">
        <v>65</v>
      </c>
      <c r="BR146" t="s">
        <v>68</v>
      </c>
      <c r="BS146" t="s">
        <v>1280</v>
      </c>
      <c r="BT146" t="s">
        <v>1281</v>
      </c>
      <c r="BU146" t="s">
        <v>68</v>
      </c>
      <c r="BV146" t="s">
        <v>1282</v>
      </c>
      <c r="BW146">
        <v>62</v>
      </c>
      <c r="BX146" t="s">
        <v>71</v>
      </c>
      <c r="BY146" t="s">
        <v>45</v>
      </c>
      <c r="BZ146" t="s">
        <v>72</v>
      </c>
      <c r="CA146" t="s">
        <v>45</v>
      </c>
      <c r="CB146" t="s">
        <v>55</v>
      </c>
      <c r="CC146" t="s">
        <v>45</v>
      </c>
      <c r="CD146" t="s">
        <v>73</v>
      </c>
      <c r="CE146" t="s">
        <v>1283</v>
      </c>
      <c r="CF146" t="s">
        <v>75</v>
      </c>
      <c r="CG146" t="s">
        <v>45</v>
      </c>
      <c r="CH146" t="s">
        <v>45</v>
      </c>
      <c r="CI146" t="s">
        <v>77</v>
      </c>
      <c r="CJ146" t="s">
        <v>48</v>
      </c>
      <c r="CK146" t="s">
        <v>45</v>
      </c>
      <c r="CL146" t="s">
        <v>45</v>
      </c>
      <c r="CM146" t="s">
        <v>45</v>
      </c>
      <c r="CN146" t="s">
        <v>79</v>
      </c>
      <c r="CO146" t="s">
        <v>110</v>
      </c>
      <c r="CP146" t="s">
        <v>104</v>
      </c>
      <c r="CQ146" t="s">
        <v>112</v>
      </c>
      <c r="CR146" t="s">
        <v>68</v>
      </c>
      <c r="CS146" t="s">
        <v>1284</v>
      </c>
      <c r="CT146" t="s">
        <v>511</v>
      </c>
    </row>
    <row r="147" spans="1:98">
      <c r="A147" t="s">
        <v>177</v>
      </c>
      <c r="B147" t="s">
        <v>53</v>
      </c>
      <c r="C147" t="s">
        <v>178</v>
      </c>
      <c r="D147" t="s">
        <v>48</v>
      </c>
      <c r="E147" t="s">
        <v>57</v>
      </c>
      <c r="F147" t="s">
        <v>57</v>
      </c>
      <c r="G147" t="s">
        <v>57</v>
      </c>
      <c r="H147" t="s">
        <v>56</v>
      </c>
      <c r="I147" t="s">
        <v>88</v>
      </c>
      <c r="J147" t="s">
        <v>88</v>
      </c>
      <c r="K147" t="s">
        <v>56</v>
      </c>
      <c r="L147" t="s">
        <v>60</v>
      </c>
      <c r="M147" t="s">
        <v>88</v>
      </c>
      <c r="N147" t="s">
        <v>116</v>
      </c>
      <c r="O147" t="s">
        <v>59</v>
      </c>
      <c r="P147">
        <v>2</v>
      </c>
      <c r="Q147">
        <v>1</v>
      </c>
      <c r="R147">
        <v>3</v>
      </c>
      <c r="S147">
        <v>4</v>
      </c>
      <c r="T147">
        <v>5</v>
      </c>
      <c r="U147" t="s">
        <v>45</v>
      </c>
      <c r="V147" t="s">
        <v>152</v>
      </c>
      <c r="W147" t="s">
        <v>142</v>
      </c>
      <c r="X147">
        <v>3</v>
      </c>
      <c r="Y147">
        <v>2</v>
      </c>
      <c r="Z147">
        <v>1</v>
      </c>
      <c r="AA147">
        <v>4</v>
      </c>
      <c r="AB147">
        <v>5</v>
      </c>
      <c r="AC147" t="s">
        <v>45</v>
      </c>
      <c r="AD147" t="s">
        <v>99</v>
      </c>
      <c r="AE147" t="str">
        <f t="shared" si="53"/>
        <v>instructions as to when you should next have your breasts checked by the service if the result is normal</v>
      </c>
      <c r="AF147" t="str">
        <f t="shared" si="54"/>
        <v>detailed information of what will happen next if the result is abnormal and you require follow up with a health professional (referral process)</v>
      </c>
      <c r="AG147" t="str">
        <f t="shared" si="55"/>
        <v>links to where you can get emotional support</v>
      </c>
      <c r="AH147" t="str">
        <f t="shared" si="56"/>
        <v>information on different possible causes for any abnormal findings and breast pain</v>
      </c>
      <c r="AI147" t="s">
        <v>45</v>
      </c>
      <c r="AJ147">
        <v>2</v>
      </c>
      <c r="AK147">
        <v>1</v>
      </c>
      <c r="AL147">
        <v>3</v>
      </c>
      <c r="AM147">
        <v>4</v>
      </c>
      <c r="AN147">
        <v>5</v>
      </c>
      <c r="AO147">
        <v>6</v>
      </c>
      <c r="AP147">
        <v>7</v>
      </c>
      <c r="AQ147">
        <v>8</v>
      </c>
      <c r="AR147" t="s">
        <v>45</v>
      </c>
      <c r="AS147">
        <v>2</v>
      </c>
      <c r="AT147">
        <v>1</v>
      </c>
      <c r="AU147">
        <v>3</v>
      </c>
      <c r="AV147">
        <v>4</v>
      </c>
      <c r="AW147">
        <v>5</v>
      </c>
      <c r="AX147">
        <v>6</v>
      </c>
      <c r="AY147">
        <v>7</v>
      </c>
      <c r="AZ147" t="s">
        <v>45</v>
      </c>
      <c r="BA147" t="s">
        <v>63</v>
      </c>
      <c r="BB147" t="s">
        <v>68</v>
      </c>
      <c r="BC147" t="s">
        <v>179</v>
      </c>
      <c r="BD147" t="s">
        <v>102</v>
      </c>
      <c r="BE147" t="s">
        <v>180</v>
      </c>
      <c r="BF147" t="s">
        <v>1607</v>
      </c>
      <c r="BG147" t="str">
        <f t="shared" si="65"/>
        <v/>
      </c>
      <c r="BH147" t="str">
        <f t="shared" si="57"/>
        <v/>
      </c>
      <c r="BI147" t="str">
        <f t="shared" si="58"/>
        <v>having more information about what to expect during the examination before making an appointment </v>
      </c>
      <c r="BJ147" t="str">
        <f t="shared" si="59"/>
        <v>being able to “drop in” and have an examine without needing an appointment</v>
      </c>
      <c r="BK147" t="str">
        <f t="shared" si="60"/>
        <v/>
      </c>
      <c r="BL147" t="str">
        <f t="shared" si="61"/>
        <v/>
      </c>
      <c r="BM147" t="str">
        <f t="shared" si="62"/>
        <v>receiving a faster (direct) referral to a specialist breast clinic if your result was abnormal</v>
      </c>
      <c r="BN147" t="str">
        <f t="shared" si="63"/>
        <v xml:space="preserve">knowing that your data was confidential and could only be shared with your consent (e.g. with your gp)  </v>
      </c>
      <c r="BO147" t="str">
        <f t="shared" si="64"/>
        <v/>
      </c>
      <c r="BP147" t="s">
        <v>45</v>
      </c>
      <c r="BQ147" t="s">
        <v>65</v>
      </c>
      <c r="BR147" t="s">
        <v>68</v>
      </c>
      <c r="BS147" t="s">
        <v>181</v>
      </c>
      <c r="BT147" t="s">
        <v>182</v>
      </c>
      <c r="BU147" t="s">
        <v>68</v>
      </c>
      <c r="BV147" t="s">
        <v>183</v>
      </c>
      <c r="BW147">
        <v>63</v>
      </c>
      <c r="BX147" t="s">
        <v>71</v>
      </c>
      <c r="BY147" t="s">
        <v>45</v>
      </c>
      <c r="BZ147" t="s">
        <v>185</v>
      </c>
      <c r="CA147" t="s">
        <v>45</v>
      </c>
      <c r="CB147" t="s">
        <v>55</v>
      </c>
      <c r="CC147" t="s">
        <v>45</v>
      </c>
      <c r="CD147" t="s">
        <v>73</v>
      </c>
      <c r="CE147" t="s">
        <v>186</v>
      </c>
      <c r="CF147" t="s">
        <v>75</v>
      </c>
      <c r="CI147" t="s">
        <v>77</v>
      </c>
      <c r="CK147" t="s">
        <v>48</v>
      </c>
      <c r="CN147" t="s">
        <v>109</v>
      </c>
      <c r="CO147" t="s">
        <v>110</v>
      </c>
      <c r="CP147" t="s">
        <v>111</v>
      </c>
      <c r="CQ147" t="s">
        <v>147</v>
      </c>
      <c r="CR147" t="s">
        <v>68</v>
      </c>
      <c r="CS147" t="s">
        <v>46</v>
      </c>
      <c r="CT147" t="s">
        <v>1661</v>
      </c>
    </row>
    <row r="148" spans="1:98">
      <c r="A148" t="s">
        <v>1071</v>
      </c>
      <c r="B148" t="s">
        <v>53</v>
      </c>
      <c r="C148" t="s">
        <v>1072</v>
      </c>
      <c r="D148" t="s">
        <v>48</v>
      </c>
      <c r="E148" t="s">
        <v>92</v>
      </c>
      <c r="F148" t="s">
        <v>57</v>
      </c>
      <c r="G148" t="s">
        <v>88</v>
      </c>
      <c r="H148" t="s">
        <v>88</v>
      </c>
      <c r="I148" t="s">
        <v>56</v>
      </c>
      <c r="J148" t="s">
        <v>56</v>
      </c>
      <c r="K148" t="s">
        <v>56</v>
      </c>
      <c r="L148" t="s">
        <v>91</v>
      </c>
      <c r="M148" t="s">
        <v>92</v>
      </c>
      <c r="N148" t="s">
        <v>116</v>
      </c>
      <c r="O148" t="s">
        <v>59</v>
      </c>
      <c r="P148">
        <v>3</v>
      </c>
      <c r="Q148">
        <v>1</v>
      </c>
      <c r="R148">
        <v>4</v>
      </c>
      <c r="S148">
        <v>5</v>
      </c>
      <c r="T148">
        <v>2</v>
      </c>
      <c r="U148" t="s">
        <v>1073</v>
      </c>
      <c r="V148" t="s">
        <v>152</v>
      </c>
      <c r="W148" t="s">
        <v>118</v>
      </c>
      <c r="X148">
        <v>3</v>
      </c>
      <c r="Y148">
        <v>2</v>
      </c>
      <c r="Z148">
        <v>1</v>
      </c>
      <c r="AA148">
        <v>4</v>
      </c>
      <c r="AB148">
        <v>5</v>
      </c>
      <c r="AC148" t="s">
        <v>45</v>
      </c>
      <c r="AD148" t="s">
        <v>119</v>
      </c>
      <c r="AE148" t="str">
        <f t="shared" si="53"/>
        <v>instructions as to when you should next have your breasts checked by the service if the result is normal</v>
      </c>
      <c r="AF148" t="str">
        <f t="shared" si="54"/>
        <v>detailed information of what will happen next if the result is abnormal and you require follow up with a health professional (referral process)</v>
      </c>
      <c r="AG148" t="str">
        <f t="shared" si="55"/>
        <v/>
      </c>
      <c r="AH148" t="str">
        <f t="shared" si="56"/>
        <v>information on different possible causes for any abnormal findings and breast pain</v>
      </c>
      <c r="AI148" t="s">
        <v>45</v>
      </c>
      <c r="AJ148">
        <v>3</v>
      </c>
      <c r="AK148">
        <v>2</v>
      </c>
      <c r="AL148">
        <v>1</v>
      </c>
      <c r="AM148">
        <v>4</v>
      </c>
      <c r="AN148">
        <v>5</v>
      </c>
      <c r="AO148">
        <v>6</v>
      </c>
      <c r="AP148">
        <v>7</v>
      </c>
      <c r="AQ148">
        <v>8</v>
      </c>
      <c r="AR148" t="s">
        <v>45</v>
      </c>
      <c r="AS148">
        <v>3</v>
      </c>
      <c r="AT148">
        <v>2</v>
      </c>
      <c r="AU148">
        <v>1</v>
      </c>
      <c r="AV148">
        <v>4</v>
      </c>
      <c r="AW148">
        <v>5</v>
      </c>
      <c r="AX148">
        <v>6</v>
      </c>
      <c r="AY148">
        <v>7</v>
      </c>
      <c r="AZ148" t="s">
        <v>45</v>
      </c>
      <c r="BA148" t="s">
        <v>63</v>
      </c>
      <c r="BB148" t="s">
        <v>68</v>
      </c>
      <c r="BC148" t="s">
        <v>1074</v>
      </c>
      <c r="BD148" t="s">
        <v>209</v>
      </c>
      <c r="BE148" t="s">
        <v>1075</v>
      </c>
      <c r="BF148" t="s">
        <v>1076</v>
      </c>
      <c r="BG148" t="str">
        <f t="shared" si="65"/>
        <v/>
      </c>
      <c r="BH148" t="str">
        <f t="shared" si="57"/>
        <v>aving more technical information about how the device works</v>
      </c>
      <c r="BI148" t="str">
        <f t="shared" si="58"/>
        <v/>
      </c>
      <c r="BJ148" t="str">
        <f t="shared" si="59"/>
        <v/>
      </c>
      <c r="BK148" t="str">
        <f t="shared" si="60"/>
        <v/>
      </c>
      <c r="BL148" t="str">
        <f t="shared" si="61"/>
        <v/>
      </c>
      <c r="BM148" t="str">
        <f t="shared" si="62"/>
        <v>receiving a faster (direct) referral to a specialist breast clinic if your result was abnormal</v>
      </c>
      <c r="BN148" t="str">
        <f t="shared" si="63"/>
        <v/>
      </c>
      <c r="BO148" t="str">
        <f t="shared" si="64"/>
        <v/>
      </c>
      <c r="BP148" t="s">
        <v>45</v>
      </c>
      <c r="BQ148" t="s">
        <v>65</v>
      </c>
      <c r="BR148" t="s">
        <v>68</v>
      </c>
      <c r="BS148" t="s">
        <v>1077</v>
      </c>
      <c r="BT148" t="s">
        <v>1078</v>
      </c>
      <c r="BU148" t="s">
        <v>68</v>
      </c>
      <c r="BV148" t="s">
        <v>1079</v>
      </c>
      <c r="BW148">
        <v>63</v>
      </c>
      <c r="BX148" t="s">
        <v>71</v>
      </c>
      <c r="BY148" t="s">
        <v>45</v>
      </c>
      <c r="BZ148" t="s">
        <v>72</v>
      </c>
      <c r="CA148" t="s">
        <v>45</v>
      </c>
      <c r="CB148" t="s">
        <v>73</v>
      </c>
      <c r="CC148" t="s">
        <v>1080</v>
      </c>
      <c r="CD148" t="s">
        <v>73</v>
      </c>
      <c r="CE148" t="s">
        <v>203</v>
      </c>
      <c r="CF148" t="s">
        <v>75</v>
      </c>
      <c r="CG148" t="s">
        <v>45</v>
      </c>
      <c r="CH148" t="s">
        <v>45</v>
      </c>
      <c r="CI148" t="s">
        <v>926</v>
      </c>
      <c r="CJ148" t="s">
        <v>55</v>
      </c>
      <c r="CK148" t="s">
        <v>45</v>
      </c>
      <c r="CL148" t="s">
        <v>45</v>
      </c>
      <c r="CM148" t="s">
        <v>45</v>
      </c>
      <c r="CN148" t="s">
        <v>109</v>
      </c>
      <c r="CO148" t="s">
        <v>110</v>
      </c>
      <c r="CP148" t="s">
        <v>111</v>
      </c>
      <c r="CQ148" t="s">
        <v>214</v>
      </c>
      <c r="CR148" t="s">
        <v>66</v>
      </c>
      <c r="CS148" t="s">
        <v>209</v>
      </c>
      <c r="CT148" t="s">
        <v>1661</v>
      </c>
    </row>
    <row r="149" spans="1:98">
      <c r="A149" t="s">
        <v>461</v>
      </c>
      <c r="B149" t="s">
        <v>53</v>
      </c>
      <c r="C149" t="s">
        <v>462</v>
      </c>
      <c r="D149" t="s">
        <v>48</v>
      </c>
      <c r="E149" t="s">
        <v>56</v>
      </c>
      <c r="F149" t="s">
        <v>57</v>
      </c>
      <c r="G149" t="s">
        <v>57</v>
      </c>
      <c r="H149" t="s">
        <v>56</v>
      </c>
      <c r="I149" t="s">
        <v>92</v>
      </c>
      <c r="J149" t="s">
        <v>88</v>
      </c>
      <c r="K149" t="s">
        <v>56</v>
      </c>
      <c r="L149" t="s">
        <v>60</v>
      </c>
      <c r="M149" t="s">
        <v>92</v>
      </c>
      <c r="N149" t="s">
        <v>116</v>
      </c>
      <c r="O149" t="s">
        <v>59</v>
      </c>
      <c r="P149">
        <v>3</v>
      </c>
      <c r="Q149">
        <v>2</v>
      </c>
      <c r="R149">
        <v>1</v>
      </c>
      <c r="S149">
        <v>4</v>
      </c>
      <c r="T149">
        <v>5</v>
      </c>
      <c r="U149" t="s">
        <v>45</v>
      </c>
      <c r="V149" t="s">
        <v>132</v>
      </c>
      <c r="W149" t="s">
        <v>116</v>
      </c>
      <c r="X149">
        <v>3</v>
      </c>
      <c r="Y149">
        <v>2</v>
      </c>
      <c r="Z149">
        <v>1</v>
      </c>
      <c r="AA149">
        <v>4</v>
      </c>
      <c r="AB149">
        <v>5</v>
      </c>
      <c r="AC149" t="s">
        <v>45</v>
      </c>
      <c r="AD149" t="s">
        <v>62</v>
      </c>
      <c r="AE149" t="str">
        <f t="shared" si="53"/>
        <v>instructions as to when you should next have your breasts checked by the service if the result is normal</v>
      </c>
      <c r="AF149" t="str">
        <f t="shared" si="54"/>
        <v>detailed information of what will happen next if the result is abnormal and you require follow up with a health professional (referral process)</v>
      </c>
      <c r="AG149" t="str">
        <f t="shared" si="55"/>
        <v>links to where you can get emotional support</v>
      </c>
      <c r="AH149" t="str">
        <f t="shared" si="56"/>
        <v>information on different possible causes for any abnormal findings and breast pain</v>
      </c>
      <c r="AI149" t="s">
        <v>45</v>
      </c>
      <c r="AJ149">
        <v>4</v>
      </c>
      <c r="AK149">
        <v>2</v>
      </c>
      <c r="AL149">
        <v>5</v>
      </c>
      <c r="AM149">
        <v>7</v>
      </c>
      <c r="AN149">
        <v>3</v>
      </c>
      <c r="AO149">
        <v>6</v>
      </c>
      <c r="AP149">
        <v>1</v>
      </c>
      <c r="AQ149">
        <v>8</v>
      </c>
      <c r="AR149" t="s">
        <v>45</v>
      </c>
      <c r="AS149">
        <v>5</v>
      </c>
      <c r="AT149">
        <v>3</v>
      </c>
      <c r="AU149">
        <v>4</v>
      </c>
      <c r="AV149">
        <v>6</v>
      </c>
      <c r="AW149">
        <v>2</v>
      </c>
      <c r="AX149">
        <v>1</v>
      </c>
      <c r="AY149">
        <v>7</v>
      </c>
      <c r="AZ149" t="s">
        <v>45</v>
      </c>
      <c r="BA149" t="s">
        <v>63</v>
      </c>
      <c r="BB149" t="s">
        <v>68</v>
      </c>
      <c r="BC149" t="s">
        <v>463</v>
      </c>
      <c r="BD149" t="s">
        <v>102</v>
      </c>
      <c r="BE149" t="s">
        <v>464</v>
      </c>
      <c r="BF149" t="s">
        <v>1637</v>
      </c>
      <c r="BG149" t="str">
        <f t="shared" si="65"/>
        <v>knowing that my results would be reviewed by my gp</v>
      </c>
      <c r="BH149" t="str">
        <f t="shared" si="57"/>
        <v/>
      </c>
      <c r="BI149" t="str">
        <f t="shared" si="58"/>
        <v>having more information about what to expect during the examination before making an appointment </v>
      </c>
      <c r="BJ149" t="str">
        <f t="shared" si="59"/>
        <v>being able to “drop in” and have an examine without needing an appointment</v>
      </c>
      <c r="BK149" t="str">
        <f t="shared" si="60"/>
        <v/>
      </c>
      <c r="BL149" t="str">
        <f t="shared" si="61"/>
        <v/>
      </c>
      <c r="BM149" t="str">
        <f t="shared" si="62"/>
        <v>receiving a faster (direct) referral to a specialist breast clinic if your result was abnormal</v>
      </c>
      <c r="BN149" t="str">
        <f t="shared" si="63"/>
        <v xml:space="preserve">knowing that your data was confidential and could only be shared with your consent (e.g. with your gp)  </v>
      </c>
      <c r="BO149" t="str">
        <f t="shared" si="64"/>
        <v/>
      </c>
      <c r="BP149" t="s">
        <v>45</v>
      </c>
      <c r="BQ149" t="s">
        <v>65</v>
      </c>
      <c r="BR149" t="s">
        <v>68</v>
      </c>
      <c r="BS149" t="s">
        <v>465</v>
      </c>
      <c r="BT149" t="s">
        <v>466</v>
      </c>
      <c r="BU149" t="s">
        <v>66</v>
      </c>
      <c r="BV149" t="s">
        <v>467</v>
      </c>
      <c r="BW149">
        <v>63</v>
      </c>
      <c r="BX149" t="s">
        <v>468</v>
      </c>
      <c r="BY149" t="s">
        <v>45</v>
      </c>
      <c r="BZ149" t="s">
        <v>72</v>
      </c>
      <c r="CA149" t="s">
        <v>45</v>
      </c>
      <c r="CB149" t="s">
        <v>55</v>
      </c>
      <c r="CC149" t="s">
        <v>45</v>
      </c>
      <c r="CD149" t="s">
        <v>73</v>
      </c>
      <c r="CE149" t="s">
        <v>469</v>
      </c>
      <c r="CF149" t="s">
        <v>75</v>
      </c>
      <c r="CG149" t="s">
        <v>45</v>
      </c>
      <c r="CH149" t="s">
        <v>45</v>
      </c>
      <c r="CI149" t="s">
        <v>77</v>
      </c>
      <c r="CJ149" t="s">
        <v>48</v>
      </c>
      <c r="CK149" t="s">
        <v>45</v>
      </c>
      <c r="CL149" t="s">
        <v>45</v>
      </c>
      <c r="CM149" t="s">
        <v>45</v>
      </c>
      <c r="CN149" t="s">
        <v>79</v>
      </c>
      <c r="CO149" t="s">
        <v>110</v>
      </c>
      <c r="CP149" t="s">
        <v>104</v>
      </c>
      <c r="CQ149" t="s">
        <v>147</v>
      </c>
      <c r="CR149" t="s">
        <v>68</v>
      </c>
      <c r="CS149" t="s">
        <v>94</v>
      </c>
      <c r="CT149" t="s">
        <v>1661</v>
      </c>
    </row>
    <row r="150" spans="1:98">
      <c r="A150" t="s">
        <v>1409</v>
      </c>
      <c r="B150" t="s">
        <v>53</v>
      </c>
      <c r="C150" t="s">
        <v>1410</v>
      </c>
      <c r="D150" t="s">
        <v>48</v>
      </c>
      <c r="E150" t="s">
        <v>56</v>
      </c>
      <c r="F150" t="s">
        <v>56</v>
      </c>
      <c r="G150" t="s">
        <v>56</v>
      </c>
      <c r="H150" t="s">
        <v>56</v>
      </c>
      <c r="I150" t="s">
        <v>56</v>
      </c>
      <c r="J150" t="s">
        <v>56</v>
      </c>
      <c r="K150" t="s">
        <v>56</v>
      </c>
      <c r="L150" t="s">
        <v>115</v>
      </c>
      <c r="M150" t="s">
        <v>88</v>
      </c>
      <c r="N150" t="s">
        <v>48</v>
      </c>
      <c r="O150" t="s">
        <v>117</v>
      </c>
      <c r="P150">
        <v>2</v>
      </c>
      <c r="Q150">
        <v>1</v>
      </c>
      <c r="R150">
        <v>4</v>
      </c>
      <c r="S150">
        <v>3</v>
      </c>
      <c r="T150">
        <v>5</v>
      </c>
      <c r="U150" t="s">
        <v>45</v>
      </c>
      <c r="V150" t="s">
        <v>97</v>
      </c>
      <c r="W150" t="s">
        <v>61</v>
      </c>
      <c r="X150">
        <v>1</v>
      </c>
      <c r="Y150">
        <v>2</v>
      </c>
      <c r="Z150">
        <v>4</v>
      </c>
      <c r="AA150">
        <v>3</v>
      </c>
      <c r="AB150">
        <v>5</v>
      </c>
      <c r="AC150" t="s">
        <v>45</v>
      </c>
      <c r="AD150" t="s">
        <v>62</v>
      </c>
      <c r="AE150" t="str">
        <f t="shared" si="53"/>
        <v>instructions as to when you should next have your breasts checked by the service if the result is normal</v>
      </c>
      <c r="AF150" t="str">
        <f t="shared" si="54"/>
        <v>detailed information of what will happen next if the result is abnormal and you require follow up with a health professional (referral process)</v>
      </c>
      <c r="AG150" t="str">
        <f t="shared" si="55"/>
        <v>links to where you can get emotional support</v>
      </c>
      <c r="AH150" t="str">
        <f t="shared" si="56"/>
        <v>information on different possible causes for any abnormal findings and breast pain</v>
      </c>
      <c r="AI150" t="s">
        <v>45</v>
      </c>
      <c r="AJ150">
        <v>2</v>
      </c>
      <c r="AK150">
        <v>1</v>
      </c>
      <c r="AL150">
        <v>3</v>
      </c>
      <c r="AM150">
        <v>5</v>
      </c>
      <c r="AN150">
        <v>4</v>
      </c>
      <c r="AO150">
        <v>6</v>
      </c>
      <c r="AP150">
        <v>7</v>
      </c>
      <c r="AQ150">
        <v>8</v>
      </c>
      <c r="AR150" t="s">
        <v>45</v>
      </c>
      <c r="AS150">
        <v>2</v>
      </c>
      <c r="AT150">
        <v>1</v>
      </c>
      <c r="AU150">
        <v>3</v>
      </c>
      <c r="AV150">
        <v>5</v>
      </c>
      <c r="AW150">
        <v>4</v>
      </c>
      <c r="AX150">
        <v>6</v>
      </c>
      <c r="AY150">
        <v>7</v>
      </c>
      <c r="AZ150" t="s">
        <v>1411</v>
      </c>
      <c r="BA150" t="s">
        <v>63</v>
      </c>
      <c r="BB150" t="s">
        <v>68</v>
      </c>
      <c r="BC150" t="s">
        <v>1412</v>
      </c>
      <c r="BD150" t="s">
        <v>100</v>
      </c>
      <c r="BE150" t="s">
        <v>1413</v>
      </c>
      <c r="BF150" t="s">
        <v>1653</v>
      </c>
      <c r="BG150" t="str">
        <f t="shared" si="65"/>
        <v>knowing that my results would be reviewed by my gp</v>
      </c>
      <c r="BH150" t="str">
        <f t="shared" si="57"/>
        <v>aving more technical information about how the device works</v>
      </c>
      <c r="BI150" t="str">
        <f t="shared" si="58"/>
        <v>having more information about what to expect during the examination before making an appointment </v>
      </c>
      <c r="BJ150" t="str">
        <f t="shared" si="59"/>
        <v>being able to “drop in” and have an examine without needing an appointment</v>
      </c>
      <c r="BK150" t="str">
        <f t="shared" si="60"/>
        <v>receiving information on how the device supports gp services</v>
      </c>
      <c r="BL150" t="str">
        <f t="shared" si="61"/>
        <v>receiving information on how the device supports specialist nhs services</v>
      </c>
      <c r="BM150" t="str">
        <f t="shared" si="62"/>
        <v>receiving a faster (direct) referral to a specialist breast clinic if your result was abnormal</v>
      </c>
      <c r="BN150" t="str">
        <f t="shared" si="63"/>
        <v/>
      </c>
      <c r="BO150" t="str">
        <f t="shared" si="64"/>
        <v>receiving information on how your data will be stored and handled.</v>
      </c>
      <c r="BP150" t="s">
        <v>45</v>
      </c>
      <c r="BQ150" t="s">
        <v>65</v>
      </c>
      <c r="BR150" t="s">
        <v>68</v>
      </c>
      <c r="BS150" t="s">
        <v>1414</v>
      </c>
      <c r="BT150" t="s">
        <v>1415</v>
      </c>
      <c r="BU150" t="s">
        <v>83</v>
      </c>
      <c r="BV150" t="s">
        <v>1416</v>
      </c>
      <c r="BW150">
        <v>63</v>
      </c>
      <c r="BX150" t="s">
        <v>71</v>
      </c>
      <c r="BY150" t="s">
        <v>45</v>
      </c>
      <c r="BZ150" t="s">
        <v>72</v>
      </c>
      <c r="CA150" t="s">
        <v>45</v>
      </c>
      <c r="CB150" t="s">
        <v>55</v>
      </c>
      <c r="CC150" t="s">
        <v>45</v>
      </c>
      <c r="CD150" t="s">
        <v>73</v>
      </c>
      <c r="CE150" t="s">
        <v>437</v>
      </c>
      <c r="CF150" t="s">
        <v>75</v>
      </c>
      <c r="CG150" t="s">
        <v>45</v>
      </c>
      <c r="CH150" t="s">
        <v>45</v>
      </c>
      <c r="CI150" t="s">
        <v>77</v>
      </c>
      <c r="CJ150" t="s">
        <v>48</v>
      </c>
      <c r="CK150" t="s">
        <v>45</v>
      </c>
      <c r="CL150" t="s">
        <v>45</v>
      </c>
      <c r="CM150" t="s">
        <v>45</v>
      </c>
      <c r="CN150" t="s">
        <v>259</v>
      </c>
      <c r="CO150" t="s">
        <v>110</v>
      </c>
      <c r="CP150" t="s">
        <v>136</v>
      </c>
      <c r="CQ150" t="s">
        <v>112</v>
      </c>
      <c r="CR150" t="s">
        <v>68</v>
      </c>
      <c r="CS150" t="s">
        <v>1147</v>
      </c>
      <c r="CT150" t="s">
        <v>138</v>
      </c>
    </row>
    <row r="151" spans="1:98">
      <c r="A151" t="s">
        <v>1317</v>
      </c>
      <c r="B151" t="s">
        <v>53</v>
      </c>
      <c r="C151" t="s">
        <v>1318</v>
      </c>
      <c r="D151" t="s">
        <v>48</v>
      </c>
      <c r="E151" t="s">
        <v>89</v>
      </c>
      <c r="F151" t="s">
        <v>90</v>
      </c>
      <c r="G151" t="s">
        <v>57</v>
      </c>
      <c r="H151" t="s">
        <v>88</v>
      </c>
      <c r="I151" t="s">
        <v>88</v>
      </c>
      <c r="J151" t="s">
        <v>88</v>
      </c>
      <c r="K151" t="s">
        <v>56</v>
      </c>
      <c r="L151" t="s">
        <v>60</v>
      </c>
      <c r="M151" t="s">
        <v>88</v>
      </c>
      <c r="N151" t="s">
        <v>55</v>
      </c>
      <c r="O151" t="s">
        <v>59</v>
      </c>
      <c r="P151">
        <v>3</v>
      </c>
      <c r="Q151">
        <v>1</v>
      </c>
      <c r="R151">
        <v>4</v>
      </c>
      <c r="S151">
        <v>2</v>
      </c>
      <c r="T151">
        <v>5</v>
      </c>
      <c r="U151" t="s">
        <v>45</v>
      </c>
      <c r="V151" t="s">
        <v>141</v>
      </c>
      <c r="W151" t="s">
        <v>61</v>
      </c>
      <c r="X151">
        <v>2</v>
      </c>
      <c r="Y151">
        <v>1</v>
      </c>
      <c r="Z151">
        <v>3</v>
      </c>
      <c r="AA151">
        <v>4</v>
      </c>
      <c r="AB151">
        <v>5</v>
      </c>
      <c r="AC151" t="s">
        <v>45</v>
      </c>
      <c r="AD151" t="s">
        <v>143</v>
      </c>
      <c r="AE151" t="str">
        <f t="shared" si="53"/>
        <v>instructions as to when you should next have your breasts checked by the service if the result is normal</v>
      </c>
      <c r="AF151" t="str">
        <f t="shared" si="54"/>
        <v>detailed information of what will happen next if the result is abnormal and you require follow up with a health professional (referral process)</v>
      </c>
      <c r="AG151" t="str">
        <f t="shared" si="55"/>
        <v/>
      </c>
      <c r="AH151" t="str">
        <f t="shared" si="56"/>
        <v/>
      </c>
      <c r="AI151" t="s">
        <v>45</v>
      </c>
      <c r="AJ151">
        <v>2</v>
      </c>
      <c r="AK151">
        <v>1</v>
      </c>
      <c r="AL151">
        <v>3</v>
      </c>
      <c r="AM151">
        <v>4</v>
      </c>
      <c r="AN151">
        <v>5</v>
      </c>
      <c r="AO151">
        <v>6</v>
      </c>
      <c r="AP151">
        <v>7</v>
      </c>
      <c r="AQ151">
        <v>8</v>
      </c>
      <c r="AR151" t="s">
        <v>45</v>
      </c>
      <c r="AS151">
        <v>4</v>
      </c>
      <c r="AT151">
        <v>1</v>
      </c>
      <c r="AU151">
        <v>3</v>
      </c>
      <c r="AV151">
        <v>5</v>
      </c>
      <c r="AW151">
        <v>6</v>
      </c>
      <c r="AX151">
        <v>2</v>
      </c>
      <c r="AY151">
        <v>7</v>
      </c>
      <c r="AZ151" t="s">
        <v>45</v>
      </c>
      <c r="BA151" t="s">
        <v>63</v>
      </c>
      <c r="BB151" t="s">
        <v>68</v>
      </c>
      <c r="BC151" t="s">
        <v>1319</v>
      </c>
      <c r="BD151" t="s">
        <v>100</v>
      </c>
      <c r="BE151" t="s">
        <v>1320</v>
      </c>
      <c r="BF151" t="s">
        <v>1611</v>
      </c>
      <c r="BG151" t="str">
        <f t="shared" si="65"/>
        <v/>
      </c>
      <c r="BH151" t="str">
        <f t="shared" si="57"/>
        <v/>
      </c>
      <c r="BI151" t="str">
        <f t="shared" si="58"/>
        <v>having more information about what to expect during the examination before making an appointment </v>
      </c>
      <c r="BJ151" t="str">
        <f t="shared" si="59"/>
        <v>being able to “drop in” and have an examine without needing an appointment</v>
      </c>
      <c r="BK151" t="str">
        <f t="shared" si="60"/>
        <v/>
      </c>
      <c r="BL151" t="str">
        <f t="shared" si="61"/>
        <v>receiving information on how the device supports specialist nhs services</v>
      </c>
      <c r="BM151" t="str">
        <f t="shared" si="62"/>
        <v>receiving a faster (direct) referral to a specialist breast clinic if your result was abnormal</v>
      </c>
      <c r="BN151" t="str">
        <f t="shared" si="63"/>
        <v xml:space="preserve">knowing that your data was confidential and could only be shared with your consent (e.g. with your gp)  </v>
      </c>
      <c r="BO151" t="str">
        <f t="shared" si="64"/>
        <v/>
      </c>
      <c r="BP151" t="s">
        <v>45</v>
      </c>
      <c r="BQ151" t="s">
        <v>65</v>
      </c>
      <c r="BR151" t="s">
        <v>68</v>
      </c>
      <c r="BS151" t="s">
        <v>1321</v>
      </c>
      <c r="BT151" t="s">
        <v>1322</v>
      </c>
      <c r="BU151" t="s">
        <v>66</v>
      </c>
      <c r="BV151" t="s">
        <v>1323</v>
      </c>
      <c r="BW151">
        <v>66</v>
      </c>
      <c r="BX151" t="s">
        <v>459</v>
      </c>
      <c r="BY151" t="s">
        <v>45</v>
      </c>
      <c r="BZ151" t="s">
        <v>72</v>
      </c>
      <c r="CA151" t="s">
        <v>45</v>
      </c>
      <c r="CB151" t="s">
        <v>55</v>
      </c>
      <c r="CC151" t="s">
        <v>45</v>
      </c>
      <c r="CD151" t="s">
        <v>73</v>
      </c>
      <c r="CE151" t="s">
        <v>1324</v>
      </c>
      <c r="CF151" t="s">
        <v>75</v>
      </c>
      <c r="CG151" t="s">
        <v>45</v>
      </c>
      <c r="CH151" t="s">
        <v>45</v>
      </c>
      <c r="CI151" t="s">
        <v>77</v>
      </c>
      <c r="CJ151" t="s">
        <v>48</v>
      </c>
      <c r="CK151" t="s">
        <v>45</v>
      </c>
      <c r="CL151" t="s">
        <v>45</v>
      </c>
      <c r="CM151" t="s">
        <v>45</v>
      </c>
      <c r="CN151" t="s">
        <v>79</v>
      </c>
      <c r="CO151" t="s">
        <v>110</v>
      </c>
      <c r="CP151" t="s">
        <v>81</v>
      </c>
      <c r="CQ151" t="s">
        <v>129</v>
      </c>
      <c r="CR151" t="s">
        <v>66</v>
      </c>
      <c r="CS151" t="s">
        <v>1325</v>
      </c>
      <c r="CT151" t="s">
        <v>1661</v>
      </c>
    </row>
    <row r="152" spans="1:98">
      <c r="A152" t="s">
        <v>1298</v>
      </c>
      <c r="B152" t="s">
        <v>53</v>
      </c>
      <c r="C152" t="s">
        <v>1299</v>
      </c>
      <c r="D152" t="s">
        <v>48</v>
      </c>
      <c r="E152" t="s">
        <v>56</v>
      </c>
      <c r="F152" t="s">
        <v>57</v>
      </c>
      <c r="G152" t="s">
        <v>57</v>
      </c>
      <c r="H152" t="s">
        <v>57</v>
      </c>
      <c r="I152" t="s">
        <v>57</v>
      </c>
      <c r="J152" t="s">
        <v>56</v>
      </c>
      <c r="K152" t="s">
        <v>88</v>
      </c>
      <c r="L152" t="s">
        <v>91</v>
      </c>
      <c r="M152" t="s">
        <v>88</v>
      </c>
      <c r="N152" t="s">
        <v>55</v>
      </c>
      <c r="O152" t="s">
        <v>117</v>
      </c>
      <c r="P152">
        <v>2</v>
      </c>
      <c r="Q152">
        <v>1</v>
      </c>
      <c r="R152">
        <v>3</v>
      </c>
      <c r="S152">
        <v>4</v>
      </c>
      <c r="T152">
        <v>5</v>
      </c>
      <c r="U152" t="s">
        <v>45</v>
      </c>
      <c r="V152" t="s">
        <v>60</v>
      </c>
      <c r="W152" t="s">
        <v>61</v>
      </c>
      <c r="X152">
        <v>1</v>
      </c>
      <c r="Y152">
        <v>2</v>
      </c>
      <c r="Z152">
        <v>4</v>
      </c>
      <c r="AA152">
        <v>3</v>
      </c>
      <c r="AB152">
        <v>5</v>
      </c>
      <c r="AC152" t="s">
        <v>45</v>
      </c>
      <c r="AD152" t="s">
        <v>143</v>
      </c>
      <c r="AE152" t="str">
        <f t="shared" si="53"/>
        <v>instructions as to when you should next have your breasts checked by the service if the result is normal</v>
      </c>
      <c r="AF152" t="str">
        <f t="shared" si="54"/>
        <v>detailed information of what will happen next if the result is abnormal and you require follow up with a health professional (referral process)</v>
      </c>
      <c r="AG152" t="str">
        <f t="shared" si="55"/>
        <v/>
      </c>
      <c r="AH152" t="str">
        <f t="shared" si="56"/>
        <v/>
      </c>
      <c r="AI152" t="s">
        <v>45</v>
      </c>
      <c r="AJ152">
        <v>5</v>
      </c>
      <c r="AK152">
        <v>4</v>
      </c>
      <c r="AL152">
        <v>1</v>
      </c>
      <c r="AM152">
        <v>3</v>
      </c>
      <c r="AN152">
        <v>2</v>
      </c>
      <c r="AO152">
        <v>6</v>
      </c>
      <c r="AP152">
        <v>7</v>
      </c>
      <c r="AQ152">
        <v>8</v>
      </c>
      <c r="AR152" t="s">
        <v>45</v>
      </c>
      <c r="AS152">
        <v>6</v>
      </c>
      <c r="AT152">
        <v>5</v>
      </c>
      <c r="AU152">
        <v>2</v>
      </c>
      <c r="AV152">
        <v>4</v>
      </c>
      <c r="AW152">
        <v>3</v>
      </c>
      <c r="AX152">
        <v>1</v>
      </c>
      <c r="AY152">
        <v>7</v>
      </c>
      <c r="AZ152" t="s">
        <v>45</v>
      </c>
      <c r="BA152" t="s">
        <v>63</v>
      </c>
      <c r="BB152" t="s">
        <v>66</v>
      </c>
      <c r="BC152" t="s">
        <v>1300</v>
      </c>
      <c r="BD152" t="s">
        <v>102</v>
      </c>
      <c r="BE152" t="s">
        <v>1301</v>
      </c>
      <c r="BF152" t="s">
        <v>1620</v>
      </c>
      <c r="BG152" t="str">
        <f t="shared" si="65"/>
        <v>knowing that my results would be reviewed by my gp</v>
      </c>
      <c r="BH152" t="str">
        <f t="shared" si="57"/>
        <v/>
      </c>
      <c r="BI152" t="str">
        <f t="shared" si="58"/>
        <v/>
      </c>
      <c r="BJ152" t="str">
        <f t="shared" si="59"/>
        <v>being able to “drop in” and have an examine without needing an appointment</v>
      </c>
      <c r="BK152" t="str">
        <f t="shared" si="60"/>
        <v/>
      </c>
      <c r="BL152" t="str">
        <f t="shared" si="61"/>
        <v/>
      </c>
      <c r="BM152" t="str">
        <f t="shared" si="62"/>
        <v>receiving a faster (direct) referral to a specialist breast clinic if your result was abnormal</v>
      </c>
      <c r="BN152" t="str">
        <f t="shared" si="63"/>
        <v/>
      </c>
      <c r="BO152" t="str">
        <f t="shared" si="64"/>
        <v/>
      </c>
      <c r="BP152" t="s">
        <v>45</v>
      </c>
      <c r="BQ152" t="s">
        <v>104</v>
      </c>
      <c r="BR152" t="s">
        <v>68</v>
      </c>
      <c r="BS152" t="s">
        <v>1302</v>
      </c>
      <c r="BT152" t="s">
        <v>1303</v>
      </c>
      <c r="BU152" t="s">
        <v>68</v>
      </c>
      <c r="BV152" t="s">
        <v>1304</v>
      </c>
      <c r="BW152">
        <v>66</v>
      </c>
      <c r="BX152" t="s">
        <v>71</v>
      </c>
      <c r="BY152" t="s">
        <v>45</v>
      </c>
      <c r="BZ152" t="s">
        <v>185</v>
      </c>
      <c r="CA152" t="s">
        <v>45</v>
      </c>
      <c r="CB152" t="s">
        <v>55</v>
      </c>
      <c r="CC152" t="s">
        <v>45</v>
      </c>
      <c r="CD152" t="s">
        <v>73</v>
      </c>
      <c r="CE152" t="s">
        <v>45</v>
      </c>
      <c r="CF152" t="s">
        <v>75</v>
      </c>
      <c r="CG152" t="s">
        <v>45</v>
      </c>
      <c r="CH152" t="s">
        <v>45</v>
      </c>
      <c r="CI152" t="s">
        <v>77</v>
      </c>
      <c r="CJ152" t="s">
        <v>48</v>
      </c>
      <c r="CK152" t="s">
        <v>45</v>
      </c>
      <c r="CL152" t="s">
        <v>45</v>
      </c>
      <c r="CM152" t="s">
        <v>45</v>
      </c>
      <c r="CN152" t="s">
        <v>109</v>
      </c>
      <c r="CO152" t="s">
        <v>110</v>
      </c>
      <c r="CP152" t="s">
        <v>81</v>
      </c>
      <c r="CQ152" t="s">
        <v>112</v>
      </c>
      <c r="CR152" t="s">
        <v>68</v>
      </c>
      <c r="CS152" t="s">
        <v>1305</v>
      </c>
      <c r="CT152" t="s">
        <v>1661</v>
      </c>
    </row>
    <row r="153" spans="1:98">
      <c r="A153" t="s">
        <v>1488</v>
      </c>
      <c r="B153" t="s">
        <v>53</v>
      </c>
      <c r="C153" t="s">
        <v>1489</v>
      </c>
      <c r="D153" t="s">
        <v>48</v>
      </c>
      <c r="E153" t="s">
        <v>57</v>
      </c>
      <c r="F153" t="s">
        <v>57</v>
      </c>
      <c r="G153" t="s">
        <v>57</v>
      </c>
      <c r="H153" t="s">
        <v>57</v>
      </c>
      <c r="I153" t="s">
        <v>56</v>
      </c>
      <c r="J153" t="s">
        <v>57</v>
      </c>
      <c r="K153" t="s">
        <v>57</v>
      </c>
      <c r="L153" t="s">
        <v>60</v>
      </c>
      <c r="M153" t="s">
        <v>92</v>
      </c>
      <c r="N153" t="s">
        <v>48</v>
      </c>
      <c r="O153" t="s">
        <v>59</v>
      </c>
      <c r="P153">
        <v>2</v>
      </c>
      <c r="Q153">
        <v>1</v>
      </c>
      <c r="R153">
        <v>3</v>
      </c>
      <c r="S153">
        <v>4</v>
      </c>
      <c r="T153">
        <v>5</v>
      </c>
      <c r="U153" t="s">
        <v>45</v>
      </c>
      <c r="V153" t="s">
        <v>152</v>
      </c>
      <c r="W153" t="s">
        <v>142</v>
      </c>
      <c r="X153">
        <v>3</v>
      </c>
      <c r="Y153">
        <v>1</v>
      </c>
      <c r="Z153">
        <v>2</v>
      </c>
      <c r="AA153">
        <v>4</v>
      </c>
      <c r="AB153">
        <v>5</v>
      </c>
      <c r="AC153" t="s">
        <v>45</v>
      </c>
      <c r="AD153" t="s">
        <v>99</v>
      </c>
      <c r="AE153" t="str">
        <f t="shared" si="53"/>
        <v>instructions as to when you should next have your breasts checked by the service if the result is normal</v>
      </c>
      <c r="AF153" t="str">
        <f t="shared" si="54"/>
        <v>detailed information of what will happen next if the result is abnormal and you require follow up with a health professional (referral process)</v>
      </c>
      <c r="AG153" t="str">
        <f t="shared" si="55"/>
        <v>links to where you can get emotional support</v>
      </c>
      <c r="AH153" t="str">
        <f t="shared" si="56"/>
        <v>information on different possible causes for any abnormal findings and breast pain</v>
      </c>
      <c r="AI153" t="s">
        <v>45</v>
      </c>
      <c r="AJ153">
        <v>2</v>
      </c>
      <c r="AK153">
        <v>1</v>
      </c>
      <c r="AL153">
        <v>3</v>
      </c>
      <c r="AM153">
        <v>6</v>
      </c>
      <c r="AN153">
        <v>5</v>
      </c>
      <c r="AO153">
        <v>7</v>
      </c>
      <c r="AP153">
        <v>4</v>
      </c>
      <c r="AQ153">
        <v>8</v>
      </c>
      <c r="AR153" t="s">
        <v>45</v>
      </c>
      <c r="AS153">
        <v>6</v>
      </c>
      <c r="AT153">
        <v>1</v>
      </c>
      <c r="AU153">
        <v>2</v>
      </c>
      <c r="AV153">
        <v>4</v>
      </c>
      <c r="AW153">
        <v>3</v>
      </c>
      <c r="AX153">
        <v>5</v>
      </c>
      <c r="AY153">
        <v>7</v>
      </c>
      <c r="AZ153" t="s">
        <v>45</v>
      </c>
      <c r="BA153" t="s">
        <v>63</v>
      </c>
      <c r="BB153" t="s">
        <v>68</v>
      </c>
      <c r="BC153" t="s">
        <v>1490</v>
      </c>
      <c r="BD153" t="s">
        <v>102</v>
      </c>
      <c r="BE153" t="s">
        <v>1491</v>
      </c>
      <c r="BF153" t="s">
        <v>1616</v>
      </c>
      <c r="BG153" t="str">
        <f t="shared" si="65"/>
        <v/>
      </c>
      <c r="BH153" t="str">
        <f t="shared" si="57"/>
        <v/>
      </c>
      <c r="BI153" t="str">
        <f t="shared" si="58"/>
        <v/>
      </c>
      <c r="BJ153" t="str">
        <f t="shared" si="59"/>
        <v>being able to “drop in” and have an examine without needing an appointment</v>
      </c>
      <c r="BK153" t="str">
        <f t="shared" si="60"/>
        <v/>
      </c>
      <c r="BL153" t="str">
        <f t="shared" si="61"/>
        <v/>
      </c>
      <c r="BM153" t="str">
        <f t="shared" si="62"/>
        <v>receiving a faster (direct) referral to a specialist breast clinic if your result was abnormal</v>
      </c>
      <c r="BN153" t="str">
        <f t="shared" si="63"/>
        <v/>
      </c>
      <c r="BO153" t="str">
        <f t="shared" si="64"/>
        <v/>
      </c>
      <c r="BP153" t="s">
        <v>45</v>
      </c>
      <c r="BQ153" t="s">
        <v>45</v>
      </c>
      <c r="BR153" t="s">
        <v>68</v>
      </c>
      <c r="BS153" t="s">
        <v>1492</v>
      </c>
      <c r="BT153" t="s">
        <v>1493</v>
      </c>
      <c r="BU153" t="s">
        <v>66</v>
      </c>
      <c r="BV153" t="s">
        <v>1494</v>
      </c>
      <c r="BW153">
        <v>68</v>
      </c>
      <c r="BX153" t="s">
        <v>71</v>
      </c>
      <c r="BY153" t="s">
        <v>45</v>
      </c>
      <c r="BZ153" t="s">
        <v>72</v>
      </c>
      <c r="CA153" t="s">
        <v>45</v>
      </c>
      <c r="CB153" t="s">
        <v>55</v>
      </c>
      <c r="CC153" t="s">
        <v>45</v>
      </c>
      <c r="CD153" t="s">
        <v>73</v>
      </c>
      <c r="CE153" t="s">
        <v>1495</v>
      </c>
      <c r="CF153" t="s">
        <v>75</v>
      </c>
      <c r="CG153" t="s">
        <v>45</v>
      </c>
      <c r="CH153" t="s">
        <v>45</v>
      </c>
      <c r="CI153" t="s">
        <v>77</v>
      </c>
      <c r="CJ153" t="s">
        <v>48</v>
      </c>
      <c r="CK153" t="s">
        <v>45</v>
      </c>
      <c r="CL153" t="s">
        <v>45</v>
      </c>
      <c r="CM153" t="s">
        <v>45</v>
      </c>
      <c r="CN153" t="s">
        <v>109</v>
      </c>
      <c r="CO153" t="s">
        <v>110</v>
      </c>
      <c r="CP153" t="s">
        <v>81</v>
      </c>
      <c r="CQ153" t="s">
        <v>82</v>
      </c>
      <c r="CR153" t="s">
        <v>68</v>
      </c>
      <c r="CS153" t="s">
        <v>1496</v>
      </c>
      <c r="CT153" t="s">
        <v>1661</v>
      </c>
    </row>
    <row r="154" spans="1:98">
      <c r="A154" t="s">
        <v>736</v>
      </c>
      <c r="B154" t="s">
        <v>53</v>
      </c>
      <c r="C154" t="s">
        <v>992</v>
      </c>
      <c r="D154" t="s">
        <v>48</v>
      </c>
      <c r="E154" t="s">
        <v>57</v>
      </c>
      <c r="F154" t="s">
        <v>90</v>
      </c>
      <c r="G154" t="s">
        <v>57</v>
      </c>
      <c r="H154" t="s">
        <v>57</v>
      </c>
      <c r="I154" t="s">
        <v>56</v>
      </c>
      <c r="J154" t="s">
        <v>57</v>
      </c>
      <c r="K154" t="s">
        <v>56</v>
      </c>
      <c r="L154" t="s">
        <v>58</v>
      </c>
      <c r="M154" t="s">
        <v>56</v>
      </c>
      <c r="N154" t="s">
        <v>48</v>
      </c>
      <c r="O154" t="s">
        <v>59</v>
      </c>
      <c r="P154">
        <v>2</v>
      </c>
      <c r="Q154">
        <v>1</v>
      </c>
      <c r="R154">
        <v>3</v>
      </c>
      <c r="S154">
        <v>4</v>
      </c>
      <c r="T154">
        <v>5</v>
      </c>
      <c r="V154" t="s">
        <v>152</v>
      </c>
      <c r="W154" t="s">
        <v>118</v>
      </c>
      <c r="X154">
        <v>2</v>
      </c>
      <c r="Y154">
        <v>1</v>
      </c>
      <c r="Z154">
        <v>3</v>
      </c>
      <c r="AA154">
        <v>4</v>
      </c>
      <c r="AB154">
        <v>5</v>
      </c>
      <c r="AC154" t="s">
        <v>45</v>
      </c>
      <c r="AD154" t="s">
        <v>99</v>
      </c>
      <c r="AE154" t="str">
        <f t="shared" si="53"/>
        <v>instructions as to when you should next have your breasts checked by the service if the result is normal</v>
      </c>
      <c r="AF154" t="str">
        <f t="shared" si="54"/>
        <v>detailed information of what will happen next if the result is abnormal and you require follow up with a health professional (referral process)</v>
      </c>
      <c r="AG154" t="str">
        <f t="shared" si="55"/>
        <v>links to where you can get emotional support</v>
      </c>
      <c r="AH154" t="str">
        <f t="shared" si="56"/>
        <v>information on different possible causes for any abnormal findings and breast pain</v>
      </c>
      <c r="AI154" t="s">
        <v>45</v>
      </c>
      <c r="AJ154">
        <v>6</v>
      </c>
      <c r="AK154">
        <v>1</v>
      </c>
      <c r="AL154">
        <v>2</v>
      </c>
      <c r="AM154">
        <v>3</v>
      </c>
      <c r="AN154">
        <v>4</v>
      </c>
      <c r="AO154">
        <v>5</v>
      </c>
      <c r="AP154">
        <v>7</v>
      </c>
      <c r="AQ154">
        <v>8</v>
      </c>
      <c r="AR154" t="s">
        <v>45</v>
      </c>
      <c r="AS154">
        <v>6</v>
      </c>
      <c r="AT154">
        <v>1</v>
      </c>
      <c r="AU154">
        <v>2</v>
      </c>
      <c r="AV154">
        <v>3</v>
      </c>
      <c r="AW154">
        <v>4</v>
      </c>
      <c r="AX154">
        <v>5</v>
      </c>
      <c r="AY154">
        <v>7</v>
      </c>
      <c r="AZ154" t="s">
        <v>45</v>
      </c>
      <c r="BA154" t="s">
        <v>63</v>
      </c>
      <c r="BB154" t="s">
        <v>66</v>
      </c>
      <c r="BC154" t="s">
        <v>993</v>
      </c>
      <c r="BD154" t="s">
        <v>100</v>
      </c>
      <c r="BE154" t="s">
        <v>45</v>
      </c>
      <c r="BF154" t="s">
        <v>1612</v>
      </c>
      <c r="BG154" t="str">
        <f t="shared" si="65"/>
        <v>knowing that my results would be reviewed by my gp</v>
      </c>
      <c r="BH154" t="str">
        <f t="shared" si="57"/>
        <v>aving more technical information about how the device works</v>
      </c>
      <c r="BI154" t="str">
        <f t="shared" si="58"/>
        <v>having more information about what to expect during the examination before making an appointment </v>
      </c>
      <c r="BJ154" t="str">
        <f t="shared" si="59"/>
        <v>being able to “drop in” and have an examine without needing an appointment</v>
      </c>
      <c r="BK154" t="str">
        <f t="shared" si="60"/>
        <v>receiving information on how the device supports gp services</v>
      </c>
      <c r="BL154" t="str">
        <f t="shared" si="61"/>
        <v>receiving information on how the device supports specialist nhs services</v>
      </c>
      <c r="BM154" t="str">
        <f t="shared" si="62"/>
        <v>receiving a faster (direct) referral to a specialist breast clinic if your result was abnormal</v>
      </c>
      <c r="BN154" t="str">
        <f t="shared" si="63"/>
        <v xml:space="preserve">knowing that your data was confidential and could only be shared with your consent (e.g. with your gp)  </v>
      </c>
      <c r="BO154" t="str">
        <f t="shared" si="64"/>
        <v>receiving information on how your data will be stored and handled.</v>
      </c>
      <c r="BP154" t="s">
        <v>45</v>
      </c>
      <c r="BQ154" t="s">
        <v>65</v>
      </c>
      <c r="BR154" t="s">
        <v>68</v>
      </c>
      <c r="BS154" t="s">
        <v>994</v>
      </c>
      <c r="BT154" t="s">
        <v>45</v>
      </c>
      <c r="BU154" t="s">
        <v>83</v>
      </c>
      <c r="BV154" t="s">
        <v>995</v>
      </c>
      <c r="BW154">
        <v>68</v>
      </c>
      <c r="BX154" t="s">
        <v>71</v>
      </c>
      <c r="BY154" t="s">
        <v>45</v>
      </c>
      <c r="BZ154" t="s">
        <v>72</v>
      </c>
      <c r="CA154" t="s">
        <v>45</v>
      </c>
      <c r="CB154" t="s">
        <v>55</v>
      </c>
      <c r="CC154" t="s">
        <v>45</v>
      </c>
      <c r="CD154" t="s">
        <v>73</v>
      </c>
      <c r="CE154" t="s">
        <v>996</v>
      </c>
      <c r="CF154" t="s">
        <v>75</v>
      </c>
      <c r="CG154" t="s">
        <v>45</v>
      </c>
      <c r="CH154" t="s">
        <v>45</v>
      </c>
      <c r="CI154" t="s">
        <v>77</v>
      </c>
      <c r="CJ154" t="s">
        <v>48</v>
      </c>
      <c r="CK154" t="s">
        <v>45</v>
      </c>
      <c r="CL154" t="s">
        <v>45</v>
      </c>
      <c r="CM154" t="s">
        <v>45</v>
      </c>
      <c r="CN154" t="s">
        <v>79</v>
      </c>
      <c r="CO154" t="s">
        <v>110</v>
      </c>
      <c r="CP154" t="s">
        <v>104</v>
      </c>
      <c r="CQ154" t="s">
        <v>82</v>
      </c>
      <c r="CR154" t="s">
        <v>68</v>
      </c>
      <c r="CS154" t="s">
        <v>100</v>
      </c>
      <c r="CT154" t="s">
        <v>1661</v>
      </c>
    </row>
    <row r="155" spans="1:98">
      <c r="A155" t="s">
        <v>719</v>
      </c>
      <c r="B155" t="s">
        <v>53</v>
      </c>
      <c r="C155" t="s">
        <v>720</v>
      </c>
      <c r="D155" t="s">
        <v>48</v>
      </c>
      <c r="E155" t="s">
        <v>88</v>
      </c>
      <c r="F155" t="s">
        <v>89</v>
      </c>
      <c r="G155" t="s">
        <v>57</v>
      </c>
      <c r="H155" t="s">
        <v>57</v>
      </c>
      <c r="I155" t="s">
        <v>57</v>
      </c>
      <c r="J155" t="s">
        <v>57</v>
      </c>
      <c r="K155" t="s">
        <v>56</v>
      </c>
      <c r="L155" t="s">
        <v>91</v>
      </c>
      <c r="M155" t="s">
        <v>56</v>
      </c>
      <c r="N155" t="s">
        <v>55</v>
      </c>
      <c r="O155" t="s">
        <v>117</v>
      </c>
      <c r="P155">
        <v>1</v>
      </c>
      <c r="Q155">
        <v>2</v>
      </c>
      <c r="R155">
        <v>3</v>
      </c>
      <c r="S155">
        <v>4</v>
      </c>
      <c r="T155">
        <v>5</v>
      </c>
      <c r="U155" t="s">
        <v>45</v>
      </c>
      <c r="V155" t="s">
        <v>141</v>
      </c>
      <c r="W155" t="s">
        <v>142</v>
      </c>
      <c r="X155">
        <v>2</v>
      </c>
      <c r="Y155">
        <v>1</v>
      </c>
      <c r="Z155">
        <v>3</v>
      </c>
      <c r="AA155">
        <v>4</v>
      </c>
      <c r="AB155">
        <v>5</v>
      </c>
      <c r="AC155" t="s">
        <v>45</v>
      </c>
      <c r="AD155" t="s">
        <v>660</v>
      </c>
      <c r="AE155" t="str">
        <f t="shared" si="53"/>
        <v>instructions as to when you should next have your breasts checked by the service if the result is normal</v>
      </c>
      <c r="AF155" t="str">
        <f t="shared" si="54"/>
        <v>detailed information of what will happen next if the result is abnormal and you require follow up with a health professional (referral process)</v>
      </c>
      <c r="AG155" t="str">
        <f t="shared" si="55"/>
        <v>links to where you can get emotional support</v>
      </c>
      <c r="AH155" t="str">
        <f t="shared" si="56"/>
        <v/>
      </c>
      <c r="AI155" t="s">
        <v>45</v>
      </c>
      <c r="AJ155">
        <v>4</v>
      </c>
      <c r="AK155">
        <v>3</v>
      </c>
      <c r="AL155">
        <v>1</v>
      </c>
      <c r="AM155">
        <v>6</v>
      </c>
      <c r="AN155">
        <v>2</v>
      </c>
      <c r="AO155">
        <v>5</v>
      </c>
      <c r="AP155">
        <v>7</v>
      </c>
      <c r="AQ155">
        <v>8</v>
      </c>
      <c r="AR155" t="s">
        <v>45</v>
      </c>
      <c r="AS155">
        <v>2</v>
      </c>
      <c r="AT155">
        <v>1</v>
      </c>
      <c r="AU155">
        <v>3</v>
      </c>
      <c r="AV155">
        <v>4</v>
      </c>
      <c r="AW155">
        <v>5</v>
      </c>
      <c r="AX155">
        <v>6</v>
      </c>
      <c r="AY155">
        <v>7</v>
      </c>
      <c r="AZ155" t="s">
        <v>45</v>
      </c>
      <c r="BA155" t="s">
        <v>63</v>
      </c>
      <c r="BB155" t="s">
        <v>68</v>
      </c>
      <c r="BC155" t="s">
        <v>721</v>
      </c>
      <c r="BD155" t="s">
        <v>85</v>
      </c>
      <c r="BE155" t="s">
        <v>722</v>
      </c>
      <c r="BF155" t="s">
        <v>1620</v>
      </c>
      <c r="BG155" t="str">
        <f t="shared" si="65"/>
        <v>knowing that my results would be reviewed by my gp</v>
      </c>
      <c r="BH155" t="str">
        <f t="shared" si="57"/>
        <v/>
      </c>
      <c r="BI155" t="str">
        <f t="shared" si="58"/>
        <v/>
      </c>
      <c r="BJ155" t="str">
        <f t="shared" si="59"/>
        <v>being able to “drop in” and have an examine without needing an appointment</v>
      </c>
      <c r="BK155" t="str">
        <f t="shared" si="60"/>
        <v/>
      </c>
      <c r="BL155" t="str">
        <f t="shared" si="61"/>
        <v/>
      </c>
      <c r="BM155" t="str">
        <f t="shared" si="62"/>
        <v>receiving a faster (direct) referral to a specialist breast clinic if your result was abnormal</v>
      </c>
      <c r="BN155" t="str">
        <f t="shared" si="63"/>
        <v/>
      </c>
      <c r="BO155" t="str">
        <f t="shared" si="64"/>
        <v/>
      </c>
      <c r="BP155" t="s">
        <v>45</v>
      </c>
      <c r="BQ155" t="s">
        <v>65</v>
      </c>
      <c r="BR155" t="s">
        <v>68</v>
      </c>
      <c r="BS155" t="s">
        <v>279</v>
      </c>
      <c r="BT155" t="s">
        <v>723</v>
      </c>
      <c r="BU155" t="s">
        <v>66</v>
      </c>
      <c r="BV155" t="s">
        <v>724</v>
      </c>
      <c r="BW155">
        <v>68</v>
      </c>
      <c r="BX155" t="s">
        <v>71</v>
      </c>
      <c r="BY155" t="s">
        <v>45</v>
      </c>
      <c r="BZ155" t="s">
        <v>389</v>
      </c>
      <c r="CA155" t="s">
        <v>725</v>
      </c>
      <c r="CB155" t="s">
        <v>55</v>
      </c>
      <c r="CC155" t="s">
        <v>45</v>
      </c>
      <c r="CD155" t="s">
        <v>73</v>
      </c>
      <c r="CE155" t="s">
        <v>726</v>
      </c>
      <c r="CF155" t="s">
        <v>75</v>
      </c>
      <c r="CG155" t="s">
        <v>45</v>
      </c>
      <c r="CH155" t="s">
        <v>45</v>
      </c>
      <c r="CI155" t="s">
        <v>77</v>
      </c>
      <c r="CJ155" t="s">
        <v>48</v>
      </c>
      <c r="CK155" t="s">
        <v>45</v>
      </c>
      <c r="CL155" t="s">
        <v>45</v>
      </c>
      <c r="CM155" t="s">
        <v>45</v>
      </c>
      <c r="CN155" t="s">
        <v>79</v>
      </c>
      <c r="CO155" t="s">
        <v>80</v>
      </c>
      <c r="CP155" t="s">
        <v>104</v>
      </c>
      <c r="CQ155" t="s">
        <v>112</v>
      </c>
      <c r="CR155" t="s">
        <v>68</v>
      </c>
      <c r="CS155" t="s">
        <v>95</v>
      </c>
      <c r="CT155" t="s">
        <v>1661</v>
      </c>
    </row>
    <row r="156" spans="1:98">
      <c r="A156" t="s">
        <v>868</v>
      </c>
      <c r="B156" t="s">
        <v>53</v>
      </c>
      <c r="C156" t="s">
        <v>1205</v>
      </c>
      <c r="D156" t="s">
        <v>48</v>
      </c>
      <c r="E156" t="s">
        <v>88</v>
      </c>
      <c r="F156" t="s">
        <v>88</v>
      </c>
      <c r="G156" t="s">
        <v>89</v>
      </c>
      <c r="H156" t="s">
        <v>88</v>
      </c>
      <c r="I156" t="s">
        <v>92</v>
      </c>
      <c r="J156" t="s">
        <v>92</v>
      </c>
      <c r="K156" t="s">
        <v>92</v>
      </c>
      <c r="L156" t="s">
        <v>115</v>
      </c>
      <c r="M156" t="s">
        <v>92</v>
      </c>
      <c r="N156" t="s">
        <v>116</v>
      </c>
      <c r="O156" t="s">
        <v>117</v>
      </c>
      <c r="U156" t="s">
        <v>45</v>
      </c>
      <c r="V156" t="s">
        <v>60</v>
      </c>
      <c r="W156" t="s">
        <v>116</v>
      </c>
      <c r="AC156" t="s">
        <v>45</v>
      </c>
      <c r="AD156" t="s">
        <v>519</v>
      </c>
      <c r="AE156" t="str">
        <f t="shared" si="53"/>
        <v>instructions as to when you should next have your breasts checked by the service if the result is normal</v>
      </c>
      <c r="AF156" t="str">
        <f t="shared" si="54"/>
        <v>detailed information of what will happen next if the result is abnormal and you require follow up with a health professional (referral process)</v>
      </c>
      <c r="AG156" t="str">
        <f t="shared" si="55"/>
        <v>links to where you can get emotional support</v>
      </c>
      <c r="AH156" t="str">
        <f t="shared" si="56"/>
        <v/>
      </c>
      <c r="AI156" t="s">
        <v>45</v>
      </c>
      <c r="AR156" t="s">
        <v>45</v>
      </c>
      <c r="AS156">
        <v>1</v>
      </c>
      <c r="AT156">
        <v>2</v>
      </c>
      <c r="AU156">
        <v>4</v>
      </c>
      <c r="AV156">
        <v>5</v>
      </c>
      <c r="AW156">
        <v>6</v>
      </c>
      <c r="AX156">
        <v>7</v>
      </c>
      <c r="AY156">
        <v>3</v>
      </c>
      <c r="AZ156" t="s">
        <v>1206</v>
      </c>
      <c r="BA156" t="s">
        <v>63</v>
      </c>
      <c r="BB156" t="s">
        <v>68</v>
      </c>
      <c r="BC156" t="s">
        <v>1207</v>
      </c>
      <c r="BD156" t="s">
        <v>102</v>
      </c>
      <c r="BE156" t="s">
        <v>1208</v>
      </c>
      <c r="BF156" t="s">
        <v>1629</v>
      </c>
      <c r="BG156" t="str">
        <f t="shared" si="65"/>
        <v>knowing that my results would be reviewed by my gp</v>
      </c>
      <c r="BH156" t="str">
        <f t="shared" si="57"/>
        <v/>
      </c>
      <c r="BI156" t="str">
        <f t="shared" si="58"/>
        <v>having more information about what to expect during the examination before making an appointment </v>
      </c>
      <c r="BJ156" t="str">
        <f t="shared" si="59"/>
        <v>being able to “drop in” and have an examine without needing an appointment</v>
      </c>
      <c r="BK156" t="str">
        <f t="shared" si="60"/>
        <v/>
      </c>
      <c r="BL156" t="str">
        <f t="shared" si="61"/>
        <v>receiving information on how the device supports specialist nhs services</v>
      </c>
      <c r="BM156" t="str">
        <f t="shared" si="62"/>
        <v>receiving a faster (direct) referral to a specialist breast clinic if your result was abnormal</v>
      </c>
      <c r="BN156" t="str">
        <f t="shared" si="63"/>
        <v/>
      </c>
      <c r="BO156" t="str">
        <f t="shared" si="64"/>
        <v/>
      </c>
      <c r="BP156" t="s">
        <v>45</v>
      </c>
      <c r="BQ156" t="s">
        <v>104</v>
      </c>
      <c r="BR156" t="s">
        <v>68</v>
      </c>
      <c r="BS156" t="s">
        <v>1564</v>
      </c>
      <c r="BT156" t="s">
        <v>1565</v>
      </c>
      <c r="BU156" t="s">
        <v>90</v>
      </c>
      <c r="BV156" t="s">
        <v>1209</v>
      </c>
      <c r="BX156" t="s">
        <v>126</v>
      </c>
      <c r="BY156" t="s">
        <v>45</v>
      </c>
      <c r="BZ156" t="s">
        <v>72</v>
      </c>
      <c r="CA156" t="s">
        <v>45</v>
      </c>
      <c r="CB156" t="s">
        <v>73</v>
      </c>
      <c r="CC156" t="s">
        <v>1210</v>
      </c>
      <c r="CD156" t="s">
        <v>73</v>
      </c>
      <c r="CE156" t="s">
        <v>1211</v>
      </c>
      <c r="CF156" t="s">
        <v>75</v>
      </c>
      <c r="CG156" t="s">
        <v>45</v>
      </c>
      <c r="CH156" t="s">
        <v>45</v>
      </c>
      <c r="CI156" t="s">
        <v>77</v>
      </c>
      <c r="CJ156" t="s">
        <v>48</v>
      </c>
      <c r="CK156" t="s">
        <v>45</v>
      </c>
      <c r="CL156" t="s">
        <v>45</v>
      </c>
      <c r="CM156" t="s">
        <v>45</v>
      </c>
      <c r="CN156" t="s">
        <v>79</v>
      </c>
      <c r="CO156" t="s">
        <v>80</v>
      </c>
      <c r="CP156" t="s">
        <v>81</v>
      </c>
      <c r="CQ156" t="s">
        <v>112</v>
      </c>
      <c r="CR156" t="s">
        <v>66</v>
      </c>
      <c r="CS156" t="s">
        <v>47</v>
      </c>
      <c r="CT156" t="s">
        <v>1661</v>
      </c>
    </row>
    <row r="160" spans="1:98">
      <c r="U160" s="2"/>
    </row>
  </sheetData>
  <autoFilter ref="D1:D157" xr:uid="{454C2DFC-36A3-407C-9E94-2FF235734497}"/>
  <sortState xmlns:xlrd2="http://schemas.microsoft.com/office/spreadsheetml/2017/richdata2" ref="A2:CT157">
    <sortCondition ref="D1:D157"/>
  </sortState>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George Jenkinson</cp:lastModifiedBy>
  <dcterms:created xsi:type="dcterms:W3CDTF">2020-09-21T14:20:58Z</dcterms:created>
  <dcterms:modified xsi:type="dcterms:W3CDTF">2021-06-21T11:17:05Z</dcterms:modified>
</cp:coreProperties>
</file>