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-Documents\7thSemester\SoftwareEngineering\"/>
    </mc:Choice>
  </mc:AlternateContent>
  <xr:revisionPtr revIDLastSave="0" documentId="13_ncr:1_{21777BE8-79E5-48FD-959D-DCC15C754D03}" xr6:coauthVersionLast="47" xr6:coauthVersionMax="47" xr10:uidLastSave="{00000000-0000-0000-0000-000000000000}"/>
  <bookViews>
    <workbookView xWindow="-108" yWindow="-108" windowWidth="23256" windowHeight="12576" xr2:uid="{998E27AF-4EE8-5F42-9173-21B426B5D45A}"/>
  </bookViews>
  <sheets>
    <sheet name="Sheet1" sheetId="1" r:id="rId1"/>
    <sheet name="Sheet2" sheetId="2" state="hidden" r:id="rId2"/>
  </sheets>
  <definedNames>
    <definedName name="_grp">Sheet2!$A$2:$D$270</definedName>
    <definedName name="_grpn">Sheet2!$B$2:$D$271</definedName>
    <definedName name="_sub1">Sheet2!$G$2:$G$4</definedName>
    <definedName name="_sub2">Sheet2!$H$2:$H$6</definedName>
    <definedName name="_sub3">Sheet2!$H$9:$H$10</definedName>
    <definedName name="_sub4">Sheet2!$H$13:$H$15</definedName>
    <definedName name="_subm3">Sheet2!$H$8:$H$10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/>
  <c r="O48" i="1"/>
  <c r="O47" i="1"/>
  <c r="M15" i="1"/>
  <c r="M47" i="1"/>
  <c r="M48" i="1"/>
  <c r="M16" i="1"/>
  <c r="AJ2" i="1"/>
  <c r="V2" i="1"/>
  <c r="N2" i="1"/>
  <c r="Q22" i="1"/>
  <c r="M20" i="1"/>
  <c r="Q21" i="1"/>
  <c r="R48" i="1"/>
  <c r="Q48" i="1"/>
  <c r="P48" i="1"/>
  <c r="N48" i="1"/>
  <c r="R47" i="1"/>
  <c r="Q47" i="1"/>
  <c r="P47" i="1"/>
  <c r="N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P22" i="1"/>
  <c r="O22" i="1"/>
  <c r="N22" i="1"/>
  <c r="M22" i="1"/>
  <c r="R21" i="1"/>
  <c r="P21" i="1"/>
  <c r="O21" i="1"/>
  <c r="N21" i="1"/>
  <c r="M21" i="1"/>
  <c r="R20" i="1"/>
  <c r="Q20" i="1"/>
  <c r="P20" i="1"/>
  <c r="O20" i="1"/>
  <c r="N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R15" i="1"/>
  <c r="Q15" i="1"/>
  <c r="P15" i="1"/>
  <c r="N15" i="1"/>
  <c r="L14" i="1"/>
  <c r="K5" i="1" s="1"/>
  <c r="I7" i="1"/>
  <c r="H7" i="1"/>
  <c r="G7" i="1"/>
  <c r="F7" i="1"/>
  <c r="E7" i="1"/>
  <c r="D7" i="1"/>
  <c r="I6" i="1"/>
  <c r="R14" i="1" s="1"/>
  <c r="K11" i="1" s="1"/>
  <c r="L11" i="1" s="1"/>
  <c r="H6" i="1"/>
  <c r="G6" i="1"/>
  <c r="P14" i="1" s="1"/>
  <c r="K9" i="1" s="1"/>
  <c r="F6" i="1"/>
  <c r="O14" i="1" s="1"/>
  <c r="K8" i="1" s="1"/>
  <c r="E6" i="1"/>
  <c r="N14" i="1" s="1"/>
  <c r="K7" i="1" s="1"/>
  <c r="D6" i="1"/>
  <c r="M14" i="1" s="1"/>
  <c r="K6" i="1" s="1"/>
  <c r="C6" i="1" l="1"/>
  <c r="AG3" i="1" s="1"/>
  <c r="AB5" i="1" a="1"/>
  <c r="AB5" i="1" s="1"/>
  <c r="M5" i="1" a="1"/>
  <c r="Q14" i="1"/>
  <c r="K10" i="1" s="1"/>
  <c r="M5" i="1" l="1"/>
  <c r="AH3" i="1"/>
  <c r="AF3" i="1"/>
  <c r="AI3" i="1"/>
  <c r="L3" i="1" l="1"/>
  <c r="L7" i="1"/>
  <c r="L6" i="1"/>
  <c r="L10" i="1"/>
  <c r="L8" i="1"/>
  <c r="L9" i="1"/>
  <c r="L5" i="1"/>
  <c r="A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5" authorId="0" shapeId="0" xr:uid="{013B8872-F38A-C348-A0F4-6E71AEAC33F9}">
      <text>
        <r>
          <rPr>
            <b/>
            <sz val="10"/>
            <color rgb="FF000000"/>
            <rFont val="Tahoma"/>
            <family val="2"/>
          </rPr>
          <t>Δώστε μόνο τον αριθμό της ομάδας (1, 2, 3, κλπ)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8" authorId="0" shapeId="0" xr:uid="{5FBF835C-8973-AA4D-A0DC-42BA8FBF961D}">
      <text>
        <r>
          <rPr>
            <sz val="10"/>
            <color rgb="FF000000"/>
            <rFont val="Tahoma"/>
            <family val="2"/>
          </rPr>
          <t>Μεταβολές των μελών της ομάδας</t>
        </r>
      </text>
    </comment>
    <comment ref="D9" authorId="0" shapeId="0" xr:uid="{D00B04B2-77C1-1B4B-B068-60E86404D13B}">
      <text>
        <r>
          <rPr>
            <sz val="10"/>
            <color rgb="FF000000"/>
            <rFont val="Tahoma"/>
            <family val="2"/>
          </rPr>
          <t>Σχετικά με συμμετοχή των μελών της ομάδας</t>
        </r>
      </text>
    </comment>
    <comment ref="F43" authorId="0" shapeId="0" xr:uid="{CE64A842-9EF4-4447-83DD-59CB4AF12B04}">
      <text>
        <r>
          <rPr>
            <b/>
            <sz val="10"/>
            <color rgb="FF000000"/>
            <rFont val="Tahoma"/>
            <family val="2"/>
          </rPr>
          <t>teams of 3-6</t>
        </r>
      </text>
    </comment>
    <comment ref="F44" authorId="0" shapeId="0" xr:uid="{7D1BBF32-555A-2C4B-8CC5-48F981AC9A4E}">
      <text>
        <r>
          <rPr>
            <b/>
            <sz val="10"/>
            <color rgb="FF000000"/>
            <rFont val="Tahoma"/>
            <family val="2"/>
          </rPr>
          <t>teams of 5-6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<sst xmlns="http://schemas.openxmlformats.org/spreadsheetml/2006/main" count="1300" uniqueCount="976">
  <si>
    <t>ΤΕΧΝΟΛΟΓΙΑ ΛΟΓΙΣΜΙΚΟΥ 2021-2022</t>
  </si>
  <si>
    <t>ΠΑΡΟΥΣΙΑΣΗ ΕΡΓΑΣΙΑΣ</t>
  </si>
  <si>
    <t>Ομάδα:</t>
  </si>
  <si>
    <t>STRS</t>
  </si>
  <si>
    <t>SRS</t>
  </si>
  <si>
    <t>ER/JSON</t>
  </si>
  <si>
    <t>DATABASE</t>
  </si>
  <si>
    <t>BACKEND</t>
  </si>
  <si>
    <t>REST</t>
  </si>
  <si>
    <t>CLI</t>
  </si>
  <si>
    <t>FRONTEND</t>
  </si>
  <si>
    <t>DB DUMP</t>
  </si>
  <si>
    <t>API DOC</t>
  </si>
  <si>
    <t>OPENAPI</t>
  </si>
  <si>
    <t>TEST - BACKEND</t>
  </si>
  <si>
    <t>TEST - API</t>
  </si>
  <si>
    <t>TEST - CLI FUNC</t>
  </si>
  <si>
    <t>TEST - CLI UNIT</t>
  </si>
  <si>
    <t>Αρ. μελών:</t>
  </si>
  <si>
    <t>Documentation</t>
  </si>
  <si>
    <t>Υποβολή 1</t>
  </si>
  <si>
    <t>Υποβολή 2</t>
  </si>
  <si>
    <t>Τελική</t>
  </si>
  <si>
    <t>Αρ. use cases:</t>
  </si>
  <si>
    <t>TEST DATA IMPORT</t>
  </si>
  <si>
    <t>ARCHITECTURE</t>
  </si>
  <si>
    <t>GITHUB</t>
  </si>
  <si>
    <t>YOUTRACK</t>
  </si>
  <si>
    <t>Μέλος 1</t>
  </si>
  <si>
    <t>Μέλος 2</t>
  </si>
  <si>
    <t>Μέλος 3</t>
  </si>
  <si>
    <t>Μέλος 4</t>
  </si>
  <si>
    <t>Μέλος 5</t>
  </si>
  <si>
    <t>Μέλος 6</t>
  </si>
  <si>
    <t>endpoint a</t>
  </si>
  <si>
    <t>endpoint b</t>
  </si>
  <si>
    <t>endpoint c</t>
  </si>
  <si>
    <t>endpoint d</t>
  </si>
  <si>
    <t>endpoint healthcheck</t>
  </si>
  <si>
    <t>endpoint resetpasses</t>
  </si>
  <si>
    <t>endpoint resetstations</t>
  </si>
  <si>
    <t>endpoint resetvehicles</t>
  </si>
  <si>
    <t>user management</t>
  </si>
  <si>
    <t>UML ACTIVITY</t>
  </si>
  <si>
    <t>UML STATE</t>
  </si>
  <si>
    <t>UML SEQUENCE</t>
  </si>
  <si>
    <t>Implementation</t>
  </si>
  <si>
    <t>Tools</t>
  </si>
  <si>
    <t>03121631</t>
  </si>
  <si>
    <t>03115727</t>
  </si>
  <si>
    <t>03118912</t>
  </si>
  <si>
    <t>03118046</t>
  </si>
  <si>
    <t>03117652</t>
  </si>
  <si>
    <t>03118016</t>
  </si>
  <si>
    <t>03118152</t>
  </si>
  <si>
    <t>03118901</t>
  </si>
  <si>
    <t>03118163</t>
  </si>
  <si>
    <t>03118649</t>
  </si>
  <si>
    <t>03118111</t>
  </si>
  <si>
    <t>03118122</t>
  </si>
  <si>
    <t>03118814</t>
  </si>
  <si>
    <t>03118202</t>
  </si>
  <si>
    <t>03118883</t>
  </si>
  <si>
    <t>03118226</t>
  </si>
  <si>
    <t>03117893</t>
  </si>
  <si>
    <t>03118140</t>
  </si>
  <si>
    <t>03118838</t>
  </si>
  <si>
    <t>03118905</t>
  </si>
  <si>
    <t>03118012</t>
  </si>
  <si>
    <t>03118206</t>
  </si>
  <si>
    <t>03118196</t>
  </si>
  <si>
    <t>03118172</t>
  </si>
  <si>
    <t>03116048</t>
  </si>
  <si>
    <t>03116752</t>
  </si>
  <si>
    <t>03116136</t>
  </si>
  <si>
    <t>03118175</t>
  </si>
  <si>
    <t>03118079</t>
  </si>
  <si>
    <t>03118187</t>
  </si>
  <si>
    <t>03118803</t>
  </si>
  <si>
    <t>03118008</t>
  </si>
  <si>
    <t>03118057</t>
  </si>
  <si>
    <t>03118053</t>
  </si>
  <si>
    <t>03118050</t>
  </si>
  <si>
    <t>03118103</t>
  </si>
  <si>
    <t>03118026</t>
  </si>
  <si>
    <t>03118154</t>
  </si>
  <si>
    <t>03118149</t>
  </si>
  <si>
    <t>03118158</t>
  </si>
  <si>
    <t>03118843</t>
  </si>
  <si>
    <t>03118218</t>
  </si>
  <si>
    <t>03118915</t>
  </si>
  <si>
    <t>03118114</t>
  </si>
  <si>
    <t>03118054</t>
  </si>
  <si>
    <t>03117875</t>
  </si>
  <si>
    <t>03118859</t>
  </si>
  <si>
    <t>03118864</t>
  </si>
  <si>
    <t>03118200</t>
  </si>
  <si>
    <t>03118047</t>
  </si>
  <si>
    <t>03118870</t>
  </si>
  <si>
    <t>03118841</t>
  </si>
  <si>
    <t>03118443</t>
  </si>
  <si>
    <t>03118197</t>
  </si>
  <si>
    <t>03118204</t>
  </si>
  <si>
    <t>03118040</t>
  </si>
  <si>
    <t>03118043</t>
  </si>
  <si>
    <t>03118441</t>
  </si>
  <si>
    <t>03118198</t>
  </si>
  <si>
    <t>03118807</t>
  </si>
  <si>
    <t>03118153</t>
  </si>
  <si>
    <t>03118849</t>
  </si>
  <si>
    <t>03116504</t>
  </si>
  <si>
    <t>03113531</t>
  </si>
  <si>
    <t>03118820</t>
  </si>
  <si>
    <t>03118879</t>
  </si>
  <si>
    <t>03118007</t>
  </si>
  <si>
    <t>03118178</t>
  </si>
  <si>
    <t>03118015</t>
  </si>
  <si>
    <t>03118081</t>
  </si>
  <si>
    <t>03118049</t>
  </si>
  <si>
    <t>03118818</t>
  </si>
  <si>
    <t>03112638</t>
  </si>
  <si>
    <t>03114892</t>
  </si>
  <si>
    <t>03117815</t>
  </si>
  <si>
    <t>03117403</t>
  </si>
  <si>
    <t>03117506</t>
  </si>
  <si>
    <t>03117878</t>
  </si>
  <si>
    <t>03105218</t>
  </si>
  <si>
    <t>03118891</t>
  </si>
  <si>
    <t>03119441</t>
  </si>
  <si>
    <t>03117840</t>
  </si>
  <si>
    <t>03118180</t>
  </si>
  <si>
    <t>03115110</t>
  </si>
  <si>
    <t>03116503</t>
  </si>
  <si>
    <t>03118823</t>
  </si>
  <si>
    <t>03118215</t>
  </si>
  <si>
    <t>03118025</t>
  </si>
  <si>
    <t>03118119</t>
  </si>
  <si>
    <t>03118147</t>
  </si>
  <si>
    <t>03118028</t>
  </si>
  <si>
    <t>03118086</t>
  </si>
  <si>
    <t>03118014</t>
  </si>
  <si>
    <t>03118039</t>
  </si>
  <si>
    <t>03116107</t>
  </si>
  <si>
    <t>03116407</t>
  </si>
  <si>
    <t>03117518</t>
  </si>
  <si>
    <t>03116748</t>
  </si>
  <si>
    <t>03116605</t>
  </si>
  <si>
    <t>03118195</t>
  </si>
  <si>
    <t>03118207</t>
  </si>
  <si>
    <t>03118009</t>
  </si>
  <si>
    <t>03118067</t>
  </si>
  <si>
    <t>03118130</t>
  </si>
  <si>
    <t>03115118</t>
  </si>
  <si>
    <t>03117647</t>
  </si>
  <si>
    <t>03116603</t>
  </si>
  <si>
    <t>03117897</t>
  </si>
  <si>
    <t>03117839</t>
  </si>
  <si>
    <t>03117825</t>
  </si>
  <si>
    <t>03118432</t>
  </si>
  <si>
    <t>03118124</t>
  </si>
  <si>
    <t>03118433</t>
  </si>
  <si>
    <t>03118045</t>
  </si>
  <si>
    <t>03118213</t>
  </si>
  <si>
    <t>03118203</t>
  </si>
  <si>
    <t>03118183</t>
  </si>
  <si>
    <t>03118021</t>
  </si>
  <si>
    <t>03118134</t>
  </si>
  <si>
    <t>03118836</t>
  </si>
  <si>
    <t>03118811</t>
  </si>
  <si>
    <t>03118011</t>
  </si>
  <si>
    <t>03118044</t>
  </si>
  <si>
    <t>03118605</t>
  </si>
  <si>
    <t>03118211</t>
  </si>
  <si>
    <t>03118151</t>
  </si>
  <si>
    <t>03118060</t>
  </si>
  <si>
    <t>03103241</t>
  </si>
  <si>
    <t>03118035</t>
  </si>
  <si>
    <t>03118059</t>
  </si>
  <si>
    <t>03118061</t>
  </si>
  <si>
    <t>03118401</t>
  </si>
  <si>
    <t>03118018</t>
  </si>
  <si>
    <t>03118082</t>
  </si>
  <si>
    <t>03114833</t>
  </si>
  <si>
    <t>03114901</t>
  </si>
  <si>
    <t>03114929</t>
  </si>
  <si>
    <t>03118167</t>
  </si>
  <si>
    <t>03118177</t>
  </si>
  <si>
    <t>03118024</t>
  </si>
  <si>
    <t>03118188</t>
  </si>
  <si>
    <t>03118220</t>
  </si>
  <si>
    <t>03117155</t>
  </si>
  <si>
    <t>03117834</t>
  </si>
  <si>
    <t>03118135</t>
  </si>
  <si>
    <t>03117032</t>
  </si>
  <si>
    <t>03117606</t>
  </si>
  <si>
    <t>03118439</t>
  </si>
  <si>
    <t>03117011</t>
  </si>
  <si>
    <t>03117889</t>
  </si>
  <si>
    <t>03117044</t>
  </si>
  <si>
    <t>03097635</t>
  </si>
  <si>
    <t>03104613</t>
  </si>
  <si>
    <t>03118117</t>
  </si>
  <si>
    <t>03118099</t>
  </si>
  <si>
    <t>03118165</t>
  </si>
  <si>
    <t>03118085</t>
  </si>
  <si>
    <t>03118212</t>
  </si>
  <si>
    <t>03116094</t>
  </si>
  <si>
    <t>03116034</t>
  </si>
  <si>
    <t>03116164</t>
  </si>
  <si>
    <t>03117033</t>
  </si>
  <si>
    <t>03118033</t>
  </si>
  <si>
    <t>03118106</t>
  </si>
  <si>
    <t>03118144</t>
  </si>
  <si>
    <t>03118004</t>
  </si>
  <si>
    <t>03118821</t>
  </si>
  <si>
    <t>03118058</t>
  </si>
  <si>
    <t>03118602</t>
  </si>
  <si>
    <t>03118055</t>
  </si>
  <si>
    <t>03118896</t>
  </si>
  <si>
    <t>03118899</t>
  </si>
  <si>
    <t>03118068</t>
  </si>
  <si>
    <t>03118095</t>
  </si>
  <si>
    <t>03112516</t>
  </si>
  <si>
    <t>03117844</t>
  </si>
  <si>
    <t>03108792</t>
  </si>
  <si>
    <t>03118071</t>
  </si>
  <si>
    <t>03118608</t>
  </si>
  <si>
    <t>03118121</t>
  </si>
  <si>
    <t>03118034</t>
  </si>
  <si>
    <t>03118116</t>
  </si>
  <si>
    <t>03111508</t>
  </si>
  <si>
    <t>03118161</t>
  </si>
  <si>
    <t>03118072</t>
  </si>
  <si>
    <t>03118017</t>
  </si>
  <si>
    <t>03118702</t>
  </si>
  <si>
    <t>03118710</t>
  </si>
  <si>
    <t>03118711</t>
  </si>
  <si>
    <t>03118209</t>
  </si>
  <si>
    <t>03118701</t>
  </si>
  <si>
    <t>03118911</t>
  </si>
  <si>
    <t>03118904</t>
  </si>
  <si>
    <t>03119404</t>
  </si>
  <si>
    <t>03118208</t>
  </si>
  <si>
    <t>03118143</t>
  </si>
  <si>
    <t>03118020</t>
  </si>
  <si>
    <t>03118126</t>
  </si>
  <si>
    <t>03118142</t>
  </si>
  <si>
    <t>03118150</t>
  </si>
  <si>
    <t>03118641</t>
  </si>
  <si>
    <t>03118155</t>
  </si>
  <si>
    <t>03118092</t>
  </si>
  <si>
    <t>03118408</t>
  </si>
  <si>
    <t>03117014</t>
  </si>
  <si>
    <t>03117066</t>
  </si>
  <si>
    <t>03117161</t>
  </si>
  <si>
    <t>03117076</t>
  </si>
  <si>
    <t>03117016</t>
  </si>
  <si>
    <t>03117801</t>
  </si>
  <si>
    <t>03118102</t>
  </si>
  <si>
    <t>03118070</t>
  </si>
  <si>
    <t>03118064</t>
  </si>
  <si>
    <t>03118837</t>
  </si>
  <si>
    <t>03118940</t>
  </si>
  <si>
    <t>03118069</t>
  </si>
  <si>
    <t>03118604</t>
  </si>
  <si>
    <t>03118858</t>
  </si>
  <si>
    <t>03117203</t>
  </si>
  <si>
    <t>03114431</t>
  </si>
  <si>
    <t>03114842</t>
  </si>
  <si>
    <t>03114775</t>
  </si>
  <si>
    <t>03114922</t>
  </si>
  <si>
    <t>03116205</t>
  </si>
  <si>
    <t>03117852</t>
  </si>
  <si>
    <t>03117094</t>
  </si>
  <si>
    <t>03117185</t>
  </si>
  <si>
    <t>03117102</t>
  </si>
  <si>
    <t>03118174</t>
  </si>
  <si>
    <t>03118052</t>
  </si>
  <si>
    <t>03118241</t>
  </si>
  <si>
    <t>03107156</t>
  </si>
  <si>
    <t>03114921</t>
  </si>
  <si>
    <t>03111097</t>
  </si>
  <si>
    <t>03118115</t>
  </si>
  <si>
    <t>03118022</t>
  </si>
  <si>
    <t>03118073</t>
  </si>
  <si>
    <t>03118003</t>
  </si>
  <si>
    <t>03118877</t>
  </si>
  <si>
    <t>03118828</t>
  </si>
  <si>
    <t>03115438</t>
  </si>
  <si>
    <t>03118118</t>
  </si>
  <si>
    <t>03118184</t>
  </si>
  <si>
    <t>03118436</t>
  </si>
  <si>
    <t>03114779</t>
  </si>
  <si>
    <t>03114140</t>
  </si>
  <si>
    <t>03118931</t>
  </si>
  <si>
    <t>03114762</t>
  </si>
  <si>
    <t>03105698</t>
  </si>
  <si>
    <t>03118176</t>
  </si>
  <si>
    <t>03118096</t>
  </si>
  <si>
    <t>03118862</t>
  </si>
  <si>
    <t>03116670</t>
  </si>
  <si>
    <t>03117500</t>
  </si>
  <si>
    <t>03117503</t>
  </si>
  <si>
    <t>03118030</t>
  </si>
  <si>
    <t>03118445</t>
  </si>
  <si>
    <t>03117198</t>
  </si>
  <si>
    <t>03117165</t>
  </si>
  <si>
    <t>03117441</t>
  </si>
  <si>
    <t>03117056</t>
  </si>
  <si>
    <t>03117189</t>
  </si>
  <si>
    <t>03117130</t>
  </si>
  <si>
    <t>03117191</t>
  </si>
  <si>
    <t>03112189</t>
  </si>
  <si>
    <t>03117020</t>
  </si>
  <si>
    <t>03113133</t>
  </si>
  <si>
    <t>03117124</t>
  </si>
  <si>
    <t>03118861</t>
  </si>
  <si>
    <t>03113190</t>
  </si>
  <si>
    <t>NOGROUP</t>
  </si>
  <si>
    <t>softeng21-01</t>
  </si>
  <si>
    <t>softeng21-10</t>
  </si>
  <si>
    <t>softeng21-11</t>
  </si>
  <si>
    <t>softeng21-12</t>
  </si>
  <si>
    <t>softeng21-13</t>
  </si>
  <si>
    <t>softeng21-14</t>
  </si>
  <si>
    <t>softeng21-15</t>
  </si>
  <si>
    <t>softeng21-16</t>
  </si>
  <si>
    <t>softeng21-17</t>
  </si>
  <si>
    <t>softeng21-18</t>
  </si>
  <si>
    <t>softeng21-19</t>
  </si>
  <si>
    <t>softeng21-02</t>
  </si>
  <si>
    <t>softeng21-20</t>
  </si>
  <si>
    <t>softeng21-21</t>
  </si>
  <si>
    <t>softeng21-22</t>
  </si>
  <si>
    <t>softeng21-23</t>
  </si>
  <si>
    <t>softeng21-24</t>
  </si>
  <si>
    <t>softeng21-25</t>
  </si>
  <si>
    <t>softeng21-26</t>
  </si>
  <si>
    <t>softeng21-27</t>
  </si>
  <si>
    <t>softeng21-28</t>
  </si>
  <si>
    <t>softeng21-29</t>
  </si>
  <si>
    <t>softeng21-03</t>
  </si>
  <si>
    <t>softeng21-30</t>
  </si>
  <si>
    <t>softeng21-31</t>
  </si>
  <si>
    <t>softeng21-32</t>
  </si>
  <si>
    <t>softeng21-33</t>
  </si>
  <si>
    <t>softeng21-34</t>
  </si>
  <si>
    <t>softeng21-35</t>
  </si>
  <si>
    <t>softeng21-36</t>
  </si>
  <si>
    <t>softeng21-37</t>
  </si>
  <si>
    <t>softeng21-38</t>
  </si>
  <si>
    <t>softeng21-39</t>
  </si>
  <si>
    <t>softeng21-04</t>
  </si>
  <si>
    <t>softeng21-40</t>
  </si>
  <si>
    <t>softeng21-41</t>
  </si>
  <si>
    <t>softeng21-42</t>
  </si>
  <si>
    <t>softeng21-43</t>
  </si>
  <si>
    <t>softeng21-44</t>
  </si>
  <si>
    <t>softeng21-45</t>
  </si>
  <si>
    <t>softeng21-46</t>
  </si>
  <si>
    <t>softeng21-47</t>
  </si>
  <si>
    <t>softeng21-48</t>
  </si>
  <si>
    <t>softeng21-49</t>
  </si>
  <si>
    <t>softeng21-05</t>
  </si>
  <si>
    <t>softeng21-50</t>
  </si>
  <si>
    <t>softeng21-51</t>
  </si>
  <si>
    <t>softeng21-52</t>
  </si>
  <si>
    <t>softeng21-53</t>
  </si>
  <si>
    <t>softeng21-54</t>
  </si>
  <si>
    <t>softeng21-55</t>
  </si>
  <si>
    <t>softeng21-56</t>
  </si>
  <si>
    <t>softeng21-57</t>
  </si>
  <si>
    <t>softeng21-58</t>
  </si>
  <si>
    <t>softeng21-59</t>
  </si>
  <si>
    <t>softeng21-06</t>
  </si>
  <si>
    <t>softeng21-60</t>
  </si>
  <si>
    <t>softeng21-61</t>
  </si>
  <si>
    <t>softeng21-62</t>
  </si>
  <si>
    <t>softeng21-63</t>
  </si>
  <si>
    <t>softeng21-64</t>
  </si>
  <si>
    <t>softeng21-65</t>
  </si>
  <si>
    <t>softeng21-67</t>
  </si>
  <si>
    <t>softeng21-68</t>
  </si>
  <si>
    <t>softeng21-69</t>
  </si>
  <si>
    <t>softeng21-07</t>
  </si>
  <si>
    <t>softeng21-71</t>
  </si>
  <si>
    <t>softeng21-72</t>
  </si>
  <si>
    <t>softeng21-74</t>
  </si>
  <si>
    <t>softeng21-75</t>
  </si>
  <si>
    <t>softeng21-08</t>
  </si>
  <si>
    <t>softeng21-88</t>
  </si>
  <si>
    <t>softeng21-09</t>
  </si>
  <si>
    <t>softeng21-90</t>
  </si>
  <si>
    <t>softeng21-91</t>
  </si>
  <si>
    <t>softeng21-94</t>
  </si>
  <si>
    <t>softeng21-96</t>
  </si>
  <si>
    <t>softeng21-98</t>
  </si>
  <si>
    <t>softeng21-99</t>
  </si>
  <si>
    <t>Pereira J</t>
  </si>
  <si>
    <t>softeng21-01-1</t>
  </si>
  <si>
    <t>Διωχνος Σ</t>
  </si>
  <si>
    <t>softeng21-01-2</t>
  </si>
  <si>
    <t>Μαρρες Χ</t>
  </si>
  <si>
    <t>softeng21-01-3</t>
  </si>
  <si>
    <t>Μπατσαρη Β</t>
  </si>
  <si>
    <t>softeng21-01-4</t>
  </si>
  <si>
    <t>Τσαουσης Κ</t>
  </si>
  <si>
    <t>softeng21-10-1</t>
  </si>
  <si>
    <t>Καλαθας Δ</t>
  </si>
  <si>
    <t>softeng21-10-2</t>
  </si>
  <si>
    <t>Καλεμης Δ</t>
  </si>
  <si>
    <t>softeng21-10-3</t>
  </si>
  <si>
    <t>Κολλινιατης Μ</t>
  </si>
  <si>
    <t>softeng21-10-4</t>
  </si>
  <si>
    <t>Μπακαλης Δ</t>
  </si>
  <si>
    <t>softeng21-10-5</t>
  </si>
  <si>
    <t>Παπανικολαου Γ</t>
  </si>
  <si>
    <t>softeng21-11-1</t>
  </si>
  <si>
    <t>Απαλος Γ</t>
  </si>
  <si>
    <t>softeng21-11-2</t>
  </si>
  <si>
    <t>Σταθης Κοϊμιτζης Δ</t>
  </si>
  <si>
    <t>softeng21-11-3</t>
  </si>
  <si>
    <t>Φιοραβαντες Κ</t>
  </si>
  <si>
    <t>softeng21-11-4</t>
  </si>
  <si>
    <t>Ψυχας Α</t>
  </si>
  <si>
    <t>softeng21-12-1</t>
  </si>
  <si>
    <t>Βαρδακης Χ</t>
  </si>
  <si>
    <t>softeng21-12-2</t>
  </si>
  <si>
    <t>Δεληγιαννης Θ</t>
  </si>
  <si>
    <t>softeng21-12-3</t>
  </si>
  <si>
    <t>Μπαλιδης Σ</t>
  </si>
  <si>
    <t>softeng21-12-4</t>
  </si>
  <si>
    <t>Στογιαν Ν</t>
  </si>
  <si>
    <t>softeng21-13-1</t>
  </si>
  <si>
    <t>Καζδαγλη Α</t>
  </si>
  <si>
    <t>softeng21-13-2</t>
  </si>
  <si>
    <t>Κουτση Κ</t>
  </si>
  <si>
    <t>softeng21-14-1</t>
  </si>
  <si>
    <t>Γριζανιτη Ε</t>
  </si>
  <si>
    <t>softeng21-14-2</t>
  </si>
  <si>
    <t>Δαμιανιδου Κ</t>
  </si>
  <si>
    <t>softeng21-14-3</t>
  </si>
  <si>
    <t>Μασαλη Α</t>
  </si>
  <si>
    <t>softeng21-14-4</t>
  </si>
  <si>
    <t>Μπαλζερ Αλτανης Δ</t>
  </si>
  <si>
    <t>softeng21-15-1</t>
  </si>
  <si>
    <t>Τσιαχρηστος Δ</t>
  </si>
  <si>
    <t>softeng21-16-1</t>
  </si>
  <si>
    <t>Γκοτσης Β</t>
  </si>
  <si>
    <t>softeng21-16-2</t>
  </si>
  <si>
    <t>Τσιτγουντ Γ</t>
  </si>
  <si>
    <t>softeng21-17-1</t>
  </si>
  <si>
    <t>Παγωνας Ν</t>
  </si>
  <si>
    <t>softeng21-17-2</t>
  </si>
  <si>
    <t>Παπαζαφειροπουλος Α</t>
  </si>
  <si>
    <t>softeng21-17-3</t>
  </si>
  <si>
    <t>Τσιννας Ν</t>
  </si>
  <si>
    <t>softeng21-18-1</t>
  </si>
  <si>
    <t>Βιταλης Β</t>
  </si>
  <si>
    <t>softeng21-18-2</t>
  </si>
  <si>
    <t>Κουριδακης Α</t>
  </si>
  <si>
    <t>softeng21-18-3</t>
  </si>
  <si>
    <t>Μαντζαφινης Α</t>
  </si>
  <si>
    <t>softeng21-18-4</t>
  </si>
  <si>
    <t>Ποργιωτης Σ</t>
  </si>
  <si>
    <t>softeng21-18-5</t>
  </si>
  <si>
    <t>Τσωλος Σ</t>
  </si>
  <si>
    <t>softeng21-19-1</t>
  </si>
  <si>
    <t>Γιαννοπουλος Μ</t>
  </si>
  <si>
    <t>softeng21-19-2</t>
  </si>
  <si>
    <t>Ευαγγελου Σ</t>
  </si>
  <si>
    <t>softeng21-19-3</t>
  </si>
  <si>
    <t>Πυλαρινου Α</t>
  </si>
  <si>
    <t>softeng21-19-4</t>
  </si>
  <si>
    <t>Σταμου Π</t>
  </si>
  <si>
    <t>softeng21-19-5</t>
  </si>
  <si>
    <t>Στριγγλη Ε</t>
  </si>
  <si>
    <t>softeng21-02-1</t>
  </si>
  <si>
    <t>Βουζικα Σ</t>
  </si>
  <si>
    <t>softeng21-02-2</t>
  </si>
  <si>
    <t>Γκικας Α</t>
  </si>
  <si>
    <t>softeng21-02-3</t>
  </si>
  <si>
    <t>Πετροπουλος Θ</t>
  </si>
  <si>
    <t>softeng21-02-4</t>
  </si>
  <si>
    <t>Ρουφογαλη Α</t>
  </si>
  <si>
    <t>softeng21-02-5</t>
  </si>
  <si>
    <t>Τσαρτσαρακος Κ</t>
  </si>
  <si>
    <t>softeng21-20-1</t>
  </si>
  <si>
    <t>Κριθαρουλας Δ</t>
  </si>
  <si>
    <t>softeng21-20-2</t>
  </si>
  <si>
    <t>Ξυλια Π</t>
  </si>
  <si>
    <t>softeng21-20-3</t>
  </si>
  <si>
    <t>Σαλιαρη Ν</t>
  </si>
  <si>
    <t>softeng21-21-1</t>
  </si>
  <si>
    <t>Ερκεκογλου Ε</t>
  </si>
  <si>
    <t>softeng21-21-2</t>
  </si>
  <si>
    <t>Καλαρας Γ</t>
  </si>
  <si>
    <t>softeng21-21-3</t>
  </si>
  <si>
    <t>Πατερακης Α</t>
  </si>
  <si>
    <t>softeng21-21-4</t>
  </si>
  <si>
    <t>Ραμος Μ</t>
  </si>
  <si>
    <t>softeng21-21-5</t>
  </si>
  <si>
    <t>Σιναναι Ε</t>
  </si>
  <si>
    <t>softeng21-22-1</t>
  </si>
  <si>
    <t>Μητροκωτσας Α</t>
  </si>
  <si>
    <t>softeng21-22-2</t>
  </si>
  <si>
    <t>Μπαρκατσα Σ</t>
  </si>
  <si>
    <t>softeng21-22-3</t>
  </si>
  <si>
    <t>Παπαρρηγοπουλος Θ</t>
  </si>
  <si>
    <t>softeng21-22-4</t>
  </si>
  <si>
    <t>Σφουντουρης Λ</t>
  </si>
  <si>
    <t>softeng21-23-1</t>
  </si>
  <si>
    <t>Βλαχακης Ν</t>
  </si>
  <si>
    <t>softeng21-23-2</t>
  </si>
  <si>
    <t>Γαρος Α</t>
  </si>
  <si>
    <t>softeng21-23-3</t>
  </si>
  <si>
    <t>Δεληγιαννης Γ</t>
  </si>
  <si>
    <t>softeng21-23-4</t>
  </si>
  <si>
    <t>Κυριακοπουλος Γ</t>
  </si>
  <si>
    <t>softeng21-23-5</t>
  </si>
  <si>
    <t>Τζελεπης Σ</t>
  </si>
  <si>
    <t>softeng21-24-1</t>
  </si>
  <si>
    <t>Βασιλακης Κ</t>
  </si>
  <si>
    <t>softeng21-24-2</t>
  </si>
  <si>
    <t>Λαγος Α</t>
  </si>
  <si>
    <t>softeng21-24-3</t>
  </si>
  <si>
    <t>Μανθοπουλος Μ</t>
  </si>
  <si>
    <t>softeng21-24-4</t>
  </si>
  <si>
    <t>Μπεντροσιαν Α</t>
  </si>
  <si>
    <t>softeng21-25-1</t>
  </si>
  <si>
    <t>Βογκας Δ</t>
  </si>
  <si>
    <t>softeng21-25-2</t>
  </si>
  <si>
    <t>Ευθυμιου Β</t>
  </si>
  <si>
    <t>softeng21-25-3</t>
  </si>
  <si>
    <t>Λεβεντη Δ</t>
  </si>
  <si>
    <t>softeng21-25-4</t>
  </si>
  <si>
    <t>Μοιρας Α</t>
  </si>
  <si>
    <t>softeng21-25-5</t>
  </si>
  <si>
    <t>Παντελαιος Δ</t>
  </si>
  <si>
    <t>softeng21-26-1</t>
  </si>
  <si>
    <t>Ανθοπουλου Φ</t>
  </si>
  <si>
    <t>softeng21-26-2</t>
  </si>
  <si>
    <t>Ξυδιας Κ</t>
  </si>
  <si>
    <t>softeng21-26-3</t>
  </si>
  <si>
    <t>Παπακωνσταντινου Π</t>
  </si>
  <si>
    <t>softeng21-26-4</t>
  </si>
  <si>
    <t>Σκληκας Κ</t>
  </si>
  <si>
    <t>softeng21-27-1</t>
  </si>
  <si>
    <t>Μετσης Α</t>
  </si>
  <si>
    <t>softeng21-28-1</t>
  </si>
  <si>
    <t>Γκουργκουτας Σ</t>
  </si>
  <si>
    <t>softeng21-28-2</t>
  </si>
  <si>
    <t>Κεφαλας Κ</t>
  </si>
  <si>
    <t>softeng21-28-3</t>
  </si>
  <si>
    <t>Ρουμελιωτης Χ</t>
  </si>
  <si>
    <t>softeng21-29-1</t>
  </si>
  <si>
    <t>Κατσιαβριας Ν</t>
  </si>
  <si>
    <t>softeng21-29-2</t>
  </si>
  <si>
    <t>Ντουσης Ο</t>
  </si>
  <si>
    <t>softeng21-03-1</t>
  </si>
  <si>
    <t>Αραβαντινος-Καρλατος Σ</t>
  </si>
  <si>
    <t>softeng21-03-2</t>
  </si>
  <si>
    <t>Κατσιλιερης Σ</t>
  </si>
  <si>
    <t>softeng21-03-3</t>
  </si>
  <si>
    <t>Μοσχιδης Ο</t>
  </si>
  <si>
    <t>softeng21-03-4</t>
  </si>
  <si>
    <t>Παπουτσης Τ</t>
  </si>
  <si>
    <t>softeng21-03-5</t>
  </si>
  <si>
    <t>Τσιγαρα Μ</t>
  </si>
  <si>
    <t>softeng21-30-1</t>
  </si>
  <si>
    <t>Βαγενας Ν</t>
  </si>
  <si>
    <t>softeng21-30-2</t>
  </si>
  <si>
    <t>Καζος Ι</t>
  </si>
  <si>
    <t>softeng21-30-3</t>
  </si>
  <si>
    <t>Κανακης Γ</t>
  </si>
  <si>
    <t>softeng21-30-4</t>
  </si>
  <si>
    <t>Κονδυλη Μ</t>
  </si>
  <si>
    <t>softeng21-31-1</t>
  </si>
  <si>
    <t>Αραπης Θ</t>
  </si>
  <si>
    <t>softeng21-31-2</t>
  </si>
  <si>
    <t>Βλασσης Ε</t>
  </si>
  <si>
    <t>softeng21-31-3</t>
  </si>
  <si>
    <t>Γκουμε Λ</t>
  </si>
  <si>
    <t>softeng21-31-4</t>
  </si>
  <si>
    <t>Παπαδεας Π</t>
  </si>
  <si>
    <t>softeng21-32-1</t>
  </si>
  <si>
    <t>Αγορης Α</t>
  </si>
  <si>
    <t>softeng21-32-2</t>
  </si>
  <si>
    <t>Βουτσελας Β</t>
  </si>
  <si>
    <t>softeng21-32-3</t>
  </si>
  <si>
    <t>Καστρουνης Π</t>
  </si>
  <si>
    <t>softeng21-32-4</t>
  </si>
  <si>
    <t>Κρεμαλας Ε</t>
  </si>
  <si>
    <t>softeng21-32-5</t>
  </si>
  <si>
    <t>Παραλικας Η</t>
  </si>
  <si>
    <t>softeng21-33-1</t>
  </si>
  <si>
    <t>Αλεξανδρης Γ</t>
  </si>
  <si>
    <t>softeng21-33-2</t>
  </si>
  <si>
    <t>Ζαρας Ο</t>
  </si>
  <si>
    <t>softeng21-33-3</t>
  </si>
  <si>
    <t>Ζιαμπαρας Β</t>
  </si>
  <si>
    <t>softeng21-33-4</t>
  </si>
  <si>
    <t>Παναγιωτοπουλος Ι</t>
  </si>
  <si>
    <t>softeng21-33-5</t>
  </si>
  <si>
    <t>Τσιακαταρας Γ</t>
  </si>
  <si>
    <t>softeng21-34-1</t>
  </si>
  <si>
    <t>Καραμπλιας Β</t>
  </si>
  <si>
    <t>softeng21-34-2</t>
  </si>
  <si>
    <t>Παπαναστασιου Α</t>
  </si>
  <si>
    <t>softeng21-34-3</t>
  </si>
  <si>
    <t>Φιλιπποπουλος Ν</t>
  </si>
  <si>
    <t>softeng21-35-1</t>
  </si>
  <si>
    <t>Ραγκουσης Η</t>
  </si>
  <si>
    <t>softeng21-35-2</t>
  </si>
  <si>
    <t>Σκαρτσιλης Π</t>
  </si>
  <si>
    <t>softeng21-35-3</t>
  </si>
  <si>
    <t>Σλλακου Ι</t>
  </si>
  <si>
    <t>softeng21-36-1</t>
  </si>
  <si>
    <t>Παναγιωτιδης Ε</t>
  </si>
  <si>
    <t>softeng21-37-1</t>
  </si>
  <si>
    <t>Βουλγαρελη Α</t>
  </si>
  <si>
    <t>softeng21-37-2</t>
  </si>
  <si>
    <t>Γιαννοπουλος Φ</t>
  </si>
  <si>
    <t>softeng21-37-3</t>
  </si>
  <si>
    <t>Λιακατσιδας Ι</t>
  </si>
  <si>
    <t>softeng21-37-4</t>
  </si>
  <si>
    <t>Χανη Β</t>
  </si>
  <si>
    <t>softeng21-38-1</t>
  </si>
  <si>
    <t>Διαμαντη Χ</t>
  </si>
  <si>
    <t>softeng21-38-2</t>
  </si>
  <si>
    <t>Μπελλος Ν</t>
  </si>
  <si>
    <t>softeng21-38-3</t>
  </si>
  <si>
    <t>Παρανομος Ι</t>
  </si>
  <si>
    <t>softeng21-38-4</t>
  </si>
  <si>
    <t>Σιδερης Κ</t>
  </si>
  <si>
    <t>softeng21-38-5</t>
  </si>
  <si>
    <t>Σπυροπουλος Θ</t>
  </si>
  <si>
    <t>softeng21-38-6</t>
  </si>
  <si>
    <t>Συρρη Α</t>
  </si>
  <si>
    <t>softeng21-39-1</t>
  </si>
  <si>
    <t>Ραφτης Κ</t>
  </si>
  <si>
    <t>softeng21-39-2</t>
  </si>
  <si>
    <t>Σκουρτση Δ</t>
  </si>
  <si>
    <t>softeng21-39-3</t>
  </si>
  <si>
    <t>Στεργιοπουλος Α</t>
  </si>
  <si>
    <t>softeng21-39-4</t>
  </si>
  <si>
    <t>Τσαφος Α</t>
  </si>
  <si>
    <t>softeng21-39-5</t>
  </si>
  <si>
    <t>Φιλιππα Μ</t>
  </si>
  <si>
    <t>softeng21-04-1</t>
  </si>
  <si>
    <t>Γκρινιας Γ</t>
  </si>
  <si>
    <t>softeng21-04-2</t>
  </si>
  <si>
    <t>Μηνιτσιος Θ</t>
  </si>
  <si>
    <t>softeng21-04-3</t>
  </si>
  <si>
    <t>Μιλης Γ</t>
  </si>
  <si>
    <t>softeng21-04-4</t>
  </si>
  <si>
    <t>Τσορβαντζης Α</t>
  </si>
  <si>
    <t>softeng21-40-1</t>
  </si>
  <si>
    <t>Γραμμενου Δ</t>
  </si>
  <si>
    <t>softeng21-40-2</t>
  </si>
  <si>
    <t>Νικολαρος Α</t>
  </si>
  <si>
    <t>softeng21-40-3</t>
  </si>
  <si>
    <t>Νταγκας Π</t>
  </si>
  <si>
    <t>softeng21-40-4</t>
  </si>
  <si>
    <t>Φιλιπποπουλος Ο</t>
  </si>
  <si>
    <t>softeng21-41-1</t>
  </si>
  <si>
    <t>Γεωργοπετρεας Ε</t>
  </si>
  <si>
    <t>softeng21-41-2</t>
  </si>
  <si>
    <t>Μανουρας Μ</t>
  </si>
  <si>
    <t>softeng21-41-3</t>
  </si>
  <si>
    <t>Τοκατλης Α</t>
  </si>
  <si>
    <t>softeng21-42-1</t>
  </si>
  <si>
    <t>Αλβανακη Ε</t>
  </si>
  <si>
    <t>softeng21-42-2</t>
  </si>
  <si>
    <t>Βαγγελατος Ο</t>
  </si>
  <si>
    <t>softeng21-42-3</t>
  </si>
  <si>
    <t>Γαλανοπουλος Ν</t>
  </si>
  <si>
    <t>softeng21-42-4</t>
  </si>
  <si>
    <t>Νικολοπουλος Χ</t>
  </si>
  <si>
    <t>softeng21-42-5</t>
  </si>
  <si>
    <t>Παπαδοπουλος Κ</t>
  </si>
  <si>
    <t>softeng21-43-1</t>
  </si>
  <si>
    <t>Κεγκερογλου Ν</t>
  </si>
  <si>
    <t>softeng21-43-2</t>
  </si>
  <si>
    <t>Λενακακης Ι</t>
  </si>
  <si>
    <t>softeng21-43-3</t>
  </si>
  <si>
    <t>Μαρινος Δ</t>
  </si>
  <si>
    <t>softeng21-43-4</t>
  </si>
  <si>
    <t>Μητακιδης Α</t>
  </si>
  <si>
    <t>softeng21-44-1</t>
  </si>
  <si>
    <t>Μπετσος Α</t>
  </si>
  <si>
    <t>softeng21-44-2</t>
  </si>
  <si>
    <t>Μπρακης Ν</t>
  </si>
  <si>
    <t>softeng21-44-3</t>
  </si>
  <si>
    <t>Ξανθοπουλος Ε</t>
  </si>
  <si>
    <t>softeng21-44-4</t>
  </si>
  <si>
    <t>Σουκουριδης Ν</t>
  </si>
  <si>
    <t>softeng21-44-5</t>
  </si>
  <si>
    <t>Συριγωνακης Α</t>
  </si>
  <si>
    <t>softeng21-45-1</t>
  </si>
  <si>
    <t>Dili L</t>
  </si>
  <si>
    <t>softeng21-46-1</t>
  </si>
  <si>
    <t>Γιαννοπουλου Δ</t>
  </si>
  <si>
    <t>softeng21-47-1</t>
  </si>
  <si>
    <t>Ανδρωνη Α</t>
  </si>
  <si>
    <t>softeng21-47-2</t>
  </si>
  <si>
    <t>Παπαδοστεφανακη Μ</t>
  </si>
  <si>
    <t>softeng21-47-3</t>
  </si>
  <si>
    <t>Τσερτου Ε</t>
  </si>
  <si>
    <t>softeng21-47-4</t>
  </si>
  <si>
    <t>Τσιτουρας Κ</t>
  </si>
  <si>
    <t>softeng21-47-5</t>
  </si>
  <si>
    <t>Χατζη Η</t>
  </si>
  <si>
    <t>softeng21-48-1</t>
  </si>
  <si>
    <t>Κληρονομου Ε</t>
  </si>
  <si>
    <t>softeng21-48-2</t>
  </si>
  <si>
    <t>Κοπανος Κ</t>
  </si>
  <si>
    <t>softeng21-48-3</t>
  </si>
  <si>
    <t>Ρεντιφη Ε</t>
  </si>
  <si>
    <t>softeng21-49-1</t>
  </si>
  <si>
    <t>Αθανασιου Α</t>
  </si>
  <si>
    <t>softeng21-05-1</t>
  </si>
  <si>
    <t>Βαρσαμης Β</t>
  </si>
  <si>
    <t>softeng21-05-2</t>
  </si>
  <si>
    <t>Καρουτσου Δ</t>
  </si>
  <si>
    <t>softeng21-05-3</t>
  </si>
  <si>
    <t>Κουλακος Α</t>
  </si>
  <si>
    <t>softeng21-05-4</t>
  </si>
  <si>
    <t>Τσωνης Ε</t>
  </si>
  <si>
    <t>softeng21-50-1</t>
  </si>
  <si>
    <t>Δεληπριμης-Καρακωστας Ε</t>
  </si>
  <si>
    <t>softeng21-50-2</t>
  </si>
  <si>
    <t>Κουφου Π</t>
  </si>
  <si>
    <t>softeng21-50-3</t>
  </si>
  <si>
    <t>Σβαρνα Ε</t>
  </si>
  <si>
    <t>softeng21-51-1</t>
  </si>
  <si>
    <t>Αλεξοπουλος Α</t>
  </si>
  <si>
    <t>softeng21-52-1</t>
  </si>
  <si>
    <t>Κοκκινης Δ</t>
  </si>
  <si>
    <t>softeng21-52-2</t>
  </si>
  <si>
    <t>Μπλετσας Ν</t>
  </si>
  <si>
    <t>softeng21-52-3</t>
  </si>
  <si>
    <t>Παπαδομανωλακης Ε</t>
  </si>
  <si>
    <t>softeng21-52-4</t>
  </si>
  <si>
    <t>Τζουμανεκας Γ</t>
  </si>
  <si>
    <t>softeng21-53-1</t>
  </si>
  <si>
    <t>Γουρνας Κ</t>
  </si>
  <si>
    <t>softeng21-53-2</t>
  </si>
  <si>
    <t>Κυριακης Γ</t>
  </si>
  <si>
    <t>softeng21-54-1</t>
  </si>
  <si>
    <t>Σκιαδας Β</t>
  </si>
  <si>
    <t>softeng21-55-1</t>
  </si>
  <si>
    <t>Κοσμας Γ</t>
  </si>
  <si>
    <t>softeng21-55-2</t>
  </si>
  <si>
    <t>Μητροπουλος Δ</t>
  </si>
  <si>
    <t>softeng21-55-3</t>
  </si>
  <si>
    <t>Μποτσας Χ</t>
  </si>
  <si>
    <t>softeng21-55-4</t>
  </si>
  <si>
    <t>Σταματης Α</t>
  </si>
  <si>
    <t>softeng21-55-5</t>
  </si>
  <si>
    <t>Χουπας Δ</t>
  </si>
  <si>
    <t>softeng21-56-1</t>
  </si>
  <si>
    <t>Ρασουλης Μ</t>
  </si>
  <si>
    <t>softeng21-57-1</t>
  </si>
  <si>
    <t>Αναστασιαδης Ζ</t>
  </si>
  <si>
    <t>softeng21-57-2</t>
  </si>
  <si>
    <t>Βαμβακαρης Β</t>
  </si>
  <si>
    <t>softeng21-57-3</t>
  </si>
  <si>
    <t>Παπαδημητριου Χ</t>
  </si>
  <si>
    <t>softeng21-58-1</t>
  </si>
  <si>
    <t>Ελληνας Π</t>
  </si>
  <si>
    <t>softeng21-58-2</t>
  </si>
  <si>
    <t>Μιχαηλιδου Α</t>
  </si>
  <si>
    <t>softeng21-58-3</t>
  </si>
  <si>
    <t>Παυλανα Λ</t>
  </si>
  <si>
    <t>softeng21-58-4</t>
  </si>
  <si>
    <t>Σωτηρου Θ</t>
  </si>
  <si>
    <t>softeng21-58-5</t>
  </si>
  <si>
    <t>Χατζησαββας Α</t>
  </si>
  <si>
    <t>softeng21-59-1</t>
  </si>
  <si>
    <t>softeng21-06-1</t>
  </si>
  <si>
    <t>Αργυροπουλου Ζ</t>
  </si>
  <si>
    <t>softeng21-06-2</t>
  </si>
  <si>
    <t>Βασιος Δ</t>
  </si>
  <si>
    <t>softeng21-06-3</t>
  </si>
  <si>
    <t>Λυμπεροπουλος Δ</t>
  </si>
  <si>
    <t>softeng21-06-4</t>
  </si>
  <si>
    <t>Σγουρου Μ</t>
  </si>
  <si>
    <t>softeng21-60-1</t>
  </si>
  <si>
    <t>Βατιστας Α</t>
  </si>
  <si>
    <t>softeng21-60-2</t>
  </si>
  <si>
    <t>Βρεττος Β</t>
  </si>
  <si>
    <t>softeng21-60-3</t>
  </si>
  <si>
    <t>Δριτσας Α</t>
  </si>
  <si>
    <t>softeng21-60-4</t>
  </si>
  <si>
    <t>Ραλλακης Ν</t>
  </si>
  <si>
    <t>softeng21-61-1</t>
  </si>
  <si>
    <t>Αγγλογαλλος Α</t>
  </si>
  <si>
    <t>softeng21-61-2</t>
  </si>
  <si>
    <t>Δημαρακη Κ</t>
  </si>
  <si>
    <t>softeng21-61-3</t>
  </si>
  <si>
    <t>Κωστοπουλος Ε</t>
  </si>
  <si>
    <t>softeng21-61-4</t>
  </si>
  <si>
    <t>Μεξης Θ</t>
  </si>
  <si>
    <t>softeng21-62-1</t>
  </si>
  <si>
    <t>Αρβανιτακης Δ</t>
  </si>
  <si>
    <t>softeng21-62-2</t>
  </si>
  <si>
    <t>Δεσποτιδης Δ</t>
  </si>
  <si>
    <t>softeng21-62-3</t>
  </si>
  <si>
    <t>Κουκας Α</t>
  </si>
  <si>
    <t>softeng21-62-4</t>
  </si>
  <si>
    <t>Μανταλος Μ</t>
  </si>
  <si>
    <t>softeng21-62-5</t>
  </si>
  <si>
    <t>Παπανικολαου Η</t>
  </si>
  <si>
    <t>softeng21-62-6</t>
  </si>
  <si>
    <t>Τσουλουκας Ι</t>
  </si>
  <si>
    <t>softeng21-63-1</t>
  </si>
  <si>
    <t>Ανδρεας Χ</t>
  </si>
  <si>
    <t>softeng21-63-2</t>
  </si>
  <si>
    <t>Μανιατης Α</t>
  </si>
  <si>
    <t>softeng21-63-3</t>
  </si>
  <si>
    <t>Παπανικολαου Ι</t>
  </si>
  <si>
    <t>softeng21-64-1</t>
  </si>
  <si>
    <t>Αρβανιτακη Β</t>
  </si>
  <si>
    <t>softeng21-64-2</t>
  </si>
  <si>
    <t>Γρηγοριαδου Ν</t>
  </si>
  <si>
    <t>softeng21-64-3</t>
  </si>
  <si>
    <t>Ευαγγελατος Α</t>
  </si>
  <si>
    <t>softeng21-64-4</t>
  </si>
  <si>
    <t>Μπαρμπα Π</t>
  </si>
  <si>
    <t>softeng21-64-5</t>
  </si>
  <si>
    <t>Τασιοπουλος Ν</t>
  </si>
  <si>
    <t>softeng21-65-1</t>
  </si>
  <si>
    <t>Ζορμπας Τσαλεζας Ν</t>
  </si>
  <si>
    <t>softeng21-67-1</t>
  </si>
  <si>
    <t>Ζαφειροπουλος Ν</t>
  </si>
  <si>
    <t>softeng21-67-2</t>
  </si>
  <si>
    <t>Ζουρντος Κ</t>
  </si>
  <si>
    <t>softeng21-67-3</t>
  </si>
  <si>
    <t>Κουτρας Χ</t>
  </si>
  <si>
    <t>softeng21-67-4</t>
  </si>
  <si>
    <t>Ναστουλης Δ</t>
  </si>
  <si>
    <t>softeng21-67-5</t>
  </si>
  <si>
    <t>Τσιρωνης Γ</t>
  </si>
  <si>
    <t>softeng21-68-1</t>
  </si>
  <si>
    <t>Ρωμας Σ</t>
  </si>
  <si>
    <t>softeng21-69-1</t>
  </si>
  <si>
    <t>Μπαλαφουτη Λ</t>
  </si>
  <si>
    <t>softeng21-69-2</t>
  </si>
  <si>
    <t>Πετρουλια Α</t>
  </si>
  <si>
    <t>softeng21-69-3</t>
  </si>
  <si>
    <t>Φρερη Κ</t>
  </si>
  <si>
    <t>softeng21-07-1</t>
  </si>
  <si>
    <t>Δελημπασης Λ</t>
  </si>
  <si>
    <t>softeng21-07-2</t>
  </si>
  <si>
    <t>Μενεγακης Π</t>
  </si>
  <si>
    <t>softeng21-07-3</t>
  </si>
  <si>
    <t>Χελας Σ</t>
  </si>
  <si>
    <t>softeng21-71-1</t>
  </si>
  <si>
    <t>Τζαρας Ν</t>
  </si>
  <si>
    <t>softeng21-72-1</t>
  </si>
  <si>
    <t>Συμεωνιδης Ο</t>
  </si>
  <si>
    <t>softeng21-74-1</t>
  </si>
  <si>
    <t>Παπασκαρλατος Α</t>
  </si>
  <si>
    <t>softeng21-75-1</t>
  </si>
  <si>
    <t>Κοκκινακης Π</t>
  </si>
  <si>
    <t>softeng21-75-2</t>
  </si>
  <si>
    <t>Κονταλεξη Μ</t>
  </si>
  <si>
    <t>softeng21-75-3</t>
  </si>
  <si>
    <t>Μορες Κ</t>
  </si>
  <si>
    <t>softeng21-75-4</t>
  </si>
  <si>
    <t>Παπαδουλης Γ</t>
  </si>
  <si>
    <t>softeng21-75-5</t>
  </si>
  <si>
    <t>Προεστακη Χ</t>
  </si>
  <si>
    <t>softeng21-08-1</t>
  </si>
  <si>
    <t>Κονδυλης Θ</t>
  </si>
  <si>
    <t>softeng21-08-2</t>
  </si>
  <si>
    <t>Λιοδακης Ο</t>
  </si>
  <si>
    <t>softeng21-08-3</t>
  </si>
  <si>
    <t>Μπουφαλης Ο</t>
  </si>
  <si>
    <t>softeng21-08-4</t>
  </si>
  <si>
    <t>Παλαιος Ι</t>
  </si>
  <si>
    <t>softeng21-08-5</t>
  </si>
  <si>
    <t>Στεφανακης Γ</t>
  </si>
  <si>
    <t>softeng21-88-1</t>
  </si>
  <si>
    <t>Βαγιανος Ε</t>
  </si>
  <si>
    <t>softeng21-88-2</t>
  </si>
  <si>
    <t>Διβριωτης Κ</t>
  </si>
  <si>
    <t>softeng21-88-3</t>
  </si>
  <si>
    <t>Μαναρας Σ</t>
  </si>
  <si>
    <t>softeng21-88-4</t>
  </si>
  <si>
    <t>Μπατσας Σ</t>
  </si>
  <si>
    <t>softeng21-88-5</t>
  </si>
  <si>
    <t>Παναγοπουλος Χ</t>
  </si>
  <si>
    <t>Γλαρου Μ</t>
  </si>
  <si>
    <t>softeng21-09-1</t>
  </si>
  <si>
    <t>Χαϊδος Ν</t>
  </si>
  <si>
    <t>softeng21-09-2</t>
  </si>
  <si>
    <t>Χαϊδος Π</t>
  </si>
  <si>
    <t>softeng21-90-1</t>
  </si>
  <si>
    <t>Βαλλιδης Γ</t>
  </si>
  <si>
    <t>softeng21-90-2</t>
  </si>
  <si>
    <t>Παινετης Μ</t>
  </si>
  <si>
    <t>softeng21-90-3</t>
  </si>
  <si>
    <t>Στρατακης Μ</t>
  </si>
  <si>
    <t>softeng21-91-1</t>
  </si>
  <si>
    <t>Αγγελης Γ</t>
  </si>
  <si>
    <t>softeng21-91-2</t>
  </si>
  <si>
    <t>Πηγαδας Ν</t>
  </si>
  <si>
    <t>softeng21-94-1</t>
  </si>
  <si>
    <t>Αμπατζη Ν</t>
  </si>
  <si>
    <t>softeng21-94-2</t>
  </si>
  <si>
    <t>Δημος Δ</t>
  </si>
  <si>
    <t>softeng21-96-1</t>
  </si>
  <si>
    <t>Ζακυνθινος Α</t>
  </si>
  <si>
    <t>softeng21-96-2</t>
  </si>
  <si>
    <t>Κουμπετσου Α</t>
  </si>
  <si>
    <t>softeng21-96-3</t>
  </si>
  <si>
    <t>Ριζας Ι</t>
  </si>
  <si>
    <t>softeng21-96-4</t>
  </si>
  <si>
    <t>Σαββαλας Γ</t>
  </si>
  <si>
    <t>softeng21-96-5</t>
  </si>
  <si>
    <t>Σιωζιος Α</t>
  </si>
  <si>
    <t>softeng21-98-1</t>
  </si>
  <si>
    <t>Κουτσακης Ε</t>
  </si>
  <si>
    <t>softeng21-99-1</t>
  </si>
  <si>
    <t>Βλοντζου Μ</t>
  </si>
  <si>
    <t>softeng21-99-2</t>
  </si>
  <si>
    <t>Μυτης Ι</t>
  </si>
  <si>
    <t>softeng21-99-3</t>
  </si>
  <si>
    <t>Ριζεακου Χ</t>
  </si>
  <si>
    <t>softeng21-99-4</t>
  </si>
  <si>
    <t>Σπηλιοπουλος Ν</t>
  </si>
  <si>
    <t>softeng21-99-5</t>
  </si>
  <si>
    <t>Φαρδελας Ι</t>
  </si>
  <si>
    <t>GRP</t>
  </si>
  <si>
    <t>GRPN</t>
  </si>
  <si>
    <t>AM</t>
  </si>
  <si>
    <t>NAME</t>
  </si>
  <si>
    <t>Σχόλια:</t>
  </si>
  <si>
    <t>UML COMPONENT</t>
  </si>
  <si>
    <t>UML DEPLOYMENT</t>
  </si>
  <si>
    <t>ΓΕΝΙΚΗ ΕΙΚΟΝΑ</t>
  </si>
  <si>
    <t>ΓΕ</t>
  </si>
  <si>
    <t>ΤΕΚΜΗΡΙΩΣΗ</t>
  </si>
  <si>
    <t>ΥΛΟΠΟΙΗΣΗ</t>
  </si>
  <si>
    <t>ΕΡΓΑΛΕΙΑ</t>
  </si>
  <si>
    <t>TESTING</t>
  </si>
  <si>
    <t>Stack / tool</t>
  </si>
  <si>
    <t>Testing</t>
  </si>
  <si>
    <t>Comments</t>
  </si>
  <si>
    <t>Υλοποιήθηκαν:</t>
  </si>
  <si>
    <t>ΠΑΡΑΤΗΡΗΣΕΙΣ</t>
  </si>
  <si>
    <t>0 - Δεν έγινε</t>
  </si>
  <si>
    <t>1 - Εμπρόθεσμα</t>
  </si>
  <si>
    <t>2 - Εκπρόθεσμα</t>
  </si>
  <si>
    <t>1 - εμπρόθεσμα (+μεταβολές)</t>
  </si>
  <si>
    <t>2 - εμπρόθεσμα</t>
  </si>
  <si>
    <t>3 - εκπρόθεσμα (+μεταβολές)</t>
  </si>
  <si>
    <t>4 - εκπρόθεσμα</t>
  </si>
  <si>
    <t>1 - Μερική υλοποίηση</t>
  </si>
  <si>
    <t>2 - Πλήρης υλοποίηση</t>
  </si>
  <si>
    <t>0 - Δεν υλοποιήθηκε</t>
  </si>
  <si>
    <t>0 - Δεν χρησιμοποιήθηκε</t>
  </si>
  <si>
    <t>2 - Χρησιμοποιήθηκε</t>
  </si>
  <si>
    <t>1 - Από τα μέλη της ομάδας που είχαν πρόσβαση</t>
  </si>
  <si>
    <t>Postman scripts</t>
  </si>
  <si>
    <t>JavaScript</t>
  </si>
  <si>
    <t>MongoDB CLI</t>
  </si>
  <si>
    <t>JavaScript, Node.js, Express, MongoDB</t>
  </si>
  <si>
    <t>JavaScript, Node.js, Express, Postman</t>
  </si>
  <si>
    <t>Python3, argparse</t>
  </si>
  <si>
    <t>React.js</t>
  </si>
  <si>
    <t>Jest</t>
  </si>
  <si>
    <t>pytest</t>
  </si>
  <si>
    <t>Συχνά αντιμετωπίζαμε προβλήματα διαθεσιμότητας της υπηρεσίας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</si>
</sst>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 applyProtection="1">
      <alignment vertical="center"/>
      <protection hidden="1"/>
    </xf>
    <xf numFmtId="0" fontId="7" fillId="0" borderId="0" xfId="0" applyFont="1" applyAlignment="1">
      <alignment horizontal="left" vertical="center" inden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9" fillId="0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2" fontId="14" fillId="4" borderId="7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Fill="1" applyAlignment="1" applyProtection="1">
      <alignment horizontal="center" vertical="center"/>
      <protection hidden="1"/>
    </xf>
    <xf numFmtId="0" fontId="8" fillId="3" borderId="1" xfId="0" applyFont="1" applyFill="1" applyBorder="1" applyAlignment="1">
      <alignment horizontal="left" vertical="center"/>
    </xf>
    <xf numFmtId="0" fontId="2" fillId="0" borderId="0" xfId="0" applyFont="1"/>
    <xf numFmtId="0" fontId="19" fillId="0" borderId="0" xfId="0" applyFont="1" applyAlignment="1">
      <alignment horizontal="left" vertic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20" fillId="0" borderId="0" xfId="0" applyFont="1"/>
    <xf numFmtId="0" fontId="3" fillId="0" borderId="0" xfId="0" applyFont="1"/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hidden="1"/>
    </xf>
    <xf numFmtId="0" fontId="21" fillId="0" borderId="0" xfId="0" applyFont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  <protection locked="0" hidden="1"/>
    </xf>
    <xf numFmtId="0" fontId="1" fillId="2" borderId="1" xfId="0" applyFont="1" applyFill="1" applyBorder="1" applyAlignment="1" applyProtection="1">
      <alignment horizontal="center" vertical="center"/>
      <protection locked="0" hidden="1"/>
    </xf>
    <xf numFmtId="0" fontId="7" fillId="2" borderId="1" xfId="0" applyFont="1" applyFill="1" applyBorder="1" applyAlignment="1" applyProtection="1">
      <alignment horizontal="center" vertical="center"/>
      <protection locked="0" hidden="1"/>
    </xf>
    <xf numFmtId="0" fontId="7" fillId="7" borderId="1" xfId="0" applyFont="1" applyFill="1" applyBorder="1" applyAlignment="1" applyProtection="1">
      <alignment horizontal="center" vertical="center"/>
      <protection locked="0" hidden="1"/>
    </xf>
    <xf numFmtId="0" fontId="1" fillId="7" borderId="1" xfId="0" applyFont="1" applyFill="1" applyBorder="1" applyAlignment="1" applyProtection="1">
      <alignment vertical="center"/>
      <protection locked="0"/>
    </xf>
    <xf numFmtId="0" fontId="1" fillId="7" borderId="2" xfId="0" applyFont="1" applyFill="1" applyBorder="1" applyAlignment="1" applyProtection="1">
      <alignment horizontal="left" vertical="center"/>
      <protection locked="0" hidden="1"/>
    </xf>
    <xf numFmtId="0" fontId="1" fillId="7" borderId="3" xfId="0" applyFont="1" applyFill="1" applyBorder="1" applyAlignment="1" applyProtection="1">
      <alignment horizontal="left" vertical="center"/>
      <protection locked="0" hidden="1"/>
    </xf>
    <xf numFmtId="0" fontId="1" fillId="7" borderId="4" xfId="0" applyFont="1" applyFill="1" applyBorder="1" applyAlignment="1" applyProtection="1">
      <alignment horizontal="left" vertical="center"/>
      <protection locked="0" hidden="1"/>
    </xf>
    <xf numFmtId="0" fontId="7" fillId="7" borderId="2" xfId="0" applyFont="1" applyFill="1" applyBorder="1" applyAlignment="1" applyProtection="1">
      <alignment horizontal="left" vertical="center"/>
      <protection locked="0" hidden="1"/>
    </xf>
    <xf numFmtId="0" fontId="7" fillId="7" borderId="3" xfId="0" applyFont="1" applyFill="1" applyBorder="1" applyAlignment="1" applyProtection="1">
      <alignment horizontal="left" vertical="center"/>
      <protection locked="0" hidden="1"/>
    </xf>
    <xf numFmtId="0" fontId="7" fillId="7" borderId="4" xfId="0" applyFont="1" applyFill="1" applyBorder="1" applyAlignment="1" applyProtection="1">
      <alignment horizontal="left" vertical="center"/>
      <protection locked="0" hidden="1"/>
    </xf>
    <xf numFmtId="0" fontId="7" fillId="7" borderId="8" xfId="0" applyFont="1" applyFill="1" applyBorder="1" applyAlignment="1" applyProtection="1">
      <alignment horizontal="left" vertical="center" wrapText="1"/>
      <protection locked="0"/>
    </xf>
    <xf numFmtId="0" fontId="7" fillId="7" borderId="9" xfId="0" applyFont="1" applyFill="1" applyBorder="1" applyAlignment="1" applyProtection="1">
      <alignment horizontal="left" vertical="center" wrapText="1"/>
      <protection locked="0"/>
    </xf>
    <xf numFmtId="0" fontId="7" fillId="7" borderId="10" xfId="0" applyFont="1" applyFill="1" applyBorder="1" applyAlignment="1" applyProtection="1">
      <alignment horizontal="left" vertical="center" wrapText="1"/>
      <protection locked="0"/>
    </xf>
    <xf numFmtId="0" fontId="7" fillId="7" borderId="14" xfId="0" applyFont="1" applyFill="1" applyBorder="1" applyAlignment="1" applyProtection="1">
      <alignment horizontal="left" vertical="center" wrapText="1"/>
      <protection locked="0"/>
    </xf>
    <xf numFmtId="0" fontId="7" fillId="7" borderId="0" xfId="0" applyFont="1" applyFill="1" applyBorder="1" applyAlignment="1" applyProtection="1">
      <alignment horizontal="left" vertical="center" wrapText="1"/>
      <protection locked="0"/>
    </xf>
    <xf numFmtId="0" fontId="7" fillId="7" borderId="15" xfId="0" applyFont="1" applyFill="1" applyBorder="1" applyAlignment="1" applyProtection="1">
      <alignment horizontal="left" vertical="center" wrapText="1"/>
      <protection locked="0"/>
    </xf>
    <xf numFmtId="0" fontId="7" fillId="7" borderId="11" xfId="0" applyFont="1" applyFill="1" applyBorder="1" applyAlignment="1" applyProtection="1">
      <alignment horizontal="left" vertical="center" wrapText="1"/>
      <protection locked="0"/>
    </xf>
    <xf numFmtId="0" fontId="7" fillId="7" borderId="12" xfId="0" applyFont="1" applyFill="1" applyBorder="1" applyAlignment="1" applyProtection="1">
      <alignment horizontal="left" vertical="center" wrapText="1"/>
      <protection locked="0"/>
    </xf>
    <xf numFmtId="0" fontId="7" fillId="7" borderId="13" xfId="0" applyFont="1" applyFill="1" applyBorder="1" applyAlignment="1" applyProtection="1">
      <alignment horizontal="left" vertical="center" wrapText="1"/>
      <protection locked="0"/>
    </xf>
    <xf numFmtId="0" fontId="1" fillId="7" borderId="8" xfId="0" applyFont="1" applyFill="1" applyBorder="1" applyAlignment="1">
      <alignment horizontal="right" vertical="center"/>
    </xf>
    <xf numFmtId="0" fontId="1" fillId="7" borderId="14" xfId="0" applyFont="1" applyFill="1" applyBorder="1" applyAlignment="1">
      <alignment horizontal="right" vertical="center"/>
    </xf>
    <xf numFmtId="0" fontId="1" fillId="7" borderId="1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color rgb="FF0070C0"/>
      </font>
      <fill>
        <patternFill>
          <bgColor theme="3" tint="0.79998168889431442"/>
        </patternFill>
      </fill>
    </dxf>
    <dxf>
      <font>
        <b/>
        <i val="0"/>
        <color rgb="FF0070C0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AK51"/>
  <sheetViews>
    <sheetView showGridLines="0" showRowColHeaders="0" tabSelected="1" topLeftCell="A28" zoomScale="110" zoomScaleNormal="110" workbookViewId="0">
      <selection activeCell="AN21" sqref="AN21"/>
    </sheetView>
  </sheetViews>
  <sheetFormatPr defaultColWidth="10.796875" defaultRowHeight="15.6" x14ac:dyDescent="0.3"/>
  <cols>
    <col min="1" max="1" width="1.5" style="1" customWidth="1"/>
    <col min="2" max="2" width="13" style="1" customWidth="1"/>
    <col min="3" max="3" width="22.19921875" style="2" customWidth="1"/>
    <col min="4" max="9" width="15.796875" style="2" customWidth="1"/>
    <col min="10" max="10" width="5" style="13" hidden="1" customWidth="1"/>
    <col min="11" max="11" width="21.19921875" style="13" hidden="1" customWidth="1"/>
    <col min="12" max="12" width="12.296875" style="13" hidden="1" customWidth="1"/>
    <col min="13" max="14" width="10.5" style="13" hidden="1" customWidth="1"/>
    <col min="15" max="15" width="12.796875" style="1" hidden="1" customWidth="1"/>
    <col min="16" max="18" width="12.796875" style="2" hidden="1" customWidth="1"/>
    <col min="19" max="19" width="16.69921875" style="2" hidden="1" customWidth="1"/>
    <col min="20" max="22" width="17.5" style="20" hidden="1" customWidth="1"/>
    <col min="23" max="23" width="10" style="20" hidden="1" customWidth="1"/>
    <col min="24" max="25" width="13.69921875" style="20" hidden="1" customWidth="1"/>
    <col min="26" max="26" width="9" style="20" hidden="1" customWidth="1"/>
    <col min="27" max="27" width="5.296875" style="20" hidden="1" customWidth="1"/>
    <col min="28" max="28" width="7.796875" style="20" hidden="1" customWidth="1"/>
    <col min="29" max="29" width="7.19921875" style="20" hidden="1" customWidth="1"/>
    <col min="30" max="30" width="10.5" style="22" hidden="1" customWidth="1"/>
    <col min="31" max="32" width="14.69921875" style="22" hidden="1" customWidth="1"/>
    <col min="33" max="33" width="9.5" style="22" hidden="1" customWidth="1"/>
    <col min="34" max="34" width="13.796875" style="24" hidden="1" customWidth="1"/>
    <col min="35" max="35" width="14.296875" style="24" hidden="1" customWidth="1"/>
    <col min="36" max="36" width="9" style="2" hidden="1" customWidth="1"/>
    <col min="37" max="37" width="10.19921875" style="2" hidden="1" customWidth="1"/>
    <col min="38" max="38" width="0" style="2" hidden="1" customWidth="1"/>
    <col min="39" max="16384" width="10.796875" style="2"/>
  </cols>
  <sheetData>
    <row r="1" spans="2:37" ht="23.4" x14ac:dyDescent="0.3">
      <c r="B1" s="48" t="s">
        <v>0</v>
      </c>
      <c r="L1" s="43"/>
      <c r="M1" s="43" t="s">
        <v>943</v>
      </c>
      <c r="N1" s="17" t="s">
        <v>944</v>
      </c>
      <c r="O1" s="43"/>
      <c r="P1" s="44"/>
      <c r="Q1" s="44"/>
      <c r="R1" s="44"/>
      <c r="S1" s="44"/>
      <c r="T1" s="44"/>
      <c r="U1" s="44"/>
      <c r="V1" s="43" t="s">
        <v>945</v>
      </c>
      <c r="W1" s="44"/>
      <c r="X1" s="44"/>
      <c r="Y1" s="44"/>
      <c r="Z1" s="44"/>
      <c r="AA1" s="44"/>
      <c r="AB1" s="44"/>
      <c r="AC1" s="44"/>
      <c r="AD1" s="44"/>
      <c r="AE1" s="44"/>
      <c r="AF1" s="43" t="s">
        <v>947</v>
      </c>
      <c r="AG1" s="44"/>
      <c r="AH1" s="44"/>
      <c r="AI1" s="44"/>
      <c r="AJ1" s="43" t="s">
        <v>946</v>
      </c>
      <c r="AK1" s="44"/>
    </row>
    <row r="2" spans="2:37" x14ac:dyDescent="0.3">
      <c r="B2" s="39"/>
      <c r="L2" s="43"/>
      <c r="M2" s="43">
        <v>10</v>
      </c>
      <c r="N2" s="43">
        <f>SUM(N3:U3)</f>
        <v>35</v>
      </c>
      <c r="O2" s="43"/>
      <c r="P2" s="44"/>
      <c r="Q2" s="44"/>
      <c r="R2" s="44"/>
      <c r="S2" s="44"/>
      <c r="T2" s="44"/>
      <c r="U2" s="44"/>
      <c r="V2" s="43">
        <f>SUM(V3:AE3)</f>
        <v>40</v>
      </c>
      <c r="W2" s="44"/>
      <c r="X2" s="44"/>
      <c r="Y2" s="44"/>
      <c r="Z2" s="44"/>
      <c r="AA2" s="44"/>
      <c r="AB2" s="44"/>
      <c r="AC2" s="44"/>
      <c r="AD2" s="44"/>
      <c r="AE2" s="44"/>
      <c r="AF2" s="43">
        <f>SUM(AF3:AI3)</f>
        <v>15</v>
      </c>
      <c r="AG2" s="44"/>
      <c r="AH2" s="44"/>
      <c r="AI2" s="44"/>
      <c r="AJ2" s="43">
        <f>SUM(AJ3:AK3)</f>
        <v>10</v>
      </c>
      <c r="AK2" s="44"/>
    </row>
    <row r="3" spans="2:37" ht="18" x14ac:dyDescent="0.3">
      <c r="B3" s="40" t="s">
        <v>1</v>
      </c>
      <c r="C3" s="41"/>
      <c r="D3" s="42"/>
      <c r="E3" s="42"/>
      <c r="F3" s="42"/>
      <c r="G3" s="42"/>
      <c r="H3" s="42"/>
      <c r="I3" s="42"/>
      <c r="L3" s="43">
        <f>SUM(M3:AK3)</f>
        <v>110</v>
      </c>
      <c r="M3" s="43">
        <v>10</v>
      </c>
      <c r="N3" s="43">
        <v>4</v>
      </c>
      <c r="O3" s="43">
        <v>4</v>
      </c>
      <c r="P3" s="43">
        <v>7</v>
      </c>
      <c r="Q3" s="43">
        <v>5</v>
      </c>
      <c r="R3" s="43"/>
      <c r="S3" s="43">
        <v>5</v>
      </c>
      <c r="T3" s="43">
        <v>5</v>
      </c>
      <c r="U3" s="43">
        <v>5</v>
      </c>
      <c r="V3" s="43">
        <v>2</v>
      </c>
      <c r="W3" s="43">
        <v>2</v>
      </c>
      <c r="X3" s="43">
        <v>6</v>
      </c>
      <c r="Y3" s="43">
        <v>5</v>
      </c>
      <c r="Z3" s="43">
        <v>5</v>
      </c>
      <c r="AA3" s="43">
        <v>6</v>
      </c>
      <c r="AB3" s="43">
        <v>2</v>
      </c>
      <c r="AC3" s="43">
        <v>2</v>
      </c>
      <c r="AD3" s="43">
        <v>5</v>
      </c>
      <c r="AE3" s="43">
        <v>5</v>
      </c>
      <c r="AF3" s="43">
        <f>IF($C$6&lt;3,7,4)</f>
        <v>4</v>
      </c>
      <c r="AG3" s="43">
        <f>IF($C$6&lt;5,8,4)</f>
        <v>4</v>
      </c>
      <c r="AH3" s="43">
        <f>IF($C$6&lt;3,0,3)</f>
        <v>3</v>
      </c>
      <c r="AI3" s="43">
        <f>IF($C$6&lt;5,0,4)</f>
        <v>4</v>
      </c>
      <c r="AJ3" s="43">
        <v>6</v>
      </c>
      <c r="AK3" s="43">
        <v>4</v>
      </c>
    </row>
    <row r="4" spans="2:37" x14ac:dyDescent="0.3">
      <c r="B4" s="3"/>
      <c r="C4" s="1"/>
      <c r="M4" s="19" t="s">
        <v>943</v>
      </c>
      <c r="N4" s="19" t="s">
        <v>3</v>
      </c>
      <c r="O4" s="19" t="s">
        <v>4</v>
      </c>
      <c r="P4" s="19" t="s">
        <v>5</v>
      </c>
      <c r="Q4" s="19" t="s">
        <v>43</v>
      </c>
      <c r="R4" s="19" t="s">
        <v>44</v>
      </c>
      <c r="S4" s="19" t="s">
        <v>45</v>
      </c>
      <c r="T4" s="19" t="s">
        <v>941</v>
      </c>
      <c r="U4" s="19" t="s">
        <v>940</v>
      </c>
      <c r="V4" s="28" t="s">
        <v>24</v>
      </c>
      <c r="W4" s="28" t="s">
        <v>11</v>
      </c>
      <c r="X4" s="28" t="s">
        <v>6</v>
      </c>
      <c r="Y4" s="28" t="s">
        <v>25</v>
      </c>
      <c r="Z4" s="28" t="s">
        <v>7</v>
      </c>
      <c r="AA4" s="28" t="s">
        <v>8</v>
      </c>
      <c r="AB4" s="28" t="s">
        <v>12</v>
      </c>
      <c r="AC4" s="28" t="s">
        <v>13</v>
      </c>
      <c r="AD4" s="28" t="s">
        <v>9</v>
      </c>
      <c r="AE4" s="28" t="s">
        <v>10</v>
      </c>
      <c r="AF4" s="29" t="s">
        <v>14</v>
      </c>
      <c r="AG4" s="29" t="s">
        <v>15</v>
      </c>
      <c r="AH4" s="29" t="s">
        <v>17</v>
      </c>
      <c r="AI4" s="29" t="s">
        <v>16</v>
      </c>
      <c r="AJ4" s="30" t="s">
        <v>26</v>
      </c>
      <c r="AK4" s="30" t="s">
        <v>27</v>
      </c>
    </row>
    <row r="5" spans="2:37" x14ac:dyDescent="0.3">
      <c r="B5" s="38" t="s">
        <v>2</v>
      </c>
      <c r="C5" s="52">
        <v>23</v>
      </c>
      <c r="D5" s="54" t="s">
        <v>28</v>
      </c>
      <c r="E5" s="54" t="s">
        <v>29</v>
      </c>
      <c r="F5" s="54" t="s">
        <v>30</v>
      </c>
      <c r="G5" s="54" t="s">
        <v>31</v>
      </c>
      <c r="H5" s="54" t="s">
        <v>32</v>
      </c>
      <c r="I5" s="54" t="s">
        <v>33</v>
      </c>
      <c r="K5" s="27" t="str">
        <f>L14</f>
        <v>softeng21-23</v>
      </c>
      <c r="L5" s="35">
        <f>IF(K5="","",MIN(10,SUMPRODUCT(M5:AK5,M$3:AK$3)/100))</f>
        <v>0</v>
      </c>
      <c r="M5" s="31" cm="1">
        <f t="array" ref="M5:AA11">TRANSPOSE(L15:R29)</f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 cm="1">
        <f t="array" ref="AB5:AK11">TRANSPOSE(L39:R48)</f>
        <v>0</v>
      </c>
      <c r="AC5" s="32">
        <v>0</v>
      </c>
      <c r="AD5" s="32">
        <v>0</v>
      </c>
      <c r="AE5" s="32">
        <v>0</v>
      </c>
      <c r="AF5" s="33">
        <v>0</v>
      </c>
      <c r="AG5" s="33">
        <v>0</v>
      </c>
      <c r="AH5" s="33">
        <v>0</v>
      </c>
      <c r="AI5" s="33">
        <v>0</v>
      </c>
      <c r="AJ5" s="34">
        <v>0</v>
      </c>
      <c r="AK5" s="34">
        <v>0</v>
      </c>
    </row>
    <row r="6" spans="2:37" x14ac:dyDescent="0.3">
      <c r="B6" s="38" t="s">
        <v>18</v>
      </c>
      <c r="C6" s="45">
        <f>6-COUNTIF(D6:I6,"-")</f>
        <v>5</v>
      </c>
      <c r="D6" s="53" t="str">
        <f>IF(ISNA(VLOOKUP("softeng21-"&amp;TEXT($C$5,"00")&amp;"-1",_grpn,2,FALSE)),"-",VLOOKUP("softeng21-"&amp;TEXT($C$5,"00")&amp;"-1",_grpn,2,FALSE))</f>
        <v>03118441</v>
      </c>
      <c r="E6" s="53" t="str">
        <f>IF(ISNA(VLOOKUP("softeng21-"&amp;TEXT($C$5,"00")&amp;"-2",_grpn,2,FALSE)),"-",VLOOKUP("softeng21-"&amp;TEXT($C$5,"00")&amp;"-2",_grpn,2,FALSE))</f>
        <v>03118198</v>
      </c>
      <c r="F6" s="53" t="str">
        <f>IF(ISNA(VLOOKUP("softeng21-"&amp;TEXT($C$5,"00")&amp;"-3",_grpn,2,FALSE)),"-",VLOOKUP("softeng21-"&amp;TEXT($C$5,"00")&amp;"-3",_grpn,2,FALSE))</f>
        <v>03118807</v>
      </c>
      <c r="G6" s="53" t="str">
        <f>IF(ISNA(VLOOKUP("softeng21-"&amp;TEXT($C$5,"00")&amp;"-4",_grpn,2,FALSE)),"-",VLOOKUP("softeng21-"&amp;TEXT($C$5,"00")&amp;"-4",_grpn,2,FALSE))</f>
        <v>03118153</v>
      </c>
      <c r="H6" s="53" t="str">
        <f>IF(ISNA(VLOOKUP("softeng21-"&amp;TEXT($C$5,"00")&amp;"-5",_grpn,2,FALSE)),"-",VLOOKUP("softeng21-"&amp;TEXT($C$5,"00")&amp;"-5",_grpn,2,FALSE))</f>
        <v>03118849</v>
      </c>
      <c r="I6" s="53" t="str">
        <f>IF(ISNA(VLOOKUP("softeng21-"&amp;TEXT($C$5,"00")&amp;"-6",_grpn,2,FALSE)),"-",VLOOKUP("softeng21-"&amp;TEXT($C$5,"00")&amp;"-6",_grpn,2,FALSE))</f>
        <v>-</v>
      </c>
      <c r="K6" s="18" t="str">
        <f>M14</f>
        <v>03118441</v>
      </c>
      <c r="L6" s="35">
        <f t="shared" ref="L6:L11" si="0">IF(K6="","",MIN(10,SUMPRODUCT(M6:AK6,M$3:AK$3)/100))</f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9">
        <v>0</v>
      </c>
      <c r="AG6" s="29">
        <v>0</v>
      </c>
      <c r="AH6" s="29">
        <v>0</v>
      </c>
      <c r="AI6" s="29">
        <v>0</v>
      </c>
      <c r="AJ6" s="30">
        <v>0</v>
      </c>
      <c r="AK6" s="30">
        <v>0</v>
      </c>
    </row>
    <row r="7" spans="2:37" x14ac:dyDescent="0.3">
      <c r="B7" s="2"/>
      <c r="C7" s="9"/>
      <c r="D7" s="53" t="str">
        <f>IF(ISNA(VLOOKUP("softeng21-"&amp;TEXT($C$5,"00")&amp;"-1",_grpn,3,FALSE)),"-",VLOOKUP("softeng21-"&amp;TEXT($C$5,"00")&amp;"-1",_grpn,3,FALSE))</f>
        <v>Βλαχακης Ν</v>
      </c>
      <c r="E7" s="53" t="str">
        <f>IF(ISNA(VLOOKUP("softeng21-"&amp;TEXT($C$5,"00")&amp;"-2",_grpn,3,FALSE)),"-",VLOOKUP("softeng21-"&amp;TEXT($C$5,"00")&amp;"-2",_grpn,3,FALSE))</f>
        <v>Γαρος Α</v>
      </c>
      <c r="F7" s="53" t="str">
        <f>IF(ISNA(VLOOKUP("softeng21-"&amp;TEXT($C$5,"00")&amp;"-3",_grpn,3,FALSE)),"-",VLOOKUP("softeng21-"&amp;TEXT($C$5,"00")&amp;"-3",_grpn,3,FALSE))</f>
        <v>Δεληγιαννης Γ</v>
      </c>
      <c r="G7" s="53" t="str">
        <f>IF(ISNA(VLOOKUP("softeng21-"&amp;TEXT($C$5,"00")&amp;"-4",_grpn,3,FALSE)),"-",VLOOKUP("softeng21-"&amp;TEXT($C$5,"00")&amp;"-4",_grpn,3,FALSE))</f>
        <v>Κυριακοπουλος Γ</v>
      </c>
      <c r="H7" s="53" t="str">
        <f>IF(ISNA(VLOOKUP("softeng21-"&amp;TEXT($C$5,"00")&amp;"-5",_grpn,3,FALSE)),"-",VLOOKUP("softeng21-"&amp;TEXT($C$5,"00")&amp;"-5",_grpn,3,FALSE))</f>
        <v>Τζελεπης Σ</v>
      </c>
      <c r="I7" s="53" t="str">
        <f>IF(ISNA(VLOOKUP("softeng21-"&amp;TEXT($C$5,"00")&amp;"-6",_grpn,3,FALSE)),"-",VLOOKUP("softeng21-"&amp;TEXT($C$5,"00")&amp;"-6",_grpn,3,FALSE))</f>
        <v>-</v>
      </c>
      <c r="K7" s="18" t="str">
        <f>N14</f>
        <v>03118198</v>
      </c>
      <c r="L7" s="35">
        <f t="shared" si="0"/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9">
        <v>0</v>
      </c>
      <c r="AG7" s="29">
        <v>0</v>
      </c>
      <c r="AH7" s="29">
        <v>0</v>
      </c>
      <c r="AI7" s="29">
        <v>0</v>
      </c>
      <c r="AJ7" s="30">
        <v>0</v>
      </c>
      <c r="AK7" s="30">
        <v>0</v>
      </c>
    </row>
    <row r="8" spans="2:37" x14ac:dyDescent="0.3">
      <c r="C8" s="38" t="s">
        <v>939</v>
      </c>
      <c r="D8" s="49"/>
      <c r="E8" s="49"/>
      <c r="F8" s="49"/>
      <c r="G8" s="49"/>
      <c r="H8" s="49"/>
      <c r="I8" s="49"/>
      <c r="K8" s="18" t="str">
        <f>O14</f>
        <v>03118807</v>
      </c>
      <c r="L8" s="35">
        <f t="shared" si="0"/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9">
        <v>0</v>
      </c>
      <c r="AG8" s="29">
        <v>0</v>
      </c>
      <c r="AH8" s="29">
        <v>0</v>
      </c>
      <c r="AI8" s="29">
        <v>0</v>
      </c>
      <c r="AJ8" s="30">
        <v>0</v>
      </c>
      <c r="AK8" s="30">
        <v>0</v>
      </c>
    </row>
    <row r="9" spans="2:37" x14ac:dyDescent="0.3">
      <c r="C9" s="38"/>
      <c r="D9" s="49"/>
      <c r="E9" s="49"/>
      <c r="F9" s="49"/>
      <c r="G9" s="49"/>
      <c r="H9" s="49"/>
      <c r="I9" s="49"/>
      <c r="K9" s="18" t="str">
        <f>P14</f>
        <v>03118153</v>
      </c>
      <c r="L9" s="35">
        <f t="shared" si="0"/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9">
        <v>0</v>
      </c>
      <c r="AG9" s="29">
        <v>0</v>
      </c>
      <c r="AH9" s="29">
        <v>0</v>
      </c>
      <c r="AI9" s="29">
        <v>0</v>
      </c>
      <c r="AJ9" s="30">
        <v>0</v>
      </c>
      <c r="AK9" s="30">
        <v>0</v>
      </c>
    </row>
    <row r="10" spans="2:37" x14ac:dyDescent="0.3">
      <c r="B10" s="2"/>
      <c r="K10" s="18" t="str">
        <f>Q14</f>
        <v>03118849</v>
      </c>
      <c r="L10" s="35">
        <f t="shared" si="0"/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9">
        <v>0</v>
      </c>
      <c r="AG10" s="29">
        <v>0</v>
      </c>
      <c r="AH10" s="29">
        <v>0</v>
      </c>
      <c r="AI10" s="29">
        <v>0</v>
      </c>
      <c r="AJ10" s="30">
        <v>0</v>
      </c>
      <c r="AK10" s="30">
        <v>0</v>
      </c>
    </row>
    <row r="11" spans="2:37" x14ac:dyDescent="0.3">
      <c r="C11" s="38" t="s">
        <v>23</v>
      </c>
      <c r="D11" s="59">
        <v>3</v>
      </c>
      <c r="E11" s="38" t="s">
        <v>951</v>
      </c>
      <c r="F11" s="59">
        <v>3</v>
      </c>
      <c r="K11" s="18" t="str">
        <f>R14</f>
        <v/>
      </c>
      <c r="L11" s="35" t="str">
        <f t="shared" si="0"/>
        <v/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9">
        <v>0</v>
      </c>
      <c r="AG11" s="29">
        <v>0</v>
      </c>
      <c r="AH11" s="29">
        <v>0</v>
      </c>
      <c r="AI11" s="29">
        <v>0</v>
      </c>
      <c r="AJ11" s="30">
        <v>0</v>
      </c>
      <c r="AK11" s="30">
        <v>0</v>
      </c>
    </row>
    <row r="12" spans="2:37" ht="7.95" customHeight="1" x14ac:dyDescent="0.3">
      <c r="J12" s="2"/>
      <c r="K12" s="2"/>
      <c r="L12" s="2"/>
      <c r="M12" s="2"/>
      <c r="N12" s="2"/>
      <c r="O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7" x14ac:dyDescent="0.3">
      <c r="C13" s="11" t="s">
        <v>19</v>
      </c>
      <c r="D13" s="12" t="s">
        <v>20</v>
      </c>
      <c r="E13" s="12" t="s">
        <v>21</v>
      </c>
      <c r="F13" s="12" t="s">
        <v>22</v>
      </c>
      <c r="J13" s="2"/>
    </row>
    <row r="14" spans="2:37" x14ac:dyDescent="0.3">
      <c r="C14" s="7" t="s">
        <v>3</v>
      </c>
      <c r="D14" s="55" t="s">
        <v>954</v>
      </c>
      <c r="E14" s="55" t="s">
        <v>956</v>
      </c>
      <c r="F14" s="55" t="s">
        <v>957</v>
      </c>
      <c r="J14" s="2"/>
      <c r="K14" s="36"/>
      <c r="L14" s="37" t="str">
        <f>"softeng21-"&amp;C5</f>
        <v>softeng21-23</v>
      </c>
      <c r="M14" s="37" t="str">
        <f t="shared" ref="M14:R14" si="1">IF(D6="-","",D6)</f>
        <v>03118441</v>
      </c>
      <c r="N14" s="37" t="str">
        <f t="shared" si="1"/>
        <v>03118198</v>
      </c>
      <c r="O14" s="37" t="str">
        <f t="shared" si="1"/>
        <v>03118807</v>
      </c>
      <c r="P14" s="37" t="str">
        <f t="shared" si="1"/>
        <v>03118153</v>
      </c>
      <c r="Q14" s="37" t="str">
        <f t="shared" si="1"/>
        <v>03118849</v>
      </c>
      <c r="R14" s="37" t="str">
        <f t="shared" si="1"/>
        <v/>
      </c>
    </row>
    <row r="15" spans="2:37" x14ac:dyDescent="0.3">
      <c r="C15" s="7" t="s">
        <v>4</v>
      </c>
      <c r="D15" s="55" t="s">
        <v>954</v>
      </c>
      <c r="E15" s="55" t="s">
        <v>956</v>
      </c>
      <c r="F15" s="55" t="s">
        <v>957</v>
      </c>
      <c r="J15" s="2"/>
      <c r="K15" s="15" t="s">
        <v>942</v>
      </c>
      <c r="L15" s="26"/>
      <c r="M15" s="26">
        <f t="shared" ref="M15:R15" si="2">$L$15</f>
        <v>0</v>
      </c>
      <c r="N15" s="26">
        <f t="shared" si="2"/>
        <v>0</v>
      </c>
      <c r="O15" s="26">
        <f t="shared" si="2"/>
        <v>0</v>
      </c>
      <c r="P15" s="26">
        <f t="shared" si="2"/>
        <v>0</v>
      </c>
      <c r="Q15" s="26">
        <f t="shared" si="2"/>
        <v>0</v>
      </c>
      <c r="R15" s="26">
        <f t="shared" si="2"/>
        <v>0</v>
      </c>
    </row>
    <row r="16" spans="2:37" x14ac:dyDescent="0.3">
      <c r="C16" s="7" t="s">
        <v>5</v>
      </c>
      <c r="D16" s="55" t="s">
        <v>954</v>
      </c>
      <c r="E16" s="55" t="s">
        <v>956</v>
      </c>
      <c r="F16" s="55" t="s">
        <v>957</v>
      </c>
      <c r="J16" s="2"/>
      <c r="K16" s="15" t="s">
        <v>3</v>
      </c>
      <c r="L16" s="26"/>
      <c r="M16" s="26">
        <f t="shared" ref="M16:R16" si="3">$L$16</f>
        <v>0</v>
      </c>
      <c r="N16" s="26">
        <f t="shared" si="3"/>
        <v>0</v>
      </c>
      <c r="O16" s="26">
        <f t="shared" si="3"/>
        <v>0</v>
      </c>
      <c r="P16" s="26">
        <f t="shared" si="3"/>
        <v>0</v>
      </c>
      <c r="Q16" s="26">
        <f t="shared" si="3"/>
        <v>0</v>
      </c>
      <c r="R16" s="26">
        <f t="shared" si="3"/>
        <v>0</v>
      </c>
    </row>
    <row r="17" spans="1:37" x14ac:dyDescent="0.3">
      <c r="C17" s="7" t="s">
        <v>43</v>
      </c>
      <c r="D17" s="55" t="s">
        <v>954</v>
      </c>
      <c r="E17" s="55" t="s">
        <v>956</v>
      </c>
      <c r="F17" s="55" t="s">
        <v>957</v>
      </c>
      <c r="J17" s="2"/>
      <c r="K17" s="15" t="s">
        <v>4</v>
      </c>
      <c r="L17" s="26"/>
      <c r="M17" s="26">
        <f t="shared" ref="M17:R17" si="4">$L$17</f>
        <v>0</v>
      </c>
      <c r="N17" s="26">
        <f t="shared" si="4"/>
        <v>0</v>
      </c>
      <c r="O17" s="26">
        <f t="shared" si="4"/>
        <v>0</v>
      </c>
      <c r="P17" s="26">
        <f t="shared" si="4"/>
        <v>0</v>
      </c>
      <c r="Q17" s="26">
        <f t="shared" si="4"/>
        <v>0</v>
      </c>
      <c r="R17" s="26">
        <f t="shared" si="4"/>
        <v>0</v>
      </c>
    </row>
    <row r="18" spans="1:37" x14ac:dyDescent="0.3">
      <c r="C18" s="7" t="s">
        <v>44</v>
      </c>
      <c r="D18" s="55" t="s">
        <v>953</v>
      </c>
      <c r="E18" s="55" t="s">
        <v>953</v>
      </c>
      <c r="F18" s="55" t="s">
        <v>953</v>
      </c>
      <c r="J18" s="2"/>
      <c r="K18" s="15" t="s">
        <v>5</v>
      </c>
      <c r="L18" s="26"/>
      <c r="M18" s="26">
        <f t="shared" ref="M18:R18" si="5">$L$18</f>
        <v>0</v>
      </c>
      <c r="N18" s="26">
        <f t="shared" si="5"/>
        <v>0</v>
      </c>
      <c r="O18" s="26">
        <f t="shared" si="5"/>
        <v>0</v>
      </c>
      <c r="P18" s="26">
        <f t="shared" si="5"/>
        <v>0</v>
      </c>
      <c r="Q18" s="26">
        <f t="shared" si="5"/>
        <v>0</v>
      </c>
      <c r="R18" s="26">
        <f t="shared" si="5"/>
        <v>0</v>
      </c>
    </row>
    <row r="19" spans="1:37" x14ac:dyDescent="0.3">
      <c r="C19" s="7" t="s">
        <v>45</v>
      </c>
      <c r="D19" s="56"/>
      <c r="E19" s="55" t="s">
        <v>957</v>
      </c>
      <c r="F19" s="55" t="s">
        <v>957</v>
      </c>
      <c r="J19" s="2"/>
      <c r="K19" s="15" t="s">
        <v>43</v>
      </c>
      <c r="L19" s="26"/>
      <c r="M19" s="26">
        <f t="shared" ref="M19:R19" si="6">$L$19</f>
        <v>0</v>
      </c>
      <c r="N19" s="26">
        <f t="shared" si="6"/>
        <v>0</v>
      </c>
      <c r="O19" s="26">
        <f t="shared" si="6"/>
        <v>0</v>
      </c>
      <c r="P19" s="26">
        <f t="shared" si="6"/>
        <v>0</v>
      </c>
      <c r="Q19" s="26">
        <f t="shared" si="6"/>
        <v>0</v>
      </c>
      <c r="R19" s="26">
        <f t="shared" si="6"/>
        <v>0</v>
      </c>
    </row>
    <row r="20" spans="1:37" x14ac:dyDescent="0.3">
      <c r="C20" s="7" t="s">
        <v>941</v>
      </c>
      <c r="D20" s="56"/>
      <c r="E20" s="55" t="s">
        <v>957</v>
      </c>
      <c r="F20" s="55" t="s">
        <v>956</v>
      </c>
      <c r="J20" s="2"/>
      <c r="K20" s="15" t="s">
        <v>44</v>
      </c>
      <c r="L20" s="26"/>
      <c r="M20" s="26">
        <f t="shared" ref="M20:R20" si="7">$L$20</f>
        <v>0</v>
      </c>
      <c r="N20" s="26">
        <f t="shared" si="7"/>
        <v>0</v>
      </c>
      <c r="O20" s="26">
        <f t="shared" si="7"/>
        <v>0</v>
      </c>
      <c r="P20" s="26">
        <f t="shared" si="7"/>
        <v>0</v>
      </c>
      <c r="Q20" s="26">
        <f t="shared" si="7"/>
        <v>0</v>
      </c>
      <c r="R20" s="26">
        <f t="shared" si="7"/>
        <v>0</v>
      </c>
    </row>
    <row r="21" spans="1:37" x14ac:dyDescent="0.3">
      <c r="C21" s="7" t="s">
        <v>940</v>
      </c>
      <c r="D21" s="56"/>
      <c r="E21" s="55" t="s">
        <v>957</v>
      </c>
      <c r="F21" s="55" t="s">
        <v>956</v>
      </c>
      <c r="J21" s="2"/>
      <c r="K21" s="15" t="s">
        <v>45</v>
      </c>
      <c r="L21" s="26"/>
      <c r="M21" s="26">
        <f t="shared" ref="M21:R21" si="8">$L$21</f>
        <v>0</v>
      </c>
      <c r="N21" s="26">
        <f t="shared" si="8"/>
        <v>0</v>
      </c>
      <c r="O21" s="26">
        <f t="shared" si="8"/>
        <v>0</v>
      </c>
      <c r="P21" s="26">
        <f t="shared" si="8"/>
        <v>0</v>
      </c>
      <c r="Q21" s="26">
        <f t="shared" si="8"/>
        <v>0</v>
      </c>
      <c r="R21" s="26">
        <f t="shared" si="8"/>
        <v>0</v>
      </c>
    </row>
    <row r="22" spans="1:37" x14ac:dyDescent="0.3">
      <c r="C22" s="46" t="s">
        <v>46</v>
      </c>
      <c r="D22" s="12" t="s">
        <v>20</v>
      </c>
      <c r="E22" s="12" t="s">
        <v>21</v>
      </c>
      <c r="F22" s="12" t="s">
        <v>22</v>
      </c>
      <c r="G22" s="78" t="s">
        <v>948</v>
      </c>
      <c r="H22" s="79"/>
      <c r="I22" s="80"/>
      <c r="J22" s="2"/>
      <c r="K22" s="15" t="s">
        <v>941</v>
      </c>
      <c r="L22" s="26"/>
      <c r="M22" s="26">
        <f t="shared" ref="M22:R22" si="9">$L$22</f>
        <v>0</v>
      </c>
      <c r="N22" s="26">
        <f t="shared" si="9"/>
        <v>0</v>
      </c>
      <c r="O22" s="26">
        <f t="shared" si="9"/>
        <v>0</v>
      </c>
      <c r="P22" s="26">
        <f t="shared" si="9"/>
        <v>0</v>
      </c>
      <c r="Q22" s="26">
        <f t="shared" si="9"/>
        <v>0</v>
      </c>
      <c r="R22" s="26">
        <f t="shared" si="9"/>
        <v>0</v>
      </c>
      <c r="AK22" s="14"/>
    </row>
    <row r="23" spans="1:37" s="14" customFormat="1" x14ac:dyDescent="0.3">
      <c r="A23" s="13"/>
      <c r="B23" s="13"/>
      <c r="C23" s="6" t="s">
        <v>24</v>
      </c>
      <c r="D23" s="56"/>
      <c r="E23" s="55" t="s">
        <v>961</v>
      </c>
      <c r="F23" s="55" t="s">
        <v>961</v>
      </c>
      <c r="G23" s="60" t="s">
        <v>967</v>
      </c>
      <c r="H23" s="61"/>
      <c r="I23" s="62"/>
      <c r="J23" s="13"/>
      <c r="K23" s="15" t="s">
        <v>940</v>
      </c>
      <c r="L23" s="26"/>
      <c r="M23" s="26">
        <f t="shared" ref="M23:R23" si="10">$L$23</f>
        <v>0</v>
      </c>
      <c r="N23" s="26">
        <f t="shared" si="10"/>
        <v>0</v>
      </c>
      <c r="O23" s="26">
        <f t="shared" si="10"/>
        <v>0</v>
      </c>
      <c r="P23" s="26">
        <f t="shared" si="10"/>
        <v>0</v>
      </c>
      <c r="Q23" s="26">
        <f t="shared" si="10"/>
        <v>0</v>
      </c>
      <c r="R23" s="26">
        <f t="shared" si="10"/>
        <v>0</v>
      </c>
      <c r="S23" s="2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2"/>
      <c r="AE23" s="22"/>
      <c r="AF23" s="22"/>
      <c r="AG23" s="22"/>
      <c r="AH23" s="24"/>
      <c r="AI23" s="24"/>
      <c r="AJ23" s="2"/>
    </row>
    <row r="24" spans="1:37" s="14" customFormat="1" x14ac:dyDescent="0.3">
      <c r="A24" s="13"/>
      <c r="B24" s="13"/>
      <c r="C24" s="6" t="s">
        <v>11</v>
      </c>
      <c r="D24" s="56"/>
      <c r="E24" s="55" t="s">
        <v>961</v>
      </c>
      <c r="F24" s="55" t="s">
        <v>961</v>
      </c>
      <c r="G24" s="60" t="s">
        <v>968</v>
      </c>
      <c r="H24" s="61"/>
      <c r="I24" s="62"/>
      <c r="J24" s="13"/>
      <c r="K24" s="15" t="s">
        <v>24</v>
      </c>
      <c r="L24" s="26"/>
      <c r="M24" s="26">
        <f t="shared" ref="M24:R24" si="11">$L$24</f>
        <v>0</v>
      </c>
      <c r="N24" s="26">
        <f t="shared" si="11"/>
        <v>0</v>
      </c>
      <c r="O24" s="26">
        <f t="shared" si="11"/>
        <v>0</v>
      </c>
      <c r="P24" s="26">
        <f t="shared" si="11"/>
        <v>0</v>
      </c>
      <c r="Q24" s="26">
        <f t="shared" si="11"/>
        <v>0</v>
      </c>
      <c r="R24" s="26">
        <f t="shared" si="11"/>
        <v>0</v>
      </c>
      <c r="S24" s="2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2"/>
      <c r="AE24" s="22"/>
      <c r="AF24" s="22"/>
      <c r="AG24" s="22"/>
      <c r="AH24" s="24"/>
      <c r="AI24" s="24"/>
      <c r="AJ24" s="2"/>
      <c r="AK24" s="5"/>
    </row>
    <row r="25" spans="1:37" s="5" customFormat="1" x14ac:dyDescent="0.3">
      <c r="A25" s="4"/>
      <c r="B25" s="4"/>
      <c r="C25" s="6" t="s">
        <v>7</v>
      </c>
      <c r="D25" s="56"/>
      <c r="E25" s="55" t="s">
        <v>961</v>
      </c>
      <c r="F25" s="55" t="s">
        <v>961</v>
      </c>
      <c r="G25" s="60" t="s">
        <v>969</v>
      </c>
      <c r="H25" s="61"/>
      <c r="I25" s="62"/>
      <c r="J25" s="13"/>
      <c r="K25" s="15" t="s">
        <v>11</v>
      </c>
      <c r="L25" s="26"/>
      <c r="M25" s="26">
        <f t="shared" ref="M25:R25" si="12">$L$25</f>
        <v>0</v>
      </c>
      <c r="N25" s="26">
        <f t="shared" si="12"/>
        <v>0</v>
      </c>
      <c r="O25" s="26">
        <f t="shared" si="12"/>
        <v>0</v>
      </c>
      <c r="P25" s="26">
        <f t="shared" si="12"/>
        <v>0</v>
      </c>
      <c r="Q25" s="26">
        <f t="shared" si="12"/>
        <v>0</v>
      </c>
      <c r="R25" s="26">
        <f t="shared" si="12"/>
        <v>0</v>
      </c>
      <c r="S25" s="14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2"/>
      <c r="AE25" s="22"/>
      <c r="AF25" s="22"/>
      <c r="AG25" s="22"/>
      <c r="AH25" s="24"/>
      <c r="AI25" s="24"/>
      <c r="AJ25" s="14"/>
      <c r="AK25" s="2"/>
    </row>
    <row r="26" spans="1:37" x14ac:dyDescent="0.3">
      <c r="C26" s="6" t="s">
        <v>8</v>
      </c>
      <c r="D26" s="56"/>
      <c r="E26" s="55" t="s">
        <v>961</v>
      </c>
      <c r="F26" s="55" t="s">
        <v>961</v>
      </c>
      <c r="G26" s="60" t="s">
        <v>970</v>
      </c>
      <c r="H26" s="61"/>
      <c r="I26" s="62"/>
      <c r="K26" s="15" t="s">
        <v>6</v>
      </c>
      <c r="L26" s="26"/>
      <c r="M26" s="26">
        <f t="shared" ref="M26:R26" si="13">$L$26</f>
        <v>0</v>
      </c>
      <c r="N26" s="26">
        <f t="shared" si="13"/>
        <v>0</v>
      </c>
      <c r="O26" s="26">
        <f t="shared" si="13"/>
        <v>0</v>
      </c>
      <c r="P26" s="26">
        <f t="shared" si="13"/>
        <v>0</v>
      </c>
      <c r="Q26" s="26">
        <f t="shared" si="13"/>
        <v>0</v>
      </c>
      <c r="R26" s="26">
        <f t="shared" si="13"/>
        <v>0</v>
      </c>
      <c r="S26" s="14"/>
      <c r="AJ26" s="14"/>
    </row>
    <row r="27" spans="1:37" x14ac:dyDescent="0.3">
      <c r="C27" s="8" t="s">
        <v>34</v>
      </c>
      <c r="D27" s="57"/>
      <c r="E27" s="58" t="s">
        <v>961</v>
      </c>
      <c r="F27" s="58" t="s">
        <v>961</v>
      </c>
      <c r="G27" s="63"/>
      <c r="H27" s="64"/>
      <c r="I27" s="65"/>
      <c r="K27" s="15" t="s">
        <v>25</v>
      </c>
      <c r="L27" s="26"/>
      <c r="M27" s="26">
        <f t="shared" ref="M27:R27" si="14">$L$27</f>
        <v>0</v>
      </c>
      <c r="N27" s="26">
        <f t="shared" si="14"/>
        <v>0</v>
      </c>
      <c r="O27" s="26">
        <f t="shared" si="14"/>
        <v>0</v>
      </c>
      <c r="P27" s="26">
        <f t="shared" si="14"/>
        <v>0</v>
      </c>
      <c r="Q27" s="26">
        <f t="shared" si="14"/>
        <v>0</v>
      </c>
      <c r="R27" s="26">
        <f t="shared" si="14"/>
        <v>0</v>
      </c>
      <c r="S27" s="5"/>
      <c r="AJ27" s="5"/>
      <c r="AK27" s="10"/>
    </row>
    <row r="28" spans="1:37" s="10" customFormat="1" x14ac:dyDescent="0.3">
      <c r="C28" s="8" t="s">
        <v>35</v>
      </c>
      <c r="D28" s="57"/>
      <c r="E28" s="58" t="s">
        <v>961</v>
      </c>
      <c r="F28" s="58" t="s">
        <v>961</v>
      </c>
      <c r="G28" s="63"/>
      <c r="H28" s="64"/>
      <c r="I28" s="65"/>
      <c r="J28" s="13"/>
      <c r="K28" s="15" t="s">
        <v>7</v>
      </c>
      <c r="L28" s="26"/>
      <c r="M28" s="26">
        <f t="shared" ref="M28:R28" si="15">$L$28</f>
        <v>0</v>
      </c>
      <c r="N28" s="26">
        <f t="shared" si="15"/>
        <v>0</v>
      </c>
      <c r="O28" s="26">
        <f t="shared" si="15"/>
        <v>0</v>
      </c>
      <c r="P28" s="26">
        <f t="shared" si="15"/>
        <v>0</v>
      </c>
      <c r="Q28" s="26">
        <f t="shared" si="15"/>
        <v>0</v>
      </c>
      <c r="R28" s="26">
        <f t="shared" si="15"/>
        <v>0</v>
      </c>
      <c r="S28" s="2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2"/>
      <c r="AE28" s="22"/>
      <c r="AF28" s="22"/>
      <c r="AG28" s="22"/>
      <c r="AH28" s="24"/>
      <c r="AI28" s="24"/>
      <c r="AJ28" s="2"/>
    </row>
    <row r="29" spans="1:37" s="10" customFormat="1" x14ac:dyDescent="0.3">
      <c r="C29" s="8" t="s">
        <v>36</v>
      </c>
      <c r="D29" s="57"/>
      <c r="E29" s="58" t="s">
        <v>961</v>
      </c>
      <c r="F29" s="58" t="s">
        <v>961</v>
      </c>
      <c r="G29" s="63"/>
      <c r="H29" s="64"/>
      <c r="I29" s="65"/>
      <c r="J29" s="13"/>
      <c r="K29" s="15" t="s">
        <v>8</v>
      </c>
      <c r="L29" s="26"/>
      <c r="M29" s="26">
        <f t="shared" ref="M29:R29" si="16">$L$29</f>
        <v>0</v>
      </c>
      <c r="N29" s="26">
        <f t="shared" si="16"/>
        <v>0</v>
      </c>
      <c r="O29" s="26">
        <f t="shared" si="16"/>
        <v>0</v>
      </c>
      <c r="P29" s="26">
        <f t="shared" si="16"/>
        <v>0</v>
      </c>
      <c r="Q29" s="26">
        <f t="shared" si="16"/>
        <v>0</v>
      </c>
      <c r="R29" s="26">
        <f t="shared" si="16"/>
        <v>0</v>
      </c>
      <c r="S29" s="2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2"/>
      <c r="AE29" s="22"/>
      <c r="AF29" s="22"/>
      <c r="AG29" s="22"/>
      <c r="AH29" s="24"/>
      <c r="AI29" s="24"/>
      <c r="AJ29" s="2"/>
    </row>
    <row r="30" spans="1:37" s="10" customFormat="1" x14ac:dyDescent="0.3">
      <c r="C30" s="8" t="s">
        <v>37</v>
      </c>
      <c r="D30" s="57"/>
      <c r="E30" s="58" t="s">
        <v>961</v>
      </c>
      <c r="F30" s="58" t="s">
        <v>961</v>
      </c>
      <c r="G30" s="63"/>
      <c r="H30" s="64"/>
      <c r="I30" s="65"/>
      <c r="J30" s="13"/>
      <c r="K30" s="16" t="s">
        <v>34</v>
      </c>
      <c r="L30" s="26"/>
      <c r="M30" s="26">
        <f t="shared" ref="M30:R30" si="17">$L$30</f>
        <v>0</v>
      </c>
      <c r="N30" s="26">
        <f t="shared" si="17"/>
        <v>0</v>
      </c>
      <c r="O30" s="26">
        <f t="shared" si="17"/>
        <v>0</v>
      </c>
      <c r="P30" s="26">
        <f t="shared" si="17"/>
        <v>0</v>
      </c>
      <c r="Q30" s="26">
        <f t="shared" si="17"/>
        <v>0</v>
      </c>
      <c r="R30" s="26">
        <f t="shared" si="17"/>
        <v>0</v>
      </c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  <c r="AE30" s="23"/>
      <c r="AF30" s="23"/>
      <c r="AG30" s="23"/>
      <c r="AH30" s="25"/>
      <c r="AI30" s="25"/>
    </row>
    <row r="31" spans="1:37" s="10" customFormat="1" x14ac:dyDescent="0.3">
      <c r="C31" s="8" t="s">
        <v>38</v>
      </c>
      <c r="D31" s="57"/>
      <c r="E31" s="58" t="s">
        <v>961</v>
      </c>
      <c r="F31" s="58" t="s">
        <v>961</v>
      </c>
      <c r="G31" s="63"/>
      <c r="H31" s="64"/>
      <c r="I31" s="65"/>
      <c r="J31" s="13"/>
      <c r="K31" s="16" t="s">
        <v>35</v>
      </c>
      <c r="L31" s="26"/>
      <c r="M31" s="26">
        <f t="shared" ref="M31:R31" si="18">$L$31</f>
        <v>0</v>
      </c>
      <c r="N31" s="26">
        <f t="shared" si="18"/>
        <v>0</v>
      </c>
      <c r="O31" s="26">
        <f t="shared" si="18"/>
        <v>0</v>
      </c>
      <c r="P31" s="26">
        <f t="shared" si="18"/>
        <v>0</v>
      </c>
      <c r="Q31" s="26">
        <f t="shared" si="18"/>
        <v>0</v>
      </c>
      <c r="R31" s="26">
        <f t="shared" si="18"/>
        <v>0</v>
      </c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3"/>
      <c r="AE31" s="23"/>
      <c r="AF31" s="23"/>
      <c r="AG31" s="23"/>
      <c r="AH31" s="25"/>
      <c r="AI31" s="25"/>
    </row>
    <row r="32" spans="1:37" s="10" customFormat="1" x14ac:dyDescent="0.3">
      <c r="C32" s="8" t="s">
        <v>39</v>
      </c>
      <c r="D32" s="57"/>
      <c r="E32" s="58" t="s">
        <v>961</v>
      </c>
      <c r="F32" s="58" t="s">
        <v>961</v>
      </c>
      <c r="G32" s="63"/>
      <c r="H32" s="64"/>
      <c r="I32" s="65"/>
      <c r="J32" s="13"/>
      <c r="K32" s="16" t="s">
        <v>36</v>
      </c>
      <c r="L32" s="26"/>
      <c r="M32" s="26">
        <f t="shared" ref="M32:R32" si="19">$L$32</f>
        <v>0</v>
      </c>
      <c r="N32" s="26">
        <f t="shared" si="19"/>
        <v>0</v>
      </c>
      <c r="O32" s="26">
        <f t="shared" si="19"/>
        <v>0</v>
      </c>
      <c r="P32" s="26">
        <f t="shared" si="19"/>
        <v>0</v>
      </c>
      <c r="Q32" s="26">
        <f t="shared" si="19"/>
        <v>0</v>
      </c>
      <c r="R32" s="26">
        <f t="shared" si="19"/>
        <v>0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3"/>
      <c r="AE32" s="23"/>
      <c r="AF32" s="23"/>
      <c r="AG32" s="23"/>
      <c r="AH32" s="25"/>
      <c r="AI32" s="25"/>
    </row>
    <row r="33" spans="1:37" s="10" customFormat="1" x14ac:dyDescent="0.3">
      <c r="C33" s="8" t="s">
        <v>40</v>
      </c>
      <c r="D33" s="57"/>
      <c r="E33" s="58" t="s">
        <v>961</v>
      </c>
      <c r="F33" s="58" t="s">
        <v>961</v>
      </c>
      <c r="G33" s="63"/>
      <c r="H33" s="64"/>
      <c r="I33" s="65"/>
      <c r="J33" s="13"/>
      <c r="K33" s="16" t="s">
        <v>37</v>
      </c>
      <c r="L33" s="26"/>
      <c r="M33" s="26">
        <f t="shared" ref="M33:R33" si="20">$L$33</f>
        <v>0</v>
      </c>
      <c r="N33" s="26">
        <f t="shared" si="20"/>
        <v>0</v>
      </c>
      <c r="O33" s="26">
        <f t="shared" si="20"/>
        <v>0</v>
      </c>
      <c r="P33" s="26">
        <f t="shared" si="20"/>
        <v>0</v>
      </c>
      <c r="Q33" s="26">
        <f t="shared" si="20"/>
        <v>0</v>
      </c>
      <c r="R33" s="26">
        <f t="shared" si="20"/>
        <v>0</v>
      </c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  <c r="AE33" s="23"/>
      <c r="AF33" s="23"/>
      <c r="AG33" s="23"/>
      <c r="AH33" s="25"/>
      <c r="AI33" s="25"/>
    </row>
    <row r="34" spans="1:37" s="10" customFormat="1" x14ac:dyDescent="0.3">
      <c r="C34" s="8" t="s">
        <v>41</v>
      </c>
      <c r="D34" s="57"/>
      <c r="E34" s="58" t="s">
        <v>961</v>
      </c>
      <c r="F34" s="58" t="s">
        <v>961</v>
      </c>
      <c r="G34" s="63"/>
      <c r="H34" s="64"/>
      <c r="I34" s="65"/>
      <c r="J34" s="13"/>
      <c r="K34" s="16" t="s">
        <v>38</v>
      </c>
      <c r="L34" s="26"/>
      <c r="M34" s="26">
        <f t="shared" ref="M34:R34" si="21">$L$34</f>
        <v>0</v>
      </c>
      <c r="N34" s="26">
        <f t="shared" si="21"/>
        <v>0</v>
      </c>
      <c r="O34" s="26">
        <f t="shared" si="21"/>
        <v>0</v>
      </c>
      <c r="P34" s="26">
        <f t="shared" si="21"/>
        <v>0</v>
      </c>
      <c r="Q34" s="26">
        <f t="shared" si="21"/>
        <v>0</v>
      </c>
      <c r="R34" s="26">
        <f t="shared" si="21"/>
        <v>0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  <c r="AE34" s="23"/>
      <c r="AF34" s="23"/>
      <c r="AG34" s="23"/>
      <c r="AH34" s="25"/>
      <c r="AI34" s="25"/>
    </row>
    <row r="35" spans="1:37" s="10" customFormat="1" x14ac:dyDescent="0.3">
      <c r="C35" s="8" t="s">
        <v>42</v>
      </c>
      <c r="D35" s="57"/>
      <c r="E35" s="58" t="s">
        <v>962</v>
      </c>
      <c r="F35" s="58" t="s">
        <v>962</v>
      </c>
      <c r="G35" s="63"/>
      <c r="H35" s="64"/>
      <c r="I35" s="65"/>
      <c r="J35" s="13"/>
      <c r="K35" s="16" t="s">
        <v>39</v>
      </c>
      <c r="L35" s="26"/>
      <c r="M35" s="26">
        <f t="shared" ref="M35:R35" si="22">$L$35</f>
        <v>0</v>
      </c>
      <c r="N35" s="26">
        <f t="shared" si="22"/>
        <v>0</v>
      </c>
      <c r="O35" s="26">
        <f t="shared" si="22"/>
        <v>0</v>
      </c>
      <c r="P35" s="26">
        <f t="shared" si="22"/>
        <v>0</v>
      </c>
      <c r="Q35" s="26">
        <f t="shared" si="22"/>
        <v>0</v>
      </c>
      <c r="R35" s="26">
        <f t="shared" si="22"/>
        <v>0</v>
      </c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  <c r="AE35" s="23"/>
      <c r="AF35" s="23"/>
      <c r="AG35" s="23"/>
      <c r="AH35" s="25"/>
      <c r="AI35" s="25"/>
    </row>
    <row r="36" spans="1:37" s="10" customFormat="1" x14ac:dyDescent="0.3">
      <c r="C36" s="6" t="s">
        <v>12</v>
      </c>
      <c r="D36" s="56"/>
      <c r="E36" s="55" t="s">
        <v>961</v>
      </c>
      <c r="F36" s="55" t="s">
        <v>961</v>
      </c>
      <c r="G36" s="60" t="s">
        <v>966</v>
      </c>
      <c r="H36" s="61"/>
      <c r="I36" s="62"/>
      <c r="J36" s="13"/>
      <c r="K36" s="16" t="s">
        <v>40</v>
      </c>
      <c r="L36" s="26"/>
      <c r="M36" s="26">
        <f t="shared" ref="M36:R36" si="23">$L$36</f>
        <v>0</v>
      </c>
      <c r="N36" s="26">
        <f t="shared" si="23"/>
        <v>0</v>
      </c>
      <c r="O36" s="26">
        <f t="shared" si="23"/>
        <v>0</v>
      </c>
      <c r="P36" s="26">
        <f t="shared" si="23"/>
        <v>0</v>
      </c>
      <c r="Q36" s="26">
        <f t="shared" si="23"/>
        <v>0</v>
      </c>
      <c r="R36" s="26">
        <f t="shared" si="23"/>
        <v>0</v>
      </c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  <c r="AE36" s="23"/>
      <c r="AF36" s="23"/>
      <c r="AG36" s="23"/>
      <c r="AH36" s="25"/>
      <c r="AI36" s="25"/>
      <c r="AK36" s="2"/>
    </row>
    <row r="37" spans="1:37" x14ac:dyDescent="0.3">
      <c r="C37" s="6" t="s">
        <v>13</v>
      </c>
      <c r="D37" s="56"/>
      <c r="E37" s="55" t="s">
        <v>962</v>
      </c>
      <c r="F37" s="55" t="s">
        <v>962</v>
      </c>
      <c r="G37" s="60"/>
      <c r="H37" s="61"/>
      <c r="I37" s="62"/>
      <c r="K37" s="16" t="s">
        <v>41</v>
      </c>
      <c r="L37" s="26"/>
      <c r="M37" s="26">
        <f t="shared" ref="M37:R37" si="24">$L$37</f>
        <v>0</v>
      </c>
      <c r="N37" s="26">
        <f t="shared" si="24"/>
        <v>0</v>
      </c>
      <c r="O37" s="26">
        <f t="shared" si="24"/>
        <v>0</v>
      </c>
      <c r="P37" s="26">
        <f t="shared" si="24"/>
        <v>0</v>
      </c>
      <c r="Q37" s="26">
        <f t="shared" si="24"/>
        <v>0</v>
      </c>
      <c r="R37" s="26">
        <f t="shared" si="24"/>
        <v>0</v>
      </c>
      <c r="S37" s="10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  <c r="AE37" s="23"/>
      <c r="AF37" s="23"/>
      <c r="AG37" s="23"/>
      <c r="AH37" s="25"/>
      <c r="AI37" s="25"/>
      <c r="AJ37" s="10"/>
    </row>
    <row r="38" spans="1:37" x14ac:dyDescent="0.3">
      <c r="C38" s="6" t="s">
        <v>9</v>
      </c>
      <c r="D38" s="56"/>
      <c r="E38" s="56"/>
      <c r="F38" s="55" t="s">
        <v>961</v>
      </c>
      <c r="G38" s="60" t="s">
        <v>971</v>
      </c>
      <c r="H38" s="61"/>
      <c r="I38" s="62"/>
      <c r="K38" s="16" t="s">
        <v>42</v>
      </c>
      <c r="L38" s="26"/>
      <c r="M38" s="26">
        <f t="shared" ref="M38:R38" si="25">$L$38</f>
        <v>0</v>
      </c>
      <c r="N38" s="26">
        <f t="shared" si="25"/>
        <v>0</v>
      </c>
      <c r="O38" s="26">
        <f t="shared" si="25"/>
        <v>0</v>
      </c>
      <c r="P38" s="26">
        <f t="shared" si="25"/>
        <v>0</v>
      </c>
      <c r="Q38" s="26">
        <f t="shared" si="25"/>
        <v>0</v>
      </c>
      <c r="R38" s="26">
        <f t="shared" si="25"/>
        <v>0</v>
      </c>
      <c r="S38" s="10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3"/>
      <c r="AE38" s="23"/>
      <c r="AF38" s="23"/>
      <c r="AG38" s="23"/>
      <c r="AH38" s="25"/>
      <c r="AI38" s="25"/>
      <c r="AJ38" s="10"/>
    </row>
    <row r="39" spans="1:37" ht="16.05" customHeight="1" x14ac:dyDescent="0.3">
      <c r="C39" s="6" t="s">
        <v>10</v>
      </c>
      <c r="D39" s="56"/>
      <c r="E39" s="56"/>
      <c r="F39" s="55" t="s">
        <v>961</v>
      </c>
      <c r="G39" s="60" t="s">
        <v>972</v>
      </c>
      <c r="H39" s="61"/>
      <c r="I39" s="62"/>
      <c r="K39" s="15" t="s">
        <v>12</v>
      </c>
      <c r="L39" s="26"/>
      <c r="M39" s="26">
        <f t="shared" ref="M39:R39" si="26">$L$39</f>
        <v>0</v>
      </c>
      <c r="N39" s="26">
        <f t="shared" si="26"/>
        <v>0</v>
      </c>
      <c r="O39" s="26">
        <f t="shared" si="26"/>
        <v>0</v>
      </c>
      <c r="P39" s="26">
        <f t="shared" si="26"/>
        <v>0</v>
      </c>
      <c r="Q39" s="26">
        <f t="shared" si="26"/>
        <v>0</v>
      </c>
      <c r="R39" s="26">
        <f t="shared" si="26"/>
        <v>0</v>
      </c>
    </row>
    <row r="40" spans="1:37" x14ac:dyDescent="0.3">
      <c r="C40" s="46" t="s">
        <v>949</v>
      </c>
      <c r="D40" s="12" t="s">
        <v>20</v>
      </c>
      <c r="E40" s="12" t="s">
        <v>21</v>
      </c>
      <c r="F40" s="12" t="s">
        <v>22</v>
      </c>
      <c r="G40" s="78" t="s">
        <v>948</v>
      </c>
      <c r="H40" s="79"/>
      <c r="I40" s="80"/>
      <c r="K40" s="15" t="s">
        <v>13</v>
      </c>
      <c r="L40" s="26"/>
      <c r="M40" s="26">
        <f t="shared" ref="M40:R40" si="27">$L$40</f>
        <v>0</v>
      </c>
      <c r="N40" s="26">
        <f t="shared" si="27"/>
        <v>0</v>
      </c>
      <c r="O40" s="26">
        <f t="shared" si="27"/>
        <v>0</v>
      </c>
      <c r="P40" s="26">
        <f t="shared" si="27"/>
        <v>0</v>
      </c>
      <c r="Q40" s="26">
        <f t="shared" si="27"/>
        <v>0</v>
      </c>
      <c r="R40" s="26">
        <f t="shared" si="27"/>
        <v>0</v>
      </c>
    </row>
    <row r="41" spans="1:37" x14ac:dyDescent="0.3">
      <c r="C41" s="6" t="s">
        <v>14</v>
      </c>
      <c r="D41" s="56"/>
      <c r="E41" s="56"/>
      <c r="F41" s="55" t="s">
        <v>961</v>
      </c>
      <c r="G41" s="60" t="s">
        <v>973</v>
      </c>
      <c r="H41" s="61"/>
      <c r="I41" s="62"/>
      <c r="K41" s="15" t="s">
        <v>9</v>
      </c>
      <c r="L41" s="26"/>
      <c r="M41" s="26">
        <f t="shared" ref="M41:R41" si="28">$L$41</f>
        <v>0</v>
      </c>
      <c r="N41" s="26">
        <f t="shared" si="28"/>
        <v>0</v>
      </c>
      <c r="O41" s="26">
        <f t="shared" si="28"/>
        <v>0</v>
      </c>
      <c r="P41" s="26">
        <f t="shared" si="28"/>
        <v>0</v>
      </c>
      <c r="Q41" s="26">
        <f t="shared" si="28"/>
        <v>0</v>
      </c>
      <c r="R41" s="26">
        <f t="shared" si="28"/>
        <v>0</v>
      </c>
    </row>
    <row r="42" spans="1:37" x14ac:dyDescent="0.3">
      <c r="C42" s="6" t="s">
        <v>15</v>
      </c>
      <c r="D42" s="56"/>
      <c r="E42" s="56"/>
      <c r="F42" s="55" t="s">
        <v>961</v>
      </c>
      <c r="G42" s="60" t="s">
        <v>973</v>
      </c>
      <c r="H42" s="61"/>
      <c r="I42" s="62"/>
      <c r="K42" s="15" t="s">
        <v>10</v>
      </c>
      <c r="L42" s="26"/>
      <c r="M42" s="26">
        <f t="shared" ref="M42:R42" si="29">$L$42</f>
        <v>0</v>
      </c>
      <c r="N42" s="26">
        <f t="shared" si="29"/>
        <v>0</v>
      </c>
      <c r="O42" s="26">
        <f t="shared" si="29"/>
        <v>0</v>
      </c>
      <c r="P42" s="26">
        <f t="shared" si="29"/>
        <v>0</v>
      </c>
      <c r="Q42" s="26">
        <f t="shared" si="29"/>
        <v>0</v>
      </c>
      <c r="R42" s="26">
        <f t="shared" si="29"/>
        <v>0</v>
      </c>
    </row>
    <row r="43" spans="1:37" x14ac:dyDescent="0.3">
      <c r="C43" s="6" t="s">
        <v>17</v>
      </c>
      <c r="D43" s="56"/>
      <c r="E43" s="56"/>
      <c r="F43" s="55" t="s">
        <v>960</v>
      </c>
      <c r="G43" s="60" t="s">
        <v>974</v>
      </c>
      <c r="H43" s="61"/>
      <c r="I43" s="62"/>
      <c r="K43" s="15" t="s">
        <v>14</v>
      </c>
      <c r="L43" s="26"/>
      <c r="M43" s="26">
        <f t="shared" ref="M43:R43" si="30">$L$43</f>
        <v>0</v>
      </c>
      <c r="N43" s="26">
        <f t="shared" si="30"/>
        <v>0</v>
      </c>
      <c r="O43" s="26">
        <f t="shared" si="30"/>
        <v>0</v>
      </c>
      <c r="P43" s="26">
        <f t="shared" si="30"/>
        <v>0</v>
      </c>
      <c r="Q43" s="26">
        <f t="shared" si="30"/>
        <v>0</v>
      </c>
      <c r="R43" s="26">
        <f t="shared" si="30"/>
        <v>0</v>
      </c>
    </row>
    <row r="44" spans="1:37" ht="16.05" customHeight="1" x14ac:dyDescent="0.3">
      <c r="C44" s="6" t="s">
        <v>16</v>
      </c>
      <c r="D44" s="56"/>
      <c r="E44" s="56"/>
      <c r="F44" s="55" t="s">
        <v>960</v>
      </c>
      <c r="G44" s="60" t="s">
        <v>974</v>
      </c>
      <c r="H44" s="61"/>
      <c r="I44" s="62"/>
      <c r="K44" s="15" t="s">
        <v>15</v>
      </c>
      <c r="L44" s="26"/>
      <c r="M44" s="26">
        <f t="shared" ref="M44:R44" si="31">$L$44</f>
        <v>0</v>
      </c>
      <c r="N44" s="26">
        <f t="shared" si="31"/>
        <v>0</v>
      </c>
      <c r="O44" s="26">
        <f t="shared" si="31"/>
        <v>0</v>
      </c>
      <c r="P44" s="26">
        <f t="shared" si="31"/>
        <v>0</v>
      </c>
      <c r="Q44" s="26">
        <f t="shared" si="31"/>
        <v>0</v>
      </c>
      <c r="R44" s="26">
        <f t="shared" si="31"/>
        <v>0</v>
      </c>
      <c r="AK44" s="14"/>
    </row>
    <row r="45" spans="1:37" s="14" customFormat="1" x14ac:dyDescent="0.3">
      <c r="A45" s="13"/>
      <c r="B45" s="13"/>
      <c r="C45" s="46" t="s">
        <v>47</v>
      </c>
      <c r="D45" s="12" t="s">
        <v>20</v>
      </c>
      <c r="E45" s="12" t="s">
        <v>21</v>
      </c>
      <c r="F45" s="12" t="s">
        <v>22</v>
      </c>
      <c r="G45" s="78" t="s">
        <v>950</v>
      </c>
      <c r="H45" s="79"/>
      <c r="I45" s="80"/>
      <c r="J45" s="13"/>
      <c r="K45" s="15" t="s">
        <v>17</v>
      </c>
      <c r="L45" s="26"/>
      <c r="M45" s="26">
        <f t="shared" ref="M45:R45" si="32">$L$45</f>
        <v>0</v>
      </c>
      <c r="N45" s="26">
        <f t="shared" si="32"/>
        <v>0</v>
      </c>
      <c r="O45" s="26">
        <f t="shared" si="32"/>
        <v>0</v>
      </c>
      <c r="P45" s="26">
        <f t="shared" si="32"/>
        <v>0</v>
      </c>
      <c r="Q45" s="26">
        <f t="shared" si="32"/>
        <v>0</v>
      </c>
      <c r="R45" s="26">
        <f t="shared" si="32"/>
        <v>0</v>
      </c>
      <c r="S45" s="2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2"/>
      <c r="AE45" s="22"/>
      <c r="AF45" s="22"/>
      <c r="AG45" s="22"/>
      <c r="AH45" s="24"/>
      <c r="AI45" s="24"/>
      <c r="AJ45" s="2"/>
    </row>
    <row r="46" spans="1:37" s="14" customFormat="1" x14ac:dyDescent="0.3">
      <c r="A46" s="13"/>
      <c r="B46" s="13"/>
      <c r="C46" s="6" t="s">
        <v>26</v>
      </c>
      <c r="D46" s="55" t="s">
        <v>963</v>
      </c>
      <c r="E46" s="55" t="s">
        <v>964</v>
      </c>
      <c r="F46" s="55" t="s">
        <v>964</v>
      </c>
      <c r="G46" s="60"/>
      <c r="H46" s="61"/>
      <c r="I46" s="62"/>
      <c r="J46" s="13"/>
      <c r="K46" s="15" t="s">
        <v>16</v>
      </c>
      <c r="L46" s="26"/>
      <c r="M46" s="26">
        <f t="shared" ref="M46:R46" si="33">$L$46</f>
        <v>0</v>
      </c>
      <c r="N46" s="26">
        <f t="shared" si="33"/>
        <v>0</v>
      </c>
      <c r="O46" s="26">
        <f t="shared" si="33"/>
        <v>0</v>
      </c>
      <c r="P46" s="26">
        <f t="shared" si="33"/>
        <v>0</v>
      </c>
      <c r="Q46" s="26">
        <f t="shared" si="33"/>
        <v>0</v>
      </c>
      <c r="R46" s="26">
        <f t="shared" si="33"/>
        <v>0</v>
      </c>
      <c r="S46" s="2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2"/>
      <c r="AE46" s="22"/>
      <c r="AF46" s="22"/>
      <c r="AG46" s="22"/>
      <c r="AH46" s="24"/>
      <c r="AI46" s="24"/>
      <c r="AJ46" s="2"/>
    </row>
    <row r="47" spans="1:37" s="14" customFormat="1" x14ac:dyDescent="0.3">
      <c r="A47" s="13"/>
      <c r="B47" s="13"/>
      <c r="C47" s="6" t="s">
        <v>27</v>
      </c>
      <c r="D47" s="55" t="s">
        <v>963</v>
      </c>
      <c r="E47" s="55" t="s">
        <v>963</v>
      </c>
      <c r="F47" s="55" t="s">
        <v>964</v>
      </c>
      <c r="G47" s="60" t="s">
        <v>975</v>
      </c>
      <c r="H47" s="61"/>
      <c r="I47" s="62"/>
      <c r="J47" s="13"/>
      <c r="K47" s="15" t="s">
        <v>26</v>
      </c>
      <c r="L47" s="26"/>
      <c r="M47" s="26">
        <f t="shared" ref="M47:R47" si="34">$L$47</f>
        <v>0</v>
      </c>
      <c r="N47" s="26">
        <f t="shared" si="34"/>
        <v>0</v>
      </c>
      <c r="O47" s="26">
        <f t="shared" si="34"/>
        <v>0</v>
      </c>
      <c r="P47" s="26">
        <f t="shared" si="34"/>
        <v>0</v>
      </c>
      <c r="Q47" s="26">
        <f t="shared" si="34"/>
        <v>0</v>
      </c>
      <c r="R47" s="26">
        <f t="shared" si="34"/>
        <v>0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2"/>
      <c r="AE47" s="22"/>
      <c r="AF47" s="22"/>
      <c r="AG47" s="22"/>
      <c r="AH47" s="24"/>
      <c r="AI47" s="24"/>
      <c r="AK47" s="2"/>
    </row>
    <row r="48" spans="1:37" x14ac:dyDescent="0.3">
      <c r="C48" s="75" t="s">
        <v>952</v>
      </c>
      <c r="D48" s="66"/>
      <c r="E48" s="67"/>
      <c r="F48" s="67"/>
      <c r="G48" s="67"/>
      <c r="H48" s="67"/>
      <c r="I48" s="68"/>
      <c r="K48" s="15" t="s">
        <v>27</v>
      </c>
      <c r="L48" s="26"/>
      <c r="M48" s="26">
        <f t="shared" ref="M48:R48" si="35">$L$48</f>
        <v>0</v>
      </c>
      <c r="N48" s="26">
        <f t="shared" si="35"/>
        <v>0</v>
      </c>
      <c r="O48" s="26">
        <f t="shared" si="35"/>
        <v>0</v>
      </c>
      <c r="P48" s="26">
        <f t="shared" si="35"/>
        <v>0</v>
      </c>
      <c r="Q48" s="26">
        <f t="shared" si="35"/>
        <v>0</v>
      </c>
      <c r="R48" s="26">
        <f t="shared" si="35"/>
        <v>0</v>
      </c>
      <c r="S48" s="14"/>
      <c r="AJ48" s="14"/>
    </row>
    <row r="49" spans="3:36" x14ac:dyDescent="0.3">
      <c r="C49" s="76"/>
      <c r="D49" s="69"/>
      <c r="E49" s="70"/>
      <c r="F49" s="70"/>
      <c r="G49" s="70"/>
      <c r="H49" s="70"/>
      <c r="I49" s="71"/>
      <c r="S49" s="14"/>
      <c r="AJ49" s="14"/>
    </row>
    <row r="50" spans="3:36" x14ac:dyDescent="0.3">
      <c r="C50" s="76"/>
      <c r="D50" s="69"/>
      <c r="E50" s="70"/>
      <c r="F50" s="70"/>
      <c r="G50" s="70"/>
      <c r="H50" s="70"/>
      <c r="I50" s="71"/>
    </row>
    <row r="51" spans="3:36" x14ac:dyDescent="0.3">
      <c r="C51" s="77"/>
      <c r="D51" s="72"/>
      <c r="E51" s="73"/>
      <c r="F51" s="73"/>
      <c r="G51" s="73"/>
      <c r="H51" s="73"/>
      <c r="I51" s="74"/>
    </row>
  </sheetData>
  <sheetProtection algorithmName="SHA-512" hashValue="jtHlN+TIHc1QRGP3UGucVlHMoe8T01bYDmTWb7U78EWW6zFkUJOlKwXph4NQMrNFF90rySxEWYwh16Sv0CWnYg==" saltValue="Pu78el6KO8ej6h7jGnRl5w==" spinCount="100000" sheet="1" objects="1" scenarios="1" formatCells="0"/>
  <mergeCells count="28">
    <mergeCell ref="G22:I22"/>
    <mergeCell ref="G25:I25"/>
    <mergeCell ref="G26:I26"/>
    <mergeCell ref="G27:I27"/>
    <mergeCell ref="G23:I23"/>
    <mergeCell ref="G24:I24"/>
    <mergeCell ref="G47:I47"/>
    <mergeCell ref="D48:I51"/>
    <mergeCell ref="C48:C51"/>
    <mergeCell ref="G40:I40"/>
    <mergeCell ref="G45:I45"/>
    <mergeCell ref="G41:I41"/>
    <mergeCell ref="G42:I42"/>
    <mergeCell ref="G43:I43"/>
    <mergeCell ref="G44:I44"/>
    <mergeCell ref="G46:I46"/>
    <mergeCell ref="G39:I39"/>
    <mergeCell ref="G28:I28"/>
    <mergeCell ref="G29:I29"/>
    <mergeCell ref="G30:I30"/>
    <mergeCell ref="G31:I31"/>
    <mergeCell ref="G32:I32"/>
    <mergeCell ref="G34:I34"/>
    <mergeCell ref="G35:I35"/>
    <mergeCell ref="G36:I36"/>
    <mergeCell ref="G37:I37"/>
    <mergeCell ref="G38:I38"/>
    <mergeCell ref="G33:I33"/>
  </mergeCells>
  <phoneticPr fontId="6" type="noConversion"/>
  <conditionalFormatting sqref="L15:L48">
    <cfRule type="expression" dxfId="1" priority="5">
      <formula>NOT(_xlfn.ISFORMULA(L15))</formula>
    </cfRule>
  </conditionalFormatting>
  <conditionalFormatting sqref="M15:R48">
    <cfRule type="expression" dxfId="0" priority="1">
      <formula>NOT(_xlfn.ISFORMULA(M15))</formula>
    </cfRule>
  </conditionalFormatting>
  <dataValidations count="4">
    <dataValidation type="list" allowBlank="1" showInputMessage="1" showErrorMessage="1" sqref="D14:D21" xr:uid="{60D672FA-B0EE-6C42-B789-D9250844F343}">
      <formula1>_sub1</formula1>
    </dataValidation>
    <dataValidation type="list" allowBlank="1" showInputMessage="1" showErrorMessage="1" sqref="E14:E21 F14:F21" xr:uid="{6903C1E1-CB91-3A4B-8437-C2B743BE2358}">
      <formula1>_sub2</formula1>
    </dataValidation>
    <dataValidation type="list" allowBlank="1" showInputMessage="1" showErrorMessage="1" sqref="D23:F39 D41:F44" xr:uid="{BFF037F4-485D-7042-A73A-0517A1B6D27B}">
      <formula1>_subm3</formula1>
    </dataValidation>
    <dataValidation type="list" allowBlank="1" showInputMessage="1" showErrorMessage="1" sqref="D46:F47" xr:uid="{D7AE336A-C666-0C49-84F2-1FEF75E8960C}">
      <formula1>_sub4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2B32-2509-864D-A55C-EB2AAE609797}">
  <dimension ref="A1:J271"/>
  <sheetViews>
    <sheetView workbookViewId="0"/>
  </sheetViews>
  <sheetFormatPr defaultColWidth="11.19921875" defaultRowHeight="15.6" x14ac:dyDescent="0.3"/>
  <cols>
    <col min="1" max="1" width="12" style="51" bestFit="1" customWidth="1"/>
    <col min="2" max="2" width="16.5" style="51" customWidth="1"/>
    <col min="3" max="3" width="10.796875" style="51"/>
    <col min="4" max="4" width="23.69921875" style="51" bestFit="1" customWidth="1"/>
    <col min="5" max="6" width="10.796875" style="51"/>
    <col min="7" max="7" width="24.5" style="51" customWidth="1"/>
    <col min="8" max="8" width="25.796875" style="51" bestFit="1" customWidth="1"/>
    <col min="9" max="9" width="20.296875" style="51" customWidth="1"/>
    <col min="10" max="10" width="10.796875" style="51"/>
  </cols>
  <sheetData>
    <row r="1" spans="1:10" s="47" customFormat="1" x14ac:dyDescent="0.3">
      <c r="A1" s="50" t="s">
        <v>935</v>
      </c>
      <c r="B1" s="50" t="s">
        <v>936</v>
      </c>
      <c r="C1" s="50" t="s">
        <v>937</v>
      </c>
      <c r="D1" s="50" t="s">
        <v>938</v>
      </c>
      <c r="E1" s="50"/>
      <c r="F1" s="50"/>
      <c r="G1" s="50"/>
      <c r="H1" s="50"/>
      <c r="I1" s="50"/>
      <c r="J1" s="50"/>
    </row>
    <row r="2" spans="1:10" x14ac:dyDescent="0.3">
      <c r="A2" s="51" t="s">
        <v>319</v>
      </c>
      <c r="B2" s="51" t="s">
        <v>399</v>
      </c>
      <c r="C2" s="51" t="s">
        <v>49</v>
      </c>
      <c r="D2" s="51" t="s">
        <v>400</v>
      </c>
      <c r="G2" s="51" t="s">
        <v>953</v>
      </c>
      <c r="H2" s="51" t="s">
        <v>953</v>
      </c>
    </row>
    <row r="3" spans="1:10" x14ac:dyDescent="0.3">
      <c r="A3" s="51" t="s">
        <v>319</v>
      </c>
      <c r="B3" s="51" t="s">
        <v>401</v>
      </c>
      <c r="C3" s="51" t="s">
        <v>50</v>
      </c>
      <c r="D3" s="51" t="s">
        <v>402</v>
      </c>
      <c r="G3" s="51" t="s">
        <v>954</v>
      </c>
      <c r="H3" s="51" t="s">
        <v>956</v>
      </c>
    </row>
    <row r="4" spans="1:10" x14ac:dyDescent="0.3">
      <c r="A4" s="51" t="s">
        <v>319</v>
      </c>
      <c r="B4" s="51" t="s">
        <v>403</v>
      </c>
      <c r="C4" s="51" t="s">
        <v>51</v>
      </c>
      <c r="D4" s="51" t="s">
        <v>404</v>
      </c>
      <c r="G4" s="51" t="s">
        <v>955</v>
      </c>
      <c r="H4" s="51" t="s">
        <v>957</v>
      </c>
    </row>
    <row r="5" spans="1:10" x14ac:dyDescent="0.3">
      <c r="A5" s="51" t="s">
        <v>319</v>
      </c>
      <c r="B5" s="51" t="s">
        <v>405</v>
      </c>
      <c r="C5" s="51" t="s">
        <v>52</v>
      </c>
      <c r="D5" s="51" t="s">
        <v>406</v>
      </c>
      <c r="H5" s="51" t="s">
        <v>958</v>
      </c>
    </row>
    <row r="6" spans="1:10" x14ac:dyDescent="0.3">
      <c r="A6" s="51" t="s">
        <v>330</v>
      </c>
      <c r="B6" s="51" t="s">
        <v>477</v>
      </c>
      <c r="C6" s="51" t="s">
        <v>88</v>
      </c>
      <c r="D6" s="51" t="s">
        <v>478</v>
      </c>
      <c r="H6" s="51" t="s">
        <v>959</v>
      </c>
    </row>
    <row r="7" spans="1:10" x14ac:dyDescent="0.3">
      <c r="A7" s="51" t="s">
        <v>330</v>
      </c>
      <c r="B7" s="51" t="s">
        <v>479</v>
      </c>
      <c r="C7" s="51" t="s">
        <v>89</v>
      </c>
      <c r="D7" s="51" t="s">
        <v>480</v>
      </c>
    </row>
    <row r="8" spans="1:10" x14ac:dyDescent="0.3">
      <c r="A8" s="51" t="s">
        <v>330</v>
      </c>
      <c r="B8" s="51" t="s">
        <v>481</v>
      </c>
      <c r="C8" s="51" t="s">
        <v>90</v>
      </c>
      <c r="D8" s="51" t="s">
        <v>482</v>
      </c>
      <c r="H8" s="51" t="s">
        <v>962</v>
      </c>
    </row>
    <row r="9" spans="1:10" x14ac:dyDescent="0.3">
      <c r="A9" s="51" t="s">
        <v>330</v>
      </c>
      <c r="B9" s="51" t="s">
        <v>483</v>
      </c>
      <c r="C9" s="51" t="s">
        <v>91</v>
      </c>
      <c r="D9" s="51" t="s">
        <v>484</v>
      </c>
      <c r="H9" s="51" t="s">
        <v>960</v>
      </c>
    </row>
    <row r="10" spans="1:10" x14ac:dyDescent="0.3">
      <c r="A10" s="51" t="s">
        <v>330</v>
      </c>
      <c r="B10" s="51" t="s">
        <v>485</v>
      </c>
      <c r="C10" s="51" t="s">
        <v>92</v>
      </c>
      <c r="D10" s="51" t="s">
        <v>486</v>
      </c>
      <c r="H10" s="51" t="s">
        <v>961</v>
      </c>
    </row>
    <row r="11" spans="1:10" x14ac:dyDescent="0.3">
      <c r="A11" s="51" t="s">
        <v>341</v>
      </c>
      <c r="B11" s="51" t="s">
        <v>559</v>
      </c>
      <c r="C11" s="51" t="s">
        <v>129</v>
      </c>
      <c r="D11" s="51" t="s">
        <v>560</v>
      </c>
    </row>
    <row r="12" spans="1:10" x14ac:dyDescent="0.3">
      <c r="A12" s="51" t="s">
        <v>341</v>
      </c>
      <c r="B12" s="51" t="s">
        <v>561</v>
      </c>
      <c r="C12" s="51" t="s">
        <v>130</v>
      </c>
      <c r="D12" s="51" t="s">
        <v>562</v>
      </c>
    </row>
    <row r="13" spans="1:10" x14ac:dyDescent="0.3">
      <c r="A13" s="51" t="s">
        <v>341</v>
      </c>
      <c r="B13" s="51" t="s">
        <v>563</v>
      </c>
      <c r="C13" s="51" t="s">
        <v>131</v>
      </c>
      <c r="D13" s="51" t="s">
        <v>564</v>
      </c>
      <c r="H13" s="51" t="s">
        <v>963</v>
      </c>
    </row>
    <row r="14" spans="1:10" x14ac:dyDescent="0.3">
      <c r="A14" s="51" t="s">
        <v>341</v>
      </c>
      <c r="B14" s="51" t="s">
        <v>565</v>
      </c>
      <c r="C14" s="51" t="s">
        <v>132</v>
      </c>
      <c r="D14" s="51" t="s">
        <v>566</v>
      </c>
      <c r="H14" s="51" t="s">
        <v>965</v>
      </c>
    </row>
    <row r="15" spans="1:10" x14ac:dyDescent="0.3">
      <c r="A15" s="51" t="s">
        <v>341</v>
      </c>
      <c r="B15" s="51" t="s">
        <v>567</v>
      </c>
      <c r="C15" s="51" t="s">
        <v>133</v>
      </c>
      <c r="D15" s="51" t="s">
        <v>568</v>
      </c>
      <c r="H15" s="51" t="s">
        <v>964</v>
      </c>
    </row>
    <row r="16" spans="1:10" x14ac:dyDescent="0.3">
      <c r="A16" s="51" t="s">
        <v>352</v>
      </c>
      <c r="B16" s="51" t="s">
        <v>649</v>
      </c>
      <c r="C16" s="51" t="s">
        <v>174</v>
      </c>
      <c r="D16" s="51" t="s">
        <v>650</v>
      </c>
    </row>
    <row r="17" spans="1:4" x14ac:dyDescent="0.3">
      <c r="A17" s="51" t="s">
        <v>352</v>
      </c>
      <c r="B17" s="51" t="s">
        <v>651</v>
      </c>
      <c r="C17" s="51" t="s">
        <v>175</v>
      </c>
      <c r="D17" s="51" t="s">
        <v>652</v>
      </c>
    </row>
    <row r="18" spans="1:4" x14ac:dyDescent="0.3">
      <c r="A18" s="51" t="s">
        <v>352</v>
      </c>
      <c r="B18" s="51" t="s">
        <v>653</v>
      </c>
      <c r="C18" s="51" t="s">
        <v>176</v>
      </c>
      <c r="D18" s="51" t="s">
        <v>654</v>
      </c>
    </row>
    <row r="19" spans="1:4" x14ac:dyDescent="0.3">
      <c r="A19" s="51" t="s">
        <v>352</v>
      </c>
      <c r="B19" s="51" t="s">
        <v>655</v>
      </c>
      <c r="C19" s="51" t="s">
        <v>177</v>
      </c>
      <c r="D19" s="51" t="s">
        <v>656</v>
      </c>
    </row>
    <row r="20" spans="1:4" x14ac:dyDescent="0.3">
      <c r="A20" s="51" t="s">
        <v>363</v>
      </c>
      <c r="B20" s="51" t="s">
        <v>721</v>
      </c>
      <c r="C20" s="51" t="s">
        <v>210</v>
      </c>
      <c r="D20" s="51" t="s">
        <v>722</v>
      </c>
    </row>
    <row r="21" spans="1:4" x14ac:dyDescent="0.3">
      <c r="A21" s="51" t="s">
        <v>363</v>
      </c>
      <c r="B21" s="51" t="s">
        <v>723</v>
      </c>
      <c r="C21" s="51" t="s">
        <v>211</v>
      </c>
      <c r="D21" s="51" t="s">
        <v>724</v>
      </c>
    </row>
    <row r="22" spans="1:4" x14ac:dyDescent="0.3">
      <c r="A22" s="51" t="s">
        <v>363</v>
      </c>
      <c r="B22" s="51" t="s">
        <v>725</v>
      </c>
      <c r="C22" s="51" t="s">
        <v>212</v>
      </c>
      <c r="D22" s="51" t="s">
        <v>726</v>
      </c>
    </row>
    <row r="23" spans="1:4" x14ac:dyDescent="0.3">
      <c r="A23" s="51" t="s">
        <v>363</v>
      </c>
      <c r="B23" s="51" t="s">
        <v>727</v>
      </c>
      <c r="C23" s="51" t="s">
        <v>213</v>
      </c>
      <c r="D23" s="51" t="s">
        <v>728</v>
      </c>
    </row>
    <row r="24" spans="1:4" x14ac:dyDescent="0.3">
      <c r="A24" s="51" t="s">
        <v>374</v>
      </c>
      <c r="B24" s="51" t="s">
        <v>780</v>
      </c>
      <c r="C24" s="51" t="s">
        <v>240</v>
      </c>
      <c r="D24" s="51" t="s">
        <v>781</v>
      </c>
    </row>
    <row r="25" spans="1:4" x14ac:dyDescent="0.3">
      <c r="A25" s="51" t="s">
        <v>374</v>
      </c>
      <c r="B25" s="51" t="s">
        <v>782</v>
      </c>
      <c r="C25" s="51" t="s">
        <v>241</v>
      </c>
      <c r="D25" s="51" t="s">
        <v>783</v>
      </c>
    </row>
    <row r="26" spans="1:4" x14ac:dyDescent="0.3">
      <c r="A26" s="51" t="s">
        <v>374</v>
      </c>
      <c r="B26" s="51" t="s">
        <v>784</v>
      </c>
      <c r="C26" s="51" t="s">
        <v>242</v>
      </c>
      <c r="D26" s="51" t="s">
        <v>785</v>
      </c>
    </row>
    <row r="27" spans="1:4" x14ac:dyDescent="0.3">
      <c r="A27" s="51" t="s">
        <v>374</v>
      </c>
      <c r="B27" s="51" t="s">
        <v>786</v>
      </c>
      <c r="C27" s="51" t="s">
        <v>243</v>
      </c>
      <c r="D27" s="51" t="s">
        <v>787</v>
      </c>
    </row>
    <row r="28" spans="1:4" x14ac:dyDescent="0.3">
      <c r="A28" s="51" t="s">
        <v>384</v>
      </c>
      <c r="B28" s="51" t="s">
        <v>852</v>
      </c>
      <c r="C28" s="51" t="s">
        <v>276</v>
      </c>
      <c r="D28" s="51" t="s">
        <v>853</v>
      </c>
    </row>
    <row r="29" spans="1:4" x14ac:dyDescent="0.3">
      <c r="A29" s="51" t="s">
        <v>384</v>
      </c>
      <c r="B29" s="51" t="s">
        <v>854</v>
      </c>
      <c r="C29" s="51" t="s">
        <v>277</v>
      </c>
      <c r="D29" s="51" t="s">
        <v>855</v>
      </c>
    </row>
    <row r="30" spans="1:4" x14ac:dyDescent="0.3">
      <c r="A30" s="51" t="s">
        <v>384</v>
      </c>
      <c r="B30" s="51" t="s">
        <v>856</v>
      </c>
      <c r="C30" s="51" t="s">
        <v>278</v>
      </c>
      <c r="D30" s="51" t="s">
        <v>857</v>
      </c>
    </row>
    <row r="31" spans="1:4" x14ac:dyDescent="0.3">
      <c r="A31" s="51" t="s">
        <v>389</v>
      </c>
      <c r="B31" s="51" t="s">
        <v>874</v>
      </c>
      <c r="C31" s="51" t="s">
        <v>287</v>
      </c>
      <c r="D31" s="51" t="s">
        <v>875</v>
      </c>
    </row>
    <row r="32" spans="1:4" x14ac:dyDescent="0.3">
      <c r="A32" s="51" t="s">
        <v>389</v>
      </c>
      <c r="B32" s="51" t="s">
        <v>876</v>
      </c>
      <c r="C32" s="51" t="s">
        <v>288</v>
      </c>
      <c r="D32" s="51" t="s">
        <v>877</v>
      </c>
    </row>
    <row r="33" spans="1:4" x14ac:dyDescent="0.3">
      <c r="A33" s="51" t="s">
        <v>389</v>
      </c>
      <c r="B33" s="51" t="s">
        <v>878</v>
      </c>
      <c r="C33" s="51" t="s">
        <v>289</v>
      </c>
      <c r="D33" s="51" t="s">
        <v>879</v>
      </c>
    </row>
    <row r="34" spans="1:4" x14ac:dyDescent="0.3">
      <c r="A34" s="51" t="s">
        <v>389</v>
      </c>
      <c r="B34" s="51" t="s">
        <v>880</v>
      </c>
      <c r="C34" s="51" t="s">
        <v>290</v>
      </c>
      <c r="D34" s="51" t="s">
        <v>881</v>
      </c>
    </row>
    <row r="35" spans="1:4" x14ac:dyDescent="0.3">
      <c r="A35" s="51" t="s">
        <v>389</v>
      </c>
      <c r="B35" s="51" t="s">
        <v>882</v>
      </c>
      <c r="C35" s="51" t="s">
        <v>291</v>
      </c>
      <c r="D35" s="51" t="s">
        <v>883</v>
      </c>
    </row>
    <row r="36" spans="1:4" x14ac:dyDescent="0.3">
      <c r="A36" s="51" t="s">
        <v>391</v>
      </c>
      <c r="B36" s="51" t="s">
        <v>895</v>
      </c>
      <c r="C36" s="51" t="s">
        <v>298</v>
      </c>
      <c r="D36" s="51" t="s">
        <v>896</v>
      </c>
    </row>
    <row r="37" spans="1:4" x14ac:dyDescent="0.3">
      <c r="A37" s="51" t="s">
        <v>391</v>
      </c>
      <c r="B37" s="51" t="s">
        <v>897</v>
      </c>
      <c r="C37" s="51" t="s">
        <v>299</v>
      </c>
      <c r="D37" s="51" t="s">
        <v>898</v>
      </c>
    </row>
    <row r="38" spans="1:4" x14ac:dyDescent="0.3">
      <c r="A38" s="51" t="s">
        <v>320</v>
      </c>
      <c r="B38" s="51" t="s">
        <v>407</v>
      </c>
      <c r="C38" s="51" t="s">
        <v>53</v>
      </c>
      <c r="D38" s="51" t="s">
        <v>408</v>
      </c>
    </row>
    <row r="39" spans="1:4" x14ac:dyDescent="0.3">
      <c r="A39" s="51" t="s">
        <v>320</v>
      </c>
      <c r="B39" s="51" t="s">
        <v>409</v>
      </c>
      <c r="C39" s="51" t="s">
        <v>54</v>
      </c>
      <c r="D39" s="51" t="s">
        <v>410</v>
      </c>
    </row>
    <row r="40" spans="1:4" x14ac:dyDescent="0.3">
      <c r="A40" s="51" t="s">
        <v>320</v>
      </c>
      <c r="B40" s="51" t="s">
        <v>411</v>
      </c>
      <c r="C40" s="51" t="s">
        <v>55</v>
      </c>
      <c r="D40" s="51" t="s">
        <v>412</v>
      </c>
    </row>
    <row r="41" spans="1:4" x14ac:dyDescent="0.3">
      <c r="A41" s="51" t="s">
        <v>320</v>
      </c>
      <c r="B41" s="51" t="s">
        <v>413</v>
      </c>
      <c r="C41" s="51" t="s">
        <v>56</v>
      </c>
      <c r="D41" s="51" t="s">
        <v>414</v>
      </c>
    </row>
    <row r="42" spans="1:4" x14ac:dyDescent="0.3">
      <c r="A42" s="51" t="s">
        <v>320</v>
      </c>
      <c r="B42" s="51" t="s">
        <v>415</v>
      </c>
      <c r="C42" s="51" t="s">
        <v>57</v>
      </c>
      <c r="D42" s="51" t="s">
        <v>416</v>
      </c>
    </row>
    <row r="43" spans="1:4" x14ac:dyDescent="0.3">
      <c r="A43" s="51" t="s">
        <v>321</v>
      </c>
      <c r="B43" s="51" t="s">
        <v>417</v>
      </c>
      <c r="C43" s="51" t="s">
        <v>58</v>
      </c>
      <c r="D43" s="51" t="s">
        <v>418</v>
      </c>
    </row>
    <row r="44" spans="1:4" x14ac:dyDescent="0.3">
      <c r="A44" s="51" t="s">
        <v>321</v>
      </c>
      <c r="B44" s="51" t="s">
        <v>419</v>
      </c>
      <c r="C44" s="51" t="s">
        <v>59</v>
      </c>
      <c r="D44" s="51" t="s">
        <v>420</v>
      </c>
    </row>
    <row r="45" spans="1:4" x14ac:dyDescent="0.3">
      <c r="A45" s="51" t="s">
        <v>321</v>
      </c>
      <c r="B45" s="51" t="s">
        <v>421</v>
      </c>
      <c r="C45" s="51" t="s">
        <v>60</v>
      </c>
      <c r="D45" s="51" t="s">
        <v>422</v>
      </c>
    </row>
    <row r="46" spans="1:4" x14ac:dyDescent="0.3">
      <c r="A46" s="51" t="s">
        <v>321</v>
      </c>
      <c r="B46" s="51" t="s">
        <v>423</v>
      </c>
      <c r="C46" s="51" t="s">
        <v>61</v>
      </c>
      <c r="D46" s="51" t="s">
        <v>424</v>
      </c>
    </row>
    <row r="47" spans="1:4" x14ac:dyDescent="0.3">
      <c r="A47" s="51" t="s">
        <v>322</v>
      </c>
      <c r="B47" s="51" t="s">
        <v>425</v>
      </c>
      <c r="C47" s="51" t="s">
        <v>62</v>
      </c>
      <c r="D47" s="51" t="s">
        <v>426</v>
      </c>
    </row>
    <row r="48" spans="1:4" x14ac:dyDescent="0.3">
      <c r="A48" s="51" t="s">
        <v>322</v>
      </c>
      <c r="B48" s="51" t="s">
        <v>427</v>
      </c>
      <c r="C48" s="51" t="s">
        <v>63</v>
      </c>
      <c r="D48" s="51" t="s">
        <v>428</v>
      </c>
    </row>
    <row r="49" spans="1:4" x14ac:dyDescent="0.3">
      <c r="A49" s="51" t="s">
        <v>322</v>
      </c>
      <c r="B49" s="51" t="s">
        <v>429</v>
      </c>
      <c r="C49" s="51" t="s">
        <v>64</v>
      </c>
      <c r="D49" s="51" t="s">
        <v>430</v>
      </c>
    </row>
    <row r="50" spans="1:4" x14ac:dyDescent="0.3">
      <c r="A50" s="51" t="s">
        <v>322</v>
      </c>
      <c r="B50" s="51" t="s">
        <v>431</v>
      </c>
      <c r="C50" s="51" t="s">
        <v>65</v>
      </c>
      <c r="D50" s="51" t="s">
        <v>432</v>
      </c>
    </row>
    <row r="51" spans="1:4" x14ac:dyDescent="0.3">
      <c r="A51" s="51" t="s">
        <v>323</v>
      </c>
      <c r="B51" s="51" t="s">
        <v>433</v>
      </c>
      <c r="C51" s="51" t="s">
        <v>66</v>
      </c>
      <c r="D51" s="51" t="s">
        <v>434</v>
      </c>
    </row>
    <row r="52" spans="1:4" x14ac:dyDescent="0.3">
      <c r="A52" s="51" t="s">
        <v>323</v>
      </c>
      <c r="B52" s="51" t="s">
        <v>435</v>
      </c>
      <c r="C52" s="51" t="s">
        <v>67</v>
      </c>
      <c r="D52" s="51" t="s">
        <v>436</v>
      </c>
    </row>
    <row r="53" spans="1:4" x14ac:dyDescent="0.3">
      <c r="A53" s="51" t="s">
        <v>324</v>
      </c>
      <c r="B53" s="51" t="s">
        <v>437</v>
      </c>
      <c r="C53" s="51" t="s">
        <v>68</v>
      </c>
      <c r="D53" s="51" t="s">
        <v>438</v>
      </c>
    </row>
    <row r="54" spans="1:4" x14ac:dyDescent="0.3">
      <c r="A54" s="51" t="s">
        <v>324</v>
      </c>
      <c r="B54" s="51" t="s">
        <v>439</v>
      </c>
      <c r="C54" s="51" t="s">
        <v>69</v>
      </c>
      <c r="D54" s="51" t="s">
        <v>440</v>
      </c>
    </row>
    <row r="55" spans="1:4" x14ac:dyDescent="0.3">
      <c r="A55" s="51" t="s">
        <v>324</v>
      </c>
      <c r="B55" s="51" t="s">
        <v>441</v>
      </c>
      <c r="C55" s="51" t="s">
        <v>70</v>
      </c>
      <c r="D55" s="51" t="s">
        <v>442</v>
      </c>
    </row>
    <row r="56" spans="1:4" x14ac:dyDescent="0.3">
      <c r="A56" s="51" t="s">
        <v>324</v>
      </c>
      <c r="B56" s="51" t="s">
        <v>443</v>
      </c>
      <c r="C56" s="51" t="s">
        <v>71</v>
      </c>
      <c r="D56" s="51" t="s">
        <v>444</v>
      </c>
    </row>
    <row r="57" spans="1:4" x14ac:dyDescent="0.3">
      <c r="A57" s="51" t="s">
        <v>325</v>
      </c>
      <c r="B57" s="51" t="s">
        <v>445</v>
      </c>
      <c r="C57" s="51" t="s">
        <v>72</v>
      </c>
      <c r="D57" s="51" t="s">
        <v>446</v>
      </c>
    </row>
    <row r="58" spans="1:4" x14ac:dyDescent="0.3">
      <c r="A58" s="51" t="s">
        <v>326</v>
      </c>
      <c r="B58" s="51" t="s">
        <v>447</v>
      </c>
      <c r="C58" s="51" t="s">
        <v>73</v>
      </c>
      <c r="D58" s="51" t="s">
        <v>448</v>
      </c>
    </row>
    <row r="59" spans="1:4" x14ac:dyDescent="0.3">
      <c r="A59" s="51" t="s">
        <v>326</v>
      </c>
      <c r="B59" s="51" t="s">
        <v>449</v>
      </c>
      <c r="C59" s="51" t="s">
        <v>74</v>
      </c>
      <c r="D59" s="51" t="s">
        <v>450</v>
      </c>
    </row>
    <row r="60" spans="1:4" x14ac:dyDescent="0.3">
      <c r="A60" s="51" t="s">
        <v>327</v>
      </c>
      <c r="B60" s="51" t="s">
        <v>451</v>
      </c>
      <c r="C60" s="51" t="s">
        <v>75</v>
      </c>
      <c r="D60" s="51" t="s">
        <v>452</v>
      </c>
    </row>
    <row r="61" spans="1:4" x14ac:dyDescent="0.3">
      <c r="A61" s="51" t="s">
        <v>327</v>
      </c>
      <c r="B61" s="51" t="s">
        <v>453</v>
      </c>
      <c r="C61" s="51" t="s">
        <v>76</v>
      </c>
      <c r="D61" s="51" t="s">
        <v>454</v>
      </c>
    </row>
    <row r="62" spans="1:4" x14ac:dyDescent="0.3">
      <c r="A62" s="51" t="s">
        <v>327</v>
      </c>
      <c r="B62" s="51" t="s">
        <v>455</v>
      </c>
      <c r="C62" s="51" t="s">
        <v>77</v>
      </c>
      <c r="D62" s="51" t="s">
        <v>456</v>
      </c>
    </row>
    <row r="63" spans="1:4" x14ac:dyDescent="0.3">
      <c r="A63" s="51" t="s">
        <v>328</v>
      </c>
      <c r="B63" s="51" t="s">
        <v>457</v>
      </c>
      <c r="C63" s="51" t="s">
        <v>78</v>
      </c>
      <c r="D63" s="51" t="s">
        <v>458</v>
      </c>
    </row>
    <row r="64" spans="1:4" x14ac:dyDescent="0.3">
      <c r="A64" s="51" t="s">
        <v>328</v>
      </c>
      <c r="B64" s="51" t="s">
        <v>459</v>
      </c>
      <c r="C64" s="51" t="s">
        <v>79</v>
      </c>
      <c r="D64" s="51" t="s">
        <v>460</v>
      </c>
    </row>
    <row r="65" spans="1:4" x14ac:dyDescent="0.3">
      <c r="A65" s="51" t="s">
        <v>328</v>
      </c>
      <c r="B65" s="51" t="s">
        <v>461</v>
      </c>
      <c r="C65" s="51" t="s">
        <v>80</v>
      </c>
      <c r="D65" s="51" t="s">
        <v>462</v>
      </c>
    </row>
    <row r="66" spans="1:4" x14ac:dyDescent="0.3">
      <c r="A66" s="51" t="s">
        <v>328</v>
      </c>
      <c r="B66" s="51" t="s">
        <v>463</v>
      </c>
      <c r="C66" s="51" t="s">
        <v>81</v>
      </c>
      <c r="D66" s="51" t="s">
        <v>464</v>
      </c>
    </row>
    <row r="67" spans="1:4" x14ac:dyDescent="0.3">
      <c r="A67" s="51" t="s">
        <v>328</v>
      </c>
      <c r="B67" s="51" t="s">
        <v>465</v>
      </c>
      <c r="C67" s="51" t="s">
        <v>82</v>
      </c>
      <c r="D67" s="51" t="s">
        <v>466</v>
      </c>
    </row>
    <row r="68" spans="1:4" x14ac:dyDescent="0.3">
      <c r="A68" s="51" t="s">
        <v>329</v>
      </c>
      <c r="B68" s="51" t="s">
        <v>467</v>
      </c>
      <c r="C68" s="51" t="s">
        <v>83</v>
      </c>
      <c r="D68" s="51" t="s">
        <v>468</v>
      </c>
    </row>
    <row r="69" spans="1:4" x14ac:dyDescent="0.3">
      <c r="A69" s="51" t="s">
        <v>329</v>
      </c>
      <c r="B69" s="51" t="s">
        <v>469</v>
      </c>
      <c r="C69" s="51" t="s">
        <v>84</v>
      </c>
      <c r="D69" s="51" t="s">
        <v>470</v>
      </c>
    </row>
    <row r="70" spans="1:4" x14ac:dyDescent="0.3">
      <c r="A70" s="51" t="s">
        <v>329</v>
      </c>
      <c r="B70" s="51" t="s">
        <v>471</v>
      </c>
      <c r="C70" s="51" t="s">
        <v>85</v>
      </c>
      <c r="D70" s="51" t="s">
        <v>472</v>
      </c>
    </row>
    <row r="71" spans="1:4" x14ac:dyDescent="0.3">
      <c r="A71" s="51" t="s">
        <v>329</v>
      </c>
      <c r="B71" s="51" t="s">
        <v>473</v>
      </c>
      <c r="C71" s="51" t="s">
        <v>86</v>
      </c>
      <c r="D71" s="51" t="s">
        <v>474</v>
      </c>
    </row>
    <row r="72" spans="1:4" x14ac:dyDescent="0.3">
      <c r="A72" s="51" t="s">
        <v>329</v>
      </c>
      <c r="B72" s="51" t="s">
        <v>475</v>
      </c>
      <c r="C72" s="51" t="s">
        <v>87</v>
      </c>
      <c r="D72" s="51" t="s">
        <v>476</v>
      </c>
    </row>
    <row r="73" spans="1:4" x14ac:dyDescent="0.3">
      <c r="A73" s="51" t="s">
        <v>331</v>
      </c>
      <c r="B73" s="51" t="s">
        <v>487</v>
      </c>
      <c r="C73" s="51" t="s">
        <v>93</v>
      </c>
      <c r="D73" s="51" t="s">
        <v>488</v>
      </c>
    </row>
    <row r="74" spans="1:4" x14ac:dyDescent="0.3">
      <c r="A74" s="51" t="s">
        <v>331</v>
      </c>
      <c r="B74" s="51" t="s">
        <v>489</v>
      </c>
      <c r="C74" s="51" t="s">
        <v>94</v>
      </c>
      <c r="D74" s="51" t="s">
        <v>490</v>
      </c>
    </row>
    <row r="75" spans="1:4" x14ac:dyDescent="0.3">
      <c r="A75" s="51" t="s">
        <v>331</v>
      </c>
      <c r="B75" s="51" t="s">
        <v>491</v>
      </c>
      <c r="C75" s="51" t="s">
        <v>95</v>
      </c>
      <c r="D75" s="51" t="s">
        <v>492</v>
      </c>
    </row>
    <row r="76" spans="1:4" x14ac:dyDescent="0.3">
      <c r="A76" s="51" t="s">
        <v>332</v>
      </c>
      <c r="B76" s="51" t="s">
        <v>493</v>
      </c>
      <c r="C76" s="51" t="s">
        <v>96</v>
      </c>
      <c r="D76" s="51" t="s">
        <v>494</v>
      </c>
    </row>
    <row r="77" spans="1:4" x14ac:dyDescent="0.3">
      <c r="A77" s="51" t="s">
        <v>332</v>
      </c>
      <c r="B77" s="51" t="s">
        <v>495</v>
      </c>
      <c r="C77" s="51" t="s">
        <v>97</v>
      </c>
      <c r="D77" s="51" t="s">
        <v>496</v>
      </c>
    </row>
    <row r="78" spans="1:4" x14ac:dyDescent="0.3">
      <c r="A78" s="51" t="s">
        <v>332</v>
      </c>
      <c r="B78" s="51" t="s">
        <v>497</v>
      </c>
      <c r="C78" s="51" t="s">
        <v>98</v>
      </c>
      <c r="D78" s="51" t="s">
        <v>498</v>
      </c>
    </row>
    <row r="79" spans="1:4" x14ac:dyDescent="0.3">
      <c r="A79" s="51" t="s">
        <v>332</v>
      </c>
      <c r="B79" s="51" t="s">
        <v>499</v>
      </c>
      <c r="C79" s="51" t="s">
        <v>99</v>
      </c>
      <c r="D79" s="51" t="s">
        <v>500</v>
      </c>
    </row>
    <row r="80" spans="1:4" x14ac:dyDescent="0.3">
      <c r="A80" s="51" t="s">
        <v>332</v>
      </c>
      <c r="B80" s="51" t="s">
        <v>501</v>
      </c>
      <c r="C80" s="51" t="s">
        <v>100</v>
      </c>
      <c r="D80" s="51" t="s">
        <v>502</v>
      </c>
    </row>
    <row r="81" spans="1:4" x14ac:dyDescent="0.3">
      <c r="A81" s="51" t="s">
        <v>333</v>
      </c>
      <c r="B81" s="51" t="s">
        <v>503</v>
      </c>
      <c r="C81" s="51" t="s">
        <v>101</v>
      </c>
      <c r="D81" s="51" t="s">
        <v>504</v>
      </c>
    </row>
    <row r="82" spans="1:4" x14ac:dyDescent="0.3">
      <c r="A82" s="51" t="s">
        <v>333</v>
      </c>
      <c r="B82" s="51" t="s">
        <v>505</v>
      </c>
      <c r="C82" s="51" t="s">
        <v>102</v>
      </c>
      <c r="D82" s="51" t="s">
        <v>506</v>
      </c>
    </row>
    <row r="83" spans="1:4" x14ac:dyDescent="0.3">
      <c r="A83" s="51" t="s">
        <v>333</v>
      </c>
      <c r="B83" s="51" t="s">
        <v>507</v>
      </c>
      <c r="C83" s="51" t="s">
        <v>103</v>
      </c>
      <c r="D83" s="51" t="s">
        <v>508</v>
      </c>
    </row>
    <row r="84" spans="1:4" x14ac:dyDescent="0.3">
      <c r="A84" s="51" t="s">
        <v>333</v>
      </c>
      <c r="B84" s="51" t="s">
        <v>509</v>
      </c>
      <c r="C84" s="51" t="s">
        <v>104</v>
      </c>
      <c r="D84" s="51" t="s">
        <v>510</v>
      </c>
    </row>
    <row r="85" spans="1:4" x14ac:dyDescent="0.3">
      <c r="A85" s="51" t="s">
        <v>334</v>
      </c>
      <c r="B85" s="51" t="s">
        <v>511</v>
      </c>
      <c r="C85" s="51" t="s">
        <v>105</v>
      </c>
      <c r="D85" s="51" t="s">
        <v>512</v>
      </c>
    </row>
    <row r="86" spans="1:4" x14ac:dyDescent="0.3">
      <c r="A86" s="51" t="s">
        <v>334</v>
      </c>
      <c r="B86" s="51" t="s">
        <v>513</v>
      </c>
      <c r="C86" s="51" t="s">
        <v>106</v>
      </c>
      <c r="D86" s="51" t="s">
        <v>514</v>
      </c>
    </row>
    <row r="87" spans="1:4" x14ac:dyDescent="0.3">
      <c r="A87" s="51" t="s">
        <v>334</v>
      </c>
      <c r="B87" s="51" t="s">
        <v>515</v>
      </c>
      <c r="C87" s="51" t="s">
        <v>107</v>
      </c>
      <c r="D87" s="51" t="s">
        <v>516</v>
      </c>
    </row>
    <row r="88" spans="1:4" x14ac:dyDescent="0.3">
      <c r="A88" s="51" t="s">
        <v>334</v>
      </c>
      <c r="B88" s="51" t="s">
        <v>517</v>
      </c>
      <c r="C88" s="51" t="s">
        <v>108</v>
      </c>
      <c r="D88" s="51" t="s">
        <v>518</v>
      </c>
    </row>
    <row r="89" spans="1:4" x14ac:dyDescent="0.3">
      <c r="A89" s="51" t="s">
        <v>334</v>
      </c>
      <c r="B89" s="51" t="s">
        <v>519</v>
      </c>
      <c r="C89" s="51" t="s">
        <v>109</v>
      </c>
      <c r="D89" s="51" t="s">
        <v>520</v>
      </c>
    </row>
    <row r="90" spans="1:4" x14ac:dyDescent="0.3">
      <c r="A90" s="51" t="s">
        <v>335</v>
      </c>
      <c r="B90" s="51" t="s">
        <v>521</v>
      </c>
      <c r="C90" s="51" t="s">
        <v>110</v>
      </c>
      <c r="D90" s="51" t="s">
        <v>522</v>
      </c>
    </row>
    <row r="91" spans="1:4" x14ac:dyDescent="0.3">
      <c r="A91" s="51" t="s">
        <v>335</v>
      </c>
      <c r="B91" s="51" t="s">
        <v>523</v>
      </c>
      <c r="C91" s="51" t="s">
        <v>111</v>
      </c>
      <c r="D91" s="51" t="s">
        <v>524</v>
      </c>
    </row>
    <row r="92" spans="1:4" x14ac:dyDescent="0.3">
      <c r="A92" s="51" t="s">
        <v>335</v>
      </c>
      <c r="B92" s="51" t="s">
        <v>525</v>
      </c>
      <c r="C92" s="51" t="s">
        <v>112</v>
      </c>
      <c r="D92" s="51" t="s">
        <v>526</v>
      </c>
    </row>
    <row r="93" spans="1:4" x14ac:dyDescent="0.3">
      <c r="A93" s="51" t="s">
        <v>335</v>
      </c>
      <c r="B93" s="51" t="s">
        <v>527</v>
      </c>
      <c r="C93" s="51" t="s">
        <v>113</v>
      </c>
      <c r="D93" s="51" t="s">
        <v>528</v>
      </c>
    </row>
    <row r="94" spans="1:4" x14ac:dyDescent="0.3">
      <c r="A94" s="51" t="s">
        <v>336</v>
      </c>
      <c r="B94" s="51" t="s">
        <v>529</v>
      </c>
      <c r="C94" s="51" t="s">
        <v>114</v>
      </c>
      <c r="D94" s="51" t="s">
        <v>530</v>
      </c>
    </row>
    <row r="95" spans="1:4" x14ac:dyDescent="0.3">
      <c r="A95" s="51" t="s">
        <v>336</v>
      </c>
      <c r="B95" s="51" t="s">
        <v>529</v>
      </c>
      <c r="C95" s="51" t="s">
        <v>297</v>
      </c>
      <c r="D95" s="51" t="s">
        <v>894</v>
      </c>
    </row>
    <row r="96" spans="1:4" x14ac:dyDescent="0.3">
      <c r="A96" s="51" t="s">
        <v>336</v>
      </c>
      <c r="B96" s="51" t="s">
        <v>531</v>
      </c>
      <c r="C96" s="51" t="s">
        <v>115</v>
      </c>
      <c r="D96" s="51" t="s">
        <v>532</v>
      </c>
    </row>
    <row r="97" spans="1:4" x14ac:dyDescent="0.3">
      <c r="A97" s="51" t="s">
        <v>336</v>
      </c>
      <c r="B97" s="51" t="s">
        <v>533</v>
      </c>
      <c r="C97" s="51" t="s">
        <v>116</v>
      </c>
      <c r="D97" s="51" t="s">
        <v>534</v>
      </c>
    </row>
    <row r="98" spans="1:4" x14ac:dyDescent="0.3">
      <c r="A98" s="51" t="s">
        <v>336</v>
      </c>
      <c r="B98" s="51" t="s">
        <v>535</v>
      </c>
      <c r="C98" s="51" t="s">
        <v>117</v>
      </c>
      <c r="D98" s="51" t="s">
        <v>536</v>
      </c>
    </row>
    <row r="99" spans="1:4" x14ac:dyDescent="0.3">
      <c r="A99" s="51" t="s">
        <v>336</v>
      </c>
      <c r="B99" s="51" t="s">
        <v>537</v>
      </c>
      <c r="C99" s="51" t="s">
        <v>118</v>
      </c>
      <c r="D99" s="51" t="s">
        <v>538</v>
      </c>
    </row>
    <row r="100" spans="1:4" x14ac:dyDescent="0.3">
      <c r="A100" s="51" t="s">
        <v>337</v>
      </c>
      <c r="B100" s="51" t="s">
        <v>539</v>
      </c>
      <c r="C100" s="51" t="s">
        <v>119</v>
      </c>
      <c r="D100" s="51" t="s">
        <v>540</v>
      </c>
    </row>
    <row r="101" spans="1:4" x14ac:dyDescent="0.3">
      <c r="A101" s="51" t="s">
        <v>337</v>
      </c>
      <c r="B101" s="51" t="s">
        <v>541</v>
      </c>
      <c r="C101" s="51" t="s">
        <v>120</v>
      </c>
      <c r="D101" s="51" t="s">
        <v>542</v>
      </c>
    </row>
    <row r="102" spans="1:4" x14ac:dyDescent="0.3">
      <c r="A102" s="51" t="s">
        <v>337</v>
      </c>
      <c r="B102" s="51" t="s">
        <v>543</v>
      </c>
      <c r="C102" s="51" t="s">
        <v>121</v>
      </c>
      <c r="D102" s="51" t="s">
        <v>544</v>
      </c>
    </row>
    <row r="103" spans="1:4" x14ac:dyDescent="0.3">
      <c r="A103" s="51" t="s">
        <v>337</v>
      </c>
      <c r="B103" s="51" t="s">
        <v>545</v>
      </c>
      <c r="C103" s="51" t="s">
        <v>122</v>
      </c>
      <c r="D103" s="51" t="s">
        <v>546</v>
      </c>
    </row>
    <row r="104" spans="1:4" x14ac:dyDescent="0.3">
      <c r="A104" s="51" t="s">
        <v>338</v>
      </c>
      <c r="B104" s="51" t="s">
        <v>547</v>
      </c>
      <c r="C104" s="51" t="s">
        <v>123</v>
      </c>
      <c r="D104" s="51" t="s">
        <v>548</v>
      </c>
    </row>
    <row r="105" spans="1:4" x14ac:dyDescent="0.3">
      <c r="A105" s="51" t="s">
        <v>339</v>
      </c>
      <c r="B105" s="51" t="s">
        <v>549</v>
      </c>
      <c r="C105" s="51" t="s">
        <v>124</v>
      </c>
      <c r="D105" s="51" t="s">
        <v>550</v>
      </c>
    </row>
    <row r="106" spans="1:4" x14ac:dyDescent="0.3">
      <c r="A106" s="51" t="s">
        <v>339</v>
      </c>
      <c r="B106" s="51" t="s">
        <v>551</v>
      </c>
      <c r="C106" s="51" t="s">
        <v>125</v>
      </c>
      <c r="D106" s="51" t="s">
        <v>552</v>
      </c>
    </row>
    <row r="107" spans="1:4" x14ac:dyDescent="0.3">
      <c r="A107" s="51" t="s">
        <v>339</v>
      </c>
      <c r="B107" s="51" t="s">
        <v>553</v>
      </c>
      <c r="C107" s="51" t="s">
        <v>126</v>
      </c>
      <c r="D107" s="51" t="s">
        <v>554</v>
      </c>
    </row>
    <row r="108" spans="1:4" x14ac:dyDescent="0.3">
      <c r="A108" s="51" t="s">
        <v>340</v>
      </c>
      <c r="B108" s="51" t="s">
        <v>555</v>
      </c>
      <c r="C108" s="51" t="s">
        <v>127</v>
      </c>
      <c r="D108" s="51" t="s">
        <v>556</v>
      </c>
    </row>
    <row r="109" spans="1:4" x14ac:dyDescent="0.3">
      <c r="A109" s="51" t="s">
        <v>340</v>
      </c>
      <c r="B109" s="51" t="s">
        <v>557</v>
      </c>
      <c r="C109" s="51" t="s">
        <v>128</v>
      </c>
      <c r="D109" s="51" t="s">
        <v>558</v>
      </c>
    </row>
    <row r="110" spans="1:4" x14ac:dyDescent="0.3">
      <c r="A110" s="51" t="s">
        <v>342</v>
      </c>
      <c r="B110" s="51" t="s">
        <v>569</v>
      </c>
      <c r="C110" s="51" t="s">
        <v>134</v>
      </c>
      <c r="D110" s="51" t="s">
        <v>570</v>
      </c>
    </row>
    <row r="111" spans="1:4" x14ac:dyDescent="0.3">
      <c r="A111" s="51" t="s">
        <v>342</v>
      </c>
      <c r="B111" s="51" t="s">
        <v>571</v>
      </c>
      <c r="C111" s="51" t="s">
        <v>135</v>
      </c>
      <c r="D111" s="51" t="s">
        <v>572</v>
      </c>
    </row>
    <row r="112" spans="1:4" x14ac:dyDescent="0.3">
      <c r="A112" s="51" t="s">
        <v>342</v>
      </c>
      <c r="B112" s="51" t="s">
        <v>573</v>
      </c>
      <c r="C112" s="51" t="s">
        <v>136</v>
      </c>
      <c r="D112" s="51" t="s">
        <v>574</v>
      </c>
    </row>
    <row r="113" spans="1:4" x14ac:dyDescent="0.3">
      <c r="A113" s="51" t="s">
        <v>342</v>
      </c>
      <c r="B113" s="51" t="s">
        <v>575</v>
      </c>
      <c r="C113" s="51" t="s">
        <v>137</v>
      </c>
      <c r="D113" s="51" t="s">
        <v>576</v>
      </c>
    </row>
    <row r="114" spans="1:4" x14ac:dyDescent="0.3">
      <c r="A114" s="51" t="s">
        <v>343</v>
      </c>
      <c r="B114" s="51" t="s">
        <v>577</v>
      </c>
      <c r="C114" s="51" t="s">
        <v>138</v>
      </c>
      <c r="D114" s="51" t="s">
        <v>578</v>
      </c>
    </row>
    <row r="115" spans="1:4" x14ac:dyDescent="0.3">
      <c r="A115" s="51" t="s">
        <v>343</v>
      </c>
      <c r="B115" s="51" t="s">
        <v>579</v>
      </c>
      <c r="C115" s="51" t="s">
        <v>139</v>
      </c>
      <c r="D115" s="51" t="s">
        <v>580</v>
      </c>
    </row>
    <row r="116" spans="1:4" x14ac:dyDescent="0.3">
      <c r="A116" s="51" t="s">
        <v>343</v>
      </c>
      <c r="B116" s="51" t="s">
        <v>581</v>
      </c>
      <c r="C116" s="51" t="s">
        <v>140</v>
      </c>
      <c r="D116" s="51" t="s">
        <v>582</v>
      </c>
    </row>
    <row r="117" spans="1:4" x14ac:dyDescent="0.3">
      <c r="A117" s="51" t="s">
        <v>343</v>
      </c>
      <c r="B117" s="51" t="s">
        <v>583</v>
      </c>
      <c r="C117" s="51" t="s">
        <v>141</v>
      </c>
      <c r="D117" s="51" t="s">
        <v>584</v>
      </c>
    </row>
    <row r="118" spans="1:4" x14ac:dyDescent="0.3">
      <c r="A118" s="51" t="s">
        <v>344</v>
      </c>
      <c r="B118" s="51" t="s">
        <v>585</v>
      </c>
      <c r="C118" s="51" t="s">
        <v>142</v>
      </c>
      <c r="D118" s="51" t="s">
        <v>586</v>
      </c>
    </row>
    <row r="119" spans="1:4" x14ac:dyDescent="0.3">
      <c r="A119" s="51" t="s">
        <v>344</v>
      </c>
      <c r="B119" s="51" t="s">
        <v>587</v>
      </c>
      <c r="C119" s="51" t="s">
        <v>143</v>
      </c>
      <c r="D119" s="51" t="s">
        <v>588</v>
      </c>
    </row>
    <row r="120" spans="1:4" x14ac:dyDescent="0.3">
      <c r="A120" s="51" t="s">
        <v>344</v>
      </c>
      <c r="B120" s="51" t="s">
        <v>589</v>
      </c>
      <c r="C120" s="51" t="s">
        <v>144</v>
      </c>
      <c r="D120" s="51" t="s">
        <v>590</v>
      </c>
    </row>
    <row r="121" spans="1:4" x14ac:dyDescent="0.3">
      <c r="A121" s="51" t="s">
        <v>344</v>
      </c>
      <c r="B121" s="51" t="s">
        <v>591</v>
      </c>
      <c r="C121" s="51" t="s">
        <v>145</v>
      </c>
      <c r="D121" s="51" t="s">
        <v>592</v>
      </c>
    </row>
    <row r="122" spans="1:4" x14ac:dyDescent="0.3">
      <c r="A122" s="51" t="s">
        <v>344</v>
      </c>
      <c r="B122" s="51" t="s">
        <v>593</v>
      </c>
      <c r="C122" s="51" t="s">
        <v>146</v>
      </c>
      <c r="D122" s="51" t="s">
        <v>594</v>
      </c>
    </row>
    <row r="123" spans="1:4" x14ac:dyDescent="0.3">
      <c r="A123" s="51" t="s">
        <v>345</v>
      </c>
      <c r="B123" s="51" t="s">
        <v>595</v>
      </c>
      <c r="C123" s="51" t="s">
        <v>147</v>
      </c>
      <c r="D123" s="51" t="s">
        <v>596</v>
      </c>
    </row>
    <row r="124" spans="1:4" x14ac:dyDescent="0.3">
      <c r="A124" s="51" t="s">
        <v>345</v>
      </c>
      <c r="B124" s="51" t="s">
        <v>597</v>
      </c>
      <c r="C124" s="51" t="s">
        <v>148</v>
      </c>
      <c r="D124" s="51" t="s">
        <v>598</v>
      </c>
    </row>
    <row r="125" spans="1:4" x14ac:dyDescent="0.3">
      <c r="A125" s="51" t="s">
        <v>345</v>
      </c>
      <c r="B125" s="51" t="s">
        <v>599</v>
      </c>
      <c r="C125" s="51" t="s">
        <v>149</v>
      </c>
      <c r="D125" s="51" t="s">
        <v>600</v>
      </c>
    </row>
    <row r="126" spans="1:4" x14ac:dyDescent="0.3">
      <c r="A126" s="51" t="s">
        <v>345</v>
      </c>
      <c r="B126" s="51" t="s">
        <v>601</v>
      </c>
      <c r="C126" s="51" t="s">
        <v>150</v>
      </c>
      <c r="D126" s="51" t="s">
        <v>602</v>
      </c>
    </row>
    <row r="127" spans="1:4" x14ac:dyDescent="0.3">
      <c r="A127" s="51" t="s">
        <v>345</v>
      </c>
      <c r="B127" s="51" t="s">
        <v>603</v>
      </c>
      <c r="C127" s="51" t="s">
        <v>151</v>
      </c>
      <c r="D127" s="51" t="s">
        <v>604</v>
      </c>
    </row>
    <row r="128" spans="1:4" x14ac:dyDescent="0.3">
      <c r="A128" s="51" t="s">
        <v>346</v>
      </c>
      <c r="B128" s="51" t="s">
        <v>605</v>
      </c>
      <c r="C128" s="51" t="s">
        <v>152</v>
      </c>
      <c r="D128" s="51" t="s">
        <v>606</v>
      </c>
    </row>
    <row r="129" spans="1:4" x14ac:dyDescent="0.3">
      <c r="A129" s="51" t="s">
        <v>346</v>
      </c>
      <c r="B129" s="51" t="s">
        <v>607</v>
      </c>
      <c r="C129" s="51" t="s">
        <v>153</v>
      </c>
      <c r="D129" s="51" t="s">
        <v>608</v>
      </c>
    </row>
    <row r="130" spans="1:4" x14ac:dyDescent="0.3">
      <c r="A130" s="51" t="s">
        <v>346</v>
      </c>
      <c r="B130" s="51" t="s">
        <v>609</v>
      </c>
      <c r="C130" s="51" t="s">
        <v>154</v>
      </c>
      <c r="D130" s="51" t="s">
        <v>610</v>
      </c>
    </row>
    <row r="131" spans="1:4" x14ac:dyDescent="0.3">
      <c r="A131" s="51" t="s">
        <v>347</v>
      </c>
      <c r="B131" s="51" t="s">
        <v>611</v>
      </c>
      <c r="C131" s="51" t="s">
        <v>155</v>
      </c>
      <c r="D131" s="51" t="s">
        <v>612</v>
      </c>
    </row>
    <row r="132" spans="1:4" x14ac:dyDescent="0.3">
      <c r="A132" s="51" t="s">
        <v>347</v>
      </c>
      <c r="B132" s="51" t="s">
        <v>613</v>
      </c>
      <c r="C132" s="51" t="s">
        <v>156</v>
      </c>
      <c r="D132" s="51" t="s">
        <v>614</v>
      </c>
    </row>
    <row r="133" spans="1:4" x14ac:dyDescent="0.3">
      <c r="A133" s="51" t="s">
        <v>347</v>
      </c>
      <c r="B133" s="51" t="s">
        <v>615</v>
      </c>
      <c r="C133" s="51" t="s">
        <v>157</v>
      </c>
      <c r="D133" s="51" t="s">
        <v>616</v>
      </c>
    </row>
    <row r="134" spans="1:4" x14ac:dyDescent="0.3">
      <c r="A134" s="51" t="s">
        <v>348</v>
      </c>
      <c r="B134" s="51" t="s">
        <v>617</v>
      </c>
      <c r="C134" s="51" t="s">
        <v>158</v>
      </c>
      <c r="D134" s="51" t="s">
        <v>618</v>
      </c>
    </row>
    <row r="135" spans="1:4" x14ac:dyDescent="0.3">
      <c r="A135" s="51" t="s">
        <v>349</v>
      </c>
      <c r="B135" s="51" t="s">
        <v>619</v>
      </c>
      <c r="C135" s="51" t="s">
        <v>159</v>
      </c>
      <c r="D135" s="51" t="s">
        <v>620</v>
      </c>
    </row>
    <row r="136" spans="1:4" x14ac:dyDescent="0.3">
      <c r="A136" s="51" t="s">
        <v>349</v>
      </c>
      <c r="B136" s="51" t="s">
        <v>621</v>
      </c>
      <c r="C136" s="51" t="s">
        <v>160</v>
      </c>
      <c r="D136" s="51" t="s">
        <v>622</v>
      </c>
    </row>
    <row r="137" spans="1:4" x14ac:dyDescent="0.3">
      <c r="A137" s="51" t="s">
        <v>349</v>
      </c>
      <c r="B137" s="51" t="s">
        <v>623</v>
      </c>
      <c r="C137" s="51" t="s">
        <v>161</v>
      </c>
      <c r="D137" s="51" t="s">
        <v>624</v>
      </c>
    </row>
    <row r="138" spans="1:4" x14ac:dyDescent="0.3">
      <c r="A138" s="51" t="s">
        <v>349</v>
      </c>
      <c r="B138" s="51" t="s">
        <v>625</v>
      </c>
      <c r="C138" s="51" t="s">
        <v>162</v>
      </c>
      <c r="D138" s="51" t="s">
        <v>626</v>
      </c>
    </row>
    <row r="139" spans="1:4" x14ac:dyDescent="0.3">
      <c r="A139" s="51" t="s">
        <v>350</v>
      </c>
      <c r="B139" s="51" t="s">
        <v>627</v>
      </c>
      <c r="C139" s="51" t="s">
        <v>163</v>
      </c>
      <c r="D139" s="51" t="s">
        <v>628</v>
      </c>
    </row>
    <row r="140" spans="1:4" x14ac:dyDescent="0.3">
      <c r="A140" s="51" t="s">
        <v>350</v>
      </c>
      <c r="B140" s="51" t="s">
        <v>629</v>
      </c>
      <c r="C140" s="51" t="s">
        <v>164</v>
      </c>
      <c r="D140" s="51" t="s">
        <v>630</v>
      </c>
    </row>
    <row r="141" spans="1:4" x14ac:dyDescent="0.3">
      <c r="A141" s="51" t="s">
        <v>350</v>
      </c>
      <c r="B141" s="51" t="s">
        <v>631</v>
      </c>
      <c r="C141" s="51" t="s">
        <v>165</v>
      </c>
      <c r="D141" s="51" t="s">
        <v>632</v>
      </c>
    </row>
    <row r="142" spans="1:4" x14ac:dyDescent="0.3">
      <c r="A142" s="51" t="s">
        <v>350</v>
      </c>
      <c r="B142" s="51" t="s">
        <v>633</v>
      </c>
      <c r="C142" s="51" t="s">
        <v>166</v>
      </c>
      <c r="D142" s="51" t="s">
        <v>634</v>
      </c>
    </row>
    <row r="143" spans="1:4" x14ac:dyDescent="0.3">
      <c r="A143" s="51" t="s">
        <v>350</v>
      </c>
      <c r="B143" s="51" t="s">
        <v>635</v>
      </c>
      <c r="C143" s="51" t="s">
        <v>167</v>
      </c>
      <c r="D143" s="51" t="s">
        <v>636</v>
      </c>
    </row>
    <row r="144" spans="1:4" x14ac:dyDescent="0.3">
      <c r="A144" s="51" t="s">
        <v>350</v>
      </c>
      <c r="B144" s="51" t="s">
        <v>637</v>
      </c>
      <c r="C144" s="51" t="s">
        <v>168</v>
      </c>
      <c r="D144" s="51" t="s">
        <v>638</v>
      </c>
    </row>
    <row r="145" spans="1:4" x14ac:dyDescent="0.3">
      <c r="A145" s="51" t="s">
        <v>351</v>
      </c>
      <c r="B145" s="51" t="s">
        <v>639</v>
      </c>
      <c r="C145" s="51" t="s">
        <v>169</v>
      </c>
      <c r="D145" s="51" t="s">
        <v>640</v>
      </c>
    </row>
    <row r="146" spans="1:4" x14ac:dyDescent="0.3">
      <c r="A146" s="51" t="s">
        <v>351</v>
      </c>
      <c r="B146" s="51" t="s">
        <v>641</v>
      </c>
      <c r="C146" s="51" t="s">
        <v>170</v>
      </c>
      <c r="D146" s="51" t="s">
        <v>642</v>
      </c>
    </row>
    <row r="147" spans="1:4" x14ac:dyDescent="0.3">
      <c r="A147" s="51" t="s">
        <v>351</v>
      </c>
      <c r="B147" s="51" t="s">
        <v>643</v>
      </c>
      <c r="C147" s="51" t="s">
        <v>171</v>
      </c>
      <c r="D147" s="51" t="s">
        <v>644</v>
      </c>
    </row>
    <row r="148" spans="1:4" x14ac:dyDescent="0.3">
      <c r="A148" s="51" t="s">
        <v>351</v>
      </c>
      <c r="B148" s="51" t="s">
        <v>645</v>
      </c>
      <c r="C148" s="51" t="s">
        <v>172</v>
      </c>
      <c r="D148" s="51" t="s">
        <v>646</v>
      </c>
    </row>
    <row r="149" spans="1:4" x14ac:dyDescent="0.3">
      <c r="A149" s="51" t="s">
        <v>351</v>
      </c>
      <c r="B149" s="51" t="s">
        <v>647</v>
      </c>
      <c r="C149" s="51" t="s">
        <v>173</v>
      </c>
      <c r="D149" s="51" t="s">
        <v>648</v>
      </c>
    </row>
    <row r="150" spans="1:4" x14ac:dyDescent="0.3">
      <c r="A150" s="51" t="s">
        <v>353</v>
      </c>
      <c r="B150" s="51" t="s">
        <v>657</v>
      </c>
      <c r="C150" s="51" t="s">
        <v>178</v>
      </c>
      <c r="D150" s="51" t="s">
        <v>658</v>
      </c>
    </row>
    <row r="151" spans="1:4" x14ac:dyDescent="0.3">
      <c r="A151" s="51" t="s">
        <v>353</v>
      </c>
      <c r="B151" s="51" t="s">
        <v>659</v>
      </c>
      <c r="C151" s="51" t="s">
        <v>179</v>
      </c>
      <c r="D151" s="51" t="s">
        <v>660</v>
      </c>
    </row>
    <row r="152" spans="1:4" x14ac:dyDescent="0.3">
      <c r="A152" s="51" t="s">
        <v>353</v>
      </c>
      <c r="B152" s="51" t="s">
        <v>661</v>
      </c>
      <c r="C152" s="51" t="s">
        <v>180</v>
      </c>
      <c r="D152" s="51" t="s">
        <v>662</v>
      </c>
    </row>
    <row r="153" spans="1:4" x14ac:dyDescent="0.3">
      <c r="A153" s="51" t="s">
        <v>353</v>
      </c>
      <c r="B153" s="51" t="s">
        <v>663</v>
      </c>
      <c r="C153" s="51" t="s">
        <v>181</v>
      </c>
      <c r="D153" s="51" t="s">
        <v>664</v>
      </c>
    </row>
    <row r="154" spans="1:4" x14ac:dyDescent="0.3">
      <c r="A154" s="51" t="s">
        <v>354</v>
      </c>
      <c r="B154" s="51" t="s">
        <v>665</v>
      </c>
      <c r="C154" s="51" t="s">
        <v>182</v>
      </c>
      <c r="D154" s="51" t="s">
        <v>666</v>
      </c>
    </row>
    <row r="155" spans="1:4" x14ac:dyDescent="0.3">
      <c r="A155" s="51" t="s">
        <v>354</v>
      </c>
      <c r="B155" s="51" t="s">
        <v>667</v>
      </c>
      <c r="C155" s="51" t="s">
        <v>183</v>
      </c>
      <c r="D155" s="51" t="s">
        <v>668</v>
      </c>
    </row>
    <row r="156" spans="1:4" x14ac:dyDescent="0.3">
      <c r="A156" s="51" t="s">
        <v>354</v>
      </c>
      <c r="B156" s="51" t="s">
        <v>669</v>
      </c>
      <c r="C156" s="51" t="s">
        <v>184</v>
      </c>
      <c r="D156" s="51" t="s">
        <v>670</v>
      </c>
    </row>
    <row r="157" spans="1:4" x14ac:dyDescent="0.3">
      <c r="A157" s="51" t="s">
        <v>355</v>
      </c>
      <c r="B157" s="51" t="s">
        <v>671</v>
      </c>
      <c r="C157" s="51" t="s">
        <v>185</v>
      </c>
      <c r="D157" s="51" t="s">
        <v>672</v>
      </c>
    </row>
    <row r="158" spans="1:4" x14ac:dyDescent="0.3">
      <c r="A158" s="51" t="s">
        <v>355</v>
      </c>
      <c r="B158" s="51" t="s">
        <v>673</v>
      </c>
      <c r="C158" s="51" t="s">
        <v>186</v>
      </c>
      <c r="D158" s="51" t="s">
        <v>674</v>
      </c>
    </row>
    <row r="159" spans="1:4" x14ac:dyDescent="0.3">
      <c r="A159" s="51" t="s">
        <v>355</v>
      </c>
      <c r="B159" s="51" t="s">
        <v>675</v>
      </c>
      <c r="C159" s="51" t="s">
        <v>187</v>
      </c>
      <c r="D159" s="51" t="s">
        <v>676</v>
      </c>
    </row>
    <row r="160" spans="1:4" x14ac:dyDescent="0.3">
      <c r="A160" s="51" t="s">
        <v>355</v>
      </c>
      <c r="B160" s="51" t="s">
        <v>677</v>
      </c>
      <c r="C160" s="51" t="s">
        <v>188</v>
      </c>
      <c r="D160" s="51" t="s">
        <v>678</v>
      </c>
    </row>
    <row r="161" spans="1:4" x14ac:dyDescent="0.3">
      <c r="A161" s="51" t="s">
        <v>355</v>
      </c>
      <c r="B161" s="51" t="s">
        <v>679</v>
      </c>
      <c r="C161" s="51" t="s">
        <v>189</v>
      </c>
      <c r="D161" s="51" t="s">
        <v>680</v>
      </c>
    </row>
    <row r="162" spans="1:4" x14ac:dyDescent="0.3">
      <c r="A162" s="51" t="s">
        <v>356</v>
      </c>
      <c r="B162" s="51" t="s">
        <v>681</v>
      </c>
      <c r="C162" s="51" t="s">
        <v>190</v>
      </c>
      <c r="D162" s="51" t="s">
        <v>682</v>
      </c>
    </row>
    <row r="163" spans="1:4" x14ac:dyDescent="0.3">
      <c r="A163" s="51" t="s">
        <v>356</v>
      </c>
      <c r="B163" s="51" t="s">
        <v>683</v>
      </c>
      <c r="C163" s="51" t="s">
        <v>191</v>
      </c>
      <c r="D163" s="51" t="s">
        <v>684</v>
      </c>
    </row>
    <row r="164" spans="1:4" x14ac:dyDescent="0.3">
      <c r="A164" s="51" t="s">
        <v>356</v>
      </c>
      <c r="B164" s="51" t="s">
        <v>685</v>
      </c>
      <c r="C164" s="51" t="s">
        <v>192</v>
      </c>
      <c r="D164" s="51" t="s">
        <v>686</v>
      </c>
    </row>
    <row r="165" spans="1:4" x14ac:dyDescent="0.3">
      <c r="A165" s="51" t="s">
        <v>356</v>
      </c>
      <c r="B165" s="51" t="s">
        <v>687</v>
      </c>
      <c r="C165" s="51" t="s">
        <v>193</v>
      </c>
      <c r="D165" s="51" t="s">
        <v>688</v>
      </c>
    </row>
    <row r="166" spans="1:4" x14ac:dyDescent="0.3">
      <c r="A166" s="51" t="s">
        <v>357</v>
      </c>
      <c r="B166" s="51" t="s">
        <v>689</v>
      </c>
      <c r="C166" s="51" t="s">
        <v>194</v>
      </c>
      <c r="D166" s="51" t="s">
        <v>690</v>
      </c>
    </row>
    <row r="167" spans="1:4" x14ac:dyDescent="0.3">
      <c r="A167" s="51" t="s">
        <v>357</v>
      </c>
      <c r="B167" s="51" t="s">
        <v>691</v>
      </c>
      <c r="C167" s="51" t="s">
        <v>195</v>
      </c>
      <c r="D167" s="51" t="s">
        <v>692</v>
      </c>
    </row>
    <row r="168" spans="1:4" x14ac:dyDescent="0.3">
      <c r="A168" s="51" t="s">
        <v>357</v>
      </c>
      <c r="B168" s="51" t="s">
        <v>693</v>
      </c>
      <c r="C168" s="51" t="s">
        <v>196</v>
      </c>
      <c r="D168" s="51" t="s">
        <v>694</v>
      </c>
    </row>
    <row r="169" spans="1:4" x14ac:dyDescent="0.3">
      <c r="A169" s="51" t="s">
        <v>357</v>
      </c>
      <c r="B169" s="51" t="s">
        <v>695</v>
      </c>
      <c r="C169" s="51" t="s">
        <v>197</v>
      </c>
      <c r="D169" s="51" t="s">
        <v>696</v>
      </c>
    </row>
    <row r="170" spans="1:4" x14ac:dyDescent="0.3">
      <c r="A170" s="51" t="s">
        <v>357</v>
      </c>
      <c r="B170" s="51" t="s">
        <v>697</v>
      </c>
      <c r="C170" s="51" t="s">
        <v>198</v>
      </c>
      <c r="D170" s="51" t="s">
        <v>698</v>
      </c>
    </row>
    <row r="171" spans="1:4" x14ac:dyDescent="0.3">
      <c r="A171" s="51" t="s">
        <v>358</v>
      </c>
      <c r="B171" s="51" t="s">
        <v>699</v>
      </c>
      <c r="C171" s="51" t="s">
        <v>199</v>
      </c>
      <c r="D171" s="51" t="s">
        <v>700</v>
      </c>
    </row>
    <row r="172" spans="1:4" x14ac:dyDescent="0.3">
      <c r="A172" s="51" t="s">
        <v>359</v>
      </c>
      <c r="B172" s="51" t="s">
        <v>701</v>
      </c>
      <c r="C172" s="51" t="s">
        <v>200</v>
      </c>
      <c r="D172" s="51" t="s">
        <v>702</v>
      </c>
    </row>
    <row r="173" spans="1:4" x14ac:dyDescent="0.3">
      <c r="A173" s="51" t="s">
        <v>360</v>
      </c>
      <c r="B173" s="51" t="s">
        <v>703</v>
      </c>
      <c r="C173" s="51" t="s">
        <v>201</v>
      </c>
      <c r="D173" s="51" t="s">
        <v>704</v>
      </c>
    </row>
    <row r="174" spans="1:4" x14ac:dyDescent="0.3">
      <c r="A174" s="51" t="s">
        <v>360</v>
      </c>
      <c r="B174" s="51" t="s">
        <v>705</v>
      </c>
      <c r="C174" s="51" t="s">
        <v>202</v>
      </c>
      <c r="D174" s="51" t="s">
        <v>706</v>
      </c>
    </row>
    <row r="175" spans="1:4" x14ac:dyDescent="0.3">
      <c r="A175" s="51" t="s">
        <v>360</v>
      </c>
      <c r="B175" s="51" t="s">
        <v>707</v>
      </c>
      <c r="C175" s="51" t="s">
        <v>203</v>
      </c>
      <c r="D175" s="51" t="s">
        <v>708</v>
      </c>
    </row>
    <row r="176" spans="1:4" x14ac:dyDescent="0.3">
      <c r="A176" s="51" t="s">
        <v>360</v>
      </c>
      <c r="B176" s="51" t="s">
        <v>709</v>
      </c>
      <c r="C176" s="51" t="s">
        <v>204</v>
      </c>
      <c r="D176" s="51" t="s">
        <v>710</v>
      </c>
    </row>
    <row r="177" spans="1:4" x14ac:dyDescent="0.3">
      <c r="A177" s="51" t="s">
        <v>360</v>
      </c>
      <c r="B177" s="51" t="s">
        <v>711</v>
      </c>
      <c r="C177" s="51" t="s">
        <v>205</v>
      </c>
      <c r="D177" s="51" t="s">
        <v>712</v>
      </c>
    </row>
    <row r="178" spans="1:4" x14ac:dyDescent="0.3">
      <c r="A178" s="51" t="s">
        <v>361</v>
      </c>
      <c r="B178" s="51" t="s">
        <v>713</v>
      </c>
      <c r="C178" s="51" t="s">
        <v>206</v>
      </c>
      <c r="D178" s="51" t="s">
        <v>714</v>
      </c>
    </row>
    <row r="179" spans="1:4" x14ac:dyDescent="0.3">
      <c r="A179" s="51" t="s">
        <v>361</v>
      </c>
      <c r="B179" s="51" t="s">
        <v>715</v>
      </c>
      <c r="C179" s="51" t="s">
        <v>207</v>
      </c>
      <c r="D179" s="51" t="s">
        <v>716</v>
      </c>
    </row>
    <row r="180" spans="1:4" x14ac:dyDescent="0.3">
      <c r="A180" s="51" t="s">
        <v>361</v>
      </c>
      <c r="B180" s="51" t="s">
        <v>717</v>
      </c>
      <c r="C180" s="51" t="s">
        <v>208</v>
      </c>
      <c r="D180" s="51" t="s">
        <v>718</v>
      </c>
    </row>
    <row r="181" spans="1:4" x14ac:dyDescent="0.3">
      <c r="A181" s="51" t="s">
        <v>362</v>
      </c>
      <c r="B181" s="51" t="s">
        <v>719</v>
      </c>
      <c r="C181" s="51" t="s">
        <v>209</v>
      </c>
      <c r="D181" s="51" t="s">
        <v>720</v>
      </c>
    </row>
    <row r="182" spans="1:4" x14ac:dyDescent="0.3">
      <c r="A182" s="51" t="s">
        <v>364</v>
      </c>
      <c r="B182" s="51" t="s">
        <v>729</v>
      </c>
      <c r="C182" s="51" t="s">
        <v>214</v>
      </c>
      <c r="D182" s="51" t="s">
        <v>730</v>
      </c>
    </row>
    <row r="183" spans="1:4" x14ac:dyDescent="0.3">
      <c r="A183" s="51" t="s">
        <v>364</v>
      </c>
      <c r="B183" s="51" t="s">
        <v>731</v>
      </c>
      <c r="C183" s="51" t="s">
        <v>215</v>
      </c>
      <c r="D183" s="51" t="s">
        <v>732</v>
      </c>
    </row>
    <row r="184" spans="1:4" x14ac:dyDescent="0.3">
      <c r="A184" s="51" t="s">
        <v>364</v>
      </c>
      <c r="B184" s="51" t="s">
        <v>733</v>
      </c>
      <c r="C184" s="51" t="s">
        <v>216</v>
      </c>
      <c r="D184" s="51" t="s">
        <v>734</v>
      </c>
    </row>
    <row r="185" spans="1:4" x14ac:dyDescent="0.3">
      <c r="A185" s="51" t="s">
        <v>365</v>
      </c>
      <c r="B185" s="51" t="s">
        <v>735</v>
      </c>
      <c r="C185" s="51" t="s">
        <v>217</v>
      </c>
      <c r="D185" s="51" t="s">
        <v>736</v>
      </c>
    </row>
    <row r="186" spans="1:4" x14ac:dyDescent="0.3">
      <c r="A186" s="51" t="s">
        <v>366</v>
      </c>
      <c r="B186" s="51" t="s">
        <v>737</v>
      </c>
      <c r="C186" s="51" t="s">
        <v>218</v>
      </c>
      <c r="D186" s="51" t="s">
        <v>738</v>
      </c>
    </row>
    <row r="187" spans="1:4" x14ac:dyDescent="0.3">
      <c r="A187" s="51" t="s">
        <v>366</v>
      </c>
      <c r="B187" s="51" t="s">
        <v>739</v>
      </c>
      <c r="C187" s="51" t="s">
        <v>219</v>
      </c>
      <c r="D187" s="51" t="s">
        <v>740</v>
      </c>
    </row>
    <row r="188" spans="1:4" x14ac:dyDescent="0.3">
      <c r="A188" s="51" t="s">
        <v>366</v>
      </c>
      <c r="B188" s="51" t="s">
        <v>741</v>
      </c>
      <c r="C188" s="51" t="s">
        <v>220</v>
      </c>
      <c r="D188" s="51" t="s">
        <v>742</v>
      </c>
    </row>
    <row r="189" spans="1:4" x14ac:dyDescent="0.3">
      <c r="A189" s="51" t="s">
        <v>366</v>
      </c>
      <c r="B189" s="51" t="s">
        <v>743</v>
      </c>
      <c r="C189" s="51" t="s">
        <v>221</v>
      </c>
      <c r="D189" s="51" t="s">
        <v>744</v>
      </c>
    </row>
    <row r="190" spans="1:4" x14ac:dyDescent="0.3">
      <c r="A190" s="51" t="s">
        <v>367</v>
      </c>
      <c r="B190" s="51" t="s">
        <v>745</v>
      </c>
      <c r="C190" s="51" t="s">
        <v>222</v>
      </c>
      <c r="D190" s="51" t="s">
        <v>746</v>
      </c>
    </row>
    <row r="191" spans="1:4" x14ac:dyDescent="0.3">
      <c r="A191" s="51" t="s">
        <v>367</v>
      </c>
      <c r="B191" s="51" t="s">
        <v>747</v>
      </c>
      <c r="C191" s="51" t="s">
        <v>223</v>
      </c>
      <c r="D191" s="51" t="s">
        <v>748</v>
      </c>
    </row>
    <row r="192" spans="1:4" x14ac:dyDescent="0.3">
      <c r="A192" s="51" t="s">
        <v>368</v>
      </c>
      <c r="B192" s="51" t="s">
        <v>749</v>
      </c>
      <c r="C192" s="51" t="s">
        <v>224</v>
      </c>
      <c r="D192" s="51" t="s">
        <v>750</v>
      </c>
    </row>
    <row r="193" spans="1:4" x14ac:dyDescent="0.3">
      <c r="A193" s="51" t="s">
        <v>369</v>
      </c>
      <c r="B193" s="51" t="s">
        <v>751</v>
      </c>
      <c r="C193" s="51" t="s">
        <v>225</v>
      </c>
      <c r="D193" s="51" t="s">
        <v>752</v>
      </c>
    </row>
    <row r="194" spans="1:4" x14ac:dyDescent="0.3">
      <c r="A194" s="51" t="s">
        <v>369</v>
      </c>
      <c r="B194" s="51" t="s">
        <v>753</v>
      </c>
      <c r="C194" s="51" t="s">
        <v>226</v>
      </c>
      <c r="D194" s="51" t="s">
        <v>754</v>
      </c>
    </row>
    <row r="195" spans="1:4" x14ac:dyDescent="0.3">
      <c r="A195" s="51" t="s">
        <v>369</v>
      </c>
      <c r="B195" s="51" t="s">
        <v>755</v>
      </c>
      <c r="C195" s="51" t="s">
        <v>227</v>
      </c>
      <c r="D195" s="51" t="s">
        <v>756</v>
      </c>
    </row>
    <row r="196" spans="1:4" x14ac:dyDescent="0.3">
      <c r="A196" s="51" t="s">
        <v>369</v>
      </c>
      <c r="B196" s="51" t="s">
        <v>757</v>
      </c>
      <c r="C196" s="51" t="s">
        <v>228</v>
      </c>
      <c r="D196" s="51" t="s">
        <v>758</v>
      </c>
    </row>
    <row r="197" spans="1:4" x14ac:dyDescent="0.3">
      <c r="A197" s="51" t="s">
        <v>369</v>
      </c>
      <c r="B197" s="51" t="s">
        <v>759</v>
      </c>
      <c r="C197" s="51" t="s">
        <v>229</v>
      </c>
      <c r="D197" s="51" t="s">
        <v>760</v>
      </c>
    </row>
    <row r="198" spans="1:4" x14ac:dyDescent="0.3">
      <c r="A198" s="51" t="s">
        <v>370</v>
      </c>
      <c r="B198" s="51" t="s">
        <v>761</v>
      </c>
      <c r="C198" s="51" t="s">
        <v>230</v>
      </c>
      <c r="D198" s="51" t="s">
        <v>762</v>
      </c>
    </row>
    <row r="199" spans="1:4" x14ac:dyDescent="0.3">
      <c r="A199" s="51" t="s">
        <v>371</v>
      </c>
      <c r="B199" s="51" t="s">
        <v>763</v>
      </c>
      <c r="C199" s="51" t="s">
        <v>231</v>
      </c>
      <c r="D199" s="51" t="s">
        <v>764</v>
      </c>
    </row>
    <row r="200" spans="1:4" x14ac:dyDescent="0.3">
      <c r="A200" s="51" t="s">
        <v>371</v>
      </c>
      <c r="B200" s="51" t="s">
        <v>765</v>
      </c>
      <c r="C200" s="51" t="s">
        <v>232</v>
      </c>
      <c r="D200" s="51" t="s">
        <v>766</v>
      </c>
    </row>
    <row r="201" spans="1:4" x14ac:dyDescent="0.3">
      <c r="A201" s="51" t="s">
        <v>371</v>
      </c>
      <c r="B201" s="51" t="s">
        <v>767</v>
      </c>
      <c r="C201" s="51" t="s">
        <v>233</v>
      </c>
      <c r="D201" s="51" t="s">
        <v>768</v>
      </c>
    </row>
    <row r="202" spans="1:4" x14ac:dyDescent="0.3">
      <c r="A202" s="51" t="s">
        <v>372</v>
      </c>
      <c r="B202" s="51" t="s">
        <v>769</v>
      </c>
      <c r="C202" s="51" t="s">
        <v>234</v>
      </c>
      <c r="D202" s="51" t="s">
        <v>770</v>
      </c>
    </row>
    <row r="203" spans="1:4" x14ac:dyDescent="0.3">
      <c r="A203" s="51" t="s">
        <v>372</v>
      </c>
      <c r="B203" s="51" t="s">
        <v>771</v>
      </c>
      <c r="C203" s="51" t="s">
        <v>235</v>
      </c>
      <c r="D203" s="51" t="s">
        <v>772</v>
      </c>
    </row>
    <row r="204" spans="1:4" x14ac:dyDescent="0.3">
      <c r="A204" s="51" t="s">
        <v>372</v>
      </c>
      <c r="B204" s="51" t="s">
        <v>773</v>
      </c>
      <c r="C204" s="51" t="s">
        <v>236</v>
      </c>
      <c r="D204" s="51" t="s">
        <v>774</v>
      </c>
    </row>
    <row r="205" spans="1:4" x14ac:dyDescent="0.3">
      <c r="A205" s="51" t="s">
        <v>372</v>
      </c>
      <c r="B205" s="51" t="s">
        <v>775</v>
      </c>
      <c r="C205" s="51" t="s">
        <v>237</v>
      </c>
      <c r="D205" s="51" t="s">
        <v>776</v>
      </c>
    </row>
    <row r="206" spans="1:4" x14ac:dyDescent="0.3">
      <c r="A206" s="51" t="s">
        <v>372</v>
      </c>
      <c r="B206" s="51" t="s">
        <v>777</v>
      </c>
      <c r="C206" s="51" t="s">
        <v>238</v>
      </c>
      <c r="D206" s="51" t="s">
        <v>778</v>
      </c>
    </row>
    <row r="207" spans="1:4" x14ac:dyDescent="0.3">
      <c r="A207" s="51" t="s">
        <v>373</v>
      </c>
      <c r="B207" s="51" t="s">
        <v>779</v>
      </c>
      <c r="C207" s="51" t="s">
        <v>239</v>
      </c>
      <c r="D207" s="51" t="s">
        <v>736</v>
      </c>
    </row>
    <row r="208" spans="1:4" x14ac:dyDescent="0.3">
      <c r="A208" s="51" t="s">
        <v>375</v>
      </c>
      <c r="B208" s="51" t="s">
        <v>788</v>
      </c>
      <c r="C208" s="51" t="s">
        <v>244</v>
      </c>
      <c r="D208" s="51" t="s">
        <v>789</v>
      </c>
    </row>
    <row r="209" spans="1:4" x14ac:dyDescent="0.3">
      <c r="A209" s="51" t="s">
        <v>375</v>
      </c>
      <c r="B209" s="51" t="s">
        <v>790</v>
      </c>
      <c r="C209" s="51" t="s">
        <v>245</v>
      </c>
      <c r="D209" s="51" t="s">
        <v>791</v>
      </c>
    </row>
    <row r="210" spans="1:4" x14ac:dyDescent="0.3">
      <c r="A210" s="51" t="s">
        <v>375</v>
      </c>
      <c r="B210" s="51" t="s">
        <v>792</v>
      </c>
      <c r="C210" s="51" t="s">
        <v>246</v>
      </c>
      <c r="D210" s="51" t="s">
        <v>793</v>
      </c>
    </row>
    <row r="211" spans="1:4" x14ac:dyDescent="0.3">
      <c r="A211" s="51" t="s">
        <v>375</v>
      </c>
      <c r="B211" s="51" t="s">
        <v>794</v>
      </c>
      <c r="C211" s="51" t="s">
        <v>247</v>
      </c>
      <c r="D211" s="51" t="s">
        <v>795</v>
      </c>
    </row>
    <row r="212" spans="1:4" x14ac:dyDescent="0.3">
      <c r="A212" s="51" t="s">
        <v>376</v>
      </c>
      <c r="B212" s="51" t="s">
        <v>796</v>
      </c>
      <c r="C212" s="51" t="s">
        <v>248</v>
      </c>
      <c r="D212" s="51" t="s">
        <v>797</v>
      </c>
    </row>
    <row r="213" spans="1:4" x14ac:dyDescent="0.3">
      <c r="A213" s="51" t="s">
        <v>376</v>
      </c>
      <c r="B213" s="51" t="s">
        <v>798</v>
      </c>
      <c r="C213" s="51" t="s">
        <v>249</v>
      </c>
      <c r="D213" s="51" t="s">
        <v>799</v>
      </c>
    </row>
    <row r="214" spans="1:4" x14ac:dyDescent="0.3">
      <c r="A214" s="51" t="s">
        <v>376</v>
      </c>
      <c r="B214" s="51" t="s">
        <v>800</v>
      </c>
      <c r="C214" s="51" t="s">
        <v>250</v>
      </c>
      <c r="D214" s="51" t="s">
        <v>801</v>
      </c>
    </row>
    <row r="215" spans="1:4" x14ac:dyDescent="0.3">
      <c r="A215" s="51" t="s">
        <v>376</v>
      </c>
      <c r="B215" s="51" t="s">
        <v>802</v>
      </c>
      <c r="C215" s="51" t="s">
        <v>251</v>
      </c>
      <c r="D215" s="51" t="s">
        <v>803</v>
      </c>
    </row>
    <row r="216" spans="1:4" x14ac:dyDescent="0.3">
      <c r="A216" s="51" t="s">
        <v>377</v>
      </c>
      <c r="B216" s="51" t="s">
        <v>804</v>
      </c>
      <c r="C216" s="51" t="s">
        <v>252</v>
      </c>
      <c r="D216" s="51" t="s">
        <v>805</v>
      </c>
    </row>
    <row r="217" spans="1:4" x14ac:dyDescent="0.3">
      <c r="A217" s="51" t="s">
        <v>377</v>
      </c>
      <c r="B217" s="51" t="s">
        <v>806</v>
      </c>
      <c r="C217" s="51" t="s">
        <v>253</v>
      </c>
      <c r="D217" s="51" t="s">
        <v>807</v>
      </c>
    </row>
    <row r="218" spans="1:4" x14ac:dyDescent="0.3">
      <c r="A218" s="51" t="s">
        <v>377</v>
      </c>
      <c r="B218" s="51" t="s">
        <v>808</v>
      </c>
      <c r="C218" s="51" t="s">
        <v>254</v>
      </c>
      <c r="D218" s="51" t="s">
        <v>809</v>
      </c>
    </row>
    <row r="219" spans="1:4" x14ac:dyDescent="0.3">
      <c r="A219" s="51" t="s">
        <v>377</v>
      </c>
      <c r="B219" s="51" t="s">
        <v>810</v>
      </c>
      <c r="C219" s="51" t="s">
        <v>255</v>
      </c>
      <c r="D219" s="51" t="s">
        <v>811</v>
      </c>
    </row>
    <row r="220" spans="1:4" x14ac:dyDescent="0.3">
      <c r="A220" s="51" t="s">
        <v>377</v>
      </c>
      <c r="B220" s="51" t="s">
        <v>812</v>
      </c>
      <c r="C220" s="51" t="s">
        <v>256</v>
      </c>
      <c r="D220" s="51" t="s">
        <v>813</v>
      </c>
    </row>
    <row r="221" spans="1:4" x14ac:dyDescent="0.3">
      <c r="A221" s="51" t="s">
        <v>377</v>
      </c>
      <c r="B221" s="51" t="s">
        <v>814</v>
      </c>
      <c r="C221" s="51" t="s">
        <v>257</v>
      </c>
      <c r="D221" s="51" t="s">
        <v>815</v>
      </c>
    </row>
    <row r="222" spans="1:4" x14ac:dyDescent="0.3">
      <c r="A222" s="51" t="s">
        <v>378</v>
      </c>
      <c r="B222" s="51" t="s">
        <v>816</v>
      </c>
      <c r="C222" s="51" t="s">
        <v>258</v>
      </c>
      <c r="D222" s="51" t="s">
        <v>817</v>
      </c>
    </row>
    <row r="223" spans="1:4" x14ac:dyDescent="0.3">
      <c r="A223" s="51" t="s">
        <v>378</v>
      </c>
      <c r="B223" s="51" t="s">
        <v>818</v>
      </c>
      <c r="C223" s="51" t="s">
        <v>259</v>
      </c>
      <c r="D223" s="51" t="s">
        <v>819</v>
      </c>
    </row>
    <row r="224" spans="1:4" x14ac:dyDescent="0.3">
      <c r="A224" s="51" t="s">
        <v>378</v>
      </c>
      <c r="B224" s="51" t="s">
        <v>820</v>
      </c>
      <c r="C224" s="51" t="s">
        <v>260</v>
      </c>
      <c r="D224" s="51" t="s">
        <v>821</v>
      </c>
    </row>
    <row r="225" spans="1:4" x14ac:dyDescent="0.3">
      <c r="A225" s="51" t="s">
        <v>379</v>
      </c>
      <c r="B225" s="51" t="s">
        <v>822</v>
      </c>
      <c r="C225" s="51" t="s">
        <v>261</v>
      </c>
      <c r="D225" s="51" t="s">
        <v>823</v>
      </c>
    </row>
    <row r="226" spans="1:4" x14ac:dyDescent="0.3">
      <c r="A226" s="51" t="s">
        <v>379</v>
      </c>
      <c r="B226" s="51" t="s">
        <v>824</v>
      </c>
      <c r="C226" s="51" t="s">
        <v>262</v>
      </c>
      <c r="D226" s="51" t="s">
        <v>825</v>
      </c>
    </row>
    <row r="227" spans="1:4" x14ac:dyDescent="0.3">
      <c r="A227" s="51" t="s">
        <v>379</v>
      </c>
      <c r="B227" s="51" t="s">
        <v>826</v>
      </c>
      <c r="C227" s="51" t="s">
        <v>263</v>
      </c>
      <c r="D227" s="51" t="s">
        <v>827</v>
      </c>
    </row>
    <row r="228" spans="1:4" x14ac:dyDescent="0.3">
      <c r="A228" s="51" t="s">
        <v>379</v>
      </c>
      <c r="B228" s="51" t="s">
        <v>828</v>
      </c>
      <c r="C228" s="51" t="s">
        <v>264</v>
      </c>
      <c r="D228" s="51" t="s">
        <v>829</v>
      </c>
    </row>
    <row r="229" spans="1:4" x14ac:dyDescent="0.3">
      <c r="A229" s="51" t="s">
        <v>379</v>
      </c>
      <c r="B229" s="51" t="s">
        <v>830</v>
      </c>
      <c r="C229" s="51" t="s">
        <v>265</v>
      </c>
      <c r="D229" s="51" t="s">
        <v>831</v>
      </c>
    </row>
    <row r="230" spans="1:4" x14ac:dyDescent="0.3">
      <c r="A230" s="51" t="s">
        <v>380</v>
      </c>
      <c r="B230" s="51" t="s">
        <v>832</v>
      </c>
      <c r="C230" s="51" t="s">
        <v>266</v>
      </c>
      <c r="D230" s="51" t="s">
        <v>833</v>
      </c>
    </row>
    <row r="231" spans="1:4" x14ac:dyDescent="0.3">
      <c r="A231" s="51" t="s">
        <v>381</v>
      </c>
      <c r="B231" s="51" t="s">
        <v>834</v>
      </c>
      <c r="C231" s="51" t="s">
        <v>267</v>
      </c>
      <c r="D231" s="51" t="s">
        <v>835</v>
      </c>
    </row>
    <row r="232" spans="1:4" x14ac:dyDescent="0.3">
      <c r="A232" s="51" t="s">
        <v>381</v>
      </c>
      <c r="B232" s="51" t="s">
        <v>836</v>
      </c>
      <c r="C232" s="51" t="s">
        <v>268</v>
      </c>
      <c r="D232" s="51" t="s">
        <v>837</v>
      </c>
    </row>
    <row r="233" spans="1:4" x14ac:dyDescent="0.3">
      <c r="A233" s="51" t="s">
        <v>381</v>
      </c>
      <c r="B233" s="51" t="s">
        <v>838</v>
      </c>
      <c r="C233" s="51" t="s">
        <v>269</v>
      </c>
      <c r="D233" s="51" t="s">
        <v>839</v>
      </c>
    </row>
    <row r="234" spans="1:4" x14ac:dyDescent="0.3">
      <c r="A234" s="51" t="s">
        <v>381</v>
      </c>
      <c r="B234" s="51" t="s">
        <v>840</v>
      </c>
      <c r="C234" s="51" t="s">
        <v>270</v>
      </c>
      <c r="D234" s="51" t="s">
        <v>841</v>
      </c>
    </row>
    <row r="235" spans="1:4" x14ac:dyDescent="0.3">
      <c r="A235" s="51" t="s">
        <v>381</v>
      </c>
      <c r="B235" s="51" t="s">
        <v>842</v>
      </c>
      <c r="C235" s="51" t="s">
        <v>271</v>
      </c>
      <c r="D235" s="51" t="s">
        <v>843</v>
      </c>
    </row>
    <row r="236" spans="1:4" x14ac:dyDescent="0.3">
      <c r="A236" s="51" t="s">
        <v>382</v>
      </c>
      <c r="B236" s="51" t="s">
        <v>844</v>
      </c>
      <c r="C236" s="51" t="s">
        <v>272</v>
      </c>
      <c r="D236" s="51" t="s">
        <v>845</v>
      </c>
    </row>
    <row r="237" spans="1:4" x14ac:dyDescent="0.3">
      <c r="A237" s="51" t="s">
        <v>383</v>
      </c>
      <c r="B237" s="51" t="s">
        <v>846</v>
      </c>
      <c r="C237" s="51" t="s">
        <v>273</v>
      </c>
      <c r="D237" s="51" t="s">
        <v>847</v>
      </c>
    </row>
    <row r="238" spans="1:4" x14ac:dyDescent="0.3">
      <c r="A238" s="51" t="s">
        <v>383</v>
      </c>
      <c r="B238" s="51" t="s">
        <v>848</v>
      </c>
      <c r="C238" s="51" t="s">
        <v>274</v>
      </c>
      <c r="D238" s="51" t="s">
        <v>849</v>
      </c>
    </row>
    <row r="239" spans="1:4" x14ac:dyDescent="0.3">
      <c r="A239" s="51" t="s">
        <v>383</v>
      </c>
      <c r="B239" s="51" t="s">
        <v>850</v>
      </c>
      <c r="C239" s="51" t="s">
        <v>275</v>
      </c>
      <c r="D239" s="51" t="s">
        <v>851</v>
      </c>
    </row>
    <row r="240" spans="1:4" x14ac:dyDescent="0.3">
      <c r="A240" s="51" t="s">
        <v>385</v>
      </c>
      <c r="B240" s="51" t="s">
        <v>858</v>
      </c>
      <c r="C240" s="51" t="s">
        <v>279</v>
      </c>
      <c r="D240" s="51" t="s">
        <v>859</v>
      </c>
    </row>
    <row r="241" spans="1:4" x14ac:dyDescent="0.3">
      <c r="A241" s="51" t="s">
        <v>386</v>
      </c>
      <c r="B241" s="51" t="s">
        <v>860</v>
      </c>
      <c r="C241" s="51" t="s">
        <v>280</v>
      </c>
      <c r="D241" s="51" t="s">
        <v>861</v>
      </c>
    </row>
    <row r="242" spans="1:4" x14ac:dyDescent="0.3">
      <c r="A242" s="51" t="s">
        <v>387</v>
      </c>
      <c r="B242" s="51" t="s">
        <v>862</v>
      </c>
      <c r="C242" s="51" t="s">
        <v>281</v>
      </c>
      <c r="D242" s="51" t="s">
        <v>863</v>
      </c>
    </row>
    <row r="243" spans="1:4" x14ac:dyDescent="0.3">
      <c r="A243" s="51" t="s">
        <v>388</v>
      </c>
      <c r="B243" s="51" t="s">
        <v>864</v>
      </c>
      <c r="C243" s="51" t="s">
        <v>282</v>
      </c>
      <c r="D243" s="51" t="s">
        <v>865</v>
      </c>
    </row>
    <row r="244" spans="1:4" x14ac:dyDescent="0.3">
      <c r="A244" s="51" t="s">
        <v>388</v>
      </c>
      <c r="B244" s="51" t="s">
        <v>866</v>
      </c>
      <c r="C244" s="51" t="s">
        <v>283</v>
      </c>
      <c r="D244" s="51" t="s">
        <v>867</v>
      </c>
    </row>
    <row r="245" spans="1:4" x14ac:dyDescent="0.3">
      <c r="A245" s="51" t="s">
        <v>388</v>
      </c>
      <c r="B245" s="51" t="s">
        <v>868</v>
      </c>
      <c r="C245" s="51" t="s">
        <v>284</v>
      </c>
      <c r="D245" s="51" t="s">
        <v>869</v>
      </c>
    </row>
    <row r="246" spans="1:4" x14ac:dyDescent="0.3">
      <c r="A246" s="51" t="s">
        <v>388</v>
      </c>
      <c r="B246" s="51" t="s">
        <v>870</v>
      </c>
      <c r="C246" s="51" t="s">
        <v>285</v>
      </c>
      <c r="D246" s="51" t="s">
        <v>871</v>
      </c>
    </row>
    <row r="247" spans="1:4" x14ac:dyDescent="0.3">
      <c r="A247" s="51" t="s">
        <v>388</v>
      </c>
      <c r="B247" s="51" t="s">
        <v>872</v>
      </c>
      <c r="C247" s="51" t="s">
        <v>286</v>
      </c>
      <c r="D247" s="51" t="s">
        <v>873</v>
      </c>
    </row>
    <row r="248" spans="1:4" x14ac:dyDescent="0.3">
      <c r="A248" s="51" t="s">
        <v>390</v>
      </c>
      <c r="B248" s="51" t="s">
        <v>884</v>
      </c>
      <c r="C248" s="51" t="s">
        <v>292</v>
      </c>
      <c r="D248" s="51" t="s">
        <v>885</v>
      </c>
    </row>
    <row r="249" spans="1:4" x14ac:dyDescent="0.3">
      <c r="A249" s="51" t="s">
        <v>390</v>
      </c>
      <c r="B249" s="51" t="s">
        <v>886</v>
      </c>
      <c r="C249" s="51" t="s">
        <v>293</v>
      </c>
      <c r="D249" s="51" t="s">
        <v>887</v>
      </c>
    </row>
    <row r="250" spans="1:4" x14ac:dyDescent="0.3">
      <c r="A250" s="51" t="s">
        <v>390</v>
      </c>
      <c r="B250" s="51" t="s">
        <v>888</v>
      </c>
      <c r="C250" s="51" t="s">
        <v>294</v>
      </c>
      <c r="D250" s="51" t="s">
        <v>889</v>
      </c>
    </row>
    <row r="251" spans="1:4" x14ac:dyDescent="0.3">
      <c r="A251" s="51" t="s">
        <v>390</v>
      </c>
      <c r="B251" s="51" t="s">
        <v>890</v>
      </c>
      <c r="C251" s="51" t="s">
        <v>295</v>
      </c>
      <c r="D251" s="51" t="s">
        <v>891</v>
      </c>
    </row>
    <row r="252" spans="1:4" x14ac:dyDescent="0.3">
      <c r="A252" s="51" t="s">
        <v>390</v>
      </c>
      <c r="B252" s="51" t="s">
        <v>892</v>
      </c>
      <c r="C252" s="51" t="s">
        <v>296</v>
      </c>
      <c r="D252" s="51" t="s">
        <v>893</v>
      </c>
    </row>
    <row r="253" spans="1:4" x14ac:dyDescent="0.3">
      <c r="A253" s="51" t="s">
        <v>392</v>
      </c>
      <c r="B253" s="51" t="s">
        <v>899</v>
      </c>
      <c r="C253" s="51" t="s">
        <v>300</v>
      </c>
      <c r="D253" s="51" t="s">
        <v>900</v>
      </c>
    </row>
    <row r="254" spans="1:4" x14ac:dyDescent="0.3">
      <c r="A254" s="51" t="s">
        <v>392</v>
      </c>
      <c r="B254" s="51" t="s">
        <v>901</v>
      </c>
      <c r="C254" s="51" t="s">
        <v>301</v>
      </c>
      <c r="D254" s="51" t="s">
        <v>902</v>
      </c>
    </row>
    <row r="255" spans="1:4" x14ac:dyDescent="0.3">
      <c r="A255" s="51" t="s">
        <v>392</v>
      </c>
      <c r="B255" s="51" t="s">
        <v>903</v>
      </c>
      <c r="C255" s="51" t="s">
        <v>302</v>
      </c>
      <c r="D255" s="51" t="s">
        <v>904</v>
      </c>
    </row>
    <row r="256" spans="1:4" x14ac:dyDescent="0.3">
      <c r="A256" s="51" t="s">
        <v>393</v>
      </c>
      <c r="B256" s="51" t="s">
        <v>905</v>
      </c>
      <c r="C256" s="51" t="s">
        <v>303</v>
      </c>
      <c r="D256" s="51" t="s">
        <v>906</v>
      </c>
    </row>
    <row r="257" spans="1:4" x14ac:dyDescent="0.3">
      <c r="A257" s="51" t="s">
        <v>393</v>
      </c>
      <c r="B257" s="51" t="s">
        <v>907</v>
      </c>
      <c r="C257" s="51" t="s">
        <v>304</v>
      </c>
      <c r="D257" s="51" t="s">
        <v>908</v>
      </c>
    </row>
    <row r="258" spans="1:4" x14ac:dyDescent="0.3">
      <c r="A258" s="51" t="s">
        <v>394</v>
      </c>
      <c r="B258" s="51" t="s">
        <v>909</v>
      </c>
      <c r="C258" s="51" t="s">
        <v>305</v>
      </c>
      <c r="D258" s="51" t="s">
        <v>910</v>
      </c>
    </row>
    <row r="259" spans="1:4" x14ac:dyDescent="0.3">
      <c r="A259" s="51" t="s">
        <v>394</v>
      </c>
      <c r="B259" s="51" t="s">
        <v>911</v>
      </c>
      <c r="C259" s="51" t="s">
        <v>306</v>
      </c>
      <c r="D259" s="51" t="s">
        <v>912</v>
      </c>
    </row>
    <row r="260" spans="1:4" x14ac:dyDescent="0.3">
      <c r="A260" s="51" t="s">
        <v>395</v>
      </c>
      <c r="B260" s="51" t="s">
        <v>913</v>
      </c>
      <c r="C260" s="51" t="s">
        <v>307</v>
      </c>
      <c r="D260" s="51" t="s">
        <v>914</v>
      </c>
    </row>
    <row r="261" spans="1:4" x14ac:dyDescent="0.3">
      <c r="A261" s="51" t="s">
        <v>395</v>
      </c>
      <c r="B261" s="51" t="s">
        <v>915</v>
      </c>
      <c r="C261" s="51" t="s">
        <v>308</v>
      </c>
      <c r="D261" s="51" t="s">
        <v>916</v>
      </c>
    </row>
    <row r="262" spans="1:4" x14ac:dyDescent="0.3">
      <c r="A262" s="51" t="s">
        <v>395</v>
      </c>
      <c r="B262" s="51" t="s">
        <v>917</v>
      </c>
      <c r="C262" s="51" t="s">
        <v>309</v>
      </c>
      <c r="D262" s="51" t="s">
        <v>918</v>
      </c>
    </row>
    <row r="263" spans="1:4" x14ac:dyDescent="0.3">
      <c r="A263" s="51" t="s">
        <v>395</v>
      </c>
      <c r="B263" s="51" t="s">
        <v>919</v>
      </c>
      <c r="C263" s="51" t="s">
        <v>310</v>
      </c>
      <c r="D263" s="51" t="s">
        <v>920</v>
      </c>
    </row>
    <row r="264" spans="1:4" x14ac:dyDescent="0.3">
      <c r="A264" s="51" t="s">
        <v>395</v>
      </c>
      <c r="B264" s="51" t="s">
        <v>921</v>
      </c>
      <c r="C264" s="51" t="s">
        <v>311</v>
      </c>
      <c r="D264" s="51" t="s">
        <v>922</v>
      </c>
    </row>
    <row r="265" spans="1:4" x14ac:dyDescent="0.3">
      <c r="A265" s="51" t="s">
        <v>396</v>
      </c>
      <c r="B265" s="51" t="s">
        <v>923</v>
      </c>
      <c r="C265" s="51" t="s">
        <v>312</v>
      </c>
      <c r="D265" s="51" t="s">
        <v>924</v>
      </c>
    </row>
    <row r="266" spans="1:4" x14ac:dyDescent="0.3">
      <c r="A266" s="51" t="s">
        <v>397</v>
      </c>
      <c r="B266" s="51" t="s">
        <v>925</v>
      </c>
      <c r="C266" s="51" t="s">
        <v>313</v>
      </c>
      <c r="D266" s="51" t="s">
        <v>926</v>
      </c>
    </row>
    <row r="267" spans="1:4" x14ac:dyDescent="0.3">
      <c r="A267" s="51" t="s">
        <v>397</v>
      </c>
      <c r="B267" s="51" t="s">
        <v>927</v>
      </c>
      <c r="C267" s="51" t="s">
        <v>314</v>
      </c>
      <c r="D267" s="51" t="s">
        <v>928</v>
      </c>
    </row>
    <row r="268" spans="1:4" x14ac:dyDescent="0.3">
      <c r="A268" s="51" t="s">
        <v>397</v>
      </c>
      <c r="B268" s="51" t="s">
        <v>929</v>
      </c>
      <c r="C268" s="51" t="s">
        <v>315</v>
      </c>
      <c r="D268" s="51" t="s">
        <v>930</v>
      </c>
    </row>
    <row r="269" spans="1:4" x14ac:dyDescent="0.3">
      <c r="A269" s="51" t="s">
        <v>397</v>
      </c>
      <c r="B269" s="51" t="s">
        <v>931</v>
      </c>
      <c r="C269" s="51" t="s">
        <v>316</v>
      </c>
      <c r="D269" s="51" t="s">
        <v>932</v>
      </c>
    </row>
    <row r="270" spans="1:4" x14ac:dyDescent="0.3">
      <c r="A270" s="51" t="s">
        <v>397</v>
      </c>
      <c r="B270" s="51" t="s">
        <v>933</v>
      </c>
      <c r="C270" s="51" t="s">
        <v>317</v>
      </c>
      <c r="D270" s="51" t="s">
        <v>934</v>
      </c>
    </row>
    <row r="271" spans="1:4" x14ac:dyDescent="0.3">
      <c r="A271" s="51" t="s">
        <v>318</v>
      </c>
      <c r="C271" s="51" t="s">
        <v>48</v>
      </c>
      <c r="D271" s="51" t="s">
        <v>398</v>
      </c>
    </row>
  </sheetData>
  <sortState xmlns:xlrd2="http://schemas.microsoft.com/office/spreadsheetml/2017/richdata2" ref="A2:D271">
    <sortCondition ref="B2:B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_grp</vt:lpstr>
      <vt:lpstr>_grpn</vt:lpstr>
      <vt:lpstr>_sub1</vt:lpstr>
      <vt:lpstr>_sub2</vt:lpstr>
      <vt:lpstr>_sub3</vt:lpstr>
      <vt:lpstr>_sub4</vt:lpstr>
      <vt:lpstr>_subm3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Apostolis Garos</cp:lastModifiedBy>
  <dcterms:created xsi:type="dcterms:W3CDTF">2022-01-11T14:54:37Z</dcterms:created>
  <dcterms:modified xsi:type="dcterms:W3CDTF">2022-02-24T23:13:56Z</dcterms:modified>
</cp:coreProperties>
</file>