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4.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codeName="ThisWorkbook" defaultThemeVersion="124226"/>
  <mc:AlternateContent xmlns:mc="http://schemas.openxmlformats.org/markup-compatibility/2006">
    <mc:Choice Requires="x15">
      <x15ac:absPath xmlns:x15ac="http://schemas.microsoft.com/office/spreadsheetml/2010/11/ac" url="C:\Users\yo\Documents\Conocimientos\DataAnalysis\"/>
    </mc:Choice>
  </mc:AlternateContent>
  <xr:revisionPtr revIDLastSave="0" documentId="13_ncr:1_{78F10D8B-612A-4EAC-9014-1ADD3FD27892}" xr6:coauthVersionLast="34" xr6:coauthVersionMax="34" xr10:uidLastSave="{00000000-0000-0000-0000-000000000000}"/>
  <bookViews>
    <workbookView xWindow="0" yWindow="0" windowWidth="15345" windowHeight="4470" tabRatio="888" xr2:uid="{00000000-000D-0000-FFFF-FFFF00000000}"/>
  </bookViews>
  <sheets>
    <sheet name="Table PF2.1.A" sheetId="11" r:id="rId1"/>
    <sheet name="Table PF2.1.B" sheetId="25" r:id="rId2"/>
    <sheet name="Chart PF2.1.A" sheetId="23" r:id="rId3"/>
    <sheet name="Chart PF2.1.B" sheetId="26" r:id="rId4"/>
    <sheet name="Chart PF2.1.C" sheetId="27" r:id="rId5"/>
    <sheet name="Chart PF2.1.D" sheetId="17" r:id="rId6"/>
  </sheets>
  <definedNames>
    <definedName name="_xlnm.Print_Area" localSheetId="2">'Chart PF2.1.A'!$A$1:$S$59</definedName>
    <definedName name="_xlnm.Print_Area" localSheetId="3">'Chart PF2.1.B'!$A$1:$S$59</definedName>
    <definedName name="_xlnm.Print_Area" localSheetId="4">'Chart PF2.1.C'!$A$1:$T$61</definedName>
    <definedName name="_xlnm.Print_Area" localSheetId="5">'Chart PF2.1.D'!$A$1:$N$42</definedName>
    <definedName name="_xlnm.Print_Area" localSheetId="0">'Table PF2.1.A'!$A$1:$K$74</definedName>
    <definedName name="_xlnm.Print_Area" localSheetId="1">'Table PF2.1.B'!$A$1:$K$73</definedName>
  </definedNames>
  <calcPr calcId="179017"/>
</workbook>
</file>

<file path=xl/calcChain.xml><?xml version="1.0" encoding="utf-8"?>
<calcChain xmlns="http://schemas.openxmlformats.org/spreadsheetml/2006/main">
  <c r="H45" i="25" l="1"/>
  <c r="C53" i="11"/>
  <c r="C52" i="11"/>
  <c r="I45" i="25" l="1"/>
  <c r="K45" i="25" s="1"/>
  <c r="J45" i="25"/>
  <c r="E45" i="25"/>
  <c r="H45" i="11"/>
  <c r="F44" i="25"/>
  <c r="C44" i="25"/>
  <c r="C44" i="11"/>
  <c r="C53" i="25" l="1"/>
  <c r="C52" i="25"/>
  <c r="F53" i="11"/>
  <c r="F52" i="11"/>
  <c r="F53" i="25"/>
  <c r="F52" i="25"/>
  <c r="E41" i="25"/>
  <c r="H48" i="25"/>
  <c r="H35" i="25"/>
  <c r="J35" i="25"/>
  <c r="J25" i="25"/>
  <c r="J23" i="25"/>
  <c r="I18" i="25"/>
  <c r="I17" i="25"/>
  <c r="E16" i="25"/>
  <c r="I15" i="25"/>
  <c r="H13" i="25"/>
  <c r="H12" i="25"/>
  <c r="I11" i="25"/>
  <c r="I26" i="25"/>
  <c r="H26" i="25"/>
  <c r="I30" i="25"/>
  <c r="I31" i="25"/>
  <c r="I35" i="25"/>
  <c r="I38" i="25"/>
  <c r="I39" i="25"/>
  <c r="I46" i="25"/>
  <c r="I49" i="25"/>
  <c r="E50" i="25"/>
  <c r="I16" i="25"/>
  <c r="J9" i="25"/>
  <c r="J27" i="25"/>
  <c r="I10" i="25"/>
  <c r="H11" i="25"/>
  <c r="E12" i="25"/>
  <c r="I13" i="25"/>
  <c r="H14" i="25"/>
  <c r="E17" i="25"/>
  <c r="I20" i="25"/>
  <c r="E21" i="25"/>
  <c r="I21" i="25"/>
  <c r="E24" i="25"/>
  <c r="H25" i="25"/>
  <c r="E29" i="25"/>
  <c r="J30" i="25"/>
  <c r="H30" i="25"/>
  <c r="E33" i="25"/>
  <c r="J34" i="25"/>
  <c r="H34" i="25"/>
  <c r="E37" i="25"/>
  <c r="J38" i="25"/>
  <c r="H38" i="25"/>
  <c r="J42" i="25"/>
  <c r="H42" i="25"/>
  <c r="I47" i="25"/>
  <c r="J28" i="25"/>
  <c r="I50" i="25"/>
  <c r="I14" i="25"/>
  <c r="H22" i="25"/>
  <c r="I24" i="25"/>
  <c r="E25" i="25"/>
  <c r="H27" i="25"/>
  <c r="E30" i="25"/>
  <c r="H32" i="25"/>
  <c r="I33" i="25"/>
  <c r="E34" i="25"/>
  <c r="H36" i="25"/>
  <c r="I37" i="25"/>
  <c r="E38" i="25"/>
  <c r="H40" i="25"/>
  <c r="I41" i="25"/>
  <c r="E42" i="25"/>
  <c r="I42" i="25"/>
  <c r="J46" i="25"/>
  <c r="E47" i="25"/>
  <c r="H49" i="25"/>
  <c r="H51" i="25"/>
  <c r="J22" i="25"/>
  <c r="H31" i="25"/>
  <c r="H39" i="25"/>
  <c r="I43" i="25"/>
  <c r="H43" i="25"/>
  <c r="H47" i="25"/>
  <c r="E48" i="25"/>
  <c r="I48" i="25"/>
  <c r="H28" i="25"/>
  <c r="H50" i="25"/>
  <c r="I51" i="25"/>
  <c r="J26" i="25"/>
  <c r="J31" i="25"/>
  <c r="J32" i="25"/>
  <c r="J36" i="25"/>
  <c r="J39" i="25"/>
  <c r="J40" i="25"/>
  <c r="J43" i="25"/>
  <c r="I28" i="25"/>
  <c r="J19" i="25"/>
  <c r="J18" i="25"/>
  <c r="J49" i="25"/>
  <c r="J50" i="25"/>
  <c r="E51" i="25"/>
  <c r="H46" i="25"/>
  <c r="J48" i="25"/>
  <c r="E28" i="25"/>
  <c r="J47" i="25"/>
  <c r="E46" i="25"/>
  <c r="E49" i="25"/>
  <c r="E13" i="25"/>
  <c r="J33" i="25"/>
  <c r="E10" i="25"/>
  <c r="E14" i="25"/>
  <c r="J17" i="25"/>
  <c r="E22" i="25"/>
  <c r="E26" i="25"/>
  <c r="E31" i="25"/>
  <c r="E35" i="25"/>
  <c r="E39" i="25"/>
  <c r="E43" i="25"/>
  <c r="J12" i="25"/>
  <c r="J24" i="25"/>
  <c r="J29" i="25"/>
  <c r="J37" i="25"/>
  <c r="E15" i="25"/>
  <c r="E19" i="25"/>
  <c r="I19" i="25"/>
  <c r="H20" i="25"/>
  <c r="E23" i="25"/>
  <c r="I23" i="25"/>
  <c r="H24" i="25"/>
  <c r="E27" i="25"/>
  <c r="I27" i="25"/>
  <c r="H29" i="25"/>
  <c r="E32" i="25"/>
  <c r="I32" i="25"/>
  <c r="H33" i="25"/>
  <c r="E36" i="25"/>
  <c r="I36" i="25"/>
  <c r="H37" i="25"/>
  <c r="E40" i="25"/>
  <c r="I40" i="25"/>
  <c r="H41" i="25"/>
  <c r="H9" i="25"/>
  <c r="I19" i="11"/>
  <c r="E12" i="11"/>
  <c r="E10" i="11"/>
  <c r="J9" i="11"/>
  <c r="H27" i="11"/>
  <c r="E22" i="11"/>
  <c r="I13" i="11"/>
  <c r="I15" i="11"/>
  <c r="H17" i="11"/>
  <c r="I18" i="11"/>
  <c r="H23" i="11"/>
  <c r="H24" i="11"/>
  <c r="I32" i="11"/>
  <c r="I36" i="11"/>
  <c r="I40" i="11"/>
  <c r="I46" i="11"/>
  <c r="H28" i="11"/>
  <c r="H49" i="11"/>
  <c r="H50" i="11"/>
  <c r="H51" i="11"/>
  <c r="I24" i="11"/>
  <c r="I25" i="11"/>
  <c r="H29" i="11"/>
  <c r="H33" i="11"/>
  <c r="H37" i="11"/>
  <c r="H41" i="11"/>
  <c r="H47" i="11"/>
  <c r="J14" i="11"/>
  <c r="I17" i="11"/>
  <c r="H22" i="11"/>
  <c r="E27" i="11"/>
  <c r="I29" i="11"/>
  <c r="I30" i="11"/>
  <c r="J31" i="11"/>
  <c r="I33" i="11"/>
  <c r="I34" i="11"/>
  <c r="J35" i="11"/>
  <c r="I37" i="11"/>
  <c r="I38" i="11"/>
  <c r="J39" i="11"/>
  <c r="I41" i="11"/>
  <c r="I42" i="11"/>
  <c r="I47" i="11"/>
  <c r="I48" i="11"/>
  <c r="J28" i="11"/>
  <c r="I49" i="11"/>
  <c r="I50" i="11"/>
  <c r="H11" i="11"/>
  <c r="E15" i="11"/>
  <c r="H26" i="11"/>
  <c r="E32" i="11"/>
  <c r="E36" i="11"/>
  <c r="E40" i="11"/>
  <c r="E46" i="11"/>
  <c r="E49" i="11"/>
  <c r="E18" i="11"/>
  <c r="H10" i="11"/>
  <c r="I14" i="11"/>
  <c r="H19" i="11"/>
  <c r="E23" i="11"/>
  <c r="J26" i="11"/>
  <c r="I27" i="11"/>
  <c r="J29" i="11"/>
  <c r="I31" i="11"/>
  <c r="J33" i="11"/>
  <c r="I35" i="11"/>
  <c r="J37" i="11"/>
  <c r="I39" i="11"/>
  <c r="J41" i="11"/>
  <c r="I43" i="11"/>
  <c r="J47" i="11"/>
  <c r="I28" i="11"/>
  <c r="J50" i="11"/>
  <c r="I51" i="11"/>
  <c r="E14" i="11"/>
  <c r="H15" i="11"/>
  <c r="H16" i="11"/>
  <c r="H18" i="11"/>
  <c r="E19" i="11"/>
  <c r="I20" i="11"/>
  <c r="I21" i="11"/>
  <c r="J22" i="11"/>
  <c r="I23" i="11"/>
  <c r="J24" i="11"/>
  <c r="I26" i="11"/>
  <c r="J30" i="11"/>
  <c r="E31" i="11"/>
  <c r="H32" i="11"/>
  <c r="J34" i="11"/>
  <c r="E35" i="11"/>
  <c r="H36" i="11"/>
  <c r="J38" i="11"/>
  <c r="E39" i="11"/>
  <c r="H40" i="11"/>
  <c r="J42" i="11"/>
  <c r="E43" i="11"/>
  <c r="H46" i="11"/>
  <c r="J48" i="11"/>
  <c r="E28" i="11"/>
  <c r="H14" i="11"/>
  <c r="J18" i="11"/>
  <c r="J20" i="11"/>
  <c r="I22" i="11"/>
  <c r="J25" i="11"/>
  <c r="E26" i="11"/>
  <c r="H31" i="11"/>
  <c r="H35" i="11"/>
  <c r="H39" i="11"/>
  <c r="H43" i="11"/>
  <c r="J13" i="11"/>
  <c r="J17" i="11"/>
  <c r="J15" i="11"/>
  <c r="E16" i="11"/>
  <c r="J19" i="11"/>
  <c r="E20" i="11"/>
  <c r="H21" i="11"/>
  <c r="J23" i="11"/>
  <c r="E24" i="11"/>
  <c r="H25" i="11"/>
  <c r="J27" i="11"/>
  <c r="E29" i="11"/>
  <c r="H30" i="11"/>
  <c r="J32" i="11"/>
  <c r="E33" i="11"/>
  <c r="H34" i="11"/>
  <c r="J36" i="11"/>
  <c r="K36" i="11" s="1"/>
  <c r="E37" i="11"/>
  <c r="H38" i="11"/>
  <c r="J40" i="11"/>
  <c r="E41" i="11"/>
  <c r="H42" i="11"/>
  <c r="J46" i="11"/>
  <c r="K46" i="11" s="1"/>
  <c r="E47" i="11"/>
  <c r="H48" i="11"/>
  <c r="J49" i="11"/>
  <c r="K49" i="11" s="1"/>
  <c r="E50" i="11"/>
  <c r="J11" i="11"/>
  <c r="E13" i="11"/>
  <c r="E17" i="11"/>
  <c r="E21" i="11"/>
  <c r="E25" i="11"/>
  <c r="E30" i="11"/>
  <c r="E34" i="11"/>
  <c r="E38" i="11"/>
  <c r="E42" i="11"/>
  <c r="E48" i="11"/>
  <c r="E51" i="11"/>
  <c r="F44" i="11"/>
  <c r="H9" i="11"/>
  <c r="I9" i="11"/>
  <c r="K38" i="25" l="1"/>
  <c r="K25" i="11"/>
  <c r="K23" i="11"/>
  <c r="K18" i="11"/>
  <c r="K17" i="11"/>
  <c r="K39" i="11"/>
  <c r="K28" i="25"/>
  <c r="K42" i="25"/>
  <c r="K48" i="25"/>
  <c r="K31" i="11"/>
  <c r="K37" i="25"/>
  <c r="K42" i="11"/>
  <c r="K15" i="11"/>
  <c r="K19" i="25"/>
  <c r="K20" i="11"/>
  <c r="K36" i="25"/>
  <c r="K34" i="11"/>
  <c r="K26" i="11"/>
  <c r="K22" i="11"/>
  <c r="K47" i="25"/>
  <c r="K35" i="25"/>
  <c r="K40" i="25"/>
  <c r="K50" i="25"/>
  <c r="K46" i="25"/>
  <c r="K24" i="11"/>
  <c r="K32" i="11"/>
  <c r="K28" i="11"/>
  <c r="K27" i="11"/>
  <c r="K33" i="25"/>
  <c r="K32" i="25"/>
  <c r="K43" i="25"/>
  <c r="K27" i="25"/>
  <c r="K40" i="11"/>
  <c r="J41" i="25"/>
  <c r="K14" i="11"/>
  <c r="K30" i="25"/>
  <c r="K49" i="25"/>
  <c r="K9" i="11"/>
  <c r="K19" i="11"/>
  <c r="K13" i="11"/>
  <c r="J12" i="11"/>
  <c r="I11" i="11"/>
  <c r="H12" i="11"/>
  <c r="K48" i="11"/>
  <c r="K37" i="11"/>
  <c r="K50" i="11"/>
  <c r="K43" i="11"/>
  <c r="K35" i="11"/>
  <c r="K41" i="11"/>
  <c r="K33" i="11"/>
  <c r="E11" i="11"/>
  <c r="E9" i="11"/>
  <c r="J10" i="11"/>
  <c r="I10" i="11"/>
  <c r="I44" i="11" s="1"/>
  <c r="I12" i="11"/>
  <c r="H20" i="11"/>
  <c r="K29" i="11"/>
  <c r="K47" i="11"/>
  <c r="K30" i="11"/>
  <c r="K38" i="11"/>
  <c r="H13" i="11"/>
  <c r="K18" i="25"/>
  <c r="J16" i="11"/>
  <c r="J21" i="11"/>
  <c r="I16" i="11"/>
  <c r="H19" i="25"/>
  <c r="K23" i="25"/>
  <c r="H15" i="25"/>
  <c r="K26" i="25"/>
  <c r="E9" i="25"/>
  <c r="H18" i="25"/>
  <c r="H21" i="25"/>
  <c r="K17" i="25"/>
  <c r="K24" i="25"/>
  <c r="J20" i="25"/>
  <c r="E18" i="25"/>
  <c r="J13" i="25"/>
  <c r="I9" i="25"/>
  <c r="H16" i="25"/>
  <c r="J14" i="25"/>
  <c r="J21" i="25"/>
  <c r="J10" i="25"/>
  <c r="H10" i="25"/>
  <c r="H17" i="25"/>
  <c r="E20" i="25"/>
  <c r="I22" i="25"/>
  <c r="H23" i="25"/>
  <c r="I34" i="25"/>
  <c r="E11" i="25"/>
  <c r="J16" i="25"/>
  <c r="J11" i="25"/>
  <c r="K39" i="25"/>
  <c r="K31" i="25"/>
  <c r="I12" i="25"/>
  <c r="J15" i="25"/>
  <c r="I25" i="25"/>
  <c r="I29" i="25"/>
  <c r="I53" i="25" l="1"/>
  <c r="I44" i="25"/>
  <c r="I52" i="25"/>
  <c r="I53" i="11"/>
  <c r="I52" i="11"/>
  <c r="K41" i="25"/>
  <c r="K25" i="25"/>
  <c r="K34" i="25"/>
  <c r="K21" i="25"/>
  <c r="K9" i="25"/>
  <c r="K14" i="25"/>
  <c r="K16" i="11"/>
  <c r="K10" i="11"/>
  <c r="K16" i="25"/>
  <c r="K13" i="25"/>
  <c r="K21" i="11"/>
  <c r="K12" i="11"/>
  <c r="K15" i="25"/>
  <c r="K12" i="25"/>
  <c r="K29" i="25"/>
  <c r="K22" i="25"/>
  <c r="K10" i="25"/>
  <c r="K20" i="25"/>
  <c r="K11" i="25"/>
  <c r="K11" i="11"/>
  <c r="J45" i="11" l="1"/>
  <c r="I45" i="11"/>
  <c r="K45" i="11" s="1"/>
  <c r="E45" i="11"/>
</calcChain>
</file>

<file path=xl/sharedStrings.xml><?xml version="1.0" encoding="utf-8"?>
<sst xmlns="http://schemas.openxmlformats.org/spreadsheetml/2006/main" count="581" uniqueCount="147">
  <si>
    <t>Australia</t>
  </si>
  <si>
    <t>Austria</t>
  </si>
  <si>
    <t>Belgium</t>
  </si>
  <si>
    <t>Canada</t>
  </si>
  <si>
    <t>Czech Republic</t>
  </si>
  <si>
    <t>Denmark</t>
  </si>
  <si>
    <t>Estonia</t>
  </si>
  <si>
    <t>Finland</t>
  </si>
  <si>
    <t>France</t>
  </si>
  <si>
    <t>Germany</t>
  </si>
  <si>
    <t>Greece</t>
  </si>
  <si>
    <t>Hungary</t>
  </si>
  <si>
    <t>Iceland</t>
  </si>
  <si>
    <t>Ireland</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</si>
  <si>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</si>
  <si>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</si>
  <si>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</si>
  <si>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</si>
  <si>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</si>
  <si>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</si>
  <si>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</si>
  <si>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</si>
  <si>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</si>
  <si>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</si>
  <si>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</si>
  <si>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</si>
  <si>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</si>
  <si>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</si>
  <si>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</si>
  <si>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</si>
  <si>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</si>
  <si>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</si>
  <si>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</si>
  <si>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</si>
  <si>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Chile</t>
  </si>
  <si>
    <t>OECD average</t>
  </si>
  <si>
    <t>Israel</t>
  </si>
  <si>
    <t>Bulgaria</t>
  </si>
  <si>
    <t>Croatia</t>
  </si>
  <si>
    <t>Cyprus</t>
  </si>
  <si>
    <t>Malta</t>
  </si>
  <si>
    <t>Romania</t>
  </si>
  <si>
    <t>(1)</t>
  </si>
  <si>
    <t>(2)</t>
  </si>
  <si>
    <t>(3)</t>
  </si>
  <si>
    <t>(4)</t>
  </si>
  <si>
    <t>(6)</t>
  </si>
  <si>
    <t>Paid maternity leave</t>
  </si>
  <si>
    <t>Public expenditure on maternity and parental leaves per child born, at current prices and current PPPs, in US dollars</t>
  </si>
  <si>
    <t>-</t>
  </si>
  <si>
    <t>OECD Health Statistics</t>
  </si>
  <si>
    <t>Sources: OECD Social Expenditure Database</t>
  </si>
  <si>
    <r>
      <t>Paid parental and home care leave available to mothers</t>
    </r>
    <r>
      <rPr>
        <vertAlign val="superscript"/>
        <sz val="8"/>
        <rFont val="Arial Narrow"/>
        <family val="2"/>
      </rPr>
      <t>c</t>
    </r>
  </si>
  <si>
    <t>Paid parental and home care leave</t>
  </si>
  <si>
    <t>Payment rate (%)</t>
  </si>
  <si>
    <t>Panel B. Average payment rate across paid father-specific leave (%)</t>
  </si>
  <si>
    <t>Length in weeks</t>
  </si>
  <si>
    <t>Panel A. Weeks of paid parental and home care leave</t>
  </si>
  <si>
    <t>Panel B. Average payment rate across paid parental and home care leave (%)</t>
  </si>
  <si>
    <t>Romania (b)</t>
  </si>
  <si>
    <t>Cyprus (c,d,e)</t>
  </si>
  <si>
    <t>Panel A. Weeks of paid maternity leave</t>
  </si>
  <si>
    <r>
      <t>Duration of paid parental and home care leave available to mothers</t>
    </r>
    <r>
      <rPr>
        <vertAlign val="superscript"/>
        <sz val="10"/>
        <color indexed="8"/>
        <rFont val="Arial Narrow"/>
        <family val="2"/>
      </rPr>
      <t>a</t>
    </r>
    <r>
      <rPr>
        <sz val="10"/>
        <color indexed="8"/>
        <rFont val="Arial Narrow"/>
        <family val="2"/>
      </rPr>
      <t>, and the average payment rate</t>
    </r>
    <r>
      <rPr>
        <vertAlign val="superscript"/>
        <sz val="10"/>
        <color indexed="8"/>
        <rFont val="Arial Narrow"/>
        <family val="2"/>
      </rPr>
      <t>b</t>
    </r>
    <r>
      <rPr>
        <sz val="10"/>
        <color indexed="8"/>
        <rFont val="Arial Narrow"/>
        <family val="2"/>
      </rPr>
      <t xml:space="preserve"> across paid parental and home care leave available to mothers for an individual on national average earnings</t>
    </r>
  </si>
  <si>
    <r>
      <t>Duration of paid parental and home care leave available to mothers</t>
    </r>
    <r>
      <rPr>
        <vertAlign val="superscript"/>
        <sz val="10"/>
        <rFont val="Arial Narrow"/>
        <family val="2"/>
      </rPr>
      <t>a</t>
    </r>
    <r>
      <rPr>
        <sz val="10"/>
        <rFont val="Arial Narrow"/>
        <family val="2"/>
      </rPr>
      <t>, and the average payment rate</t>
    </r>
    <r>
      <rPr>
        <vertAlign val="superscript"/>
        <sz val="10"/>
        <rFont val="Arial Narrow"/>
        <family val="2"/>
      </rPr>
      <t>b</t>
    </r>
    <r>
      <rPr>
        <sz val="10"/>
        <rFont val="Arial Narrow"/>
        <family val="2"/>
      </rPr>
      <t xml:space="preserve"> across paid parental and home care leave available to mothers for an individual on national average earnings</t>
    </r>
  </si>
  <si>
    <t>Total paid leave available to mothers</t>
  </si>
  <si>
    <t>(b)</t>
  </si>
  <si>
    <t>d)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</si>
  <si>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Paid paternity leave</t>
  </si>
  <si>
    <t>Total paid leave reserved for fathers</t>
  </si>
  <si>
    <r>
      <rPr>
        <sz val="11"/>
        <rFont val="Arial Narrow"/>
        <family val="2"/>
      </rPr>
      <t xml:space="preserve">Table PF2.1.B. </t>
    </r>
    <r>
      <rPr>
        <b/>
        <sz val="11"/>
        <rFont val="Arial Narrow"/>
        <family val="2"/>
      </rPr>
      <t>Summary of paid leave entitlements for fathers</t>
    </r>
  </si>
  <si>
    <t>a) Information refers to entitlements to paternity leave, 'father quotas' or periods of parental leave that can be used only by the father and cannot be transferred to the mother, and any weeks of sharable leave that must be taken by the father in order for the family to qualify for 'bonus' weeks of parental leave.</t>
  </si>
  <si>
    <t>(c)</t>
  </si>
  <si>
    <t>Austria (b)</t>
  </si>
  <si>
    <t>Chile (b)</t>
  </si>
  <si>
    <t>France (b)</t>
  </si>
  <si>
    <t>Austria (a)</t>
  </si>
  <si>
    <t>Chile (a)</t>
  </si>
  <si>
    <t>France (a)</t>
  </si>
  <si>
    <t>Sources: see tables PF2.1.C-PF2.1.F</t>
  </si>
  <si>
    <t>Germany (a)</t>
  </si>
  <si>
    <t>Israel (b)</t>
  </si>
  <si>
    <t>d) See note e) to Table PF2.1.A</t>
  </si>
  <si>
    <t>a) Cross-hatching indicates payment rates based on net earnings. See note b) to Table PF2.1.A</t>
  </si>
  <si>
    <t>a) See note c) to Table PF2.1.A</t>
  </si>
  <si>
    <t>b) Cross-hatching indicates payment rates based on net earnings. See note b) to Table PF2.1.A</t>
  </si>
  <si>
    <t>e) See note f) to Table PF2.1.A</t>
  </si>
  <si>
    <t>Germany (b)</t>
  </si>
  <si>
    <t>c) See note d) to Table PF2.1.A</t>
  </si>
  <si>
    <t>f) See note g) to Table PF2.1.A</t>
  </si>
  <si>
    <t>Paternity leave</t>
  </si>
  <si>
    <t>Father-specific parental and homecare leave</t>
  </si>
  <si>
    <t>Average payment rate (%) across father-specific leave</t>
  </si>
  <si>
    <t>Panel A. Weeks of father-specific leave</t>
  </si>
  <si>
    <t>Parental and home care leave</t>
  </si>
  <si>
    <t>Israel (c)</t>
  </si>
  <si>
    <t>Cyprus (d,e,f)</t>
  </si>
  <si>
    <t>b) Cross-hatching indicates payment rates based on net earnings. See note c) to Table PF2.1.B</t>
  </si>
  <si>
    <t>e)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</si>
  <si>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f)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</si>
  <si>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(e,f,g)</t>
  </si>
  <si>
    <t>(d)</t>
  </si>
  <si>
    <t>a) See notes a) to Table PF2.1.B</t>
  </si>
  <si>
    <t>c) See note d) to Table PF2.1.B</t>
  </si>
  <si>
    <t>d) See note e) to Table PF2.1.B</t>
  </si>
  <si>
    <t>e) See note f) to Table PF2.1.B</t>
  </si>
  <si>
    <t>f) See note g) to Table PF2.1.B</t>
  </si>
  <si>
    <r>
      <rPr>
        <sz val="11"/>
        <rFont val="Arial Narrow"/>
        <family val="2"/>
      </rPr>
      <t xml:space="preserve">Table PF2.1.A. </t>
    </r>
    <r>
      <rPr>
        <b/>
        <sz val="11"/>
        <rFont val="Arial Narrow"/>
        <family val="2"/>
      </rPr>
      <t>Summary of paid leave entitlements available to mothers</t>
    </r>
  </si>
  <si>
    <r>
      <t>Average payment rate</t>
    </r>
    <r>
      <rPr>
        <vertAlign val="superscript"/>
        <sz val="8"/>
        <rFont val="Arial Narrow"/>
        <family val="2"/>
      </rPr>
      <t>b</t>
    </r>
    <r>
      <rPr>
        <sz val="8"/>
        <rFont val="Arial Narrow"/>
        <family val="2"/>
      </rPr>
      <t xml:space="preserve"> (%)</t>
    </r>
  </si>
  <si>
    <r>
      <t>Average payment rate</t>
    </r>
    <r>
      <rPr>
        <vertAlign val="superscript"/>
        <sz val="8"/>
        <rFont val="Arial Narrow"/>
        <family val="2"/>
      </rPr>
      <t>c</t>
    </r>
    <r>
      <rPr>
        <sz val="8"/>
        <rFont val="Arial Narrow"/>
        <family val="2"/>
      </rPr>
      <t xml:space="preserve"> (%)</t>
    </r>
  </si>
  <si>
    <t>Panel B. Average payment rate across paid maternity leave (%)</t>
  </si>
  <si>
    <r>
      <t>Duration of paid maternity leave and the average payment rate</t>
    </r>
    <r>
      <rPr>
        <vertAlign val="superscript"/>
        <sz val="10"/>
        <color indexed="8"/>
        <rFont val="Arial Narrow"/>
        <family val="2"/>
      </rPr>
      <t>a</t>
    </r>
    <r>
      <rPr>
        <sz val="10"/>
        <color indexed="8"/>
        <rFont val="Arial Narrow"/>
        <family val="2"/>
      </rPr>
      <t xml:space="preserve"> across paid maternity leave for an individual on national average earnings</t>
    </r>
  </si>
  <si>
    <r>
      <t>Duration of paid maternity leave and the average payment rate</t>
    </r>
    <r>
      <rPr>
        <vertAlign val="superscript"/>
        <sz val="10"/>
        <rFont val="Arial Narrow"/>
        <family val="2"/>
      </rPr>
      <t>a</t>
    </r>
    <r>
      <rPr>
        <sz val="10"/>
        <rFont val="Arial Narrow"/>
        <family val="2"/>
      </rPr>
      <t xml:space="preserve"> across paid maternity leave for an individual on national average earnings</t>
    </r>
  </si>
  <si>
    <r>
      <t>Duraction of paid paternity leave and paid father-specific parental and home care leave</t>
    </r>
    <r>
      <rPr>
        <vertAlign val="superscript"/>
        <sz val="10"/>
        <rFont val="Arial Narrow"/>
        <family val="2"/>
      </rPr>
      <t>a</t>
    </r>
    <r>
      <rPr>
        <sz val="10"/>
        <rFont val="Arial Narrow"/>
        <family val="2"/>
      </rPr>
      <t xml:space="preserve"> in weeks, and the average payment rate</t>
    </r>
    <r>
      <rPr>
        <vertAlign val="superscript"/>
        <sz val="10"/>
        <rFont val="Arial Narrow"/>
        <family val="2"/>
      </rPr>
      <t>b</t>
    </r>
    <r>
      <rPr>
        <sz val="10"/>
        <rFont val="Arial Narrow"/>
        <family val="2"/>
      </rPr>
      <t xml:space="preserve"> across paid paternity and father-specific leave for an individual on national average earnings</t>
    </r>
  </si>
  <si>
    <t>Full-rate equivalent, in weeks</t>
  </si>
  <si>
    <t>Length, in weeks</t>
  </si>
  <si>
    <t>(5)</t>
  </si>
  <si>
    <t>(7)=(1)+(4)</t>
  </si>
  <si>
    <t>(8)</t>
  </si>
  <si>
    <t>(9)</t>
  </si>
  <si>
    <r>
      <t>Paid parental and home care leave reserved for fathers</t>
    </r>
    <r>
      <rPr>
        <vertAlign val="superscript"/>
        <sz val="8"/>
        <rFont val="Arial Narrow"/>
        <family val="2"/>
      </rPr>
      <t>a</t>
    </r>
  </si>
  <si>
    <r>
      <t>Duration of paid paternity leave and paid father-specific parental and home care leave</t>
    </r>
    <r>
      <rPr>
        <vertAlign val="superscript"/>
        <sz val="10"/>
        <color indexed="8"/>
        <rFont val="Arial Narrow"/>
        <family val="2"/>
      </rPr>
      <t>a</t>
    </r>
    <r>
      <rPr>
        <sz val="10"/>
        <color indexed="8"/>
        <rFont val="Arial Narrow"/>
        <family val="2"/>
      </rPr>
      <t xml:space="preserve"> in weeks, and the average payment rate</t>
    </r>
    <r>
      <rPr>
        <vertAlign val="superscript"/>
        <sz val="10"/>
        <color indexed="8"/>
        <rFont val="Arial Narrow"/>
        <family val="2"/>
      </rPr>
      <t>b</t>
    </r>
    <r>
      <rPr>
        <sz val="10"/>
        <color indexed="8"/>
        <rFont val="Arial Narrow"/>
        <family val="2"/>
      </rPr>
      <t xml:space="preserve"> across paid paternity and father-specific leave for an individual on national average earnings</t>
    </r>
  </si>
  <si>
    <r>
      <t xml:space="preserve">b) The "average payment rate" refers the proportion of previous earnings replaced by the benefit over the length of the paid leave entitlement for a person earning 100% of average national (2015)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t>
    </r>
    <r>
      <rPr>
        <i/>
        <sz val="8"/>
        <color indexed="8"/>
        <rFont val="Arial Narrow"/>
        <family val="2"/>
      </rPr>
      <t>gross</t>
    </r>
    <r>
      <rPr>
        <sz val="8"/>
        <color indexed="8"/>
        <rFont val="Arial Narrow"/>
        <family val="2"/>
      </rPr>
      <t xml:space="preserve"> earnings replaced by the benefit. In Austria, Chile, Germany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t>
    </r>
    <r>
      <rPr>
        <i/>
        <sz val="8"/>
        <color indexed="8"/>
        <rFont val="Arial Narrow"/>
        <family val="2"/>
      </rPr>
      <t xml:space="preserve">net </t>
    </r>
    <r>
      <rPr>
        <sz val="8"/>
        <color indexed="8"/>
        <rFont val="Arial Narrow"/>
        <family val="2"/>
      </rPr>
      <t xml:space="preserve">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t>
    </r>
  </si>
  <si>
    <r>
      <t xml:space="preserve">c) Information refers to paid parental leave and subsequent periods of paid home care leave to care for young children (sometimes under a different name, for example, “childcare leave” or “child raising leave”, or the </t>
    </r>
    <r>
      <rPr>
        <i/>
        <sz val="8"/>
        <color indexed="8"/>
        <rFont val="Arial Narrow"/>
        <family val="2"/>
      </rPr>
      <t>Complément de Libre Choix d’Activité</t>
    </r>
    <r>
      <rPr>
        <sz val="8"/>
        <color indexed="8"/>
        <rFont val="Arial Narrow"/>
        <family val="2"/>
      </rPr>
      <t xml:space="preserve"> in France).</t>
    </r>
  </si>
  <si>
    <t>g) Payment rates in Cyprus based on average gross wages from 2014</t>
  </si>
  <si>
    <r>
      <t>Paid maternity, parental and home care leave available to mothers, in weeks, 2016</t>
    </r>
    <r>
      <rPr>
        <vertAlign val="superscript"/>
        <sz val="10"/>
        <rFont val="Arial Narrow"/>
        <family val="2"/>
      </rPr>
      <t>a</t>
    </r>
  </si>
  <si>
    <r>
      <t>Paid paternity leave and paid parental and home care leave reserved (or effectively reserved)</t>
    </r>
    <r>
      <rPr>
        <vertAlign val="superscript"/>
        <sz val="10"/>
        <rFont val="Arial Narrow"/>
        <family val="2"/>
      </rPr>
      <t>a</t>
    </r>
    <r>
      <rPr>
        <sz val="10"/>
        <rFont val="Arial Narrow"/>
        <family val="2"/>
      </rPr>
      <t xml:space="preserve"> for fathers, in weeks, 2016</t>
    </r>
    <r>
      <rPr>
        <vertAlign val="superscript"/>
        <sz val="10"/>
        <rFont val="Arial Narrow"/>
        <family val="2"/>
      </rPr>
      <t>b</t>
    </r>
  </si>
  <si>
    <r>
      <t xml:space="preserve">Chart PF2.1.A. </t>
    </r>
    <r>
      <rPr>
        <b/>
        <sz val="11"/>
        <color indexed="8"/>
        <rFont val="Arial Narrow"/>
        <family val="2"/>
      </rPr>
      <t>Paid maternity leave, 2016</t>
    </r>
  </si>
  <si>
    <r>
      <t xml:space="preserve">Chart PF2.1.A. </t>
    </r>
    <r>
      <rPr>
        <b/>
        <sz val="11"/>
        <rFont val="Arial Narrow"/>
        <family val="2"/>
      </rPr>
      <t>Paid maternity leave, 2016</t>
    </r>
  </si>
  <si>
    <t>a) The table refers to paid leave entitlements in place as of April 2016. Data reflect entitlements at the national or federal level only, and do not reflect regional variations or additional/alternative entitlements provided by states/provinces or local governments in some countries (e.g. Québec in Canada, or California in the United States). See Tables PF2.1.C, PF2.1.D, PF2.1.E and PF2.1.F for details on benefit payment rules and conditions.</t>
  </si>
  <si>
    <t>b) The table refers to paid leave entitlements in place as of April 2016. Data reflect entitlements at the national or federal level only, and do not reflect regional variations or additional/alternative entitlements provided by states/provinces or local governments in some countries (e.g. Québec in Canada, or California in the United States). See Tables PF2.1.C, PF2.1.D, PF2.1.E and PF2.1.F for details on benefit payment rules and conditions.</t>
  </si>
  <si>
    <t>b) See note d) to Table PF2.1.A</t>
  </si>
  <si>
    <t>c) See note e) to Table PF2.1.A</t>
  </si>
  <si>
    <t>d) See note f) to Table PF2.1.A</t>
  </si>
  <si>
    <t>e) See note g) to Table PF2.1.A</t>
  </si>
  <si>
    <r>
      <t xml:space="preserve">Chart PF2.1.B. </t>
    </r>
    <r>
      <rPr>
        <b/>
        <sz val="11"/>
        <color indexed="8"/>
        <rFont val="Arial Narrow"/>
        <family val="2"/>
      </rPr>
      <t>Paid parental and home care leave available to mothers, 2016</t>
    </r>
  </si>
  <si>
    <r>
      <t xml:space="preserve">Chart PF2.1.B. </t>
    </r>
    <r>
      <rPr>
        <b/>
        <sz val="11"/>
        <rFont val="Arial Narrow"/>
        <family val="2"/>
      </rPr>
      <t>Paid parental and home care leave available to mothers, 2016</t>
    </r>
  </si>
  <si>
    <r>
      <t xml:space="preserve">Chart PF2.1.C. </t>
    </r>
    <r>
      <rPr>
        <b/>
        <sz val="11"/>
        <color indexed="8"/>
        <rFont val="Arial Narrow"/>
        <family val="2"/>
      </rPr>
      <t>Paid leave reserved for fathers, 2016</t>
    </r>
  </si>
  <si>
    <r>
      <t xml:space="preserve">Chart PF2.1.C. </t>
    </r>
    <r>
      <rPr>
        <b/>
        <sz val="11"/>
        <rFont val="Arial Narrow"/>
        <family val="2"/>
      </rPr>
      <t>Paid leave reserved for fathers, 2016</t>
    </r>
  </si>
  <si>
    <t>..</t>
  </si>
  <si>
    <t>OECD-33 average</t>
  </si>
  <si>
    <r>
      <t xml:space="preserve">Data for Chart PF2.1.D. </t>
    </r>
    <r>
      <rPr>
        <b/>
        <sz val="11"/>
        <rFont val="Arial Narrow"/>
        <family val="2"/>
      </rPr>
      <t>Public expenditure on maternity and parental leaves, 2013</t>
    </r>
  </si>
  <si>
    <t>a) Data for Canada and Japan refer to 2011, and for Greece and Poland to 2012</t>
  </si>
  <si>
    <r>
      <rPr>
        <sz val="12"/>
        <rFont val="Arial Narrow"/>
        <family val="2"/>
      </rPr>
      <t>Chart PF1.6.D.</t>
    </r>
    <r>
      <rPr>
        <b/>
        <sz val="12"/>
        <rFont val="Arial Narrow"/>
        <family val="2"/>
      </rPr>
      <t xml:space="preserve"> Public expenditure on maternity and parental leaves, 2013</t>
    </r>
    <r>
      <rPr>
        <b/>
        <vertAlign val="superscript"/>
        <sz val="12"/>
        <rFont val="Arial Narrow"/>
        <family val="2"/>
      </rPr>
      <t>a</t>
    </r>
  </si>
  <si>
    <t>EU average</t>
  </si>
  <si>
    <t>Eurozone ave.</t>
  </si>
  <si>
    <r>
      <t xml:space="preserve">c) The "average payment rate" refers the proportion of previous earnings replaced by the benefit over the length of the paid leave entitlement for a person earning 100% of average national (2015)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t>
    </r>
    <r>
      <rPr>
        <i/>
        <sz val="8"/>
        <color indexed="8"/>
        <rFont val="Arial Narrow"/>
        <family val="2"/>
      </rPr>
      <t>gross</t>
    </r>
    <r>
      <rPr>
        <sz val="8"/>
        <color indexed="8"/>
        <rFont val="Arial Narrow"/>
        <family val="2"/>
      </rPr>
      <t xml:space="preserve"> earnings replaced by the benefit. In Austria, Chile, Germany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t>
    </r>
    <r>
      <rPr>
        <i/>
        <sz val="8"/>
        <color indexed="8"/>
        <rFont val="Arial Narrow"/>
        <family val="2"/>
      </rPr>
      <t xml:space="preserve">net </t>
    </r>
    <r>
      <rPr>
        <sz val="8"/>
        <color indexed="8"/>
        <rFont val="Arial Narrow"/>
        <family val="2"/>
      </rPr>
      <t xml:space="preserve">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t>
    </r>
  </si>
  <si>
    <t>Costa 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</si>
</sst>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quot;On&quot;;&quot;On&quot;;&quot;Off&quot;"/>
    <numFmt numFmtId="167" formatCode="#,##0.0,_)"/>
  </numFmts>
  <fonts count="40">
    <font>
      <sz val="10"/>
      <name val="Arial"/>
    </font>
    <font>
      <sz val="8"/>
      <name val="Arial"/>
      <family val="2"/>
    </font>
    <font>
      <sz val="10"/>
      <name val="Arial"/>
      <family val="2"/>
    </font>
    <font>
      <sz val="10"/>
      <color indexed="8"/>
      <name val="Arial"/>
      <family val="2"/>
    </font>
    <font>
      <sz val="10"/>
      <color indexed="9"/>
      <name val="Arial"/>
      <family val="2"/>
    </font>
    <font>
      <u/>
      <sz val="10"/>
      <color indexed="12"/>
      <name val="Arial"/>
      <family val="2"/>
    </font>
    <font>
      <b/>
      <sz val="10"/>
      <color indexed="8"/>
      <name val="Arial"/>
      <family val="2"/>
    </font>
    <font>
      <sz val="7"/>
      <name val="Arial"/>
      <family val="2"/>
    </font>
    <font>
      <sz val="10"/>
      <name val="Arial CE"/>
      <charset val="238"/>
    </font>
    <font>
      <sz val="10"/>
      <name val="Times New Roman"/>
      <family val="1"/>
    </font>
    <font>
      <sz val="11"/>
      <name val="ＭＳ Ｐゴシック"/>
      <family val="3"/>
      <charset val="128"/>
    </font>
    <font>
      <b/>
      <sz val="11"/>
      <name val="Arial Narrow"/>
      <family val="2"/>
    </font>
    <font>
      <sz val="11"/>
      <name val="Arial Narrow"/>
      <family val="2"/>
    </font>
    <font>
      <sz val="10"/>
      <name val="Arial Narrow"/>
      <family val="2"/>
    </font>
    <font>
      <sz val="8"/>
      <color indexed="8"/>
      <name val="Arial Narrow"/>
      <family val="2"/>
    </font>
    <font>
      <sz val="8"/>
      <name val="Arial Narrow"/>
      <family val="2"/>
    </font>
    <font>
      <i/>
      <sz val="8"/>
      <color indexed="8"/>
      <name val="Arial Narrow"/>
      <family val="2"/>
    </font>
    <font>
      <vertAlign val="superscript"/>
      <sz val="8"/>
      <name val="Arial Narrow"/>
      <family val="2"/>
    </font>
    <font>
      <vertAlign val="superscript"/>
      <sz val="10"/>
      <name val="Arial Narrow"/>
      <family val="2"/>
    </font>
    <font>
      <b/>
      <sz val="12"/>
      <name val="Arial Narrow"/>
      <family val="2"/>
    </font>
    <font>
      <sz val="12"/>
      <name val="Arial Narrow"/>
      <family val="2"/>
    </font>
    <font>
      <b/>
      <sz val="10"/>
      <name val="Arial Narrow"/>
      <family val="2"/>
    </font>
    <font>
      <u/>
      <sz val="8"/>
      <color indexed="12"/>
      <name val="Arial Narrow"/>
      <family val="2"/>
    </font>
    <font>
      <sz val="10"/>
      <color indexed="8"/>
      <name val="Arial Narrow"/>
      <family val="2"/>
    </font>
    <font>
      <b/>
      <sz val="11"/>
      <color indexed="8"/>
      <name val="Arial Narrow"/>
      <family val="2"/>
    </font>
    <font>
      <sz val="11"/>
      <color indexed="8"/>
      <name val="Arial Narrow"/>
      <family val="2"/>
    </font>
    <font>
      <sz val="9"/>
      <color indexed="8"/>
      <name val="Arial Narrow"/>
      <family val="2"/>
    </font>
    <font>
      <sz val="9"/>
      <color indexed="8"/>
      <name val="Arial"/>
      <family val="2"/>
    </font>
    <font>
      <i/>
      <sz val="10"/>
      <color indexed="8"/>
      <name val="Arial"/>
      <family val="2"/>
    </font>
    <font>
      <vertAlign val="superscript"/>
      <sz val="10"/>
      <color indexed="8"/>
      <name val="Arial Narrow"/>
      <family val="2"/>
    </font>
    <font>
      <sz val="7"/>
      <color indexed="8"/>
      <name val="Arial Narrow"/>
      <family val="2"/>
    </font>
    <font>
      <u/>
      <sz val="10"/>
      <color theme="10"/>
      <name val="Arial"/>
      <family val="2"/>
    </font>
    <font>
      <sz val="8"/>
      <color theme="1"/>
      <name val="Arial Narrow"/>
      <family val="2"/>
    </font>
    <font>
      <b/>
      <sz val="10"/>
      <color rgb="FF000000"/>
      <name val="Arial Narrow"/>
      <family val="2"/>
    </font>
    <font>
      <sz val="10"/>
      <color theme="1"/>
      <name val="Arial Narrow"/>
      <family val="2"/>
    </font>
    <font>
      <sz val="10"/>
      <color rgb="FF000000"/>
      <name val="Arial Narrow"/>
      <family val="2"/>
    </font>
    <font>
      <u/>
      <sz val="8"/>
      <color theme="10"/>
      <name val="Arial Narrow"/>
      <family val="2"/>
    </font>
    <font>
      <b/>
      <sz val="10"/>
      <color theme="1"/>
      <name val="Arial Narrow"/>
      <family val="2"/>
    </font>
    <font>
      <sz val="8"/>
      <color rgb="FF000000"/>
      <name val="Arial Narrow"/>
      <family val="2"/>
    </font>
    <font>
      <b/>
      <vertAlign val="superscript"/>
      <sz val="12"/>
      <name val="Arial Narrow"/>
      <family val="2"/>
    </font>
  </fonts>
  <fills count="11">
    <fill>
      <patternFill patternType="none"/>
    </fill>
    <fill>
      <patternFill patternType="gray125"/>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bgColor indexed="64"/>
      </patternFill>
    </fill>
    <fill>
      <patternFill patternType="solid">
        <fgColor theme="4" tint="0.79998168889431442"/>
        <bgColor indexed="64"/>
      </patternFill>
    </fill>
    <fill>
      <patternFill patternType="solid">
        <fgColor rgb="FFE6E6E6"/>
        <bgColor theme="0"/>
      </patternFill>
    </fill>
  </fills>
  <borders count="13">
    <border>
      <left/>
      <right/>
      <top/>
      <bottom/>
      <diagonal/>
    </border>
    <border>
      <left/>
      <right/>
      <top style="thin">
        <color indexed="62"/>
      </top>
      <bottom style="double">
        <color indexed="62"/>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medium">
        <color theme="4"/>
      </top>
      <bottom/>
      <diagonal/>
    </border>
    <border>
      <left/>
      <right/>
      <top/>
      <bottom style="medium">
        <color theme="4"/>
      </bottom>
      <diagonal/>
    </border>
  </borders>
  <cellStyleXfs count="26">
    <xf numFmtId="0" fontId="0" fillId="0" borderId="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167" fontId="7" fillId="0" borderId="0" applyFill="0" applyBorder="0" applyProtection="0"/>
    <xf numFmtId="164" fontId="2" fillId="0" borderId="0" applyFont="0" applyFill="0" applyBorder="0" applyAlignment="0" applyProtection="0"/>
    <xf numFmtId="0" fontId="5"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3" fillId="0" borderId="0"/>
    <xf numFmtId="0" fontId="8" fillId="0" borderId="0"/>
    <xf numFmtId="0" fontId="2" fillId="0" borderId="0"/>
    <xf numFmtId="0" fontId="1" fillId="0" borderId="0"/>
    <xf numFmtId="9" fontId="2" fillId="0" borderId="0" applyFont="0" applyFill="0" applyBorder="0" applyAlignment="0" applyProtection="0"/>
    <xf numFmtId="2" fontId="9" fillId="0" borderId="0" applyBorder="0">
      <alignment horizontal="right"/>
    </xf>
    <xf numFmtId="166" fontId="9" fillId="0" borderId="0" applyNumberFormat="0" applyBorder="0" applyAlignment="0"/>
    <xf numFmtId="0" fontId="6" fillId="0" borderId="1" applyNumberFormat="0" applyFill="0" applyAlignment="0" applyProtection="0"/>
    <xf numFmtId="0" fontId="10" fillId="0" borderId="0">
      <alignment vertical="center"/>
    </xf>
  </cellStyleXfs>
  <cellXfs count="138">
    <xf numFmtId="0" fontId="0" fillId="0" borderId="0" xfId="0"/>
    <xf numFmtId="0" fontId="15" fillId="8" borderId="0" xfId="12" applyFont="1" applyFill="1" applyBorder="1" applyAlignment="1">
      <alignment horizontal="center"/>
    </xf>
    <xf numFmtId="0" fontId="32" fillId="8" borderId="2" xfId="12" applyFont="1" applyFill="1" applyBorder="1"/>
    <xf numFmtId="0" fontId="32" fillId="9" borderId="0" xfId="12" applyFont="1" applyFill="1" applyAlignment="1">
      <alignment horizontal="left"/>
    </xf>
    <xf numFmtId="0" fontId="32" fillId="8" borderId="0" xfId="12" applyFont="1" applyFill="1" applyAlignment="1">
      <alignment horizontal="left"/>
    </xf>
    <xf numFmtId="0" fontId="32" fillId="8" borderId="2" xfId="12" applyFont="1" applyFill="1" applyBorder="1" applyAlignment="1">
      <alignment horizontal="left"/>
    </xf>
    <xf numFmtId="49" fontId="32" fillId="8" borderId="3" xfId="12" applyNumberFormat="1" applyFont="1" applyFill="1" applyBorder="1" applyAlignment="1">
      <alignment horizontal="center"/>
    </xf>
    <xf numFmtId="49" fontId="32" fillId="8" borderId="2" xfId="12" applyNumberFormat="1" applyFont="1" applyFill="1" applyBorder="1" applyAlignment="1">
      <alignment horizontal="center"/>
    </xf>
    <xf numFmtId="49" fontId="32" fillId="8" borderId="4" xfId="12" applyNumberFormat="1" applyFont="1" applyFill="1" applyBorder="1" applyAlignment="1">
      <alignment horizontal="center"/>
    </xf>
    <xf numFmtId="165" fontId="32" fillId="9" borderId="5" xfId="12" applyNumberFormat="1" applyFont="1" applyFill="1" applyBorder="1" applyAlignment="1">
      <alignment horizontal="center"/>
    </xf>
    <xf numFmtId="165" fontId="32" fillId="9" borderId="0" xfId="12" applyNumberFormat="1" applyFont="1" applyFill="1" applyAlignment="1">
      <alignment horizontal="center"/>
    </xf>
    <xf numFmtId="165" fontId="32" fillId="9" borderId="6" xfId="12" applyNumberFormat="1" applyFont="1" applyFill="1" applyBorder="1" applyAlignment="1">
      <alignment horizontal="center"/>
    </xf>
    <xf numFmtId="165" fontId="32" fillId="8" borderId="5" xfId="12" applyNumberFormat="1" applyFont="1" applyFill="1" applyBorder="1" applyAlignment="1">
      <alignment horizontal="center"/>
    </xf>
    <xf numFmtId="165" fontId="32" fillId="8" borderId="0" xfId="12" applyNumberFormat="1" applyFont="1" applyFill="1" applyAlignment="1">
      <alignment horizontal="center"/>
    </xf>
    <xf numFmtId="165" fontId="32" fillId="8" borderId="6" xfId="12" applyNumberFormat="1" applyFont="1" applyFill="1" applyBorder="1" applyAlignment="1">
      <alignment horizontal="center"/>
    </xf>
    <xf numFmtId="165" fontId="32" fillId="8" borderId="3" xfId="12" applyNumberFormat="1" applyFont="1" applyFill="1" applyBorder="1" applyAlignment="1">
      <alignment horizontal="center"/>
    </xf>
    <xf numFmtId="165" fontId="32" fillId="8" borderId="2" xfId="12" applyNumberFormat="1" applyFont="1" applyFill="1" applyBorder="1" applyAlignment="1">
      <alignment horizontal="center"/>
    </xf>
    <xf numFmtId="165" fontId="32" fillId="8" borderId="4" xfId="12" applyNumberFormat="1" applyFont="1" applyFill="1" applyBorder="1" applyAlignment="1">
      <alignment horizontal="center"/>
    </xf>
    <xf numFmtId="0" fontId="11" fillId="8" borderId="0" xfId="0" applyFont="1" applyFill="1" applyAlignment="1">
      <alignment horizontal="left" vertical="center"/>
    </xf>
    <xf numFmtId="0" fontId="21" fillId="8" borderId="0" xfId="0" applyFont="1" applyFill="1"/>
    <xf numFmtId="0" fontId="21" fillId="8" borderId="0" xfId="0" applyFont="1" applyFill="1" applyAlignment="1">
      <alignment vertical="top"/>
    </xf>
    <xf numFmtId="0" fontId="13" fillId="8" borderId="0" xfId="0" applyFont="1" applyFill="1" applyAlignment="1">
      <alignment horizontal="center" vertical="top"/>
    </xf>
    <xf numFmtId="0" fontId="33" fillId="8" borderId="0" xfId="0" applyFont="1" applyFill="1"/>
    <xf numFmtId="0" fontId="34" fillId="8" borderId="2" xfId="12" applyFont="1" applyFill="1" applyBorder="1"/>
    <xf numFmtId="0" fontId="13" fillId="8" borderId="0" xfId="0" applyFont="1" applyFill="1"/>
    <xf numFmtId="0" fontId="35" fillId="8" borderId="0" xfId="0" applyFont="1" applyFill="1"/>
    <xf numFmtId="0" fontId="34" fillId="8" borderId="0" xfId="12" applyFont="1" applyFill="1"/>
    <xf numFmtId="165" fontId="34" fillId="8" borderId="0" xfId="12" applyNumberFormat="1" applyFont="1" applyFill="1" applyAlignment="1">
      <alignment horizontal="center"/>
    </xf>
    <xf numFmtId="165" fontId="13" fillId="8" borderId="0" xfId="0" applyNumberFormat="1" applyFont="1" applyFill="1"/>
    <xf numFmtId="0" fontId="2" fillId="0" borderId="0" xfId="0" applyFont="1"/>
    <xf numFmtId="165" fontId="34" fillId="8" borderId="0" xfId="12" applyNumberFormat="1" applyFont="1" applyFill="1" applyAlignment="1">
      <alignment horizontal="left" vertical="top" wrapText="1"/>
    </xf>
    <xf numFmtId="0" fontId="15" fillId="8" borderId="0" xfId="0" applyFont="1" applyFill="1"/>
    <xf numFmtId="0" fontId="2" fillId="8" borderId="0" xfId="0" applyFont="1" applyFill="1"/>
    <xf numFmtId="0" fontId="13" fillId="8" borderId="0" xfId="0" applyFont="1" applyFill="1" applyAlignment="1">
      <alignment horizontal="left"/>
    </xf>
    <xf numFmtId="165" fontId="15" fillId="8" borderId="0" xfId="0" applyNumberFormat="1" applyFont="1" applyFill="1"/>
    <xf numFmtId="165" fontId="13" fillId="8" borderId="0" xfId="0" applyNumberFormat="1" applyFont="1" applyFill="1" applyAlignment="1">
      <alignment horizontal="left"/>
    </xf>
    <xf numFmtId="165" fontId="13" fillId="8" borderId="0" xfId="0" applyNumberFormat="1" applyFont="1" applyFill="1" applyBorder="1" applyAlignment="1">
      <alignment horizontal="left"/>
    </xf>
    <xf numFmtId="165" fontId="13" fillId="8" borderId="0" xfId="0" applyNumberFormat="1" applyFont="1" applyFill="1" applyBorder="1"/>
    <xf numFmtId="0" fontId="36" fillId="8" borderId="0" xfId="9" applyFont="1" applyFill="1" applyBorder="1" applyAlignment="1" applyProtection="1"/>
    <xf numFmtId="0" fontId="32" fillId="8" borderId="0" xfId="0" applyFont="1" applyFill="1" applyAlignment="1">
      <alignment horizontal="center"/>
    </xf>
    <xf numFmtId="0" fontId="15" fillId="8" borderId="0" xfId="0" applyFont="1" applyFill="1" applyAlignment="1">
      <alignment vertical="top"/>
    </xf>
    <xf numFmtId="165" fontId="15" fillId="8" borderId="0" xfId="0" applyNumberFormat="1" applyFont="1" applyFill="1" applyAlignment="1">
      <alignment vertical="top"/>
    </xf>
    <xf numFmtId="0" fontId="13" fillId="8" borderId="11" xfId="12" applyFont="1" applyFill="1" applyBorder="1" applyAlignment="1">
      <alignment horizontal="center" vertical="top" wrapText="1"/>
    </xf>
    <xf numFmtId="0" fontId="34" fillId="8" borderId="2" xfId="0" applyFont="1" applyFill="1" applyBorder="1" applyAlignment="1">
      <alignment horizontal="center" vertical="top" wrapText="1"/>
    </xf>
    <xf numFmtId="0" fontId="34" fillId="9" borderId="0" xfId="12" applyFont="1" applyFill="1" applyBorder="1"/>
    <xf numFmtId="165" fontId="34" fillId="9" borderId="0" xfId="12" applyNumberFormat="1" applyFont="1" applyFill="1" applyBorder="1" applyAlignment="1">
      <alignment horizontal="center"/>
    </xf>
    <xf numFmtId="0" fontId="22" fillId="8" borderId="0" xfId="9" applyNumberFormat="1" applyFont="1" applyFill="1" applyBorder="1" applyAlignment="1" applyProtection="1">
      <alignment vertical="top" wrapText="1"/>
    </xf>
    <xf numFmtId="0" fontId="37" fillId="9" borderId="0" xfId="12" applyFont="1" applyFill="1" applyBorder="1"/>
    <xf numFmtId="165" fontId="37" fillId="9" borderId="0" xfId="12" applyNumberFormat="1" applyFont="1" applyFill="1" applyBorder="1" applyAlignment="1">
      <alignment horizontal="center"/>
    </xf>
    <xf numFmtId="0" fontId="13" fillId="8" borderId="0" xfId="12" applyFont="1" applyFill="1" applyBorder="1" applyAlignment="1">
      <alignment horizontal="center"/>
    </xf>
    <xf numFmtId="0" fontId="15" fillId="8" borderId="0" xfId="12" applyFont="1" applyFill="1" applyBorder="1" applyAlignment="1">
      <alignment horizontal="center" vertical="top" wrapText="1"/>
    </xf>
    <xf numFmtId="0" fontId="27" fillId="0" borderId="0" xfId="0" applyFont="1" applyAlignment="1">
      <alignment horizontal="center"/>
    </xf>
    <xf numFmtId="0" fontId="22" fillId="8" borderId="0" xfId="11" applyFont="1" applyFill="1" applyBorder="1" applyAlignment="1">
      <alignment horizontal="left"/>
    </xf>
    <xf numFmtId="0" fontId="22" fillId="8" borderId="0" xfId="11" applyFont="1" applyFill="1" applyBorder="1" applyAlignment="1" applyProtection="1">
      <alignment horizontal="left"/>
    </xf>
    <xf numFmtId="165" fontId="15" fillId="8" borderId="0" xfId="12" applyNumberFormat="1" applyFont="1" applyFill="1"/>
    <xf numFmtId="0" fontId="22" fillId="8" borderId="0" xfId="11" applyFont="1" applyFill="1" applyBorder="1"/>
    <xf numFmtId="0" fontId="2" fillId="8" borderId="0" xfId="12" applyFont="1" applyFill="1"/>
    <xf numFmtId="165" fontId="2" fillId="8" borderId="0" xfId="12" applyNumberFormat="1" applyFont="1" applyFill="1"/>
    <xf numFmtId="0" fontId="2" fillId="0" borderId="0" xfId="12" applyFont="1"/>
    <xf numFmtId="165" fontId="2" fillId="0" borderId="0" xfId="12" applyNumberFormat="1" applyFont="1"/>
    <xf numFmtId="0" fontId="23" fillId="8" borderId="0" xfId="0" applyFont="1" applyFill="1"/>
    <xf numFmtId="0" fontId="0" fillId="8" borderId="0" xfId="0" applyFill="1"/>
    <xf numFmtId="0" fontId="14" fillId="8" borderId="0" xfId="0" applyFont="1" applyFill="1" applyAlignment="1"/>
    <xf numFmtId="0" fontId="26" fillId="8" borderId="0" xfId="0" applyFont="1" applyFill="1" applyAlignment="1">
      <alignment horizontal="center"/>
    </xf>
    <xf numFmtId="0" fontId="14" fillId="8" borderId="0" xfId="0" applyFont="1" applyFill="1" applyAlignment="1">
      <alignment horizontal="right"/>
    </xf>
    <xf numFmtId="165" fontId="23" fillId="8" borderId="0" xfId="0" applyNumberFormat="1" applyFont="1" applyFill="1"/>
    <xf numFmtId="0" fontId="27" fillId="8" borderId="0" xfId="0" applyFont="1" applyFill="1" applyAlignment="1">
      <alignment horizontal="center"/>
    </xf>
    <xf numFmtId="0" fontId="28" fillId="8" borderId="0" xfId="0" applyFont="1" applyFill="1"/>
    <xf numFmtId="0" fontId="14" fillId="8" borderId="0" xfId="0" applyFont="1" applyFill="1" applyAlignment="1">
      <alignment vertical="top" wrapText="1"/>
    </xf>
    <xf numFmtId="0" fontId="30" fillId="8" borderId="0" xfId="0" applyFont="1" applyFill="1" applyAlignment="1">
      <alignment horizontal="center" vertical="center"/>
    </xf>
    <xf numFmtId="0" fontId="14" fillId="8" borderId="0" xfId="0" applyFont="1" applyFill="1" applyAlignment="1">
      <alignment vertical="center"/>
    </xf>
    <xf numFmtId="0" fontId="14" fillId="9" borderId="0" xfId="0" applyFont="1" applyFill="1" applyAlignment="1">
      <alignment vertical="center"/>
    </xf>
    <xf numFmtId="0" fontId="14" fillId="8" borderId="2" xfId="12" applyFont="1" applyFill="1" applyBorder="1"/>
    <xf numFmtId="0" fontId="14" fillId="8" borderId="2" xfId="12" applyFont="1" applyFill="1" applyBorder="1" applyAlignment="1">
      <alignment horizontal="center" vertical="top" wrapText="1"/>
    </xf>
    <xf numFmtId="165" fontId="14" fillId="8" borderId="0" xfId="0" applyNumberFormat="1" applyFont="1" applyFill="1" applyAlignment="1">
      <alignment horizontal="center" vertical="center"/>
    </xf>
    <xf numFmtId="165" fontId="14" fillId="9" borderId="0" xfId="0" applyNumberFormat="1" applyFont="1" applyFill="1" applyAlignment="1">
      <alignment horizontal="center" vertical="center"/>
    </xf>
    <xf numFmtId="0" fontId="15" fillId="8" borderId="0" xfId="0" applyFont="1" applyFill="1" applyAlignment="1">
      <alignment vertical="top" wrapText="1"/>
    </xf>
    <xf numFmtId="0" fontId="32" fillId="8" borderId="0" xfId="0" applyNumberFormat="1" applyFont="1" applyFill="1" applyBorder="1" applyAlignment="1">
      <alignment vertical="top" wrapText="1"/>
    </xf>
    <xf numFmtId="165" fontId="0" fillId="0" borderId="0" xfId="0" applyNumberFormat="1"/>
    <xf numFmtId="0" fontId="15" fillId="8" borderId="0" xfId="12" applyFont="1" applyFill="1" applyBorder="1" applyAlignment="1">
      <alignment horizontal="center" vertical="top" wrapText="1"/>
    </xf>
    <xf numFmtId="0" fontId="15" fillId="8" borderId="0" xfId="0" applyFont="1" applyFill="1" applyAlignment="1">
      <alignment horizontal="left"/>
    </xf>
    <xf numFmtId="0" fontId="13" fillId="8" borderId="0" xfId="12" applyFont="1" applyFill="1" applyBorder="1" applyAlignment="1">
      <alignment horizontal="center" vertical="top" wrapText="1"/>
    </xf>
    <xf numFmtId="0" fontId="23" fillId="8" borderId="0" xfId="0" applyFont="1" applyFill="1" applyAlignment="1">
      <alignment vertical="center" wrapText="1"/>
    </xf>
    <xf numFmtId="0" fontId="13" fillId="8" borderId="11" xfId="12" applyFont="1" applyFill="1" applyBorder="1" applyAlignment="1">
      <alignment vertical="center" wrapText="1"/>
    </xf>
    <xf numFmtId="165" fontId="32" fillId="9" borderId="0" xfId="12" applyNumberFormat="1" applyFont="1" applyFill="1" applyBorder="1" applyAlignment="1">
      <alignment horizontal="center"/>
    </xf>
    <xf numFmtId="165" fontId="32" fillId="8" borderId="0" xfId="12" applyNumberFormat="1" applyFont="1" applyFill="1" applyBorder="1" applyAlignment="1">
      <alignment horizontal="center"/>
    </xf>
    <xf numFmtId="0" fontId="15" fillId="8" borderId="0" xfId="12" applyFont="1" applyFill="1" applyBorder="1" applyAlignment="1">
      <alignment horizontal="center" vertical="top" wrapText="1"/>
    </xf>
    <xf numFmtId="0" fontId="32" fillId="8" borderId="0" xfId="0" applyNumberFormat="1" applyFont="1" applyFill="1" applyBorder="1" applyAlignment="1">
      <alignment horizontal="left" vertical="top" wrapText="1"/>
    </xf>
    <xf numFmtId="0" fontId="34" fillId="8" borderId="0" xfId="12" applyFont="1" applyFill="1" applyBorder="1"/>
    <xf numFmtId="165" fontId="34" fillId="8" borderId="0" xfId="12" applyNumberFormat="1" applyFont="1" applyFill="1" applyBorder="1" applyAlignment="1">
      <alignment horizontal="center"/>
    </xf>
    <xf numFmtId="0" fontId="34" fillId="9" borderId="0" xfId="12" applyFont="1" applyFill="1"/>
    <xf numFmtId="165" fontId="34" fillId="9" borderId="0" xfId="12" applyNumberFormat="1" applyFont="1" applyFill="1" applyAlignment="1">
      <alignment horizontal="center"/>
    </xf>
    <xf numFmtId="0" fontId="38" fillId="8" borderId="0" xfId="0" applyFont="1" applyFill="1"/>
    <xf numFmtId="0" fontId="32" fillId="9" borderId="2" xfId="12" applyFont="1" applyFill="1" applyBorder="1" applyAlignment="1">
      <alignment horizontal="left"/>
    </xf>
    <xf numFmtId="165" fontId="32" fillId="9" borderId="3" xfId="12" applyNumberFormat="1" applyFont="1" applyFill="1" applyBorder="1" applyAlignment="1">
      <alignment horizontal="center"/>
    </xf>
    <xf numFmtId="165" fontId="32" fillId="9" borderId="2" xfId="12" applyNumberFormat="1" applyFont="1" applyFill="1" applyBorder="1" applyAlignment="1">
      <alignment horizontal="center"/>
    </xf>
    <xf numFmtId="165" fontId="32" fillId="9" borderId="4" xfId="12" applyNumberFormat="1" applyFont="1" applyFill="1" applyBorder="1" applyAlignment="1">
      <alignment horizontal="center"/>
    </xf>
    <xf numFmtId="0" fontId="32" fillId="9" borderId="8" xfId="12" applyFont="1" applyFill="1" applyBorder="1" applyAlignment="1">
      <alignment horizontal="left"/>
    </xf>
    <xf numFmtId="165" fontId="32" fillId="9" borderId="10" xfId="12" applyNumberFormat="1" applyFont="1" applyFill="1" applyBorder="1" applyAlignment="1">
      <alignment horizontal="center"/>
    </xf>
    <xf numFmtId="165" fontId="32" fillId="9" borderId="8" xfId="12" applyNumberFormat="1" applyFont="1" applyFill="1" applyBorder="1" applyAlignment="1">
      <alignment horizontal="center"/>
    </xf>
    <xf numFmtId="165" fontId="32" fillId="9" borderId="7" xfId="12" applyNumberFormat="1" applyFont="1" applyFill="1" applyBorder="1" applyAlignment="1">
      <alignment horizontal="center"/>
    </xf>
    <xf numFmtId="0" fontId="14" fillId="8" borderId="2" xfId="0" applyFont="1" applyFill="1" applyBorder="1" applyAlignment="1">
      <alignment vertical="center"/>
    </xf>
    <xf numFmtId="165" fontId="14" fillId="8" borderId="2" xfId="0" applyNumberFormat="1" applyFont="1" applyFill="1" applyBorder="1" applyAlignment="1">
      <alignment horizontal="center" vertical="center"/>
    </xf>
    <xf numFmtId="0" fontId="14" fillId="9" borderId="0" xfId="0" applyFont="1" applyFill="1" applyBorder="1" applyAlignment="1">
      <alignment vertical="center"/>
    </xf>
    <xf numFmtId="165" fontId="14" fillId="9" borderId="0" xfId="0" applyNumberFormat="1" applyFont="1" applyFill="1" applyBorder="1" applyAlignment="1">
      <alignment horizontal="center" vertical="center"/>
    </xf>
    <xf numFmtId="0" fontId="11" fillId="8" borderId="0" xfId="12" applyFont="1" applyFill="1" applyAlignment="1">
      <alignment horizontal="center" vertical="top" wrapText="1"/>
    </xf>
    <xf numFmtId="0" fontId="13" fillId="8" borderId="0" xfId="12" applyFont="1" applyFill="1" applyBorder="1" applyAlignment="1">
      <alignment horizontal="center" wrapText="1"/>
    </xf>
    <xf numFmtId="0" fontId="34" fillId="8" borderId="0" xfId="12" applyFont="1" applyFill="1" applyBorder="1" applyAlignment="1">
      <alignment horizontal="center" wrapText="1"/>
    </xf>
    <xf numFmtId="0" fontId="15" fillId="8" borderId="0" xfId="0" applyFont="1" applyFill="1" applyBorder="1" applyAlignment="1">
      <alignment horizontal="left" vertical="top" wrapText="1"/>
    </xf>
    <xf numFmtId="0" fontId="32" fillId="8" borderId="0" xfId="0" applyNumberFormat="1" applyFont="1" applyFill="1" applyBorder="1" applyAlignment="1">
      <alignment horizontal="left" vertical="top" wrapText="1"/>
    </xf>
    <xf numFmtId="0" fontId="32" fillId="0" borderId="0" xfId="0" applyNumberFormat="1" applyFont="1" applyFill="1" applyBorder="1" applyAlignment="1">
      <alignment horizontal="left" vertical="top" wrapText="1"/>
    </xf>
    <xf numFmtId="0" fontId="15" fillId="8" borderId="5" xfId="12" applyFont="1" applyFill="1" applyBorder="1" applyAlignment="1">
      <alignment horizontal="center" vertical="top" wrapText="1"/>
    </xf>
    <xf numFmtId="0" fontId="15" fillId="8" borderId="0" xfId="12" applyFont="1" applyFill="1" applyBorder="1" applyAlignment="1">
      <alignment horizontal="center" vertical="top" wrapText="1"/>
    </xf>
    <xf numFmtId="0" fontId="15" fillId="8" borderId="6" xfId="12" applyFont="1" applyFill="1" applyBorder="1" applyAlignment="1">
      <alignment horizontal="center" vertical="top" wrapText="1"/>
    </xf>
    <xf numFmtId="0" fontId="32" fillId="8" borderId="9" xfId="12" applyFont="1" applyFill="1" applyBorder="1" applyAlignment="1">
      <alignment horizontal="left" wrapText="1"/>
    </xf>
    <xf numFmtId="0" fontId="32" fillId="8" borderId="0" xfId="12" applyFont="1" applyFill="1" applyBorder="1" applyAlignment="1">
      <alignment horizontal="left" wrapText="1"/>
    </xf>
    <xf numFmtId="0" fontId="15" fillId="8" borderId="0" xfId="0" applyFont="1" applyFill="1" applyAlignment="1">
      <alignment horizontal="left" vertical="top" wrapText="1"/>
    </xf>
    <xf numFmtId="0" fontId="25" fillId="8" borderId="0" xfId="0" applyFont="1" applyFill="1" applyAlignment="1">
      <alignment horizontal="center"/>
    </xf>
    <xf numFmtId="0" fontId="24" fillId="8" borderId="0" xfId="0" applyFont="1" applyFill="1" applyAlignment="1">
      <alignment horizontal="center"/>
    </xf>
    <xf numFmtId="0" fontId="12" fillId="8" borderId="0" xfId="12" applyFont="1" applyFill="1" applyAlignment="1">
      <alignment horizontal="center" vertical="top" wrapText="1"/>
    </xf>
    <xf numFmtId="0" fontId="13" fillId="8" borderId="0" xfId="12" applyFont="1" applyFill="1" applyBorder="1" applyAlignment="1">
      <alignment horizontal="center" vertical="center" wrapText="1"/>
    </xf>
    <xf numFmtId="0" fontId="13" fillId="8" borderId="12" xfId="12" applyFont="1" applyFill="1" applyBorder="1" applyAlignment="1">
      <alignment horizontal="center" vertical="center" wrapText="1"/>
    </xf>
    <xf numFmtId="0" fontId="14" fillId="8" borderId="0" xfId="0" applyFont="1" applyFill="1" applyAlignment="1">
      <alignment horizontal="center" vertical="top"/>
    </xf>
    <xf numFmtId="0" fontId="14" fillId="8" borderId="0" xfId="0" applyFont="1" applyFill="1" applyAlignment="1">
      <alignment horizontal="center" vertical="top" wrapText="1"/>
    </xf>
    <xf numFmtId="0" fontId="15" fillId="8" borderId="11" xfId="12" applyFont="1" applyFill="1" applyBorder="1" applyAlignment="1">
      <alignment horizontal="center" vertical="top" wrapText="1"/>
    </xf>
    <xf numFmtId="0" fontId="23" fillId="8" borderId="0" xfId="0" applyFont="1" applyFill="1" applyAlignment="1">
      <alignment horizontal="center" vertical="center" wrapText="1"/>
    </xf>
    <xf numFmtId="0" fontId="15" fillId="0" borderId="11" xfId="12" applyFont="1" applyBorder="1" applyAlignment="1">
      <alignment horizontal="center"/>
    </xf>
    <xf numFmtId="0" fontId="14" fillId="8" borderId="0" xfId="12" applyFont="1" applyFill="1" applyBorder="1" applyAlignment="1">
      <alignment horizontal="center" vertical="top" wrapText="1"/>
    </xf>
    <xf numFmtId="0" fontId="14" fillId="8" borderId="2" xfId="12" applyFont="1" applyFill="1" applyBorder="1" applyAlignment="1">
      <alignment horizontal="center" vertical="top" wrapText="1"/>
    </xf>
    <xf numFmtId="0" fontId="14" fillId="8" borderId="0" xfId="12" applyFont="1" applyFill="1" applyBorder="1" applyAlignment="1">
      <alignment horizontal="center"/>
    </xf>
    <xf numFmtId="0" fontId="14" fillId="8" borderId="2" xfId="12" applyFont="1" applyFill="1" applyBorder="1" applyAlignment="1">
      <alignment horizontal="center"/>
    </xf>
    <xf numFmtId="0" fontId="14" fillId="10" borderId="8" xfId="0" applyFont="1" applyFill="1" applyBorder="1" applyAlignment="1">
      <alignment horizontal="center" vertical="top"/>
    </xf>
    <xf numFmtId="0" fontId="14" fillId="10" borderId="7" xfId="0" applyFont="1" applyFill="1" applyBorder="1" applyAlignment="1">
      <alignment horizontal="center" vertical="top"/>
    </xf>
    <xf numFmtId="0" fontId="14" fillId="8" borderId="11" xfId="12" applyFont="1" applyFill="1" applyBorder="1" applyAlignment="1">
      <alignment horizontal="center" vertical="top" wrapText="1"/>
    </xf>
    <xf numFmtId="0" fontId="14" fillId="10" borderId="10" xfId="0" applyFont="1" applyFill="1" applyBorder="1" applyAlignment="1">
      <alignment horizontal="center" vertical="top"/>
    </xf>
    <xf numFmtId="0" fontId="19" fillId="8" borderId="0" xfId="0" applyFont="1" applyFill="1" applyAlignment="1">
      <alignment horizontal="center" vertical="center" wrapText="1"/>
    </xf>
    <xf numFmtId="0" fontId="13" fillId="8" borderId="0" xfId="0" applyFont="1" applyFill="1" applyAlignment="1">
      <alignment horizontal="center" vertical="top" wrapText="1"/>
    </xf>
    <xf numFmtId="0" fontId="32" fillId="8" borderId="0" xfId="9" applyNumberFormat="1" applyFont="1" applyFill="1" applyBorder="1" applyAlignment="1" applyProtection="1">
      <alignment horizontal="left" vertical="top" wrapText="1"/>
    </xf>
  </cellXfs>
  <cellStyles count="26">
    <cellStyle name="AZ1" xfId="7" xr:uid="{00000000-0005-0000-0000-000006000000}"/>
    <cellStyle name="Comma 2" xfId="8" xr:uid="{00000000-0005-0000-0000-000007000000}"/>
    <cellStyle name="Énfasis1" xfId="1" builtinId="29" customBuiltin="1"/>
    <cellStyle name="Énfasis2" xfId="2" builtinId="33" customBuiltin="1"/>
    <cellStyle name="Énfasis3" xfId="3" builtinId="37" customBuiltin="1"/>
    <cellStyle name="Énfasis4" xfId="4" builtinId="41" customBuiltin="1"/>
    <cellStyle name="Énfasis5" xfId="5" builtinId="45" customBuiltin="1"/>
    <cellStyle name="Énfasis6" xfId="6" builtinId="49" customBuiltin="1"/>
    <cellStyle name="Hipervínculo" xfId="9" builtinId="8"/>
    <cellStyle name="Hyperlink 2" xfId="10" xr:uid="{00000000-0005-0000-0000-000009000000}"/>
    <cellStyle name="Hyperlink 3" xfId="11" xr:uid="{00000000-0005-0000-0000-00000A000000}"/>
    <cellStyle name="Normal" xfId="0" builtinId="0"/>
    <cellStyle name="Normal 2 2" xfId="12" xr:uid="{00000000-0005-0000-0000-00000C000000}"/>
    <cellStyle name="Normal 2 3" xfId="13" xr:uid="{00000000-0005-0000-0000-00000D000000}"/>
    <cellStyle name="Normal 2 4" xfId="14" xr:uid="{00000000-0005-0000-0000-00000E000000}"/>
    <cellStyle name="Normal 3" xfId="15" xr:uid="{00000000-0005-0000-0000-00000F000000}"/>
    <cellStyle name="Normal 4" xfId="16" xr:uid="{00000000-0005-0000-0000-000010000000}"/>
    <cellStyle name="Normal 6" xfId="17" xr:uid="{00000000-0005-0000-0000-000011000000}"/>
    <cellStyle name="Normal 8" xfId="18" xr:uid="{00000000-0005-0000-0000-000012000000}"/>
    <cellStyle name="Normal 9" xfId="19" xr:uid="{00000000-0005-0000-0000-000013000000}"/>
    <cellStyle name="Normalny_FDB Quest - Parenting support" xfId="20" xr:uid="{00000000-0005-0000-0000-000014000000}"/>
    <cellStyle name="Percent 2" xfId="21" xr:uid="{00000000-0005-0000-0000-000015000000}"/>
    <cellStyle name="Snorm" xfId="22" xr:uid="{00000000-0005-0000-0000-000016000000}"/>
    <cellStyle name="socxn" xfId="23" xr:uid="{00000000-0005-0000-0000-000017000000}"/>
    <cellStyle name="Total" xfId="24" builtinId="25" customBuiltin="1"/>
    <cellStyle name="標準_②Ｂ分類事項一覧（英語）" xfId="25" xr:uid="{00000000-0005-0000-0000-000019000000}"/>
  </cellStyles>
  <dxfs count="0"/>
  <tableStyles count="0" defaultTableStyle="TableStyleMedium9"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27816032344297E-2"/>
          <c:y val="4.9197869248872698E-2"/>
          <c:w val="0.86214436793531102"/>
          <c:h val="0.90008183924912"/>
        </c:manualLayout>
      </c:layout>
      <c:barChart>
        <c:barDir val="bar"/>
        <c:grouping val="clustered"/>
        <c:varyColors val="0"/>
        <c:ser>
          <c:idx val="0"/>
          <c:order val="0"/>
          <c:tx>
            <c:strRef>
              <c:f>'Chart PF2.1.A'!$S$6</c:f>
              <c:strCache>
                <c:ptCount val="1"/>
                <c:pt idx="0">
                  <c:v>Payment rate (%)</c:v>
                </c:pt>
              </c:strCache>
            </c:strRef>
          </c:tx>
          <c:spPr>
            <a:solidFill>
              <a:schemeClr val="accent1"/>
            </a:solidFill>
            <a:ln w="9525">
              <a:solidFill>
                <a:schemeClr val="tx1"/>
              </a:solidFill>
            </a:ln>
          </c:spPr>
          <c:invertIfNegative val="0"/>
          <c:dPt>
            <c:idx val="10"/>
            <c:invertIfNegative val="0"/>
            <c:bubble3D val="0"/>
            <c:extLst>
              <c:ext xmlns:c16="http://schemas.microsoft.com/office/drawing/2014/chart" uri="{C3380CC4-5D6E-409C-BE32-E72D297353CC}">
                <c16:uniqueId val="{00000000-1A64-4689-9A38-7947628A7941}"/>
              </c:ext>
            </c:extLst>
          </c:dPt>
          <c:dPt>
            <c:idx val="11"/>
            <c:invertIfNegative val="0"/>
            <c:bubble3D val="0"/>
            <c:extLst>
              <c:ext xmlns:c16="http://schemas.microsoft.com/office/drawing/2014/chart" uri="{C3380CC4-5D6E-409C-BE32-E72D297353CC}">
                <c16:uniqueId val="{00000001-1A64-4689-9A38-7947628A7941}"/>
              </c:ext>
            </c:extLst>
          </c:dPt>
          <c:dPt>
            <c:idx val="13"/>
            <c:invertIfNegative val="0"/>
            <c:bubble3D val="0"/>
            <c:extLst>
              <c:ext xmlns:c16="http://schemas.microsoft.com/office/drawing/2014/chart" uri="{C3380CC4-5D6E-409C-BE32-E72D297353CC}">
                <c16:uniqueId val="{00000003-9A86-4307-A81D-499FA1A39630}"/>
              </c:ext>
            </c:extLst>
          </c:dPt>
          <c:dPt>
            <c:idx val="14"/>
            <c:invertIfNegative val="0"/>
            <c:bubble3D val="0"/>
            <c:spPr>
              <a:pattFill prst="pct60">
                <a:fgClr>
                  <a:schemeClr val="accent1"/>
                </a:fgClr>
                <a:bgClr>
                  <a:srgbClr val="CCCCCC"/>
                </a:bgClr>
              </a:pattFill>
              <a:ln w="9525">
                <a:solidFill>
                  <a:schemeClr val="tx1"/>
                </a:solidFill>
              </a:ln>
            </c:spPr>
            <c:extLst>
              <c:ext xmlns:c16="http://schemas.microsoft.com/office/drawing/2014/chart" uri="{C3380CC4-5D6E-409C-BE32-E72D297353CC}">
                <c16:uniqueId val="{00000005-9A86-4307-A81D-499FA1A39630}"/>
              </c:ext>
            </c:extLst>
          </c:dPt>
          <c:dPt>
            <c:idx val="16"/>
            <c:invertIfNegative val="0"/>
            <c:bubble3D val="0"/>
            <c:extLst>
              <c:ext xmlns:c16="http://schemas.microsoft.com/office/drawing/2014/chart" uri="{C3380CC4-5D6E-409C-BE32-E72D297353CC}">
                <c16:uniqueId val="{00000002-1A64-4689-9A38-7947628A7941}"/>
              </c:ext>
            </c:extLst>
          </c:dPt>
          <c:dPt>
            <c:idx val="17"/>
            <c:invertIfNegative val="0"/>
            <c:bubble3D val="0"/>
            <c:extLst>
              <c:ext xmlns:c16="http://schemas.microsoft.com/office/drawing/2014/chart" uri="{C3380CC4-5D6E-409C-BE32-E72D297353CC}">
                <c16:uniqueId val="{00000003-1A64-4689-9A38-7947628A7941}"/>
              </c:ext>
            </c:extLst>
          </c:dPt>
          <c:dPt>
            <c:idx val="20"/>
            <c:invertIfNegative val="0"/>
            <c:bubble3D val="0"/>
            <c:extLst>
              <c:ext xmlns:c16="http://schemas.microsoft.com/office/drawing/2014/chart" uri="{C3380CC4-5D6E-409C-BE32-E72D297353CC}">
                <c16:uniqueId val="{00000004-1A64-4689-9A38-7947628A7941}"/>
              </c:ext>
            </c:extLst>
          </c:dPt>
          <c:dPt>
            <c:idx val="21"/>
            <c:invertIfNegative val="0"/>
            <c:bubble3D val="0"/>
            <c:extLst>
              <c:ext xmlns:c16="http://schemas.microsoft.com/office/drawing/2014/chart" uri="{C3380CC4-5D6E-409C-BE32-E72D297353CC}">
                <c16:uniqueId val="{00000005-1A64-4689-9A38-7947628A7941}"/>
              </c:ext>
            </c:extLst>
          </c:dPt>
          <c:dPt>
            <c:idx val="22"/>
            <c:invertIfNegative val="0"/>
            <c:bubble3D val="0"/>
            <c:extLst>
              <c:ext xmlns:c16="http://schemas.microsoft.com/office/drawing/2014/chart" uri="{C3380CC4-5D6E-409C-BE32-E72D297353CC}">
                <c16:uniqueId val="{00000006-1A64-4689-9A38-7947628A7941}"/>
              </c:ext>
            </c:extLst>
          </c:dPt>
          <c:dPt>
            <c:idx val="23"/>
            <c:invertIfNegative val="0"/>
            <c:bubble3D val="0"/>
            <c:extLst>
              <c:ext xmlns:c16="http://schemas.microsoft.com/office/drawing/2014/chart" uri="{C3380CC4-5D6E-409C-BE32-E72D297353CC}">
                <c16:uniqueId val="{0000000B-9A86-4307-A81D-499FA1A39630}"/>
              </c:ext>
            </c:extLst>
          </c:dPt>
          <c:dPt>
            <c:idx val="24"/>
            <c:invertIfNegative val="0"/>
            <c:bubble3D val="0"/>
            <c:extLst>
              <c:ext xmlns:c16="http://schemas.microsoft.com/office/drawing/2014/chart" uri="{C3380CC4-5D6E-409C-BE32-E72D297353CC}">
                <c16:uniqueId val="{0000000D-9A86-4307-A81D-499FA1A39630}"/>
              </c:ext>
            </c:extLst>
          </c:dPt>
          <c:dPt>
            <c:idx val="25"/>
            <c:invertIfNegative val="0"/>
            <c:bubble3D val="0"/>
            <c:spPr>
              <a:pattFill prst="pct60">
                <a:fgClr>
                  <a:schemeClr val="accent1"/>
                </a:fgClr>
                <a:bgClr>
                  <a:srgbClr val="CCCCCC"/>
                </a:bgClr>
              </a:pattFill>
              <a:ln w="9525">
                <a:solidFill>
                  <a:schemeClr val="tx1"/>
                </a:solidFill>
              </a:ln>
            </c:spPr>
            <c:extLst>
              <c:ext xmlns:c16="http://schemas.microsoft.com/office/drawing/2014/chart" uri="{C3380CC4-5D6E-409C-BE32-E72D297353CC}">
                <c16:uniqueId val="{0000000F-9A86-4307-A81D-499FA1A39630}"/>
              </c:ext>
            </c:extLst>
          </c:dPt>
          <c:dPt>
            <c:idx val="26"/>
            <c:invertIfNegative val="0"/>
            <c:bubble3D val="0"/>
            <c:spPr>
              <a:pattFill prst="pct60">
                <a:fgClr>
                  <a:schemeClr val="accent1"/>
                </a:fgClr>
                <a:bgClr>
                  <a:srgbClr val="CCCCCC"/>
                </a:bgClr>
              </a:pattFill>
              <a:ln w="9525">
                <a:solidFill>
                  <a:schemeClr val="tx1"/>
                </a:solidFill>
              </a:ln>
            </c:spPr>
            <c:extLst>
              <c:ext xmlns:c16="http://schemas.microsoft.com/office/drawing/2014/chart" uri="{C3380CC4-5D6E-409C-BE32-E72D297353CC}">
                <c16:uniqueId val="{00000011-9A86-4307-A81D-499FA1A39630}"/>
              </c:ext>
            </c:extLst>
          </c:dPt>
          <c:dPt>
            <c:idx val="30"/>
            <c:invertIfNegative val="0"/>
            <c:bubble3D val="0"/>
            <c:extLst>
              <c:ext xmlns:c16="http://schemas.microsoft.com/office/drawing/2014/chart" uri="{C3380CC4-5D6E-409C-BE32-E72D297353CC}">
                <c16:uniqueId val="{00000007-1A64-4689-9A38-7947628A7941}"/>
              </c:ext>
            </c:extLst>
          </c:dPt>
          <c:dPt>
            <c:idx val="32"/>
            <c:invertIfNegative val="0"/>
            <c:bubble3D val="0"/>
            <c:extLst>
              <c:ext xmlns:c16="http://schemas.microsoft.com/office/drawing/2014/chart" uri="{C3380CC4-5D6E-409C-BE32-E72D297353CC}">
                <c16:uniqueId val="{00000013-9A86-4307-A81D-499FA1A39630}"/>
              </c:ext>
            </c:extLst>
          </c:dPt>
          <c:dPt>
            <c:idx val="33"/>
            <c:invertIfNegative val="0"/>
            <c:bubble3D val="0"/>
            <c:extLst>
              <c:ext xmlns:c16="http://schemas.microsoft.com/office/drawing/2014/chart" uri="{C3380CC4-5D6E-409C-BE32-E72D297353CC}">
                <c16:uniqueId val="{00000015-9A86-4307-A81D-499FA1A39630}"/>
              </c:ext>
            </c:extLst>
          </c:dPt>
          <c:dPt>
            <c:idx val="34"/>
            <c:invertIfNegative val="0"/>
            <c:bubble3D val="0"/>
            <c:spPr>
              <a:pattFill prst="pct60">
                <a:fgClr>
                  <a:schemeClr val="accent1"/>
                </a:fgClr>
                <a:bgClr>
                  <a:srgbClr val="CCCCCC"/>
                </a:bgClr>
              </a:pattFill>
              <a:ln w="9525">
                <a:solidFill>
                  <a:schemeClr val="tx1"/>
                </a:solidFill>
              </a:ln>
            </c:spPr>
            <c:extLst>
              <c:ext xmlns:c16="http://schemas.microsoft.com/office/drawing/2014/chart" uri="{C3380CC4-5D6E-409C-BE32-E72D297353CC}">
                <c16:uniqueId val="{00000017-9A86-4307-A81D-499FA1A39630}"/>
              </c:ext>
            </c:extLst>
          </c:dPt>
          <c:cat>
            <c:strRef>
              <c:f>'Chart PF2.1.A'!$P$7:$P$51</c:f>
              <c:strCache>
                <c:ptCount val="45"/>
                <c:pt idx="0">
                  <c:v>Bulgaria</c:v>
                </c:pt>
                <c:pt idx="1">
                  <c:v>Greece</c:v>
                </c:pt>
                <c:pt idx="2">
                  <c:v>United Kingdom</c:v>
                </c:pt>
                <c:pt idx="3">
                  <c:v>Slovak Republic</c:v>
                </c:pt>
                <c:pt idx="4">
                  <c:v>Croatia</c:v>
                </c:pt>
                <c:pt idx="5">
                  <c:v>Czech Republic</c:v>
                </c:pt>
                <c:pt idx="6">
                  <c:v>Ireland</c:v>
                </c:pt>
                <c:pt idx="7">
                  <c:v>Hungary</c:v>
                </c:pt>
                <c:pt idx="8">
                  <c:v>EU average</c:v>
                </c:pt>
                <c:pt idx="9">
                  <c:v>Italy</c:v>
                </c:pt>
                <c:pt idx="10">
                  <c:v>Estonia</c:v>
                </c:pt>
                <c:pt idx="11">
                  <c:v>Poland</c:v>
                </c:pt>
                <c:pt idx="12">
                  <c:v>Eurozone ave.</c:v>
                </c:pt>
                <c:pt idx="13">
                  <c:v>Australia</c:v>
                </c:pt>
                <c:pt idx="14">
                  <c:v>Chile (a)</c:v>
                </c:pt>
                <c:pt idx="15">
                  <c:v>Denmark</c:v>
                </c:pt>
                <c:pt idx="16">
                  <c:v>New Zealand</c:v>
                </c:pt>
                <c:pt idx="17">
                  <c:v>Cyprus (c,d,e)</c:v>
                </c:pt>
                <c:pt idx="18">
                  <c:v>Lithuania</c:v>
                </c:pt>
                <c:pt idx="19">
                  <c:v>Malta</c:v>
                </c:pt>
                <c:pt idx="20">
                  <c:v>Romania</c:v>
                </c:pt>
                <c:pt idx="21">
                  <c:v>OECD average</c:v>
                </c:pt>
                <c:pt idx="22">
                  <c:v>Finland</c:v>
                </c:pt>
                <c:pt idx="23">
                  <c:v>Costa Rica</c:v>
                </c:pt>
                <c:pt idx="24">
                  <c:v>Canada</c:v>
                </c:pt>
                <c:pt idx="25">
                  <c:v>Austria (a)</c:v>
                </c:pt>
                <c:pt idx="26">
                  <c:v>France (a)</c:v>
                </c:pt>
                <c:pt idx="27">
                  <c:v>Latvia</c:v>
                </c:pt>
                <c:pt idx="28">
                  <c:v>Luxembourg</c:v>
                </c:pt>
                <c:pt idx="29">
                  <c:v>Netherlands</c:v>
                </c:pt>
                <c:pt idx="30">
                  <c:v>Spain</c:v>
                </c:pt>
                <c:pt idx="31">
                  <c:v>Turkey</c:v>
                </c:pt>
                <c:pt idx="32">
                  <c:v>Belgium</c:v>
                </c:pt>
                <c:pt idx="33">
                  <c:v>Slovenia</c:v>
                </c:pt>
                <c:pt idx="34">
                  <c:v>Germany (a)</c:v>
                </c:pt>
                <c:pt idx="35">
                  <c:v>Israel (b)</c:v>
                </c:pt>
                <c:pt idx="36">
                  <c:v>Japan</c:v>
                </c:pt>
                <c:pt idx="37">
                  <c:v>Switzerland</c:v>
                </c:pt>
                <c:pt idx="38">
                  <c:v>Iceland</c:v>
                </c:pt>
                <c:pt idx="39">
                  <c:v>Norway</c:v>
                </c:pt>
                <c:pt idx="40">
                  <c:v>Korea</c:v>
                </c:pt>
                <c:pt idx="41">
                  <c:v>Sweden</c:v>
                </c:pt>
                <c:pt idx="42">
                  <c:v>Mexico</c:v>
                </c:pt>
                <c:pt idx="43">
                  <c:v>Portugal</c:v>
                </c:pt>
                <c:pt idx="44">
                  <c:v>United States</c:v>
                </c:pt>
              </c:strCache>
            </c:strRef>
          </c:cat>
          <c:val>
            <c:numRef>
              <c:f>'Chart PF2.1.A'!$S$7:$S$51</c:f>
              <c:numCache>
                <c:formatCode>0.0</c:formatCode>
                <c:ptCount val="45"/>
                <c:pt idx="0">
                  <c:v>78.39</c:v>
                </c:pt>
                <c:pt idx="1">
                  <c:v>54.226538346285182</c:v>
                </c:pt>
                <c:pt idx="2">
                  <c:v>30.897944762684986</c:v>
                </c:pt>
                <c:pt idx="3">
                  <c:v>70</c:v>
                </c:pt>
                <c:pt idx="4">
                  <c:v>100</c:v>
                </c:pt>
                <c:pt idx="5">
                  <c:v>62.631459024647604</c:v>
                </c:pt>
                <c:pt idx="6">
                  <c:v>34.320982303202364</c:v>
                </c:pt>
                <c:pt idx="7">
                  <c:v>69.999999999999986</c:v>
                </c:pt>
                <c:pt idx="8">
                  <c:v>0</c:v>
                </c:pt>
                <c:pt idx="9">
                  <c:v>80</c:v>
                </c:pt>
                <c:pt idx="10">
                  <c:v>100</c:v>
                </c:pt>
                <c:pt idx="11">
                  <c:v>100</c:v>
                </c:pt>
                <c:pt idx="12">
                  <c:v>0</c:v>
                </c:pt>
                <c:pt idx="13">
                  <c:v>42.289025230891127</c:v>
                </c:pt>
                <c:pt idx="14">
                  <c:v>100</c:v>
                </c:pt>
                <c:pt idx="15">
                  <c:v>53.552922028472494</c:v>
                </c:pt>
                <c:pt idx="16">
                  <c:v>42.576674009386331</c:v>
                </c:pt>
                <c:pt idx="17">
                  <c:v>75.195098748414381</c:v>
                </c:pt>
                <c:pt idx="18">
                  <c:v>100</c:v>
                </c:pt>
                <c:pt idx="19">
                  <c:v>87.047863031402699</c:v>
                </c:pt>
                <c:pt idx="20">
                  <c:v>85</c:v>
                </c:pt>
                <c:pt idx="21">
                  <c:v>0</c:v>
                </c:pt>
                <c:pt idx="22">
                  <c:v>74.447763829856797</c:v>
                </c:pt>
                <c:pt idx="23">
                  <c:v>100</c:v>
                </c:pt>
                <c:pt idx="24">
                  <c:v>48.427516460843158</c:v>
                </c:pt>
                <c:pt idx="25">
                  <c:v>100</c:v>
                </c:pt>
                <c:pt idx="26">
                  <c:v>94.182716380517078</c:v>
                </c:pt>
                <c:pt idx="27">
                  <c:v>80</c:v>
                </c:pt>
                <c:pt idx="28">
                  <c:v>100</c:v>
                </c:pt>
                <c:pt idx="29">
                  <c:v>100</c:v>
                </c:pt>
                <c:pt idx="30">
                  <c:v>100</c:v>
                </c:pt>
                <c:pt idx="31">
                  <c:v>66</c:v>
                </c:pt>
                <c:pt idx="32">
                  <c:v>64.053392991389728</c:v>
                </c:pt>
                <c:pt idx="33">
                  <c:v>100</c:v>
                </c:pt>
                <c:pt idx="34">
                  <c:v>100</c:v>
                </c:pt>
                <c:pt idx="35">
                  <c:v>100</c:v>
                </c:pt>
                <c:pt idx="36">
                  <c:v>67</c:v>
                </c:pt>
                <c:pt idx="37">
                  <c:v>56.442360722904837</c:v>
                </c:pt>
                <c:pt idx="38">
                  <c:v>59.67356720951804</c:v>
                </c:pt>
                <c:pt idx="39">
                  <c:v>97.897800190318435</c:v>
                </c:pt>
                <c:pt idx="40">
                  <c:v>79.474188494256921</c:v>
                </c:pt>
                <c:pt idx="41">
                  <c:v>77.600000000000009</c:v>
                </c:pt>
                <c:pt idx="42">
                  <c:v>100</c:v>
                </c:pt>
                <c:pt idx="43">
                  <c:v>100</c:v>
                </c:pt>
                <c:pt idx="44">
                  <c:v>0</c:v>
                </c:pt>
              </c:numCache>
            </c:numRef>
          </c:val>
          <c:extLst>
            <c:ext xmlns:c16="http://schemas.microsoft.com/office/drawing/2014/chart" uri="{C3380CC4-5D6E-409C-BE32-E72D297353CC}">
              <c16:uniqueId val="{00000008-1A64-4689-9A38-7947628A7941}"/>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a:solidFill>
                <a:schemeClr val="bg1"/>
              </a:solidFill>
            </a:ln>
          </c:spPr>
        </c:majorGridlines>
        <c:numFmt formatCode="General" sourceLinked="1"/>
        <c:majorTickMark val="none"/>
        <c:minorTickMark val="none"/>
        <c:tickLblPos val="none"/>
        <c:spPr>
          <a:ln>
            <a:noFill/>
          </a:ln>
        </c:spPr>
        <c:crossAx val="258760704"/>
        <c:crosses val="autoZero"/>
        <c:auto val="1"/>
        <c:lblAlgn val="ctr"/>
        <c:lblOffset val="100"/>
        <c:noMultiLvlLbl val="0"/>
      </c:catAx>
      <c:valAx>
        <c:axId val="258760704"/>
        <c:scaling>
          <c:orientation val="minMax"/>
          <c:max val="100"/>
        </c:scaling>
        <c:delete val="0"/>
        <c:axPos val="t"/>
        <c:majorGridlines>
          <c:spPr>
            <a:ln>
              <a:solidFill>
                <a:schemeClr val="bg1"/>
              </a:solidFill>
              <a:prstDash val="solid"/>
            </a:ln>
          </c:spPr>
        </c:majorGridlines>
        <c:numFmt formatCode="0" sourceLinked="0"/>
        <c:majorTickMark val="out"/>
        <c:minorTickMark val="none"/>
        <c:tickLblPos val="low"/>
        <c:spPr>
          <a:ln>
            <a:noFill/>
          </a:ln>
        </c:spPr>
        <c:txPr>
          <a:bodyPr rot="0" vert="horz"/>
          <a:lstStyle/>
          <a:p>
            <a:pPr>
              <a:defRPr sz="800" b="0" i="0" u="none" strike="noStrike" baseline="0">
                <a:solidFill>
                  <a:srgbClr val="000000"/>
                </a:solidFill>
                <a:latin typeface="Arial Narrow"/>
                <a:ea typeface="Arial Narrow"/>
                <a:cs typeface="Arial Narrow"/>
              </a:defRPr>
            </a:pPr>
            <a:endParaRPr lang="es-ES"/>
          </a:p>
        </c:txPr>
        <c:crossAx val="258660224"/>
        <c:crosses val="autoZero"/>
        <c:crossBetween val="between"/>
        <c:majorUnit val="10"/>
      </c:valAx>
      <c:spPr>
        <a:solidFill>
          <a:srgbClr val="F4FFFF">
            <a:alpha val="49804"/>
          </a:srgbClr>
        </a:solidFill>
        <a:ln w="9525">
          <a:solidFill>
            <a:schemeClr val="tx1"/>
          </a:solidFill>
        </a:ln>
      </c:spPr>
    </c:plotArea>
    <c:plotVisOnly val="1"/>
    <c:dispBlanksAs val="gap"/>
    <c:showDLblsOverMax val="0"/>
  </c:chart>
  <c:spPr>
    <a:noFill/>
    <a:ln>
      <a:noFill/>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27816032344297E-2"/>
          <c:y val="4.9197869248872698E-2"/>
          <c:w val="0.86214436793531102"/>
          <c:h val="0.90008183924912"/>
        </c:manualLayout>
      </c:layout>
      <c:barChart>
        <c:barDir val="bar"/>
        <c:grouping val="clustered"/>
        <c:varyColors val="0"/>
        <c:ser>
          <c:idx val="0"/>
          <c:order val="0"/>
          <c:tx>
            <c:strRef>
              <c:f>'Chart PF2.1.A'!$R$6</c:f>
              <c:strCache>
                <c:ptCount val="1"/>
                <c:pt idx="0">
                  <c:v>Length in weeks</c:v>
                </c:pt>
              </c:strCache>
            </c:strRef>
          </c:tx>
          <c:spPr>
            <a:solidFill>
              <a:schemeClr val="accent1"/>
            </a:solidFill>
            <a:ln w="9525">
              <a:solidFill>
                <a:schemeClr val="tx1"/>
              </a:solidFill>
            </a:ln>
          </c:spPr>
          <c:invertIfNegative val="0"/>
          <c:dPt>
            <c:idx val="8"/>
            <c:invertIfNegative val="0"/>
            <c:bubble3D val="0"/>
            <c:spPr>
              <a:pattFill prst="pct50">
                <a:fgClr>
                  <a:schemeClr val="tx1"/>
                </a:fgClr>
                <a:bgClr>
                  <a:schemeClr val="bg1"/>
                </a:bgClr>
              </a:pattFill>
              <a:ln w="9525">
                <a:solidFill>
                  <a:schemeClr val="tx1"/>
                </a:solidFill>
              </a:ln>
            </c:spPr>
            <c:extLst>
              <c:ext xmlns:c16="http://schemas.microsoft.com/office/drawing/2014/chart" uri="{C3380CC4-5D6E-409C-BE32-E72D297353CC}">
                <c16:uniqueId val="{00000001-63EF-4B06-848A-F4BE890B2094}"/>
              </c:ext>
            </c:extLst>
          </c:dPt>
          <c:dPt>
            <c:idx val="10"/>
            <c:invertIfNegative val="0"/>
            <c:bubble3D val="0"/>
            <c:extLst>
              <c:ext xmlns:c16="http://schemas.microsoft.com/office/drawing/2014/chart" uri="{C3380CC4-5D6E-409C-BE32-E72D297353CC}">
                <c16:uniqueId val="{00000000-7B15-4CE1-9AF2-A7700CC47D64}"/>
              </c:ext>
            </c:extLst>
          </c:dPt>
          <c:dPt>
            <c:idx val="12"/>
            <c:invertIfNegative val="0"/>
            <c:bubble3D val="0"/>
            <c:spPr>
              <a:pattFill prst="pct50">
                <a:fgClr>
                  <a:schemeClr val="tx1"/>
                </a:fgClr>
                <a:bgClr>
                  <a:schemeClr val="bg1"/>
                </a:bgClr>
              </a:pattFill>
              <a:ln w="9525">
                <a:solidFill>
                  <a:schemeClr val="tx1"/>
                </a:solidFill>
              </a:ln>
            </c:spPr>
            <c:extLst>
              <c:ext xmlns:c16="http://schemas.microsoft.com/office/drawing/2014/chart" uri="{C3380CC4-5D6E-409C-BE32-E72D297353CC}">
                <c16:uniqueId val="{00000004-63EF-4B06-848A-F4BE890B2094}"/>
              </c:ext>
            </c:extLst>
          </c:dPt>
          <c:dPt>
            <c:idx val="16"/>
            <c:invertIfNegative val="0"/>
            <c:bubble3D val="0"/>
            <c:extLst>
              <c:ext xmlns:c16="http://schemas.microsoft.com/office/drawing/2014/chart" uri="{C3380CC4-5D6E-409C-BE32-E72D297353CC}">
                <c16:uniqueId val="{00000001-7B15-4CE1-9AF2-A7700CC47D64}"/>
              </c:ext>
            </c:extLst>
          </c:dPt>
          <c:dPt>
            <c:idx val="17"/>
            <c:invertIfNegative val="0"/>
            <c:bubble3D val="0"/>
            <c:extLst>
              <c:ext xmlns:c16="http://schemas.microsoft.com/office/drawing/2014/chart" uri="{C3380CC4-5D6E-409C-BE32-E72D297353CC}">
                <c16:uniqueId val="{00000002-7B15-4CE1-9AF2-A7700CC47D64}"/>
              </c:ext>
            </c:extLst>
          </c:dPt>
          <c:dPt>
            <c:idx val="18"/>
            <c:invertIfNegative val="0"/>
            <c:bubble3D val="0"/>
            <c:extLst>
              <c:ext xmlns:c16="http://schemas.microsoft.com/office/drawing/2014/chart" uri="{C3380CC4-5D6E-409C-BE32-E72D297353CC}">
                <c16:uniqueId val="{00000003-7B15-4CE1-9AF2-A7700CC47D64}"/>
              </c:ext>
            </c:extLst>
          </c:dPt>
          <c:dPt>
            <c:idx val="20"/>
            <c:invertIfNegative val="0"/>
            <c:bubble3D val="0"/>
            <c:spPr>
              <a:solidFill>
                <a:schemeClr val="accent1"/>
              </a:solidFill>
              <a:ln w="9525">
                <a:solidFill>
                  <a:schemeClr val="tx1"/>
                </a:solidFill>
              </a:ln>
            </c:spPr>
            <c:extLst>
              <c:ext xmlns:c16="http://schemas.microsoft.com/office/drawing/2014/chart" uri="{C3380CC4-5D6E-409C-BE32-E72D297353CC}">
                <c16:uniqueId val="{00000009-63EF-4B06-848A-F4BE890B2094}"/>
              </c:ext>
            </c:extLst>
          </c:dPt>
          <c:dPt>
            <c:idx val="21"/>
            <c:invertIfNegative val="0"/>
            <c:bubble3D val="0"/>
            <c:spPr>
              <a:pattFill prst="ltDnDiag">
                <a:fgClr>
                  <a:schemeClr val="tx1"/>
                </a:fgClr>
                <a:bgClr>
                  <a:schemeClr val="bg1"/>
                </a:bgClr>
              </a:pattFill>
              <a:ln w="9525">
                <a:solidFill>
                  <a:schemeClr val="tx1"/>
                </a:solidFill>
              </a:ln>
            </c:spPr>
            <c:extLst>
              <c:ext xmlns:c16="http://schemas.microsoft.com/office/drawing/2014/chart" uri="{C3380CC4-5D6E-409C-BE32-E72D297353CC}">
                <c16:uniqueId val="{0000000B-63EF-4B06-848A-F4BE890B2094}"/>
              </c:ext>
            </c:extLst>
          </c:dPt>
          <c:cat>
            <c:strRef>
              <c:f>'Chart PF2.1.A'!$P$7:$P$51</c:f>
              <c:strCache>
                <c:ptCount val="45"/>
                <c:pt idx="0">
                  <c:v>Bulgaria</c:v>
                </c:pt>
                <c:pt idx="1">
                  <c:v>Greece</c:v>
                </c:pt>
                <c:pt idx="2">
                  <c:v>United Kingdom</c:v>
                </c:pt>
                <c:pt idx="3">
                  <c:v>Slovak Republic</c:v>
                </c:pt>
                <c:pt idx="4">
                  <c:v>Croatia</c:v>
                </c:pt>
                <c:pt idx="5">
                  <c:v>Czech Republic</c:v>
                </c:pt>
                <c:pt idx="6">
                  <c:v>Ireland</c:v>
                </c:pt>
                <c:pt idx="7">
                  <c:v>Hungary</c:v>
                </c:pt>
                <c:pt idx="8">
                  <c:v>EU average</c:v>
                </c:pt>
                <c:pt idx="9">
                  <c:v>Italy</c:v>
                </c:pt>
                <c:pt idx="10">
                  <c:v>Estonia</c:v>
                </c:pt>
                <c:pt idx="11">
                  <c:v>Poland</c:v>
                </c:pt>
                <c:pt idx="12">
                  <c:v>Eurozone ave.</c:v>
                </c:pt>
                <c:pt idx="13">
                  <c:v>Australia</c:v>
                </c:pt>
                <c:pt idx="14">
                  <c:v>Chile (a)</c:v>
                </c:pt>
                <c:pt idx="15">
                  <c:v>Denmark</c:v>
                </c:pt>
                <c:pt idx="16">
                  <c:v>New Zealand</c:v>
                </c:pt>
                <c:pt idx="17">
                  <c:v>Cyprus (c,d,e)</c:v>
                </c:pt>
                <c:pt idx="18">
                  <c:v>Lithuania</c:v>
                </c:pt>
                <c:pt idx="19">
                  <c:v>Malta</c:v>
                </c:pt>
                <c:pt idx="20">
                  <c:v>Romania</c:v>
                </c:pt>
                <c:pt idx="21">
                  <c:v>OECD average</c:v>
                </c:pt>
                <c:pt idx="22">
                  <c:v>Finland</c:v>
                </c:pt>
                <c:pt idx="23">
                  <c:v>Costa Rica</c:v>
                </c:pt>
                <c:pt idx="24">
                  <c:v>Canada</c:v>
                </c:pt>
                <c:pt idx="25">
                  <c:v>Austria (a)</c:v>
                </c:pt>
                <c:pt idx="26">
                  <c:v>France (a)</c:v>
                </c:pt>
                <c:pt idx="27">
                  <c:v>Latvia</c:v>
                </c:pt>
                <c:pt idx="28">
                  <c:v>Luxembourg</c:v>
                </c:pt>
                <c:pt idx="29">
                  <c:v>Netherlands</c:v>
                </c:pt>
                <c:pt idx="30">
                  <c:v>Spain</c:v>
                </c:pt>
                <c:pt idx="31">
                  <c:v>Turkey</c:v>
                </c:pt>
                <c:pt idx="32">
                  <c:v>Belgium</c:v>
                </c:pt>
                <c:pt idx="33">
                  <c:v>Slovenia</c:v>
                </c:pt>
                <c:pt idx="34">
                  <c:v>Germany (a)</c:v>
                </c:pt>
                <c:pt idx="35">
                  <c:v>Israel (b)</c:v>
                </c:pt>
                <c:pt idx="36">
                  <c:v>Japan</c:v>
                </c:pt>
                <c:pt idx="37">
                  <c:v>Switzerland</c:v>
                </c:pt>
                <c:pt idx="38">
                  <c:v>Iceland</c:v>
                </c:pt>
                <c:pt idx="39">
                  <c:v>Norway</c:v>
                </c:pt>
                <c:pt idx="40">
                  <c:v>Korea</c:v>
                </c:pt>
                <c:pt idx="41">
                  <c:v>Sweden</c:v>
                </c:pt>
                <c:pt idx="42">
                  <c:v>Mexico</c:v>
                </c:pt>
                <c:pt idx="43">
                  <c:v>Portugal</c:v>
                </c:pt>
                <c:pt idx="44">
                  <c:v>United States</c:v>
                </c:pt>
              </c:strCache>
            </c:strRef>
          </c:cat>
          <c:val>
            <c:numRef>
              <c:f>'Chart PF2.1.A'!$R$7:$R$51</c:f>
              <c:numCache>
                <c:formatCode>0.0</c:formatCode>
                <c:ptCount val="45"/>
                <c:pt idx="0">
                  <c:v>58.571428571428569</c:v>
                </c:pt>
                <c:pt idx="1">
                  <c:v>43</c:v>
                </c:pt>
                <c:pt idx="2">
                  <c:v>39</c:v>
                </c:pt>
                <c:pt idx="3">
                  <c:v>34</c:v>
                </c:pt>
                <c:pt idx="4">
                  <c:v>30</c:v>
                </c:pt>
                <c:pt idx="5">
                  <c:v>28</c:v>
                </c:pt>
                <c:pt idx="6">
                  <c:v>26</c:v>
                </c:pt>
                <c:pt idx="7">
                  <c:v>24</c:v>
                </c:pt>
                <c:pt idx="8">
                  <c:v>21.808163265306121</c:v>
                </c:pt>
                <c:pt idx="9">
                  <c:v>21.7</c:v>
                </c:pt>
                <c:pt idx="10">
                  <c:v>20</c:v>
                </c:pt>
                <c:pt idx="11">
                  <c:v>20</c:v>
                </c:pt>
                <c:pt idx="12">
                  <c:v>19.063157894736843</c:v>
                </c:pt>
                <c:pt idx="13">
                  <c:v>18</c:v>
                </c:pt>
                <c:pt idx="14">
                  <c:v>18</c:v>
                </c:pt>
                <c:pt idx="15">
                  <c:v>18</c:v>
                </c:pt>
                <c:pt idx="16">
                  <c:v>18</c:v>
                </c:pt>
                <c:pt idx="17">
                  <c:v>18</c:v>
                </c:pt>
                <c:pt idx="18">
                  <c:v>18</c:v>
                </c:pt>
                <c:pt idx="19">
                  <c:v>18</c:v>
                </c:pt>
                <c:pt idx="20">
                  <c:v>18</c:v>
                </c:pt>
                <c:pt idx="21">
                  <c:v>17.997551020408164</c:v>
                </c:pt>
                <c:pt idx="22">
                  <c:v>17.5</c:v>
                </c:pt>
                <c:pt idx="23">
                  <c:v>17.333300000000001</c:v>
                </c:pt>
                <c:pt idx="24">
                  <c:v>17</c:v>
                </c:pt>
                <c:pt idx="25">
                  <c:v>16</c:v>
                </c:pt>
                <c:pt idx="26">
                  <c:v>16</c:v>
                </c:pt>
                <c:pt idx="27">
                  <c:v>16</c:v>
                </c:pt>
                <c:pt idx="28">
                  <c:v>16</c:v>
                </c:pt>
                <c:pt idx="29">
                  <c:v>16</c:v>
                </c:pt>
                <c:pt idx="30">
                  <c:v>16</c:v>
                </c:pt>
                <c:pt idx="31">
                  <c:v>16</c:v>
                </c:pt>
                <c:pt idx="32">
                  <c:v>15</c:v>
                </c:pt>
                <c:pt idx="33">
                  <c:v>15</c:v>
                </c:pt>
                <c:pt idx="34">
                  <c:v>14</c:v>
                </c:pt>
                <c:pt idx="35">
                  <c:v>14</c:v>
                </c:pt>
                <c:pt idx="36">
                  <c:v>14</c:v>
                </c:pt>
                <c:pt idx="37">
                  <c:v>14</c:v>
                </c:pt>
                <c:pt idx="38">
                  <c:v>13</c:v>
                </c:pt>
                <c:pt idx="39">
                  <c:v>13</c:v>
                </c:pt>
                <c:pt idx="40">
                  <c:v>12.857142857142858</c:v>
                </c:pt>
                <c:pt idx="41">
                  <c:v>12.857142857142858</c:v>
                </c:pt>
                <c:pt idx="42">
                  <c:v>12</c:v>
                </c:pt>
                <c:pt idx="43">
                  <c:v>6</c:v>
                </c:pt>
                <c:pt idx="44">
                  <c:v>0</c:v>
                </c:pt>
              </c:numCache>
            </c:numRef>
          </c:val>
          <c:extLst>
            <c:ext xmlns:c16="http://schemas.microsoft.com/office/drawing/2014/chart" uri="{C3380CC4-5D6E-409C-BE32-E72D297353CC}">
              <c16:uniqueId val="{00000004-7B15-4CE1-9AF2-A7700CC47D64}"/>
            </c:ext>
          </c:extLst>
        </c:ser>
        <c:dLbls>
          <c:showLegendKey val="0"/>
          <c:showVal val="0"/>
          <c:showCatName val="0"/>
          <c:showSerName val="0"/>
          <c:showPercent val="0"/>
          <c:showBubbleSize val="0"/>
        </c:dLbls>
        <c:gapWidth val="50"/>
        <c:axId val="267817728"/>
        <c:axId val="267819648"/>
      </c:barChart>
      <c:catAx>
        <c:axId val="267817728"/>
        <c:scaling>
          <c:orientation val="maxMin"/>
        </c:scaling>
        <c:delete val="0"/>
        <c:axPos val="r"/>
        <c:majorGridlines>
          <c:spPr>
            <a:ln>
              <a:solidFill>
                <a:schemeClr val="bg1"/>
              </a:solidFill>
            </a:ln>
          </c:spPr>
        </c:majorGridlines>
        <c:numFmt formatCode="General" sourceLinked="1"/>
        <c:majorTickMark val="none"/>
        <c:minorTickMark val="none"/>
        <c:tickLblPos val="none"/>
        <c:spPr>
          <a:ln>
            <a:noFill/>
          </a:ln>
        </c:spPr>
        <c:crossAx val="267819648"/>
        <c:crosses val="autoZero"/>
        <c:auto val="1"/>
        <c:lblAlgn val="ctr"/>
        <c:lblOffset val="100"/>
        <c:noMultiLvlLbl val="0"/>
      </c:catAx>
      <c:valAx>
        <c:axId val="267819648"/>
        <c:scaling>
          <c:orientation val="maxMin"/>
        </c:scaling>
        <c:delete val="0"/>
        <c:axPos val="t"/>
        <c:majorGridlines>
          <c:spPr>
            <a:ln>
              <a:solidFill>
                <a:schemeClr val="bg1"/>
              </a:solidFill>
              <a:prstDash val="solid"/>
            </a:ln>
          </c:spPr>
        </c:majorGridlines>
        <c:numFmt formatCode="0" sourceLinked="0"/>
        <c:majorTickMark val="out"/>
        <c:minorTickMark val="none"/>
        <c:tickLblPos val="low"/>
        <c:spPr>
          <a:ln>
            <a:noFill/>
          </a:ln>
        </c:spPr>
        <c:txPr>
          <a:bodyPr rot="0" vert="horz"/>
          <a:lstStyle/>
          <a:p>
            <a:pPr>
              <a:defRPr sz="800" b="0" i="0" u="none" strike="noStrike" baseline="0">
                <a:solidFill>
                  <a:srgbClr val="000000"/>
                </a:solidFill>
                <a:latin typeface="Arial Narrow"/>
                <a:ea typeface="Arial Narrow"/>
                <a:cs typeface="Arial Narrow"/>
              </a:defRPr>
            </a:pPr>
            <a:endParaRPr lang="es-ES"/>
          </a:p>
        </c:txPr>
        <c:crossAx val="267817728"/>
        <c:crosses val="autoZero"/>
        <c:crossBetween val="between"/>
        <c:majorUnit val="10"/>
      </c:valAx>
      <c:spPr>
        <a:solidFill>
          <a:srgbClr val="F4FFFF">
            <a:alpha val="49804"/>
          </a:srgbClr>
        </a:solidFill>
        <a:ln w="9525">
          <a:solidFill>
            <a:schemeClr val="tx1"/>
          </a:solidFill>
        </a:ln>
      </c:spPr>
    </c:plotArea>
    <c:plotVisOnly val="1"/>
    <c:dispBlanksAs val="gap"/>
    <c:showDLblsOverMax val="0"/>
  </c:chart>
  <c:spPr>
    <a:noFill/>
    <a:ln>
      <a:noFill/>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27816032344297E-2"/>
          <c:y val="4.9197869248872698E-2"/>
          <c:w val="0.86214436793531102"/>
          <c:h val="0.90008183924912"/>
        </c:manualLayout>
      </c:layout>
      <c:barChart>
        <c:barDir val="bar"/>
        <c:grouping val="clustered"/>
        <c:varyColors val="0"/>
        <c:ser>
          <c:idx val="0"/>
          <c:order val="0"/>
          <c:tx>
            <c:strRef>
              <c:f>'Chart PF2.1.B'!$S$7</c:f>
              <c:strCache>
                <c:ptCount val="1"/>
                <c:pt idx="0">
                  <c:v>Payment rate (%)</c:v>
                </c:pt>
              </c:strCache>
            </c:strRef>
          </c:tx>
          <c:spPr>
            <a:solidFill>
              <a:schemeClr val="accent1"/>
            </a:solidFill>
            <a:ln w="9525">
              <a:solidFill>
                <a:schemeClr val="tx1"/>
              </a:solidFill>
            </a:ln>
          </c:spPr>
          <c:invertIfNegative val="0"/>
          <c:dPt>
            <c:idx val="9"/>
            <c:invertIfNegative val="0"/>
            <c:bubble3D val="0"/>
            <c:spPr>
              <a:pattFill prst="pct60">
                <a:fgClr>
                  <a:schemeClr val="accent1"/>
                </a:fgClr>
                <a:bgClr>
                  <a:srgbClr val="CCCCCC"/>
                </a:bgClr>
              </a:pattFill>
              <a:ln w="9525">
                <a:solidFill>
                  <a:schemeClr val="tx1"/>
                </a:solidFill>
              </a:ln>
            </c:spPr>
            <c:extLst>
              <c:ext xmlns:c16="http://schemas.microsoft.com/office/drawing/2014/chart" uri="{C3380CC4-5D6E-409C-BE32-E72D297353CC}">
                <c16:uniqueId val="{00000000-294E-4B36-A24A-6917941237C2}"/>
              </c:ext>
            </c:extLst>
          </c:dPt>
          <c:dPt>
            <c:idx val="10"/>
            <c:invertIfNegative val="0"/>
            <c:bubble3D val="0"/>
            <c:spPr>
              <a:pattFill prst="pct60">
                <a:fgClr>
                  <a:schemeClr val="accent1"/>
                </a:fgClr>
                <a:bgClr>
                  <a:srgbClr val="CCCCCC"/>
                </a:bgClr>
              </a:pattFill>
              <a:ln w="9525">
                <a:solidFill>
                  <a:schemeClr val="tx1"/>
                </a:solidFill>
              </a:ln>
            </c:spPr>
            <c:extLst>
              <c:ext xmlns:c16="http://schemas.microsoft.com/office/drawing/2014/chart" uri="{C3380CC4-5D6E-409C-BE32-E72D297353CC}">
                <c16:uniqueId val="{00000001-294E-4B36-A24A-6917941237C2}"/>
              </c:ext>
            </c:extLst>
          </c:dPt>
          <c:dPt>
            <c:idx val="11"/>
            <c:invertIfNegative val="0"/>
            <c:bubble3D val="0"/>
            <c:extLst>
              <c:ext xmlns:c16="http://schemas.microsoft.com/office/drawing/2014/chart" uri="{C3380CC4-5D6E-409C-BE32-E72D297353CC}">
                <c16:uniqueId val="{00000002-294E-4B36-A24A-6917941237C2}"/>
              </c:ext>
            </c:extLst>
          </c:dPt>
          <c:dPt>
            <c:idx val="14"/>
            <c:invertIfNegative val="0"/>
            <c:bubble3D val="0"/>
            <c:extLst>
              <c:ext xmlns:c16="http://schemas.microsoft.com/office/drawing/2014/chart" uri="{C3380CC4-5D6E-409C-BE32-E72D297353CC}">
                <c16:uniqueId val="{00000003-294E-4B36-A24A-6917941237C2}"/>
              </c:ext>
            </c:extLst>
          </c:dPt>
          <c:dPt>
            <c:idx val="16"/>
            <c:invertIfNegative val="0"/>
            <c:bubble3D val="0"/>
            <c:spPr>
              <a:pattFill prst="pct60">
                <a:fgClr>
                  <a:schemeClr val="accent1"/>
                </a:fgClr>
                <a:bgClr>
                  <a:srgbClr val="CCCCCC"/>
                </a:bgClr>
              </a:pattFill>
              <a:ln w="9525">
                <a:solidFill>
                  <a:schemeClr val="tx1"/>
                </a:solidFill>
              </a:ln>
            </c:spPr>
            <c:extLst>
              <c:ext xmlns:c16="http://schemas.microsoft.com/office/drawing/2014/chart" uri="{C3380CC4-5D6E-409C-BE32-E72D297353CC}">
                <c16:uniqueId val="{00000004-294E-4B36-A24A-6917941237C2}"/>
              </c:ext>
            </c:extLst>
          </c:dPt>
          <c:dPt>
            <c:idx val="17"/>
            <c:invertIfNegative val="0"/>
            <c:bubble3D val="0"/>
            <c:extLst>
              <c:ext xmlns:c16="http://schemas.microsoft.com/office/drawing/2014/chart" uri="{C3380CC4-5D6E-409C-BE32-E72D297353CC}">
                <c16:uniqueId val="{00000005-294E-4B36-A24A-6917941237C2}"/>
              </c:ext>
            </c:extLst>
          </c:dPt>
          <c:dPt>
            <c:idx val="19"/>
            <c:invertIfNegative val="0"/>
            <c:bubble3D val="0"/>
            <c:extLst>
              <c:ext xmlns:c16="http://schemas.microsoft.com/office/drawing/2014/chart" uri="{C3380CC4-5D6E-409C-BE32-E72D297353CC}">
                <c16:uniqueId val="{00000006-294E-4B36-A24A-6917941237C2}"/>
              </c:ext>
            </c:extLst>
          </c:dPt>
          <c:dPt>
            <c:idx val="20"/>
            <c:invertIfNegative val="0"/>
            <c:bubble3D val="0"/>
            <c:extLst>
              <c:ext xmlns:c16="http://schemas.microsoft.com/office/drawing/2014/chart" uri="{C3380CC4-5D6E-409C-BE32-E72D297353CC}">
                <c16:uniqueId val="{00000007-294E-4B36-A24A-6917941237C2}"/>
              </c:ext>
            </c:extLst>
          </c:dPt>
          <c:dPt>
            <c:idx val="21"/>
            <c:invertIfNegative val="0"/>
            <c:bubble3D val="0"/>
            <c:extLst>
              <c:ext xmlns:c16="http://schemas.microsoft.com/office/drawing/2014/chart" uri="{C3380CC4-5D6E-409C-BE32-E72D297353CC}">
                <c16:uniqueId val="{00000008-294E-4B36-A24A-6917941237C2}"/>
              </c:ext>
            </c:extLst>
          </c:dPt>
          <c:dPt>
            <c:idx val="22"/>
            <c:invertIfNegative val="0"/>
            <c:bubble3D val="0"/>
            <c:spPr>
              <a:pattFill prst="pct60">
                <a:fgClr>
                  <a:schemeClr val="accent1"/>
                </a:fgClr>
                <a:bgClr>
                  <a:srgbClr val="CCCCCC"/>
                </a:bgClr>
              </a:pattFill>
              <a:ln w="9525">
                <a:solidFill>
                  <a:schemeClr val="tx1"/>
                </a:solidFill>
              </a:ln>
            </c:spPr>
            <c:extLst>
              <c:ext xmlns:c16="http://schemas.microsoft.com/office/drawing/2014/chart" uri="{C3380CC4-5D6E-409C-BE32-E72D297353CC}">
                <c16:uniqueId val="{0000000D-CEB6-427C-A75B-A7DCDB9CFD34}"/>
              </c:ext>
            </c:extLst>
          </c:dPt>
          <c:dPt>
            <c:idx val="28"/>
            <c:invertIfNegative val="0"/>
            <c:bubble3D val="0"/>
            <c:extLst>
              <c:ext xmlns:c16="http://schemas.microsoft.com/office/drawing/2014/chart" uri="{C3380CC4-5D6E-409C-BE32-E72D297353CC}">
                <c16:uniqueId val="{00000009-294E-4B36-A24A-6917941237C2}"/>
              </c:ext>
            </c:extLst>
          </c:dPt>
          <c:dPt>
            <c:idx val="29"/>
            <c:invertIfNegative val="0"/>
            <c:bubble3D val="0"/>
            <c:spPr>
              <a:pattFill prst="pct60">
                <a:fgClr>
                  <a:schemeClr val="accent1"/>
                </a:fgClr>
                <a:bgClr>
                  <a:srgbClr val="CCCCCC"/>
                </a:bgClr>
              </a:pattFill>
              <a:ln w="9525">
                <a:solidFill>
                  <a:schemeClr val="tx1"/>
                </a:solidFill>
              </a:ln>
            </c:spPr>
            <c:extLst>
              <c:ext xmlns:c16="http://schemas.microsoft.com/office/drawing/2014/chart" uri="{C3380CC4-5D6E-409C-BE32-E72D297353CC}">
                <c16:uniqueId val="{00000010-CEB6-427C-A75B-A7DCDB9CFD34}"/>
              </c:ext>
            </c:extLst>
          </c:dPt>
          <c:dPt>
            <c:idx val="30"/>
            <c:invertIfNegative val="0"/>
            <c:bubble3D val="0"/>
            <c:spPr>
              <a:solidFill>
                <a:schemeClr val="accent1"/>
              </a:solidFill>
              <a:ln w="9525">
                <a:solidFill>
                  <a:schemeClr val="tx1"/>
                </a:solidFill>
              </a:ln>
            </c:spPr>
            <c:extLst>
              <c:ext xmlns:c16="http://schemas.microsoft.com/office/drawing/2014/chart" uri="{C3380CC4-5D6E-409C-BE32-E72D297353CC}">
                <c16:uniqueId val="{0000000A-294E-4B36-A24A-6917941237C2}"/>
              </c:ext>
            </c:extLst>
          </c:dPt>
          <c:cat>
            <c:strRef>
              <c:f>'Chart PF2.1.B'!$P$8:$P$52</c:f>
              <c:strCache>
                <c:ptCount val="45"/>
                <c:pt idx="0">
                  <c:v>Estonia</c:v>
                </c:pt>
                <c:pt idx="1">
                  <c:v>Finland</c:v>
                </c:pt>
                <c:pt idx="2">
                  <c:v>Hungary</c:v>
                </c:pt>
                <c:pt idx="3">
                  <c:v>Slovak Republic</c:v>
                </c:pt>
                <c:pt idx="4">
                  <c:v>Czech Republic</c:v>
                </c:pt>
                <c:pt idx="5">
                  <c:v>Latvia</c:v>
                </c:pt>
                <c:pt idx="6">
                  <c:v>Norway</c:v>
                </c:pt>
                <c:pt idx="7">
                  <c:v>Korea</c:v>
                </c:pt>
                <c:pt idx="8">
                  <c:v>Bulgaria</c:v>
                </c:pt>
                <c:pt idx="9">
                  <c:v>Austria (b)</c:v>
                </c:pt>
                <c:pt idx="10">
                  <c:v>Germany (b)</c:v>
                </c:pt>
                <c:pt idx="11">
                  <c:v>Japan</c:v>
                </c:pt>
                <c:pt idx="12">
                  <c:v>Lithuania</c:v>
                </c:pt>
                <c:pt idx="13">
                  <c:v>EU average</c:v>
                </c:pt>
                <c:pt idx="14">
                  <c:v>Sweden</c:v>
                </c:pt>
                <c:pt idx="15">
                  <c:v>Eurozone ave.</c:v>
                </c:pt>
                <c:pt idx="16">
                  <c:v>Romania (b)</c:v>
                </c:pt>
                <c:pt idx="17">
                  <c:v>OECD average</c:v>
                </c:pt>
                <c:pt idx="18">
                  <c:v>Slovenia</c:v>
                </c:pt>
                <c:pt idx="19">
                  <c:v>Canada</c:v>
                </c:pt>
                <c:pt idx="20">
                  <c:v>Denmark</c:v>
                </c:pt>
                <c:pt idx="21">
                  <c:v>Poland</c:v>
                </c:pt>
                <c:pt idx="22">
                  <c:v>France (b)</c:v>
                </c:pt>
                <c:pt idx="23">
                  <c:v>Italy</c:v>
                </c:pt>
                <c:pt idx="24">
                  <c:v>Luxembourg</c:v>
                </c:pt>
                <c:pt idx="25">
                  <c:v>Croatia</c:v>
                </c:pt>
                <c:pt idx="26">
                  <c:v>Portugal</c:v>
                </c:pt>
                <c:pt idx="27">
                  <c:v>Belgium</c:v>
                </c:pt>
                <c:pt idx="28">
                  <c:v>Iceland</c:v>
                </c:pt>
                <c:pt idx="29">
                  <c:v>Chile (b)</c:v>
                </c:pt>
                <c:pt idx="30">
                  <c:v>Australia</c:v>
                </c:pt>
                <c:pt idx="31">
                  <c:v>Greece</c:v>
                </c:pt>
                <c:pt idx="32">
                  <c:v>Ireland</c:v>
                </c:pt>
                <c:pt idx="33">
                  <c:v>Israel (c)</c:v>
                </c:pt>
                <c:pt idx="34">
                  <c:v>Mexico</c:v>
                </c:pt>
                <c:pt idx="35">
                  <c:v>Netherlands</c:v>
                </c:pt>
                <c:pt idx="36">
                  <c:v>New Zealand</c:v>
                </c:pt>
                <c:pt idx="37">
                  <c:v>Spain</c:v>
                </c:pt>
                <c:pt idx="38">
                  <c:v>Switzerland</c:v>
                </c:pt>
                <c:pt idx="39">
                  <c:v>Turkey</c:v>
                </c:pt>
                <c:pt idx="40">
                  <c:v>United Kingdom</c:v>
                </c:pt>
                <c:pt idx="41">
                  <c:v>United States</c:v>
                </c:pt>
                <c:pt idx="42">
                  <c:v>Costa Rica</c:v>
                </c:pt>
                <c:pt idx="43">
                  <c:v>Cyprus</c:v>
                </c:pt>
                <c:pt idx="44">
                  <c:v>Malta</c:v>
                </c:pt>
              </c:strCache>
            </c:strRef>
          </c:cat>
          <c:val>
            <c:numRef>
              <c:f>'Chart PF2.1.B'!$S$8:$S$52</c:f>
              <c:numCache>
                <c:formatCode>0.0</c:formatCode>
                <c:ptCount val="45"/>
                <c:pt idx="0">
                  <c:v>44.495491154056836</c:v>
                </c:pt>
                <c:pt idx="1">
                  <c:v>19.217319188587904</c:v>
                </c:pt>
                <c:pt idx="2">
                  <c:v>40.432022471339614</c:v>
                </c:pt>
                <c:pt idx="3">
                  <c:v>22.96824779432033</c:v>
                </c:pt>
                <c:pt idx="4">
                  <c:v>43.406642903750331</c:v>
                </c:pt>
                <c:pt idx="5">
                  <c:v>51.907510278738435</c:v>
                </c:pt>
                <c:pt idx="6">
                  <c:v>41.328056846342932</c:v>
                </c:pt>
                <c:pt idx="7">
                  <c:v>28.461159616867231</c:v>
                </c:pt>
                <c:pt idx="8">
                  <c:v>37.732359197262554</c:v>
                </c:pt>
                <c:pt idx="9">
                  <c:v>80</c:v>
                </c:pt>
                <c:pt idx="10">
                  <c:v>65</c:v>
                </c:pt>
                <c:pt idx="11">
                  <c:v>59.935064935064943</c:v>
                </c:pt>
                <c:pt idx="12">
                  <c:v>100</c:v>
                </c:pt>
                <c:pt idx="13">
                  <c:v>0</c:v>
                </c:pt>
                <c:pt idx="14">
                  <c:v>57.65201086054892</c:v>
                </c:pt>
                <c:pt idx="15">
                  <c:v>0</c:v>
                </c:pt>
                <c:pt idx="16">
                  <c:v>85</c:v>
                </c:pt>
                <c:pt idx="17">
                  <c:v>0</c:v>
                </c:pt>
                <c:pt idx="18">
                  <c:v>90</c:v>
                </c:pt>
                <c:pt idx="19">
                  <c:v>54.884518655622252</c:v>
                </c:pt>
                <c:pt idx="20">
                  <c:v>53.552922028472494</c:v>
                </c:pt>
                <c:pt idx="21">
                  <c:v>67.5</c:v>
                </c:pt>
                <c:pt idx="22">
                  <c:v>14.507591855658152</c:v>
                </c:pt>
                <c:pt idx="23">
                  <c:v>30</c:v>
                </c:pt>
                <c:pt idx="24">
                  <c:v>38.406797185715369</c:v>
                </c:pt>
                <c:pt idx="25">
                  <c:v>33.637369236117699</c:v>
                </c:pt>
                <c:pt idx="26">
                  <c:v>59.610604805302401</c:v>
                </c:pt>
                <c:pt idx="27">
                  <c:v>20.220134426898991</c:v>
                </c:pt>
                <c:pt idx="28">
                  <c:v>59.67356720951804</c:v>
                </c:pt>
                <c:pt idx="29">
                  <c:v>100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B-294E-4B36-A24A-6917941237C2}"/>
            </c:ext>
          </c:extLst>
        </c:ser>
        <c:dLbls>
          <c:showLegendKey val="0"/>
          <c:showVal val="0"/>
          <c:showCatName val="0"/>
          <c:showSerName val="0"/>
          <c:showPercent val="0"/>
          <c:showBubbleSize val="0"/>
        </c:dLbls>
        <c:gapWidth val="50"/>
        <c:axId val="279417216"/>
        <c:axId val="279419520"/>
      </c:barChart>
      <c:catAx>
        <c:axId val="279417216"/>
        <c:scaling>
          <c:orientation val="maxMin"/>
        </c:scaling>
        <c:delete val="0"/>
        <c:axPos val="l"/>
        <c:majorGridlines>
          <c:spPr>
            <a:ln>
              <a:solidFill>
                <a:schemeClr val="bg1"/>
              </a:solidFill>
            </a:ln>
          </c:spPr>
        </c:majorGridlines>
        <c:numFmt formatCode="General" sourceLinked="1"/>
        <c:majorTickMark val="none"/>
        <c:minorTickMark val="none"/>
        <c:tickLblPos val="none"/>
        <c:spPr>
          <a:ln>
            <a:noFill/>
          </a:ln>
        </c:spPr>
        <c:crossAx val="279419520"/>
        <c:crosses val="autoZero"/>
        <c:auto val="1"/>
        <c:lblAlgn val="ctr"/>
        <c:lblOffset val="100"/>
        <c:noMultiLvlLbl val="0"/>
      </c:catAx>
      <c:valAx>
        <c:axId val="279419520"/>
        <c:scaling>
          <c:orientation val="minMax"/>
          <c:max val="100"/>
        </c:scaling>
        <c:delete val="0"/>
        <c:axPos val="t"/>
        <c:majorGridlines>
          <c:spPr>
            <a:ln>
              <a:solidFill>
                <a:schemeClr val="bg1"/>
              </a:solidFill>
              <a:prstDash val="solid"/>
            </a:ln>
          </c:spPr>
        </c:majorGridlines>
        <c:numFmt formatCode="0" sourceLinked="0"/>
        <c:majorTickMark val="out"/>
        <c:minorTickMark val="none"/>
        <c:tickLblPos val="low"/>
        <c:spPr>
          <a:ln>
            <a:noFill/>
          </a:ln>
        </c:spPr>
        <c:txPr>
          <a:bodyPr rot="0" vert="horz"/>
          <a:lstStyle/>
          <a:p>
            <a:pPr>
              <a:defRPr sz="800" b="0" i="0" u="none" strike="noStrike" baseline="0">
                <a:solidFill>
                  <a:srgbClr val="000000"/>
                </a:solidFill>
                <a:latin typeface="Arial Narrow"/>
                <a:ea typeface="Arial Narrow"/>
                <a:cs typeface="Arial Narrow"/>
              </a:defRPr>
            </a:pPr>
            <a:endParaRPr lang="es-ES"/>
          </a:p>
        </c:txPr>
        <c:crossAx val="279417216"/>
        <c:crosses val="autoZero"/>
        <c:crossBetween val="between"/>
        <c:majorUnit val="10"/>
      </c:valAx>
      <c:spPr>
        <a:solidFill>
          <a:srgbClr val="F4FFFF">
            <a:alpha val="49804"/>
          </a:srgbClr>
        </a:solidFill>
        <a:ln w="9525">
          <a:solidFill>
            <a:schemeClr val="tx1"/>
          </a:solidFill>
        </a:ln>
      </c:spPr>
    </c:plotArea>
    <c:plotVisOnly val="1"/>
    <c:dispBlanksAs val="gap"/>
    <c:showDLblsOverMax val="0"/>
  </c:chart>
  <c:spPr>
    <a:noFill/>
    <a:ln>
      <a:noFill/>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27816032344297E-2"/>
          <c:y val="4.9197869248872698E-2"/>
          <c:w val="0.86214436793531102"/>
          <c:h val="0.90008183924912"/>
        </c:manualLayout>
      </c:layout>
      <c:barChart>
        <c:barDir val="bar"/>
        <c:grouping val="clustered"/>
        <c:varyColors val="0"/>
        <c:ser>
          <c:idx val="0"/>
          <c:order val="0"/>
          <c:tx>
            <c:strRef>
              <c:f>'Chart PF2.1.B'!$R$7</c:f>
              <c:strCache>
                <c:ptCount val="1"/>
                <c:pt idx="0">
                  <c:v>Length in weeks</c:v>
                </c:pt>
              </c:strCache>
            </c:strRef>
          </c:tx>
          <c:spPr>
            <a:solidFill>
              <a:schemeClr val="accent1"/>
            </a:solidFill>
            <a:ln w="9525">
              <a:solidFill>
                <a:schemeClr val="tx1"/>
              </a:solidFill>
            </a:ln>
          </c:spPr>
          <c:invertIfNegative val="0"/>
          <c:dPt>
            <c:idx val="10"/>
            <c:invertIfNegative val="0"/>
            <c:bubble3D val="0"/>
            <c:extLst>
              <c:ext xmlns:c16="http://schemas.microsoft.com/office/drawing/2014/chart" uri="{C3380CC4-5D6E-409C-BE32-E72D297353CC}">
                <c16:uniqueId val="{00000000-9069-448C-9EA8-11596F67ABCC}"/>
              </c:ext>
            </c:extLst>
          </c:dPt>
          <c:dPt>
            <c:idx val="13"/>
            <c:invertIfNegative val="0"/>
            <c:bubble3D val="0"/>
            <c:spPr>
              <a:pattFill prst="pct50">
                <a:fgClr>
                  <a:schemeClr val="tx1"/>
                </a:fgClr>
                <a:bgClr>
                  <a:schemeClr val="bg1"/>
                </a:bgClr>
              </a:pattFill>
              <a:ln w="9525">
                <a:solidFill>
                  <a:schemeClr val="tx1"/>
                </a:solidFill>
              </a:ln>
            </c:spPr>
            <c:extLst>
              <c:ext xmlns:c16="http://schemas.microsoft.com/office/drawing/2014/chart" uri="{C3380CC4-5D6E-409C-BE32-E72D297353CC}">
                <c16:uniqueId val="{00000002-173D-48BE-B9E6-3B447EEDEB72}"/>
              </c:ext>
            </c:extLst>
          </c:dPt>
          <c:dPt>
            <c:idx val="15"/>
            <c:invertIfNegative val="0"/>
            <c:bubble3D val="0"/>
            <c:spPr>
              <a:pattFill prst="pct50">
                <a:fgClr>
                  <a:schemeClr val="tx1"/>
                </a:fgClr>
                <a:bgClr>
                  <a:schemeClr val="bg1"/>
                </a:bgClr>
              </a:pattFill>
              <a:ln w="9525">
                <a:solidFill>
                  <a:schemeClr val="tx1"/>
                </a:solidFill>
              </a:ln>
            </c:spPr>
            <c:extLst>
              <c:ext xmlns:c16="http://schemas.microsoft.com/office/drawing/2014/chart" uri="{C3380CC4-5D6E-409C-BE32-E72D297353CC}">
                <c16:uniqueId val="{00000004-173D-48BE-B9E6-3B447EEDEB72}"/>
              </c:ext>
            </c:extLst>
          </c:dPt>
          <c:dPt>
            <c:idx val="16"/>
            <c:invertIfNegative val="0"/>
            <c:bubble3D val="0"/>
            <c:extLst>
              <c:ext xmlns:c16="http://schemas.microsoft.com/office/drawing/2014/chart" uri="{C3380CC4-5D6E-409C-BE32-E72D297353CC}">
                <c16:uniqueId val="{00000001-9069-448C-9EA8-11596F67ABCC}"/>
              </c:ext>
            </c:extLst>
          </c:dPt>
          <c:dPt>
            <c:idx val="17"/>
            <c:invertIfNegative val="0"/>
            <c:bubble3D val="0"/>
            <c:spPr>
              <a:pattFill prst="ltUpDiag">
                <a:fgClr>
                  <a:schemeClr val="tx1"/>
                </a:fgClr>
                <a:bgClr>
                  <a:schemeClr val="bg1"/>
                </a:bgClr>
              </a:pattFill>
              <a:ln w="9525">
                <a:solidFill>
                  <a:schemeClr val="tx1"/>
                </a:solidFill>
              </a:ln>
            </c:spPr>
            <c:extLst>
              <c:ext xmlns:c16="http://schemas.microsoft.com/office/drawing/2014/chart" uri="{C3380CC4-5D6E-409C-BE32-E72D297353CC}">
                <c16:uniqueId val="{00000002-9069-448C-9EA8-11596F67ABCC}"/>
              </c:ext>
            </c:extLst>
          </c:dPt>
          <c:cat>
            <c:strRef>
              <c:f>'Chart PF2.1.B'!$P$8:$P$52</c:f>
              <c:strCache>
                <c:ptCount val="45"/>
                <c:pt idx="0">
                  <c:v>Estonia</c:v>
                </c:pt>
                <c:pt idx="1">
                  <c:v>Finland</c:v>
                </c:pt>
                <c:pt idx="2">
                  <c:v>Hungary</c:v>
                </c:pt>
                <c:pt idx="3">
                  <c:v>Slovak Republic</c:v>
                </c:pt>
                <c:pt idx="4">
                  <c:v>Czech Republic</c:v>
                </c:pt>
                <c:pt idx="5">
                  <c:v>Latvia</c:v>
                </c:pt>
                <c:pt idx="6">
                  <c:v>Norway</c:v>
                </c:pt>
                <c:pt idx="7">
                  <c:v>Korea</c:v>
                </c:pt>
                <c:pt idx="8">
                  <c:v>Bulgaria</c:v>
                </c:pt>
                <c:pt idx="9">
                  <c:v>Austria (b)</c:v>
                </c:pt>
                <c:pt idx="10">
                  <c:v>Germany (b)</c:v>
                </c:pt>
                <c:pt idx="11">
                  <c:v>Japan</c:v>
                </c:pt>
                <c:pt idx="12">
                  <c:v>Lithuania</c:v>
                </c:pt>
                <c:pt idx="13">
                  <c:v>EU average</c:v>
                </c:pt>
                <c:pt idx="14">
                  <c:v>Sweden</c:v>
                </c:pt>
                <c:pt idx="15">
                  <c:v>Eurozone ave.</c:v>
                </c:pt>
                <c:pt idx="16">
                  <c:v>Romania (b)</c:v>
                </c:pt>
                <c:pt idx="17">
                  <c:v>OECD average</c:v>
                </c:pt>
                <c:pt idx="18">
                  <c:v>Slovenia</c:v>
                </c:pt>
                <c:pt idx="19">
                  <c:v>Canada</c:v>
                </c:pt>
                <c:pt idx="20">
                  <c:v>Denmark</c:v>
                </c:pt>
                <c:pt idx="21">
                  <c:v>Poland</c:v>
                </c:pt>
                <c:pt idx="22">
                  <c:v>France (b)</c:v>
                </c:pt>
                <c:pt idx="23">
                  <c:v>Italy</c:v>
                </c:pt>
                <c:pt idx="24">
                  <c:v>Luxembourg</c:v>
                </c:pt>
                <c:pt idx="25">
                  <c:v>Croatia</c:v>
                </c:pt>
                <c:pt idx="26">
                  <c:v>Portugal</c:v>
                </c:pt>
                <c:pt idx="27">
                  <c:v>Belgium</c:v>
                </c:pt>
                <c:pt idx="28">
                  <c:v>Iceland</c:v>
                </c:pt>
                <c:pt idx="29">
                  <c:v>Chile (b)</c:v>
                </c:pt>
                <c:pt idx="30">
                  <c:v>Australia</c:v>
                </c:pt>
                <c:pt idx="31">
                  <c:v>Greece</c:v>
                </c:pt>
                <c:pt idx="32">
                  <c:v>Ireland</c:v>
                </c:pt>
                <c:pt idx="33">
                  <c:v>Israel (c)</c:v>
                </c:pt>
                <c:pt idx="34">
                  <c:v>Mexico</c:v>
                </c:pt>
                <c:pt idx="35">
                  <c:v>Netherlands</c:v>
                </c:pt>
                <c:pt idx="36">
                  <c:v>New Zealand</c:v>
                </c:pt>
                <c:pt idx="37">
                  <c:v>Spain</c:v>
                </c:pt>
                <c:pt idx="38">
                  <c:v>Switzerland</c:v>
                </c:pt>
                <c:pt idx="39">
                  <c:v>Turkey</c:v>
                </c:pt>
                <c:pt idx="40">
                  <c:v>United Kingdom</c:v>
                </c:pt>
                <c:pt idx="41">
                  <c:v>United States</c:v>
                </c:pt>
                <c:pt idx="42">
                  <c:v>Costa Rica</c:v>
                </c:pt>
                <c:pt idx="43">
                  <c:v>Cyprus</c:v>
                </c:pt>
                <c:pt idx="44">
                  <c:v>Malta</c:v>
                </c:pt>
              </c:strCache>
            </c:strRef>
          </c:cat>
          <c:val>
            <c:numRef>
              <c:f>'Chart PF2.1.B'!$R$8:$R$52</c:f>
              <c:numCache>
                <c:formatCode>0.0</c:formatCode>
                <c:ptCount val="45"/>
                <c:pt idx="0">
                  <c:v>146</c:v>
                </c:pt>
                <c:pt idx="1">
                  <c:v>143.50000033333328</c:v>
                </c:pt>
                <c:pt idx="2">
                  <c:v>136</c:v>
                </c:pt>
                <c:pt idx="3">
                  <c:v>130</c:v>
                </c:pt>
                <c:pt idx="4">
                  <c:v>82</c:v>
                </c:pt>
                <c:pt idx="5">
                  <c:v>78</c:v>
                </c:pt>
                <c:pt idx="6">
                  <c:v>78</c:v>
                </c:pt>
                <c:pt idx="7">
                  <c:v>52</c:v>
                </c:pt>
                <c:pt idx="8">
                  <c:v>51.86</c:v>
                </c:pt>
                <c:pt idx="9">
                  <c:v>44</c:v>
                </c:pt>
                <c:pt idx="10">
                  <c:v>44</c:v>
                </c:pt>
                <c:pt idx="11">
                  <c:v>44</c:v>
                </c:pt>
                <c:pt idx="12">
                  <c:v>44</c:v>
                </c:pt>
                <c:pt idx="13">
                  <c:v>43.839286916666659</c:v>
                </c:pt>
                <c:pt idx="14">
                  <c:v>42.857142857142854</c:v>
                </c:pt>
                <c:pt idx="15">
                  <c:v>41.374536358395986</c:v>
                </c:pt>
                <c:pt idx="16">
                  <c:v>38.666699999999999</c:v>
                </c:pt>
                <c:pt idx="17">
                  <c:v>37.170666676190471</c:v>
                </c:pt>
                <c:pt idx="18">
                  <c:v>37.142857142857146</c:v>
                </c:pt>
                <c:pt idx="19">
                  <c:v>35</c:v>
                </c:pt>
                <c:pt idx="20">
                  <c:v>32</c:v>
                </c:pt>
                <c:pt idx="21">
                  <c:v>32</c:v>
                </c:pt>
                <c:pt idx="22">
                  <c:v>26</c:v>
                </c:pt>
                <c:pt idx="23">
                  <c:v>26</c:v>
                </c:pt>
                <c:pt idx="24">
                  <c:v>26</c:v>
                </c:pt>
                <c:pt idx="25">
                  <c:v>26</c:v>
                </c:pt>
                <c:pt idx="26">
                  <c:v>24.14</c:v>
                </c:pt>
                <c:pt idx="27">
                  <c:v>17.333333333333332</c:v>
                </c:pt>
                <c:pt idx="28">
                  <c:v>13</c:v>
                </c:pt>
                <c:pt idx="29">
                  <c:v>12</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3-9069-448C-9EA8-11596F67ABCC}"/>
            </c:ext>
          </c:extLst>
        </c:ser>
        <c:dLbls>
          <c:showLegendKey val="0"/>
          <c:showVal val="0"/>
          <c:showCatName val="0"/>
          <c:showSerName val="0"/>
          <c:showPercent val="0"/>
          <c:showBubbleSize val="0"/>
        </c:dLbls>
        <c:gapWidth val="50"/>
        <c:axId val="274748544"/>
        <c:axId val="274750080"/>
      </c:barChart>
      <c:catAx>
        <c:axId val="274748544"/>
        <c:scaling>
          <c:orientation val="maxMin"/>
        </c:scaling>
        <c:delete val="0"/>
        <c:axPos val="r"/>
        <c:majorGridlines>
          <c:spPr>
            <a:ln>
              <a:solidFill>
                <a:schemeClr val="bg1"/>
              </a:solidFill>
            </a:ln>
          </c:spPr>
        </c:majorGridlines>
        <c:numFmt formatCode="General" sourceLinked="1"/>
        <c:majorTickMark val="none"/>
        <c:minorTickMark val="none"/>
        <c:tickLblPos val="none"/>
        <c:spPr>
          <a:ln>
            <a:noFill/>
          </a:ln>
        </c:spPr>
        <c:crossAx val="274750080"/>
        <c:crosses val="autoZero"/>
        <c:auto val="1"/>
        <c:lblAlgn val="ctr"/>
        <c:lblOffset val="100"/>
        <c:noMultiLvlLbl val="0"/>
      </c:catAx>
      <c:valAx>
        <c:axId val="274750080"/>
        <c:scaling>
          <c:orientation val="maxMin"/>
        </c:scaling>
        <c:delete val="0"/>
        <c:axPos val="t"/>
        <c:majorGridlines>
          <c:spPr>
            <a:ln>
              <a:solidFill>
                <a:schemeClr val="bg1"/>
              </a:solidFill>
              <a:prstDash val="solid"/>
            </a:ln>
          </c:spPr>
        </c:majorGridlines>
        <c:numFmt formatCode="0" sourceLinked="0"/>
        <c:majorTickMark val="out"/>
        <c:minorTickMark val="none"/>
        <c:tickLblPos val="low"/>
        <c:spPr>
          <a:ln>
            <a:noFill/>
          </a:ln>
        </c:spPr>
        <c:txPr>
          <a:bodyPr rot="0" vert="horz"/>
          <a:lstStyle/>
          <a:p>
            <a:pPr>
              <a:defRPr sz="800" b="0" i="0" u="none" strike="noStrike" baseline="0">
                <a:solidFill>
                  <a:srgbClr val="000000"/>
                </a:solidFill>
                <a:latin typeface="Arial Narrow"/>
                <a:ea typeface="Arial Narrow"/>
                <a:cs typeface="Arial Narrow"/>
              </a:defRPr>
            </a:pPr>
            <a:endParaRPr lang="es-ES"/>
          </a:p>
        </c:txPr>
        <c:crossAx val="274748544"/>
        <c:crosses val="autoZero"/>
        <c:crossBetween val="between"/>
        <c:majorUnit val="20"/>
      </c:valAx>
      <c:spPr>
        <a:solidFill>
          <a:srgbClr val="F4FFFF">
            <a:alpha val="49804"/>
          </a:srgbClr>
        </a:solidFill>
        <a:ln w="9525">
          <a:solidFill>
            <a:schemeClr val="tx1"/>
          </a:solidFill>
        </a:ln>
      </c:spPr>
    </c:plotArea>
    <c:plotVisOnly val="1"/>
    <c:dispBlanksAs val="gap"/>
    <c:showDLblsOverMax val="0"/>
  </c:chart>
  <c:spPr>
    <a:noFill/>
    <a:ln>
      <a:noFill/>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27816032344297E-2"/>
          <c:y val="4.9197869248872698E-2"/>
          <c:w val="0.86214436793531102"/>
          <c:h val="0.90008183924912"/>
        </c:manualLayout>
      </c:layout>
      <c:barChart>
        <c:barDir val="bar"/>
        <c:grouping val="clustered"/>
        <c:varyColors val="0"/>
        <c:ser>
          <c:idx val="0"/>
          <c:order val="0"/>
          <c:tx>
            <c:strRef>
              <c:f>'Chart PF2.1.C'!$T$6</c:f>
              <c:strCache>
                <c:ptCount val="1"/>
                <c:pt idx="0">
                  <c:v>Average payment rate (%) across father-specific leave</c:v>
                </c:pt>
              </c:strCache>
            </c:strRef>
          </c:tx>
          <c:spPr>
            <a:solidFill>
              <a:schemeClr val="accent1"/>
            </a:solidFill>
            <a:ln w="9525">
              <a:solidFill>
                <a:schemeClr val="tx1"/>
              </a:solidFill>
            </a:ln>
          </c:spPr>
          <c:invertIfNegative val="0"/>
          <c:dPt>
            <c:idx val="2"/>
            <c:invertIfNegative val="0"/>
            <c:bubble3D val="0"/>
            <c:spPr>
              <a:pattFill prst="pct30">
                <a:fgClr>
                  <a:srgbClr val="CCCCCC"/>
                </a:fgClr>
                <a:bgClr>
                  <a:schemeClr val="accent1"/>
                </a:bgClr>
              </a:pattFill>
              <a:ln w="9525">
                <a:solidFill>
                  <a:schemeClr val="tx1"/>
                </a:solidFill>
              </a:ln>
            </c:spPr>
            <c:extLst>
              <c:ext xmlns:c16="http://schemas.microsoft.com/office/drawing/2014/chart" uri="{C3380CC4-5D6E-409C-BE32-E72D297353CC}">
                <c16:uniqueId val="{00000000-D31B-40AD-A4EB-500970E9DF9E}"/>
              </c:ext>
            </c:extLst>
          </c:dPt>
          <c:dPt>
            <c:idx val="10"/>
            <c:invertIfNegative val="0"/>
            <c:bubble3D val="0"/>
            <c:spPr>
              <a:pattFill prst="pct30">
                <a:fgClr>
                  <a:srgbClr val="CCCCCC"/>
                </a:fgClr>
                <a:bgClr>
                  <a:schemeClr val="accent1"/>
                </a:bgClr>
              </a:pattFill>
              <a:ln w="9525">
                <a:solidFill>
                  <a:schemeClr val="tx1"/>
                </a:solidFill>
              </a:ln>
            </c:spPr>
            <c:extLst>
              <c:ext xmlns:c16="http://schemas.microsoft.com/office/drawing/2014/chart" uri="{C3380CC4-5D6E-409C-BE32-E72D297353CC}">
                <c16:uniqueId val="{00000001-D31B-40AD-A4EB-500970E9DF9E}"/>
              </c:ext>
            </c:extLst>
          </c:dPt>
          <c:dPt>
            <c:idx val="11"/>
            <c:invertIfNegative val="0"/>
            <c:bubble3D val="0"/>
            <c:spPr>
              <a:pattFill prst="pct30">
                <a:fgClr>
                  <a:srgbClr val="CCCCCC"/>
                </a:fgClr>
                <a:bgClr>
                  <a:schemeClr val="accent1"/>
                </a:bgClr>
              </a:pattFill>
              <a:ln w="9525">
                <a:solidFill>
                  <a:schemeClr val="tx1"/>
                </a:solidFill>
              </a:ln>
            </c:spPr>
            <c:extLst>
              <c:ext xmlns:c16="http://schemas.microsoft.com/office/drawing/2014/chart" uri="{C3380CC4-5D6E-409C-BE32-E72D297353CC}">
                <c16:uniqueId val="{00000002-D31B-40AD-A4EB-500970E9DF9E}"/>
              </c:ext>
            </c:extLst>
          </c:dPt>
          <c:dPt>
            <c:idx val="14"/>
            <c:invertIfNegative val="0"/>
            <c:bubble3D val="0"/>
            <c:extLst>
              <c:ext xmlns:c16="http://schemas.microsoft.com/office/drawing/2014/chart" uri="{C3380CC4-5D6E-409C-BE32-E72D297353CC}">
                <c16:uniqueId val="{00000003-D31B-40AD-A4EB-500970E9DF9E}"/>
              </c:ext>
            </c:extLst>
          </c:dPt>
          <c:dPt>
            <c:idx val="16"/>
            <c:invertIfNegative val="0"/>
            <c:bubble3D val="0"/>
            <c:spPr>
              <a:pattFill prst="pct60">
                <a:fgClr>
                  <a:schemeClr val="accent1"/>
                </a:fgClr>
                <a:bgClr>
                  <a:srgbClr val="CCCCCC"/>
                </a:bgClr>
              </a:pattFill>
              <a:ln w="9525">
                <a:solidFill>
                  <a:schemeClr val="tx1"/>
                </a:solidFill>
              </a:ln>
            </c:spPr>
            <c:extLst>
              <c:ext xmlns:c16="http://schemas.microsoft.com/office/drawing/2014/chart" uri="{C3380CC4-5D6E-409C-BE32-E72D297353CC}">
                <c16:uniqueId val="{00000004-D31B-40AD-A4EB-500970E9DF9E}"/>
              </c:ext>
            </c:extLst>
          </c:dPt>
          <c:dPt>
            <c:idx val="17"/>
            <c:invertIfNegative val="0"/>
            <c:bubble3D val="0"/>
            <c:extLst>
              <c:ext xmlns:c16="http://schemas.microsoft.com/office/drawing/2014/chart" uri="{C3380CC4-5D6E-409C-BE32-E72D297353CC}">
                <c16:uniqueId val="{00000005-D31B-40AD-A4EB-500970E9DF9E}"/>
              </c:ext>
            </c:extLst>
          </c:dPt>
          <c:dPt>
            <c:idx val="19"/>
            <c:invertIfNegative val="0"/>
            <c:bubble3D val="0"/>
            <c:extLst>
              <c:ext xmlns:c16="http://schemas.microsoft.com/office/drawing/2014/chart" uri="{C3380CC4-5D6E-409C-BE32-E72D297353CC}">
                <c16:uniqueId val="{00000006-D31B-40AD-A4EB-500970E9DF9E}"/>
              </c:ext>
            </c:extLst>
          </c:dPt>
          <c:dPt>
            <c:idx val="20"/>
            <c:invertIfNegative val="0"/>
            <c:bubble3D val="0"/>
            <c:extLst>
              <c:ext xmlns:c16="http://schemas.microsoft.com/office/drawing/2014/chart" uri="{C3380CC4-5D6E-409C-BE32-E72D297353CC}">
                <c16:uniqueId val="{00000007-D31B-40AD-A4EB-500970E9DF9E}"/>
              </c:ext>
            </c:extLst>
          </c:dPt>
          <c:dPt>
            <c:idx val="21"/>
            <c:invertIfNegative val="0"/>
            <c:bubble3D val="0"/>
            <c:extLst>
              <c:ext xmlns:c16="http://schemas.microsoft.com/office/drawing/2014/chart" uri="{C3380CC4-5D6E-409C-BE32-E72D297353CC}">
                <c16:uniqueId val="{00000008-D31B-40AD-A4EB-500970E9DF9E}"/>
              </c:ext>
            </c:extLst>
          </c:dPt>
          <c:dPt>
            <c:idx val="24"/>
            <c:invertIfNegative val="0"/>
            <c:bubble3D val="0"/>
            <c:extLst>
              <c:ext xmlns:c16="http://schemas.microsoft.com/office/drawing/2014/chart" uri="{C3380CC4-5D6E-409C-BE32-E72D297353CC}">
                <c16:uniqueId val="{00000009-D31B-40AD-A4EB-500970E9DF9E}"/>
              </c:ext>
            </c:extLst>
          </c:dPt>
          <c:dPt>
            <c:idx val="25"/>
            <c:invertIfNegative val="0"/>
            <c:bubble3D val="0"/>
            <c:extLst>
              <c:ext xmlns:c16="http://schemas.microsoft.com/office/drawing/2014/chart" uri="{C3380CC4-5D6E-409C-BE32-E72D297353CC}">
                <c16:uniqueId val="{0000000A-D31B-40AD-A4EB-500970E9DF9E}"/>
              </c:ext>
            </c:extLst>
          </c:dPt>
          <c:dPt>
            <c:idx val="27"/>
            <c:invertIfNegative val="0"/>
            <c:bubble3D val="0"/>
            <c:spPr>
              <a:pattFill prst="pct60">
                <a:fgClr>
                  <a:schemeClr val="accent1"/>
                </a:fgClr>
                <a:bgClr>
                  <a:srgbClr val="CCCCCC"/>
                </a:bgClr>
              </a:pattFill>
              <a:ln w="9525">
                <a:solidFill>
                  <a:schemeClr val="tx1"/>
                </a:solidFill>
              </a:ln>
            </c:spPr>
            <c:extLst>
              <c:ext xmlns:c16="http://schemas.microsoft.com/office/drawing/2014/chart" uri="{C3380CC4-5D6E-409C-BE32-E72D297353CC}">
                <c16:uniqueId val="{00000010-B393-431B-94C1-E4C5C09795A6}"/>
              </c:ext>
            </c:extLst>
          </c:dPt>
          <c:dPt>
            <c:idx val="28"/>
            <c:invertIfNegative val="0"/>
            <c:bubble3D val="0"/>
            <c:extLst>
              <c:ext xmlns:c16="http://schemas.microsoft.com/office/drawing/2014/chart" uri="{C3380CC4-5D6E-409C-BE32-E72D297353CC}">
                <c16:uniqueId val="{0000000B-D31B-40AD-A4EB-500970E9DF9E}"/>
              </c:ext>
            </c:extLst>
          </c:dPt>
          <c:dPt>
            <c:idx val="30"/>
            <c:invertIfNegative val="0"/>
            <c:bubble3D val="0"/>
            <c:extLst>
              <c:ext xmlns:c16="http://schemas.microsoft.com/office/drawing/2014/chart" uri="{C3380CC4-5D6E-409C-BE32-E72D297353CC}">
                <c16:uniqueId val="{0000000C-D31B-40AD-A4EB-500970E9DF9E}"/>
              </c:ext>
            </c:extLst>
          </c:dPt>
          <c:cat>
            <c:strRef>
              <c:f>'Chart PF2.1.C'!$P$9:$P$53</c:f>
              <c:strCache>
                <c:ptCount val="45"/>
                <c:pt idx="0">
                  <c:v>Korea</c:v>
                </c:pt>
                <c:pt idx="1">
                  <c:v>Japan</c:v>
                </c:pt>
                <c:pt idx="2">
                  <c:v>France (b)</c:v>
                </c:pt>
                <c:pt idx="3">
                  <c:v>Luxembourg</c:v>
                </c:pt>
                <c:pt idx="4">
                  <c:v>Portugal</c:v>
                </c:pt>
                <c:pt idx="5">
                  <c:v>Belgium</c:v>
                </c:pt>
                <c:pt idx="6">
                  <c:v>Sweden</c:v>
                </c:pt>
                <c:pt idx="7">
                  <c:v>Iceland</c:v>
                </c:pt>
                <c:pt idx="8">
                  <c:v>Norway</c:v>
                </c:pt>
                <c:pt idx="9">
                  <c:v>Finland</c:v>
                </c:pt>
                <c:pt idx="10">
                  <c:v>Germany (b)</c:v>
                </c:pt>
                <c:pt idx="11">
                  <c:v>Austria (b)</c:v>
                </c:pt>
                <c:pt idx="12">
                  <c:v>Croatia</c:v>
                </c:pt>
                <c:pt idx="13">
                  <c:v>OECD average</c:v>
                </c:pt>
                <c:pt idx="14">
                  <c:v>Eurozone ave.</c:v>
                </c:pt>
                <c:pt idx="15">
                  <c:v>EU average</c:v>
                </c:pt>
                <c:pt idx="16">
                  <c:v>Romania</c:v>
                </c:pt>
                <c:pt idx="17">
                  <c:v>Lithuania</c:v>
                </c:pt>
                <c:pt idx="18">
                  <c:v>Slovenia</c:v>
                </c:pt>
                <c:pt idx="19">
                  <c:v>Spain</c:v>
                </c:pt>
                <c:pt idx="20">
                  <c:v>Bulgaria</c:v>
                </c:pt>
                <c:pt idx="21">
                  <c:v>Australia</c:v>
                </c:pt>
                <c:pt idx="22">
                  <c:v>Denmark</c:v>
                </c:pt>
                <c:pt idx="23">
                  <c:v>Estonia</c:v>
                </c:pt>
                <c:pt idx="24">
                  <c:v>Poland</c:v>
                </c:pt>
                <c:pt idx="25">
                  <c:v>United Kingdom</c:v>
                </c:pt>
                <c:pt idx="26">
                  <c:v>Latvia</c:v>
                </c:pt>
                <c:pt idx="27">
                  <c:v>Chile (b)</c:v>
                </c:pt>
                <c:pt idx="28">
                  <c:v>Hungary</c:v>
                </c:pt>
                <c:pt idx="29">
                  <c:v>Mexico</c:v>
                </c:pt>
                <c:pt idx="30">
                  <c:v>Turkey</c:v>
                </c:pt>
                <c:pt idx="31">
                  <c:v>Greece</c:v>
                </c:pt>
                <c:pt idx="32">
                  <c:v>Italy</c:v>
                </c:pt>
                <c:pt idx="33">
                  <c:v>Netherlands</c:v>
                </c:pt>
                <c:pt idx="34">
                  <c:v>Malta</c:v>
                </c:pt>
                <c:pt idx="35">
                  <c:v>Canada</c:v>
                </c:pt>
                <c:pt idx="36">
                  <c:v>Czech Republic</c:v>
                </c:pt>
                <c:pt idx="37">
                  <c:v>Ireland</c:v>
                </c:pt>
                <c:pt idx="38">
                  <c:v>Israel (c)</c:v>
                </c:pt>
                <c:pt idx="39">
                  <c:v>New Zealand</c:v>
                </c:pt>
                <c:pt idx="40">
                  <c:v>Slovak Republic</c:v>
                </c:pt>
                <c:pt idx="41">
                  <c:v>Switzerland</c:v>
                </c:pt>
                <c:pt idx="42">
                  <c:v>United States</c:v>
                </c:pt>
                <c:pt idx="43">
                  <c:v>Costa Rica</c:v>
                </c:pt>
                <c:pt idx="44">
                  <c:v>Cyprus (d,e,f)</c:v>
                </c:pt>
              </c:strCache>
            </c:strRef>
          </c:cat>
          <c:val>
            <c:numRef>
              <c:f>'Chart PF2.1.C'!$T$9:$T$53</c:f>
              <c:numCache>
                <c:formatCode>0.0</c:formatCode>
                <c:ptCount val="45"/>
                <c:pt idx="0">
                  <c:v>32.794255467428385</c:v>
                </c:pt>
                <c:pt idx="1">
                  <c:v>58.406593406593409</c:v>
                </c:pt>
                <c:pt idx="2">
                  <c:v>20.098059937830975</c:v>
                </c:pt>
                <c:pt idx="3">
                  <c:v>39.340027531386347</c:v>
                </c:pt>
                <c:pt idx="4">
                  <c:v>56.249999999999957</c:v>
                </c:pt>
                <c:pt idx="5">
                  <c:v>25.725727802688283</c:v>
                </c:pt>
                <c:pt idx="6">
                  <c:v>75.957922773982119</c:v>
                </c:pt>
                <c:pt idx="7">
                  <c:v>59.67356720951804</c:v>
                </c:pt>
                <c:pt idx="8">
                  <c:v>97.897800190318449</c:v>
                </c:pt>
                <c:pt idx="9">
                  <c:v>62.869998305103323</c:v>
                </c:pt>
                <c:pt idx="10">
                  <c:v>65</c:v>
                </c:pt>
                <c:pt idx="11">
                  <c:v>80</c:v>
                </c:pt>
                <c:pt idx="12">
                  <c:v>33.637369236117699</c:v>
                </c:pt>
                <c:pt idx="13">
                  <c:v>0</c:v>
                </c:pt>
                <c:pt idx="14">
                  <c:v>0</c:v>
                </c:pt>
                <c:pt idx="15">
                  <c:v>0</c:v>
                </c:pt>
                <c:pt idx="16">
                  <c:v>0</c:v>
                </c:pt>
                <c:pt idx="17">
                  <c:v>100</c:v>
                </c:pt>
                <c:pt idx="18">
                  <c:v>90</c:v>
                </c:pt>
                <c:pt idx="19">
                  <c:v>100</c:v>
                </c:pt>
                <c:pt idx="20">
                  <c:v>78.39</c:v>
                </c:pt>
                <c:pt idx="21">
                  <c:v>42.289025230891127</c:v>
                </c:pt>
                <c:pt idx="22">
                  <c:v>53.552922028472494</c:v>
                </c:pt>
                <c:pt idx="23">
                  <c:v>100</c:v>
                </c:pt>
                <c:pt idx="24">
                  <c:v>100</c:v>
                </c:pt>
                <c:pt idx="25">
                  <c:v>20.152116537718616</c:v>
                </c:pt>
                <c:pt idx="26">
                  <c:v>80</c:v>
                </c:pt>
                <c:pt idx="27">
                  <c:v>100</c:v>
                </c:pt>
                <c:pt idx="28">
                  <c:v>100</c:v>
                </c:pt>
                <c:pt idx="29">
                  <c:v>100</c:v>
                </c:pt>
                <c:pt idx="30">
                  <c:v>100</c:v>
                </c:pt>
                <c:pt idx="31">
                  <c:v>100</c:v>
                </c:pt>
                <c:pt idx="32">
                  <c:v>100</c:v>
                </c:pt>
                <c:pt idx="33">
                  <c:v>100</c:v>
                </c:pt>
                <c:pt idx="34">
                  <c:v>100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D-D31B-40AD-A4EB-500970E9DF9E}"/>
            </c:ext>
          </c:extLst>
        </c:ser>
        <c:dLbls>
          <c:showLegendKey val="0"/>
          <c:showVal val="0"/>
          <c:showCatName val="0"/>
          <c:showSerName val="0"/>
          <c:showPercent val="0"/>
          <c:showBubbleSize val="0"/>
        </c:dLbls>
        <c:gapWidth val="50"/>
        <c:axId val="275171968"/>
        <c:axId val="275173760"/>
      </c:barChart>
      <c:catAx>
        <c:axId val="275171968"/>
        <c:scaling>
          <c:orientation val="maxMin"/>
        </c:scaling>
        <c:delete val="0"/>
        <c:axPos val="l"/>
        <c:majorGridlines>
          <c:spPr>
            <a:ln>
              <a:solidFill>
                <a:schemeClr val="bg1"/>
              </a:solidFill>
            </a:ln>
          </c:spPr>
        </c:majorGridlines>
        <c:numFmt formatCode="General" sourceLinked="1"/>
        <c:majorTickMark val="none"/>
        <c:minorTickMark val="none"/>
        <c:tickLblPos val="none"/>
        <c:spPr>
          <a:ln>
            <a:noFill/>
          </a:ln>
        </c:spPr>
        <c:crossAx val="275173760"/>
        <c:crosses val="autoZero"/>
        <c:auto val="1"/>
        <c:lblAlgn val="ctr"/>
        <c:lblOffset val="100"/>
        <c:noMultiLvlLbl val="0"/>
      </c:catAx>
      <c:valAx>
        <c:axId val="275173760"/>
        <c:scaling>
          <c:orientation val="minMax"/>
          <c:max val="100"/>
        </c:scaling>
        <c:delete val="0"/>
        <c:axPos val="t"/>
        <c:majorGridlines>
          <c:spPr>
            <a:ln>
              <a:solidFill>
                <a:schemeClr val="bg1"/>
              </a:solidFill>
              <a:prstDash val="solid"/>
            </a:ln>
          </c:spPr>
        </c:majorGridlines>
        <c:numFmt formatCode="0" sourceLinked="0"/>
        <c:majorTickMark val="out"/>
        <c:minorTickMark val="none"/>
        <c:tickLblPos val="low"/>
        <c:spPr>
          <a:ln>
            <a:noFill/>
          </a:ln>
        </c:spPr>
        <c:txPr>
          <a:bodyPr rot="0" vert="horz"/>
          <a:lstStyle/>
          <a:p>
            <a:pPr>
              <a:defRPr sz="800" b="0" i="0" u="none" strike="noStrike" baseline="0">
                <a:solidFill>
                  <a:srgbClr val="000000"/>
                </a:solidFill>
                <a:latin typeface="Arial Narrow"/>
                <a:ea typeface="Arial Narrow"/>
                <a:cs typeface="Arial Narrow"/>
              </a:defRPr>
            </a:pPr>
            <a:endParaRPr lang="es-ES"/>
          </a:p>
        </c:txPr>
        <c:crossAx val="275171968"/>
        <c:crosses val="autoZero"/>
        <c:crossBetween val="between"/>
        <c:majorUnit val="10"/>
      </c:valAx>
      <c:spPr>
        <a:solidFill>
          <a:srgbClr val="F4FFFF">
            <a:alpha val="49804"/>
          </a:srgbClr>
        </a:solidFill>
        <a:ln w="9525">
          <a:solidFill>
            <a:schemeClr val="tx1"/>
          </a:solidFill>
        </a:ln>
      </c:spPr>
    </c:plotArea>
    <c:plotVisOnly val="1"/>
    <c:dispBlanksAs val="gap"/>
    <c:showDLblsOverMax val="0"/>
  </c:chart>
  <c:spPr>
    <a:noFill/>
    <a:ln>
      <a:noFill/>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927816032344297E-2"/>
          <c:y val="4.9197869248872698E-2"/>
          <c:w val="0.86214436793531102"/>
          <c:h val="0.90008183924912"/>
        </c:manualLayout>
      </c:layout>
      <c:barChart>
        <c:barDir val="bar"/>
        <c:grouping val="stacked"/>
        <c:varyColors val="0"/>
        <c:ser>
          <c:idx val="1"/>
          <c:order val="0"/>
          <c:tx>
            <c:strRef>
              <c:f>'Chart PF2.1.C'!$R$7:$R$8</c:f>
              <c:strCache>
                <c:ptCount val="2"/>
                <c:pt idx="0">
                  <c:v>Paternity leave</c:v>
                </c:pt>
              </c:strCache>
            </c:strRef>
          </c:tx>
          <c:spPr>
            <a:solidFill>
              <a:srgbClr val="CCCCCC"/>
            </a:solidFill>
            <a:ln w="9525">
              <a:solidFill>
                <a:schemeClr val="tx1"/>
              </a:solidFill>
            </a:ln>
          </c:spPr>
          <c:invertIfNegative val="0"/>
          <c:dPt>
            <c:idx val="13"/>
            <c:invertIfNegative val="0"/>
            <c:bubble3D val="0"/>
            <c:spPr>
              <a:pattFill prst="ltUpDiag">
                <a:fgClr>
                  <a:schemeClr val="bg1"/>
                </a:fgClr>
                <a:bgClr>
                  <a:schemeClr val="bg1"/>
                </a:bgClr>
              </a:pattFill>
              <a:ln w="9525">
                <a:solidFill>
                  <a:schemeClr val="tx1"/>
                </a:solidFill>
              </a:ln>
            </c:spPr>
            <c:extLst>
              <c:ext xmlns:c16="http://schemas.microsoft.com/office/drawing/2014/chart" uri="{C3380CC4-5D6E-409C-BE32-E72D297353CC}">
                <c16:uniqueId val="{00000000-E469-45FD-8446-D138CBD830DB}"/>
              </c:ext>
            </c:extLst>
          </c:dPt>
          <c:dPt>
            <c:idx val="14"/>
            <c:invertIfNegative val="0"/>
            <c:bubble3D val="0"/>
            <c:spPr>
              <a:pattFill prst="pct5">
                <a:fgClr>
                  <a:schemeClr val="bg1"/>
                </a:fgClr>
                <a:bgClr>
                  <a:schemeClr val="bg1"/>
                </a:bgClr>
              </a:pattFill>
              <a:ln w="9525">
                <a:solidFill>
                  <a:schemeClr val="tx1"/>
                </a:solidFill>
              </a:ln>
            </c:spPr>
            <c:extLst>
              <c:ext xmlns:c16="http://schemas.microsoft.com/office/drawing/2014/chart" uri="{C3380CC4-5D6E-409C-BE32-E72D297353CC}">
                <c16:uniqueId val="{00000003-ECE6-4EBC-8995-F6F71B2EBD71}"/>
              </c:ext>
            </c:extLst>
          </c:dPt>
          <c:dPt>
            <c:idx val="15"/>
            <c:invertIfNegative val="0"/>
            <c:bubble3D val="0"/>
            <c:spPr>
              <a:pattFill prst="pct5">
                <a:fgClr>
                  <a:schemeClr val="bg1"/>
                </a:fgClr>
                <a:bgClr>
                  <a:schemeClr val="bg1"/>
                </a:bgClr>
              </a:pattFill>
              <a:ln w="9525">
                <a:solidFill>
                  <a:schemeClr val="tx1"/>
                </a:solidFill>
              </a:ln>
            </c:spPr>
            <c:extLst>
              <c:ext xmlns:c16="http://schemas.microsoft.com/office/drawing/2014/chart" uri="{C3380CC4-5D6E-409C-BE32-E72D297353CC}">
                <c16:uniqueId val="{00000005-ECE6-4EBC-8995-F6F71B2EBD71}"/>
              </c:ext>
            </c:extLst>
          </c:dPt>
          <c:val>
            <c:numRef>
              <c:f>'Chart PF2.1.C'!$R$9:$R$53</c:f>
              <c:numCache>
                <c:formatCode>0.0</c:formatCode>
                <c:ptCount val="45"/>
                <c:pt idx="0">
                  <c:v>0.6</c:v>
                </c:pt>
                <c:pt idx="1">
                  <c:v>0</c:v>
                </c:pt>
                <c:pt idx="2">
                  <c:v>2</c:v>
                </c:pt>
                <c:pt idx="3">
                  <c:v>0.4</c:v>
                </c:pt>
                <c:pt idx="4">
                  <c:v>5</c:v>
                </c:pt>
                <c:pt idx="5">
                  <c:v>2</c:v>
                </c:pt>
                <c:pt idx="6">
                  <c:v>1.4285714285714286</c:v>
                </c:pt>
                <c:pt idx="7">
                  <c:v>0</c:v>
                </c:pt>
                <c:pt idx="8">
                  <c:v>0</c:v>
                </c:pt>
                <c:pt idx="9">
                  <c:v>3</c:v>
                </c:pt>
                <c:pt idx="10">
                  <c:v>0</c:v>
                </c:pt>
                <c:pt idx="11">
                  <c:v>0</c:v>
                </c:pt>
                <c:pt idx="12">
                  <c:v>0</c:v>
                </c:pt>
                <c:pt idx="13">
                  <c:v>1.030204081632653</c:v>
                </c:pt>
                <c:pt idx="14">
                  <c:v>1.380451127819549</c:v>
                </c:pt>
                <c:pt idx="15">
                  <c:v>1.35</c:v>
                </c:pt>
                <c:pt idx="16">
                  <c:v>1</c:v>
                </c:pt>
                <c:pt idx="17">
                  <c:v>4</c:v>
                </c:pt>
                <c:pt idx="18">
                  <c:v>2.8571428571428572</c:v>
                </c:pt>
                <c:pt idx="19">
                  <c:v>2.1428571428571428</c:v>
                </c:pt>
                <c:pt idx="20">
                  <c:v>2.1428571428571428</c:v>
                </c:pt>
                <c:pt idx="21">
                  <c:v>2</c:v>
                </c:pt>
                <c:pt idx="22">
                  <c:v>2</c:v>
                </c:pt>
                <c:pt idx="23">
                  <c:v>2</c:v>
                </c:pt>
                <c:pt idx="24">
                  <c:v>2</c:v>
                </c:pt>
                <c:pt idx="25">
                  <c:v>2</c:v>
                </c:pt>
                <c:pt idx="26">
                  <c:v>1.4285714285714286</c:v>
                </c:pt>
                <c:pt idx="27">
                  <c:v>1</c:v>
                </c:pt>
                <c:pt idx="28">
                  <c:v>1</c:v>
                </c:pt>
                <c:pt idx="29">
                  <c:v>1</c:v>
                </c:pt>
                <c:pt idx="30">
                  <c:v>1</c:v>
                </c:pt>
                <c:pt idx="31">
                  <c:v>0.4</c:v>
                </c:pt>
                <c:pt idx="32">
                  <c:v>0.4</c:v>
                </c:pt>
                <c:pt idx="33">
                  <c:v>0.4</c:v>
                </c:pt>
                <c:pt idx="34">
                  <c:v>0.2</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1-E469-45FD-8446-D138CBD830DB}"/>
            </c:ext>
          </c:extLst>
        </c:ser>
        <c:ser>
          <c:idx val="0"/>
          <c:order val="1"/>
          <c:tx>
            <c:strRef>
              <c:f>'Chart PF2.1.C'!$S$7</c:f>
              <c:strCache>
                <c:ptCount val="1"/>
                <c:pt idx="0">
                  <c:v>Father-specific parental and homecare leave</c:v>
                </c:pt>
              </c:strCache>
            </c:strRef>
          </c:tx>
          <c:spPr>
            <a:solidFill>
              <a:schemeClr val="accent1"/>
            </a:solidFill>
            <a:ln w="9525">
              <a:solidFill>
                <a:schemeClr val="tx1"/>
              </a:solidFill>
            </a:ln>
          </c:spPr>
          <c:invertIfNegative val="0"/>
          <c:dPt>
            <c:idx val="10"/>
            <c:invertIfNegative val="0"/>
            <c:bubble3D val="0"/>
            <c:extLst>
              <c:ext xmlns:c16="http://schemas.microsoft.com/office/drawing/2014/chart" uri="{C3380CC4-5D6E-409C-BE32-E72D297353CC}">
                <c16:uniqueId val="{00000002-E469-45FD-8446-D138CBD830DB}"/>
              </c:ext>
            </c:extLst>
          </c:dPt>
          <c:dPt>
            <c:idx val="13"/>
            <c:invertIfNegative val="0"/>
            <c:bubble3D val="0"/>
            <c:spPr>
              <a:pattFill prst="ltUpDiag">
                <a:fgClr>
                  <a:schemeClr val="tx1"/>
                </a:fgClr>
                <a:bgClr>
                  <a:schemeClr val="bg1"/>
                </a:bgClr>
              </a:pattFill>
              <a:ln w="9525">
                <a:solidFill>
                  <a:schemeClr val="tx1"/>
                </a:solidFill>
              </a:ln>
            </c:spPr>
            <c:extLst>
              <c:ext xmlns:c16="http://schemas.microsoft.com/office/drawing/2014/chart" uri="{C3380CC4-5D6E-409C-BE32-E72D297353CC}">
                <c16:uniqueId val="{00000003-E469-45FD-8446-D138CBD830DB}"/>
              </c:ext>
            </c:extLst>
          </c:dPt>
          <c:dPt>
            <c:idx val="14"/>
            <c:invertIfNegative val="0"/>
            <c:bubble3D val="0"/>
            <c:spPr>
              <a:pattFill prst="pct50">
                <a:fgClr>
                  <a:schemeClr val="tx1"/>
                </a:fgClr>
                <a:bgClr>
                  <a:schemeClr val="bg1"/>
                </a:bgClr>
              </a:pattFill>
              <a:ln w="9525">
                <a:solidFill>
                  <a:schemeClr val="tx1"/>
                </a:solidFill>
              </a:ln>
            </c:spPr>
            <c:extLst>
              <c:ext xmlns:c16="http://schemas.microsoft.com/office/drawing/2014/chart" uri="{C3380CC4-5D6E-409C-BE32-E72D297353CC}">
                <c16:uniqueId val="{0000000A-ECE6-4EBC-8995-F6F71B2EBD71}"/>
              </c:ext>
            </c:extLst>
          </c:dPt>
          <c:dPt>
            <c:idx val="15"/>
            <c:invertIfNegative val="0"/>
            <c:bubble3D val="0"/>
            <c:spPr>
              <a:pattFill prst="pct50">
                <a:fgClr>
                  <a:schemeClr val="tx1"/>
                </a:fgClr>
                <a:bgClr>
                  <a:schemeClr val="bg1"/>
                </a:bgClr>
              </a:pattFill>
              <a:ln w="9525">
                <a:solidFill>
                  <a:schemeClr val="tx1"/>
                </a:solidFill>
              </a:ln>
            </c:spPr>
            <c:extLst>
              <c:ext xmlns:c16="http://schemas.microsoft.com/office/drawing/2014/chart" uri="{C3380CC4-5D6E-409C-BE32-E72D297353CC}">
                <c16:uniqueId val="{0000000C-ECE6-4EBC-8995-F6F71B2EBD71}"/>
              </c:ext>
            </c:extLst>
          </c:dPt>
          <c:dPt>
            <c:idx val="16"/>
            <c:invertIfNegative val="0"/>
            <c:bubble3D val="0"/>
            <c:extLst>
              <c:ext xmlns:c16="http://schemas.microsoft.com/office/drawing/2014/chart" uri="{C3380CC4-5D6E-409C-BE32-E72D297353CC}">
                <c16:uniqueId val="{00000004-E469-45FD-8446-D138CBD830DB}"/>
              </c:ext>
            </c:extLst>
          </c:dPt>
          <c:dPt>
            <c:idx val="17"/>
            <c:invertIfNegative val="0"/>
            <c:bubble3D val="0"/>
            <c:extLst>
              <c:ext xmlns:c16="http://schemas.microsoft.com/office/drawing/2014/chart" uri="{C3380CC4-5D6E-409C-BE32-E72D297353CC}">
                <c16:uniqueId val="{00000005-E469-45FD-8446-D138CBD830DB}"/>
              </c:ext>
            </c:extLst>
          </c:dPt>
          <c:cat>
            <c:strRef>
              <c:f>'Chart PF2.1.C'!$P$9:$P$53</c:f>
              <c:strCache>
                <c:ptCount val="45"/>
                <c:pt idx="0">
                  <c:v>Korea</c:v>
                </c:pt>
                <c:pt idx="1">
                  <c:v>Japan</c:v>
                </c:pt>
                <c:pt idx="2">
                  <c:v>France (b)</c:v>
                </c:pt>
                <c:pt idx="3">
                  <c:v>Luxembourg</c:v>
                </c:pt>
                <c:pt idx="4">
                  <c:v>Portugal</c:v>
                </c:pt>
                <c:pt idx="5">
                  <c:v>Belgium</c:v>
                </c:pt>
                <c:pt idx="6">
                  <c:v>Sweden</c:v>
                </c:pt>
                <c:pt idx="7">
                  <c:v>Iceland</c:v>
                </c:pt>
                <c:pt idx="8">
                  <c:v>Norway</c:v>
                </c:pt>
                <c:pt idx="9">
                  <c:v>Finland</c:v>
                </c:pt>
                <c:pt idx="10">
                  <c:v>Germany (b)</c:v>
                </c:pt>
                <c:pt idx="11">
                  <c:v>Austria (b)</c:v>
                </c:pt>
                <c:pt idx="12">
                  <c:v>Croatia</c:v>
                </c:pt>
                <c:pt idx="13">
                  <c:v>OECD average</c:v>
                </c:pt>
                <c:pt idx="14">
                  <c:v>Eurozone ave.</c:v>
                </c:pt>
                <c:pt idx="15">
                  <c:v>EU average</c:v>
                </c:pt>
                <c:pt idx="16">
                  <c:v>Romania</c:v>
                </c:pt>
                <c:pt idx="17">
                  <c:v>Lithuania</c:v>
                </c:pt>
                <c:pt idx="18">
                  <c:v>Slovenia</c:v>
                </c:pt>
                <c:pt idx="19">
                  <c:v>Spain</c:v>
                </c:pt>
                <c:pt idx="20">
                  <c:v>Bulgaria</c:v>
                </c:pt>
                <c:pt idx="21">
                  <c:v>Australia</c:v>
                </c:pt>
                <c:pt idx="22">
                  <c:v>Denmark</c:v>
                </c:pt>
                <c:pt idx="23">
                  <c:v>Estonia</c:v>
                </c:pt>
                <c:pt idx="24">
                  <c:v>Poland</c:v>
                </c:pt>
                <c:pt idx="25">
                  <c:v>United Kingdom</c:v>
                </c:pt>
                <c:pt idx="26">
                  <c:v>Latvia</c:v>
                </c:pt>
                <c:pt idx="27">
                  <c:v>Chile (b)</c:v>
                </c:pt>
                <c:pt idx="28">
                  <c:v>Hungary</c:v>
                </c:pt>
                <c:pt idx="29">
                  <c:v>Mexico</c:v>
                </c:pt>
                <c:pt idx="30">
                  <c:v>Turkey</c:v>
                </c:pt>
                <c:pt idx="31">
                  <c:v>Greece</c:v>
                </c:pt>
                <c:pt idx="32">
                  <c:v>Italy</c:v>
                </c:pt>
                <c:pt idx="33">
                  <c:v>Netherlands</c:v>
                </c:pt>
                <c:pt idx="34">
                  <c:v>Malta</c:v>
                </c:pt>
                <c:pt idx="35">
                  <c:v>Canada</c:v>
                </c:pt>
                <c:pt idx="36">
                  <c:v>Czech Republic</c:v>
                </c:pt>
                <c:pt idx="37">
                  <c:v>Ireland</c:v>
                </c:pt>
                <c:pt idx="38">
                  <c:v>Israel (c)</c:v>
                </c:pt>
                <c:pt idx="39">
                  <c:v>New Zealand</c:v>
                </c:pt>
                <c:pt idx="40">
                  <c:v>Slovak Republic</c:v>
                </c:pt>
                <c:pt idx="41">
                  <c:v>Switzerland</c:v>
                </c:pt>
                <c:pt idx="42">
                  <c:v>United States</c:v>
                </c:pt>
                <c:pt idx="43">
                  <c:v>Costa Rica</c:v>
                </c:pt>
                <c:pt idx="44">
                  <c:v>Cyprus (d,e,f)</c:v>
                </c:pt>
              </c:strCache>
            </c:strRef>
          </c:cat>
          <c:val>
            <c:numRef>
              <c:f>'Chart PF2.1.C'!$S$9:$S$53</c:f>
              <c:numCache>
                <c:formatCode>0.0</c:formatCode>
                <c:ptCount val="45"/>
                <c:pt idx="0">
                  <c:v>52</c:v>
                </c:pt>
                <c:pt idx="1">
                  <c:v>52</c:v>
                </c:pt>
                <c:pt idx="2">
                  <c:v>26</c:v>
                </c:pt>
                <c:pt idx="3">
                  <c:v>26</c:v>
                </c:pt>
                <c:pt idx="4">
                  <c:v>17.285714285714299</c:v>
                </c:pt>
                <c:pt idx="5">
                  <c:v>17.333300000000001</c:v>
                </c:pt>
                <c:pt idx="6">
                  <c:v>12.857142857142858</c:v>
                </c:pt>
                <c:pt idx="7">
                  <c:v>13</c:v>
                </c:pt>
                <c:pt idx="8">
                  <c:v>10</c:v>
                </c:pt>
                <c:pt idx="9">
                  <c:v>6</c:v>
                </c:pt>
                <c:pt idx="10">
                  <c:v>8.6999999999999993</c:v>
                </c:pt>
                <c:pt idx="11">
                  <c:v>8.6666659999999993</c:v>
                </c:pt>
                <c:pt idx="12">
                  <c:v>8.6666000000000007</c:v>
                </c:pt>
                <c:pt idx="13">
                  <c:v>7.1383663755102056</c:v>
                </c:pt>
                <c:pt idx="14">
                  <c:v>5.7887200150375948</c:v>
                </c:pt>
                <c:pt idx="15">
                  <c:v>4.8515258265306125</c:v>
                </c:pt>
                <c:pt idx="16">
                  <c:v>4.3333000000000004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6-E469-45FD-8446-D138CBD830DB}"/>
            </c:ext>
          </c:extLst>
        </c:ser>
        <c:dLbls>
          <c:showLegendKey val="0"/>
          <c:showVal val="0"/>
          <c:showCatName val="0"/>
          <c:showSerName val="0"/>
          <c:showPercent val="0"/>
          <c:showBubbleSize val="0"/>
        </c:dLbls>
        <c:gapWidth val="50"/>
        <c:overlap val="100"/>
        <c:axId val="275347712"/>
        <c:axId val="275361792"/>
      </c:barChart>
      <c:catAx>
        <c:axId val="275347712"/>
        <c:scaling>
          <c:orientation val="maxMin"/>
        </c:scaling>
        <c:delete val="0"/>
        <c:axPos val="r"/>
        <c:majorGridlines>
          <c:spPr>
            <a:ln>
              <a:solidFill>
                <a:schemeClr val="bg1"/>
              </a:solidFill>
            </a:ln>
          </c:spPr>
        </c:majorGridlines>
        <c:majorTickMark val="none"/>
        <c:minorTickMark val="none"/>
        <c:tickLblPos val="none"/>
        <c:spPr>
          <a:ln>
            <a:noFill/>
          </a:ln>
        </c:spPr>
        <c:crossAx val="275361792"/>
        <c:crosses val="autoZero"/>
        <c:auto val="1"/>
        <c:lblAlgn val="ctr"/>
        <c:lblOffset val="100"/>
        <c:noMultiLvlLbl val="0"/>
      </c:catAx>
      <c:valAx>
        <c:axId val="275361792"/>
        <c:scaling>
          <c:orientation val="maxMin"/>
        </c:scaling>
        <c:delete val="0"/>
        <c:axPos val="t"/>
        <c:majorGridlines>
          <c:spPr>
            <a:ln>
              <a:solidFill>
                <a:schemeClr val="bg1"/>
              </a:solidFill>
              <a:prstDash val="solid"/>
            </a:ln>
          </c:spPr>
        </c:majorGridlines>
        <c:numFmt formatCode="0" sourceLinked="0"/>
        <c:majorTickMark val="out"/>
        <c:minorTickMark val="none"/>
        <c:tickLblPos val="low"/>
        <c:spPr>
          <a:ln>
            <a:noFill/>
          </a:ln>
        </c:spPr>
        <c:txPr>
          <a:bodyPr rot="0" vert="horz"/>
          <a:lstStyle/>
          <a:p>
            <a:pPr>
              <a:defRPr sz="800" b="0" i="0" u="none" strike="noStrike" baseline="0">
                <a:solidFill>
                  <a:srgbClr val="000000"/>
                </a:solidFill>
                <a:latin typeface="Arial Narrow"/>
                <a:ea typeface="Arial Narrow"/>
                <a:cs typeface="Arial Narrow"/>
              </a:defRPr>
            </a:pPr>
            <a:endParaRPr lang="es-ES"/>
          </a:p>
        </c:txPr>
        <c:crossAx val="275347712"/>
        <c:crosses val="autoZero"/>
        <c:crossBetween val="between"/>
        <c:majorUnit val="20"/>
      </c:valAx>
      <c:spPr>
        <a:solidFill>
          <a:srgbClr val="F4FFFF">
            <a:alpha val="49804"/>
          </a:srgbClr>
        </a:solidFill>
        <a:ln w="9525">
          <a:solidFill>
            <a:schemeClr val="tx1"/>
          </a:solidFill>
        </a:ln>
      </c:spPr>
    </c:plotArea>
    <c:plotVisOnly val="1"/>
    <c:dispBlanksAs val="gap"/>
    <c:showDLblsOverMax val="0"/>
  </c:chart>
  <c:spPr>
    <a:noFill/>
    <a:ln>
      <a:noFill/>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pageMargins b="1" l="0.750000000000001" r="0.750000000000001"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xPr>
        <a:bodyPr/>
        <a:lstStyle/>
        <a:p>
          <a:pPr>
            <a:defRPr sz="960" b="1" i="0" u="none" strike="noStrike" baseline="0">
              <a:solidFill>
                <a:srgbClr val="000000"/>
              </a:solidFill>
              <a:latin typeface="Arial Narrow"/>
              <a:ea typeface="Arial Narrow"/>
              <a:cs typeface="Arial Narrow"/>
            </a:defRPr>
          </a:pPr>
          <a:endParaRPr lang="es-ES"/>
        </a:p>
      </c:txPr>
    </c:title>
    <c:autoTitleDeleted val="0"/>
    <c:plotArea>
      <c:layout>
        <c:manualLayout>
          <c:layoutTarget val="inner"/>
          <c:xMode val="edge"/>
          <c:yMode val="edge"/>
          <c:x val="6.7093345468849361E-2"/>
          <c:y val="0.16608538181669882"/>
          <c:w val="0.91832394742234114"/>
          <c:h val="0.60339013593450075"/>
        </c:manualLayout>
      </c:layout>
      <c:barChart>
        <c:barDir val="col"/>
        <c:grouping val="stacked"/>
        <c:varyColors val="0"/>
        <c:ser>
          <c:idx val="1"/>
          <c:order val="0"/>
          <c:tx>
            <c:strRef>
              <c:f>'Chart PF2.1.D'!$N$4</c:f>
              <c:strCache>
                <c:ptCount val="1"/>
              </c:strCache>
            </c:strRef>
          </c:tx>
          <c:spPr>
            <a:solidFill>
              <a:srgbClr val="4F81BD"/>
            </a:solidFill>
            <a:ln w="3175">
              <a:solidFill>
                <a:srgbClr val="000000"/>
              </a:solidFill>
              <a:prstDash val="solid"/>
            </a:ln>
          </c:spPr>
          <c:invertIfNegative val="0"/>
          <c:dPt>
            <c:idx val="10"/>
            <c:invertIfNegative val="0"/>
            <c:bubble3D val="0"/>
            <c:extLst>
              <c:ext xmlns:c16="http://schemas.microsoft.com/office/drawing/2014/chart" uri="{C3380CC4-5D6E-409C-BE32-E72D297353CC}">
                <c16:uniqueId val="{00000000-674C-4F12-9AEA-33FD5E7B79C6}"/>
              </c:ext>
            </c:extLst>
          </c:dPt>
          <c:dPt>
            <c:idx val="11"/>
            <c:invertIfNegative val="0"/>
            <c:bubble3D val="0"/>
            <c:spPr>
              <a:pattFill prst="ltUpDiag">
                <a:fgClr>
                  <a:schemeClr val="tx1"/>
                </a:fgClr>
                <a:bgClr>
                  <a:schemeClr val="bg1"/>
                </a:bgClr>
              </a:pattFill>
              <a:ln w="3175">
                <a:solidFill>
                  <a:srgbClr val="000000"/>
                </a:solidFill>
                <a:prstDash val="solid"/>
              </a:ln>
            </c:spPr>
            <c:extLst>
              <c:ext xmlns:c16="http://schemas.microsoft.com/office/drawing/2014/chart" uri="{C3380CC4-5D6E-409C-BE32-E72D297353CC}">
                <c16:uniqueId val="{00000001-674C-4F12-9AEA-33FD5E7B79C6}"/>
              </c:ext>
            </c:extLst>
          </c:dPt>
          <c:dPt>
            <c:idx val="16"/>
            <c:invertIfNegative val="0"/>
            <c:bubble3D val="0"/>
            <c:extLst>
              <c:ext xmlns:c16="http://schemas.microsoft.com/office/drawing/2014/chart" uri="{C3380CC4-5D6E-409C-BE32-E72D297353CC}">
                <c16:uniqueId val="{00000002-674C-4F12-9AEA-33FD5E7B79C6}"/>
              </c:ext>
            </c:extLst>
          </c:dPt>
          <c:dPt>
            <c:idx val="20"/>
            <c:invertIfNegative val="0"/>
            <c:bubble3D val="0"/>
            <c:extLst>
              <c:ext xmlns:c16="http://schemas.microsoft.com/office/drawing/2014/chart" uri="{C3380CC4-5D6E-409C-BE32-E72D297353CC}">
                <c16:uniqueId val="{00000003-674C-4F12-9AEA-33FD5E7B79C6}"/>
              </c:ext>
            </c:extLst>
          </c:dPt>
          <c:dPt>
            <c:idx val="29"/>
            <c:invertIfNegative val="0"/>
            <c:bubble3D val="0"/>
            <c:extLst>
              <c:ext xmlns:c16="http://schemas.microsoft.com/office/drawing/2014/chart" uri="{C3380CC4-5D6E-409C-BE32-E72D297353CC}">
                <c16:uniqueId val="{00000004-674C-4F12-9AEA-33FD5E7B79C6}"/>
              </c:ext>
            </c:extLst>
          </c:dPt>
          <c:cat>
            <c:strRef>
              <c:f>'Chart PF2.1.D'!$L$5:$L$38</c:f>
              <c:strCache>
                <c:ptCount val="34"/>
                <c:pt idx="0">
                  <c:v>Luxembourg</c:v>
                </c:pt>
                <c:pt idx="1">
                  <c:v>Norway</c:v>
                </c:pt>
                <c:pt idx="2">
                  <c:v>Estonia</c:v>
                </c:pt>
                <c:pt idx="3">
                  <c:v>Sweden</c:v>
                </c:pt>
                <c:pt idx="4">
                  <c:v>Finland</c:v>
                </c:pt>
                <c:pt idx="5">
                  <c:v>Czech Republic</c:v>
                </c:pt>
                <c:pt idx="6">
                  <c:v>Denmark</c:v>
                </c:pt>
                <c:pt idx="7">
                  <c:v>Slovenia</c:v>
                </c:pt>
                <c:pt idx="8">
                  <c:v>Hungary</c:v>
                </c:pt>
                <c:pt idx="9">
                  <c:v>Slovak Republic</c:v>
                </c:pt>
                <c:pt idx="10">
                  <c:v>Iceland</c:v>
                </c:pt>
                <c:pt idx="11">
                  <c:v>OECD-33 average</c:v>
                </c:pt>
                <c:pt idx="12">
                  <c:v>Germany</c:v>
                </c:pt>
                <c:pt idx="13">
                  <c:v>Canada</c:v>
                </c:pt>
                <c:pt idx="14">
                  <c:v>Latvia</c:v>
                </c:pt>
                <c:pt idx="15">
                  <c:v>Belgium</c:v>
                </c:pt>
                <c:pt idx="16">
                  <c:v>France</c:v>
                </c:pt>
                <c:pt idx="17">
                  <c:v>Portugal</c:v>
                </c:pt>
                <c:pt idx="18">
                  <c:v>Italy</c:v>
                </c:pt>
                <c:pt idx="19">
                  <c:v>Japan</c:v>
                </c:pt>
                <c:pt idx="20">
                  <c:v>Spain</c:v>
                </c:pt>
                <c:pt idx="21">
                  <c:v>Poland</c:v>
                </c:pt>
                <c:pt idx="22">
                  <c:v>Austria</c:v>
                </c:pt>
                <c:pt idx="23">
                  <c:v>Switzerland</c:v>
                </c:pt>
                <c:pt idx="24">
                  <c:v>Ireland</c:v>
                </c:pt>
                <c:pt idx="25">
                  <c:v>United Kingdom</c:v>
                </c:pt>
                <c:pt idx="26">
                  <c:v>Israel</c:v>
                </c:pt>
                <c:pt idx="27">
                  <c:v>Australia</c:v>
                </c:pt>
                <c:pt idx="28">
                  <c:v>Greece</c:v>
                </c:pt>
                <c:pt idx="29">
                  <c:v>Chile</c:v>
                </c:pt>
                <c:pt idx="30">
                  <c:v>New Zealand</c:v>
                </c:pt>
                <c:pt idx="31">
                  <c:v>Korea</c:v>
                </c:pt>
                <c:pt idx="32">
                  <c:v>Netherlands</c:v>
                </c:pt>
                <c:pt idx="33">
                  <c:v>Turkey</c:v>
                </c:pt>
              </c:strCache>
            </c:strRef>
          </c:cat>
          <c:val>
            <c:numRef>
              <c:f>'Chart PF2.1.D'!$N$5:$N$38</c:f>
              <c:numCache>
                <c:formatCode>0.0</c:formatCode>
                <c:ptCount val="34"/>
                <c:pt idx="0">
                  <c:v>35715.124924274409</c:v>
                </c:pt>
                <c:pt idx="1">
                  <c:v>34382.909798210501</c:v>
                </c:pt>
                <c:pt idx="2">
                  <c:v>29290.646578782169</c:v>
                </c:pt>
                <c:pt idx="3">
                  <c:v>28093.645079474903</c:v>
                </c:pt>
                <c:pt idx="4">
                  <c:v>26708.982699692526</c:v>
                </c:pt>
                <c:pt idx="5">
                  <c:v>23086.253169824227</c:v>
                </c:pt>
                <c:pt idx="6">
                  <c:v>22230.126322848733</c:v>
                </c:pt>
                <c:pt idx="7">
                  <c:v>20425.828197074115</c:v>
                </c:pt>
                <c:pt idx="8">
                  <c:v>18575.234069370355</c:v>
                </c:pt>
                <c:pt idx="9">
                  <c:v>17427.593586022922</c:v>
                </c:pt>
                <c:pt idx="10">
                  <c:v>14201.36630132446</c:v>
                </c:pt>
                <c:pt idx="11">
                  <c:v>12315.978889569102</c:v>
                </c:pt>
                <c:pt idx="12">
                  <c:v>11121.289257926115</c:v>
                </c:pt>
                <c:pt idx="13">
                  <c:v>10397.599558929554</c:v>
                </c:pt>
                <c:pt idx="14">
                  <c:v>9870.7439489952139</c:v>
                </c:pt>
                <c:pt idx="15">
                  <c:v>9241.3962001998261</c:v>
                </c:pt>
                <c:pt idx="16">
                  <c:v>9061.4554960708811</c:v>
                </c:pt>
                <c:pt idx="17">
                  <c:v>8825.6022074725934</c:v>
                </c:pt>
                <c:pt idx="18">
                  <c:v>8455.2313225139042</c:v>
                </c:pt>
                <c:pt idx="19">
                  <c:v>8175.1758787318995</c:v>
                </c:pt>
                <c:pt idx="20">
                  <c:v>7936.9128558523535</c:v>
                </c:pt>
                <c:pt idx="21">
                  <c:v>7904.5083526436456</c:v>
                </c:pt>
                <c:pt idx="22">
                  <c:v>6896.0188699690152</c:v>
                </c:pt>
                <c:pt idx="23">
                  <c:v>6617.2045213821702</c:v>
                </c:pt>
                <c:pt idx="24">
                  <c:v>5194.5909589719995</c:v>
                </c:pt>
                <c:pt idx="25">
                  <c:v>4940.6193447876531</c:v>
                </c:pt>
                <c:pt idx="26">
                  <c:v>4684.9460044224152</c:v>
                </c:pt>
                <c:pt idx="27">
                  <c:v>4591.2266817410973</c:v>
                </c:pt>
                <c:pt idx="28">
                  <c:v>4018.3260950193217</c:v>
                </c:pt>
                <c:pt idx="29">
                  <c:v>3674.0800483582011</c:v>
                </c:pt>
                <c:pt idx="30">
                  <c:v>1969.3719233053039</c:v>
                </c:pt>
                <c:pt idx="31">
                  <c:v>1722.9275249496727</c:v>
                </c:pt>
                <c:pt idx="32">
                  <c:v>643.0152647488917</c:v>
                </c:pt>
                <c:pt idx="33">
                  <c:v>347.35031188931896</c:v>
                </c:pt>
              </c:numCache>
            </c:numRef>
          </c:val>
          <c:extLst>
            <c:ext xmlns:c16="http://schemas.microsoft.com/office/drawing/2014/chart" uri="{C3380CC4-5D6E-409C-BE32-E72D297353CC}">
              <c16:uniqueId val="{00000005-674C-4F12-9AEA-33FD5E7B79C6}"/>
            </c:ext>
          </c:extLst>
        </c:ser>
        <c:dLbls>
          <c:showLegendKey val="0"/>
          <c:showVal val="0"/>
          <c:showCatName val="0"/>
          <c:showSerName val="0"/>
          <c:showPercent val="0"/>
          <c:showBubbleSize val="0"/>
        </c:dLbls>
        <c:gapWidth val="150"/>
        <c:overlap val="100"/>
        <c:axId val="278326656"/>
        <c:axId val="278332544"/>
      </c:barChart>
      <c:catAx>
        <c:axId val="2783266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s-ES"/>
          </a:p>
        </c:txPr>
        <c:crossAx val="278332544"/>
        <c:crosses val="autoZero"/>
        <c:auto val="1"/>
        <c:lblAlgn val="ctr"/>
        <c:lblOffset val="0"/>
        <c:tickLblSkip val="1"/>
        <c:noMultiLvlLbl val="0"/>
      </c:catAx>
      <c:valAx>
        <c:axId val="278332544"/>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a:t>Spending per child born (USD, current prices, current PPPs)</a:t>
                </a:r>
              </a:p>
            </c:rich>
          </c:tx>
          <c:layout>
            <c:manualLayout>
              <c:xMode val="edge"/>
              <c:yMode val="edge"/>
              <c:x val="1.8012096314047701E-3"/>
              <c:y val="0"/>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s-ES"/>
          </a:p>
        </c:txPr>
        <c:crossAx val="278326656"/>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s-E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0</xdr:colOff>
      <xdr:row>4</xdr:row>
      <xdr:rowOff>66675</xdr:rowOff>
    </xdr:from>
    <xdr:to>
      <xdr:col>12</xdr:col>
      <xdr:colOff>0</xdr:colOff>
      <xdr:row>52</xdr:row>
      <xdr:rowOff>104775</xdr:rowOff>
    </xdr:to>
    <xdr:graphicFrame macro="">
      <xdr:nvGraphicFramePr>
        <xdr:cNvPr id="1276291" name="Chart 3">
          <a:extLst>
            <a:ext uri="{FF2B5EF4-FFF2-40B4-BE49-F238E27FC236}">
              <a16:creationId xmlns:a16="http://schemas.microsoft.com/office/drawing/2014/main" id="{60E407F2-7451-4463-93A3-319184262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xdr:row>
      <xdr:rowOff>66675</xdr:rowOff>
    </xdr:from>
    <xdr:to>
      <xdr:col>6</xdr:col>
      <xdr:colOff>0</xdr:colOff>
      <xdr:row>52</xdr:row>
      <xdr:rowOff>104775</xdr:rowOff>
    </xdr:to>
    <xdr:graphicFrame macro="">
      <xdr:nvGraphicFramePr>
        <xdr:cNvPr id="1276292" name="Chart 4">
          <a:extLst>
            <a:ext uri="{FF2B5EF4-FFF2-40B4-BE49-F238E27FC236}">
              <a16:creationId xmlns:a16="http://schemas.microsoft.com/office/drawing/2014/main" id="{2703654C-E9D5-4CDA-A1B3-A4044E63D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5</xdr:row>
      <xdr:rowOff>66675</xdr:rowOff>
    </xdr:from>
    <xdr:to>
      <xdr:col>12</xdr:col>
      <xdr:colOff>0</xdr:colOff>
      <xdr:row>53</xdr:row>
      <xdr:rowOff>104775</xdr:rowOff>
    </xdr:to>
    <xdr:graphicFrame macro="">
      <xdr:nvGraphicFramePr>
        <xdr:cNvPr id="1833201" name="Chart 3">
          <a:extLst>
            <a:ext uri="{FF2B5EF4-FFF2-40B4-BE49-F238E27FC236}">
              <a16:creationId xmlns:a16="http://schemas.microsoft.com/office/drawing/2014/main" id="{AD1ABA87-6E53-4906-863B-37954A622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xdr:row>
      <xdr:rowOff>66675</xdr:rowOff>
    </xdr:from>
    <xdr:to>
      <xdr:col>6</xdr:col>
      <xdr:colOff>0</xdr:colOff>
      <xdr:row>53</xdr:row>
      <xdr:rowOff>104775</xdr:rowOff>
    </xdr:to>
    <xdr:graphicFrame macro="">
      <xdr:nvGraphicFramePr>
        <xdr:cNvPr id="1833202" name="Chart 4">
          <a:extLst>
            <a:ext uri="{FF2B5EF4-FFF2-40B4-BE49-F238E27FC236}">
              <a16:creationId xmlns:a16="http://schemas.microsoft.com/office/drawing/2014/main" id="{ED6272E4-E420-4914-807D-F43C275B5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6</xdr:row>
      <xdr:rowOff>66675</xdr:rowOff>
    </xdr:from>
    <xdr:to>
      <xdr:col>12</xdr:col>
      <xdr:colOff>0</xdr:colOff>
      <xdr:row>54</xdr:row>
      <xdr:rowOff>104775</xdr:rowOff>
    </xdr:to>
    <xdr:graphicFrame macro="">
      <xdr:nvGraphicFramePr>
        <xdr:cNvPr id="1871313" name="Chart 3">
          <a:extLst>
            <a:ext uri="{FF2B5EF4-FFF2-40B4-BE49-F238E27FC236}">
              <a16:creationId xmlns:a16="http://schemas.microsoft.com/office/drawing/2014/main" id="{37CAD68E-E1B4-4F03-9E50-918FE91B9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xdr:row>
      <xdr:rowOff>66675</xdr:rowOff>
    </xdr:from>
    <xdr:to>
      <xdr:col>6</xdr:col>
      <xdr:colOff>0</xdr:colOff>
      <xdr:row>54</xdr:row>
      <xdr:rowOff>104775</xdr:rowOff>
    </xdr:to>
    <xdr:graphicFrame macro="">
      <xdr:nvGraphicFramePr>
        <xdr:cNvPr id="1871314" name="Chart 4">
          <a:extLst>
            <a:ext uri="{FF2B5EF4-FFF2-40B4-BE49-F238E27FC236}">
              <a16:creationId xmlns:a16="http://schemas.microsoft.com/office/drawing/2014/main" id="{A2069D30-BB4A-4C96-AD6B-2CE705455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66675</xdr:colOff>
      <xdr:row>5</xdr:row>
      <xdr:rowOff>57150</xdr:rowOff>
    </xdr:from>
    <xdr:to>
      <xdr:col>1</xdr:col>
      <xdr:colOff>171450</xdr:colOff>
      <xdr:row>5</xdr:row>
      <xdr:rowOff>123825</xdr:rowOff>
    </xdr:to>
    <xdr:sp macro="" textlink="">
      <xdr:nvSpPr>
        <xdr:cNvPr id="4" name="Rectangle 3">
          <a:extLst>
            <a:ext uri="{FF2B5EF4-FFF2-40B4-BE49-F238E27FC236}">
              <a16:creationId xmlns:a16="http://schemas.microsoft.com/office/drawing/2014/main" id="{6CCAD25A-8E36-492A-B1D3-6E512FB99BE5}"/>
            </a:ext>
          </a:extLst>
        </xdr:cNvPr>
        <xdr:cNvSpPr/>
      </xdr:nvSpPr>
      <xdr:spPr>
        <a:xfrm>
          <a:off x="228600" y="1104900"/>
          <a:ext cx="104775" cy="66675"/>
        </a:xfrm>
        <a:prstGeom prst="rect">
          <a:avLst/>
        </a:prstGeom>
        <a:solidFill>
          <a:srgbClr val="CCCCCC"/>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3</xdr:col>
      <xdr:colOff>9525</xdr:colOff>
      <xdr:row>5</xdr:row>
      <xdr:rowOff>57150</xdr:rowOff>
    </xdr:from>
    <xdr:to>
      <xdr:col>3</xdr:col>
      <xdr:colOff>114300</xdr:colOff>
      <xdr:row>5</xdr:row>
      <xdr:rowOff>123825</xdr:rowOff>
    </xdr:to>
    <xdr:sp macro="" textlink="">
      <xdr:nvSpPr>
        <xdr:cNvPr id="5" name="Rectangle 4">
          <a:extLst>
            <a:ext uri="{FF2B5EF4-FFF2-40B4-BE49-F238E27FC236}">
              <a16:creationId xmlns:a16="http://schemas.microsoft.com/office/drawing/2014/main" id="{8C684815-A6F4-43EB-A647-59A92A524A6A}"/>
            </a:ext>
          </a:extLst>
        </xdr:cNvPr>
        <xdr:cNvSpPr/>
      </xdr:nvSpPr>
      <xdr:spPr>
        <a:xfrm>
          <a:off x="1162050" y="1104900"/>
          <a:ext cx="104775" cy="66675"/>
        </a:xfrm>
        <a:prstGeom prst="rect">
          <a:avLst/>
        </a:prstGeom>
        <a:solidFill>
          <a:schemeClr val="accent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238125</xdr:colOff>
      <xdr:row>18</xdr:row>
      <xdr:rowOff>19050</xdr:rowOff>
    </xdr:to>
    <xdr:graphicFrame macro="">
      <xdr:nvGraphicFramePr>
        <xdr:cNvPr id="897281" name="Chart 1">
          <a:extLst>
            <a:ext uri="{FF2B5EF4-FFF2-40B4-BE49-F238E27FC236}">
              <a16:creationId xmlns:a16="http://schemas.microsoft.com/office/drawing/2014/main" id="{3BFEA7A0-6182-430C-B6CB-A6CF58ED2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ustomProperty" Target="../customProperty5.bin"/><Relationship Id="rId13" Type="http://schemas.openxmlformats.org/officeDocument/2006/relationships/customProperty" Target="../customProperty10.bin"/><Relationship Id="rId3" Type="http://schemas.openxmlformats.org/officeDocument/2006/relationships/printerSettings" Target="../printerSettings/printerSettings6.bin"/><Relationship Id="rId7" Type="http://schemas.openxmlformats.org/officeDocument/2006/relationships/customProperty" Target="../customProperty4.bin"/><Relationship Id="rId12" Type="http://schemas.openxmlformats.org/officeDocument/2006/relationships/customProperty" Target="../customProperty9.bin"/><Relationship Id="rId17" Type="http://schemas.openxmlformats.org/officeDocument/2006/relationships/drawing" Target="../drawings/drawing4.xml"/><Relationship Id="rId2" Type="http://schemas.openxmlformats.org/officeDocument/2006/relationships/hyperlink" Target="http://www.oecd.org/social/expenditure.htm" TargetMode="External"/><Relationship Id="rId16" Type="http://schemas.openxmlformats.org/officeDocument/2006/relationships/customProperty" Target="../customProperty13.bin"/><Relationship Id="rId1" Type="http://schemas.openxmlformats.org/officeDocument/2006/relationships/hyperlink" Target="http://www.oecd.org/els/health-systems/health-data.htm" TargetMode="External"/><Relationship Id="rId6" Type="http://schemas.openxmlformats.org/officeDocument/2006/relationships/customProperty" Target="../customProperty3.bin"/><Relationship Id="rId11" Type="http://schemas.openxmlformats.org/officeDocument/2006/relationships/customProperty" Target="../customProperty8.bin"/><Relationship Id="rId5" Type="http://schemas.openxmlformats.org/officeDocument/2006/relationships/customProperty" Target="../customProperty2.bin"/><Relationship Id="rId15" Type="http://schemas.openxmlformats.org/officeDocument/2006/relationships/customProperty" Target="../customProperty12.bin"/><Relationship Id="rId10" Type="http://schemas.openxmlformats.org/officeDocument/2006/relationships/customProperty" Target="../customProperty7.bin"/><Relationship Id="rId4" Type="http://schemas.openxmlformats.org/officeDocument/2006/relationships/customProperty" Target="../customProperty1.bin"/><Relationship Id="rId9" Type="http://schemas.openxmlformats.org/officeDocument/2006/relationships/customProperty" Target="../customProperty6.bin"/><Relationship Id="rId14" Type="http://schemas.openxmlformats.org/officeDocument/2006/relationships/customProperty" Target="../customProperty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fitToPage="1"/>
  </sheetPr>
  <dimension ref="A1:K76"/>
  <sheetViews>
    <sheetView showGridLines="0" tabSelected="1" zoomScale="85" zoomScaleNormal="85" workbookViewId="0">
      <selection activeCell="I4" sqref="I4:K7"/>
    </sheetView>
  </sheetViews>
  <sheetFormatPr baseColWidth="10" defaultColWidth="9.140625" defaultRowHeight="12.75"/>
  <cols>
    <col min="1" max="1" width="10.7109375" customWidth="1"/>
    <col min="2" max="2" width="3.85546875" customWidth="1"/>
    <col min="3" max="11" width="11.42578125" customWidth="1"/>
  </cols>
  <sheetData>
    <row r="1" spans="1:11" ht="16.5" customHeight="1">
      <c r="A1" s="105" t="s">
        <v>106</v>
      </c>
      <c r="B1" s="105"/>
      <c r="C1" s="105"/>
      <c r="D1" s="105"/>
      <c r="E1" s="105"/>
      <c r="F1" s="105"/>
      <c r="G1" s="105"/>
      <c r="H1" s="105"/>
      <c r="I1" s="105"/>
      <c r="J1" s="105"/>
      <c r="K1" s="105"/>
    </row>
    <row r="2" spans="1:11" ht="12.75" customHeight="1">
      <c r="A2" s="106" t="s">
        <v>124</v>
      </c>
      <c r="B2" s="106"/>
      <c r="C2" s="106"/>
      <c r="D2" s="106"/>
      <c r="E2" s="106"/>
      <c r="F2" s="106"/>
      <c r="G2" s="106"/>
      <c r="H2" s="106"/>
      <c r="I2" s="106"/>
      <c r="J2" s="106"/>
      <c r="K2" s="106"/>
    </row>
    <row r="3" spans="1:11">
      <c r="A3" s="49"/>
      <c r="B3" s="49"/>
      <c r="C3" s="106"/>
      <c r="D3" s="106"/>
      <c r="E3" s="106"/>
      <c r="F3" s="107"/>
      <c r="G3" s="107"/>
      <c r="H3" s="107"/>
      <c r="I3" s="107"/>
      <c r="J3" s="107"/>
      <c r="K3" s="107"/>
    </row>
    <row r="4" spans="1:11" ht="13.5" customHeight="1">
      <c r="A4" s="1"/>
      <c r="B4" s="1"/>
      <c r="C4" s="111" t="s">
        <v>47</v>
      </c>
      <c r="D4" s="112"/>
      <c r="E4" s="113"/>
      <c r="F4" s="111" t="s">
        <v>52</v>
      </c>
      <c r="G4" s="112"/>
      <c r="H4" s="113"/>
      <c r="I4" s="111" t="s">
        <v>64</v>
      </c>
      <c r="J4" s="112"/>
      <c r="K4" s="112"/>
    </row>
    <row r="5" spans="1:11" ht="13.5" customHeight="1">
      <c r="A5" s="1"/>
      <c r="B5" s="1"/>
      <c r="C5" s="111" t="s">
        <v>114</v>
      </c>
      <c r="D5" s="112" t="s">
        <v>107</v>
      </c>
      <c r="E5" s="113" t="s">
        <v>113</v>
      </c>
      <c r="F5" s="111" t="s">
        <v>114</v>
      </c>
      <c r="G5" s="112" t="s">
        <v>107</v>
      </c>
      <c r="H5" s="113" t="s">
        <v>113</v>
      </c>
      <c r="I5" s="111" t="s">
        <v>114</v>
      </c>
      <c r="J5" s="112" t="s">
        <v>107</v>
      </c>
      <c r="K5" s="112" t="s">
        <v>113</v>
      </c>
    </row>
    <row r="6" spans="1:11" ht="13.5">
      <c r="A6" s="1"/>
      <c r="B6" s="1"/>
      <c r="C6" s="111"/>
      <c r="D6" s="112"/>
      <c r="E6" s="113"/>
      <c r="F6" s="111"/>
      <c r="G6" s="112"/>
      <c r="H6" s="113"/>
      <c r="I6" s="111"/>
      <c r="J6" s="112"/>
      <c r="K6" s="112"/>
    </row>
    <row r="7" spans="1:11" ht="13.5">
      <c r="A7" s="1"/>
      <c r="B7" s="1"/>
      <c r="C7" s="111"/>
      <c r="D7" s="112"/>
      <c r="E7" s="113"/>
      <c r="F7" s="111"/>
      <c r="G7" s="112"/>
      <c r="H7" s="113"/>
      <c r="I7" s="111"/>
      <c r="J7" s="112"/>
      <c r="K7" s="112"/>
    </row>
    <row r="8" spans="1:11" ht="13.5">
      <c r="A8" s="2"/>
      <c r="B8" s="2"/>
      <c r="C8" s="6" t="s">
        <v>42</v>
      </c>
      <c r="D8" s="7" t="s">
        <v>43</v>
      </c>
      <c r="E8" s="8" t="s">
        <v>44</v>
      </c>
      <c r="F8" s="7" t="s">
        <v>45</v>
      </c>
      <c r="G8" s="7" t="s">
        <v>115</v>
      </c>
      <c r="H8" s="8" t="s">
        <v>46</v>
      </c>
      <c r="I8" s="7" t="s">
        <v>116</v>
      </c>
      <c r="J8" s="7" t="s">
        <v>117</v>
      </c>
      <c r="K8" s="7" t="s">
        <v>118</v>
      </c>
    </row>
    <row r="9" spans="1:11" ht="13.5">
      <c r="A9" s="3" t="s">
        <v>0</v>
      </c>
      <c r="B9" s="3"/>
      <c r="C9" s="9">
        <v>18</v>
      </c>
      <c r="D9" s="84">
        <v>42.289025230891127</v>
      </c>
      <c r="E9" s="11">
        <f>C9*(D9/100)</f>
        <v>7.6120245415604026</v>
      </c>
      <c r="F9" s="10">
        <v>0</v>
      </c>
      <c r="G9" s="84">
        <v>0</v>
      </c>
      <c r="H9" s="11">
        <f>F9*(G9/100)</f>
        <v>0</v>
      </c>
      <c r="I9" s="10">
        <f>C9+F9</f>
        <v>18</v>
      </c>
      <c r="J9" s="10">
        <f>((D9*C9)+(G9*F9))/(C9+F9)</f>
        <v>42.289025230891127</v>
      </c>
      <c r="K9" s="10">
        <f>I9*(J9/100)</f>
        <v>7.6120245415604026</v>
      </c>
    </row>
    <row r="10" spans="1:11" ht="13.5">
      <c r="A10" s="4" t="s">
        <v>1</v>
      </c>
      <c r="B10" s="4" t="s">
        <v>65</v>
      </c>
      <c r="C10" s="12">
        <v>16</v>
      </c>
      <c r="D10" s="85">
        <v>100</v>
      </c>
      <c r="E10" s="14">
        <f t="shared" ref="E10:E43" si="0">C10*(D10/100)</f>
        <v>16</v>
      </c>
      <c r="F10" s="13">
        <v>44</v>
      </c>
      <c r="G10" s="85">
        <v>80</v>
      </c>
      <c r="H10" s="14">
        <f t="shared" ref="H10:H43" si="1">F10*(G10/100)</f>
        <v>35.200000000000003</v>
      </c>
      <c r="I10" s="13">
        <f t="shared" ref="I10:I43" si="2">C10+F10</f>
        <v>60</v>
      </c>
      <c r="J10" s="13">
        <f t="shared" ref="J10:J42" si="3">((D10*C10)+(G10*F10))/(C10+F10)</f>
        <v>85.333333333333329</v>
      </c>
      <c r="K10" s="13">
        <f t="shared" ref="K10:K43" si="4">I10*(J10/100)</f>
        <v>51.199999999999996</v>
      </c>
    </row>
    <row r="11" spans="1:11" ht="13.5">
      <c r="A11" s="3" t="s">
        <v>2</v>
      </c>
      <c r="B11" s="3"/>
      <c r="C11" s="9">
        <v>15</v>
      </c>
      <c r="D11" s="84">
        <v>64.053392991389728</v>
      </c>
      <c r="E11" s="11">
        <f t="shared" si="0"/>
        <v>9.6080089487084592</v>
      </c>
      <c r="F11" s="10">
        <v>17.333333333333332</v>
      </c>
      <c r="G11" s="84">
        <v>20.220134426898991</v>
      </c>
      <c r="H11" s="11">
        <f t="shared" si="1"/>
        <v>3.5048233006624918</v>
      </c>
      <c r="I11" s="10">
        <f t="shared" si="2"/>
        <v>32.333333333333329</v>
      </c>
      <c r="J11" s="10">
        <f t="shared" si="3"/>
        <v>40.555151286714285</v>
      </c>
      <c r="K11" s="10">
        <f t="shared" si="4"/>
        <v>13.11283224937095</v>
      </c>
    </row>
    <row r="12" spans="1:11" ht="13.5">
      <c r="A12" s="4" t="s">
        <v>3</v>
      </c>
      <c r="B12" s="4"/>
      <c r="C12" s="12">
        <v>17</v>
      </c>
      <c r="D12" s="85">
        <v>48.427516460843158</v>
      </c>
      <c r="E12" s="14">
        <f t="shared" si="0"/>
        <v>8.232677798343337</v>
      </c>
      <c r="F12" s="13">
        <v>35</v>
      </c>
      <c r="G12" s="85">
        <v>54.884518655622252</v>
      </c>
      <c r="H12" s="14">
        <f t="shared" si="1"/>
        <v>19.209581529467787</v>
      </c>
      <c r="I12" s="13">
        <f t="shared" si="2"/>
        <v>52</v>
      </c>
      <c r="J12" s="13">
        <f t="shared" si="3"/>
        <v>52.773575630406008</v>
      </c>
      <c r="K12" s="13">
        <f t="shared" si="4"/>
        <v>27.442259327811126</v>
      </c>
    </row>
    <row r="13" spans="1:11" ht="13.5">
      <c r="A13" s="3" t="s">
        <v>34</v>
      </c>
      <c r="B13" s="3" t="s">
        <v>65</v>
      </c>
      <c r="C13" s="9">
        <v>18</v>
      </c>
      <c r="D13" s="84">
        <v>100</v>
      </c>
      <c r="E13" s="11">
        <f t="shared" si="0"/>
        <v>18</v>
      </c>
      <c r="F13" s="10">
        <v>12</v>
      </c>
      <c r="G13" s="84">
        <v>100</v>
      </c>
      <c r="H13" s="11">
        <f t="shared" si="1"/>
        <v>12</v>
      </c>
      <c r="I13" s="10">
        <f t="shared" si="2"/>
        <v>30</v>
      </c>
      <c r="J13" s="10">
        <f t="shared" si="3"/>
        <v>100</v>
      </c>
      <c r="K13" s="10">
        <f t="shared" si="4"/>
        <v>30</v>
      </c>
    </row>
    <row r="14" spans="1:11" ht="13.5">
      <c r="A14" s="4" t="s">
        <v>4</v>
      </c>
      <c r="B14" s="4"/>
      <c r="C14" s="12">
        <v>28</v>
      </c>
      <c r="D14" s="85">
        <v>62.631459024647604</v>
      </c>
      <c r="E14" s="14">
        <f t="shared" si="0"/>
        <v>17.536808526901329</v>
      </c>
      <c r="F14" s="13">
        <v>82</v>
      </c>
      <c r="G14" s="85">
        <v>43.406642903750331</v>
      </c>
      <c r="H14" s="14">
        <f t="shared" si="1"/>
        <v>35.59344718107527</v>
      </c>
      <c r="I14" s="13">
        <f t="shared" si="2"/>
        <v>110</v>
      </c>
      <c r="J14" s="13">
        <f t="shared" si="3"/>
        <v>48.300232461796909</v>
      </c>
      <c r="K14" s="13">
        <f t="shared" si="4"/>
        <v>53.130255707976602</v>
      </c>
    </row>
    <row r="15" spans="1:11" ht="13.5">
      <c r="A15" s="3" t="s">
        <v>5</v>
      </c>
      <c r="B15" s="3"/>
      <c r="C15" s="9">
        <v>18</v>
      </c>
      <c r="D15" s="84">
        <v>53.552922028472494</v>
      </c>
      <c r="E15" s="11">
        <f t="shared" si="0"/>
        <v>9.6395259651250491</v>
      </c>
      <c r="F15" s="10">
        <v>32</v>
      </c>
      <c r="G15" s="84">
        <v>53.552922028472494</v>
      </c>
      <c r="H15" s="11">
        <f t="shared" si="1"/>
        <v>17.136935049111198</v>
      </c>
      <c r="I15" s="10">
        <f t="shared" si="2"/>
        <v>50</v>
      </c>
      <c r="J15" s="10">
        <f t="shared" si="3"/>
        <v>53.552922028472494</v>
      </c>
      <c r="K15" s="10">
        <f t="shared" si="4"/>
        <v>26.776461014236247</v>
      </c>
    </row>
    <row r="16" spans="1:11" ht="13.5">
      <c r="A16" s="4" t="s">
        <v>6</v>
      </c>
      <c r="B16" s="4"/>
      <c r="C16" s="12">
        <v>20</v>
      </c>
      <c r="D16" s="85">
        <v>100</v>
      </c>
      <c r="E16" s="14">
        <f t="shared" si="0"/>
        <v>20</v>
      </c>
      <c r="F16" s="13">
        <v>146</v>
      </c>
      <c r="G16" s="85">
        <v>44.495491154056836</v>
      </c>
      <c r="H16" s="14">
        <f t="shared" si="1"/>
        <v>64.96341708492298</v>
      </c>
      <c r="I16" s="13">
        <f t="shared" si="2"/>
        <v>166</v>
      </c>
      <c r="J16" s="13">
        <f t="shared" si="3"/>
        <v>51.18278137645963</v>
      </c>
      <c r="K16" s="13">
        <f t="shared" si="4"/>
        <v>84.96341708492298</v>
      </c>
    </row>
    <row r="17" spans="1:11" ht="13.5">
      <c r="A17" s="3" t="s">
        <v>7</v>
      </c>
      <c r="B17" s="3"/>
      <c r="C17" s="9">
        <v>17.5</v>
      </c>
      <c r="D17" s="84">
        <v>74.447763829856797</v>
      </c>
      <c r="E17" s="11">
        <f t="shared" si="0"/>
        <v>13.028358670224939</v>
      </c>
      <c r="F17" s="10">
        <v>143.50000033333328</v>
      </c>
      <c r="G17" s="84">
        <v>19.217319188587904</v>
      </c>
      <c r="H17" s="11">
        <f t="shared" si="1"/>
        <v>27.576853099681362</v>
      </c>
      <c r="I17" s="10">
        <f t="shared" si="2"/>
        <v>161.00000033333328</v>
      </c>
      <c r="J17" s="10">
        <f t="shared" si="3"/>
        <v>25.220628376296617</v>
      </c>
      <c r="K17" s="10">
        <f t="shared" si="4"/>
        <v>40.605211769906298</v>
      </c>
    </row>
    <row r="18" spans="1:11" ht="13.5">
      <c r="A18" s="4" t="s">
        <v>8</v>
      </c>
      <c r="B18" s="4" t="s">
        <v>65</v>
      </c>
      <c r="C18" s="12">
        <v>16</v>
      </c>
      <c r="D18" s="85">
        <v>94.182716380517078</v>
      </c>
      <c r="E18" s="14">
        <f t="shared" si="0"/>
        <v>15.069234620882732</v>
      </c>
      <c r="F18" s="13">
        <v>26</v>
      </c>
      <c r="G18" s="85">
        <v>14.507591855658152</v>
      </c>
      <c r="H18" s="14">
        <f t="shared" si="1"/>
        <v>3.7719738824711198</v>
      </c>
      <c r="I18" s="13">
        <f t="shared" si="2"/>
        <v>42</v>
      </c>
      <c r="J18" s="13">
        <f t="shared" si="3"/>
        <v>44.860020246080602</v>
      </c>
      <c r="K18" s="13">
        <f t="shared" si="4"/>
        <v>18.841208503353851</v>
      </c>
    </row>
    <row r="19" spans="1:11" ht="13.5">
      <c r="A19" s="3" t="s">
        <v>9</v>
      </c>
      <c r="B19" s="3" t="s">
        <v>65</v>
      </c>
      <c r="C19" s="9">
        <v>14</v>
      </c>
      <c r="D19" s="84">
        <v>100</v>
      </c>
      <c r="E19" s="11">
        <f t="shared" si="0"/>
        <v>14</v>
      </c>
      <c r="F19" s="10">
        <v>44</v>
      </c>
      <c r="G19" s="84">
        <v>65</v>
      </c>
      <c r="H19" s="11">
        <f t="shared" si="1"/>
        <v>28.6</v>
      </c>
      <c r="I19" s="10">
        <f t="shared" si="2"/>
        <v>58</v>
      </c>
      <c r="J19" s="10">
        <f t="shared" si="3"/>
        <v>73.448275862068968</v>
      </c>
      <c r="K19" s="10">
        <f t="shared" si="4"/>
        <v>42.6</v>
      </c>
    </row>
    <row r="20" spans="1:11" ht="13.5">
      <c r="A20" s="4" t="s">
        <v>10</v>
      </c>
      <c r="B20" s="4"/>
      <c r="C20" s="12">
        <v>43</v>
      </c>
      <c r="D20" s="85">
        <v>54.226538346285182</v>
      </c>
      <c r="E20" s="14">
        <f t="shared" si="0"/>
        <v>23.317411488902628</v>
      </c>
      <c r="F20" s="13">
        <v>0</v>
      </c>
      <c r="G20" s="85">
        <v>0</v>
      </c>
      <c r="H20" s="14">
        <f t="shared" si="1"/>
        <v>0</v>
      </c>
      <c r="I20" s="13">
        <f t="shared" si="2"/>
        <v>43</v>
      </c>
      <c r="J20" s="13">
        <f t="shared" si="3"/>
        <v>54.226538346285174</v>
      </c>
      <c r="K20" s="13">
        <f t="shared" si="4"/>
        <v>23.317411488902621</v>
      </c>
    </row>
    <row r="21" spans="1:11" ht="13.5">
      <c r="A21" s="3" t="s">
        <v>11</v>
      </c>
      <c r="B21" s="3"/>
      <c r="C21" s="9">
        <v>24</v>
      </c>
      <c r="D21" s="84">
        <v>69.999999999999986</v>
      </c>
      <c r="E21" s="11">
        <f t="shared" si="0"/>
        <v>16.799999999999997</v>
      </c>
      <c r="F21" s="10">
        <v>136</v>
      </c>
      <c r="G21" s="84">
        <v>40.432022471339614</v>
      </c>
      <c r="H21" s="11">
        <f t="shared" si="1"/>
        <v>54.987550561021877</v>
      </c>
      <c r="I21" s="10">
        <f t="shared" si="2"/>
        <v>160</v>
      </c>
      <c r="J21" s="10">
        <f t="shared" si="3"/>
        <v>44.867219100638671</v>
      </c>
      <c r="K21" s="10">
        <f t="shared" si="4"/>
        <v>71.787550561021874</v>
      </c>
    </row>
    <row r="22" spans="1:11" ht="13.5">
      <c r="A22" s="4" t="s">
        <v>12</v>
      </c>
      <c r="B22" s="4"/>
      <c r="C22" s="12">
        <v>13</v>
      </c>
      <c r="D22" s="85">
        <v>59.67356720951804</v>
      </c>
      <c r="E22" s="14">
        <f t="shared" si="0"/>
        <v>7.7575637372373452</v>
      </c>
      <c r="F22" s="13">
        <v>13</v>
      </c>
      <c r="G22" s="85">
        <v>59.67356720951804</v>
      </c>
      <c r="H22" s="14">
        <f t="shared" si="1"/>
        <v>7.7575637372373452</v>
      </c>
      <c r="I22" s="13">
        <f t="shared" si="2"/>
        <v>26</v>
      </c>
      <c r="J22" s="13">
        <f t="shared" si="3"/>
        <v>59.67356720951804</v>
      </c>
      <c r="K22" s="13">
        <f t="shared" si="4"/>
        <v>15.51512747447469</v>
      </c>
    </row>
    <row r="23" spans="1:11" ht="13.5">
      <c r="A23" s="3" t="s">
        <v>13</v>
      </c>
      <c r="B23" s="3"/>
      <c r="C23" s="9">
        <v>26</v>
      </c>
      <c r="D23" s="84">
        <v>34.320982303202364</v>
      </c>
      <c r="E23" s="11">
        <f t="shared" si="0"/>
        <v>8.9234553988326137</v>
      </c>
      <c r="F23" s="10">
        <v>0</v>
      </c>
      <c r="G23" s="84">
        <v>0</v>
      </c>
      <c r="H23" s="11">
        <f t="shared" si="1"/>
        <v>0</v>
      </c>
      <c r="I23" s="10">
        <f t="shared" si="2"/>
        <v>26</v>
      </c>
      <c r="J23" s="10">
        <f t="shared" si="3"/>
        <v>34.320982303202364</v>
      </c>
      <c r="K23" s="10">
        <f t="shared" si="4"/>
        <v>8.9234553988326137</v>
      </c>
    </row>
    <row r="24" spans="1:11" ht="13.5">
      <c r="A24" s="4" t="s">
        <v>36</v>
      </c>
      <c r="B24" s="4" t="s">
        <v>100</v>
      </c>
      <c r="C24" s="12">
        <v>14</v>
      </c>
      <c r="D24" s="85">
        <v>100</v>
      </c>
      <c r="E24" s="14">
        <f t="shared" si="0"/>
        <v>14</v>
      </c>
      <c r="F24" s="13">
        <v>0</v>
      </c>
      <c r="G24" s="85">
        <v>0</v>
      </c>
      <c r="H24" s="14">
        <f t="shared" si="1"/>
        <v>0</v>
      </c>
      <c r="I24" s="13">
        <f t="shared" si="2"/>
        <v>14</v>
      </c>
      <c r="J24" s="13">
        <f t="shared" si="3"/>
        <v>100</v>
      </c>
      <c r="K24" s="13">
        <f t="shared" si="4"/>
        <v>14</v>
      </c>
    </row>
    <row r="25" spans="1:11" ht="13.5">
      <c r="A25" s="3" t="s">
        <v>14</v>
      </c>
      <c r="B25" s="3"/>
      <c r="C25" s="9">
        <v>21.7</v>
      </c>
      <c r="D25" s="84">
        <v>80</v>
      </c>
      <c r="E25" s="11">
        <f t="shared" si="0"/>
        <v>17.36</v>
      </c>
      <c r="F25" s="10">
        <v>26</v>
      </c>
      <c r="G25" s="84">
        <v>30</v>
      </c>
      <c r="H25" s="11">
        <f t="shared" si="1"/>
        <v>7.8</v>
      </c>
      <c r="I25" s="10">
        <f t="shared" si="2"/>
        <v>47.7</v>
      </c>
      <c r="J25" s="10">
        <f t="shared" si="3"/>
        <v>52.746331236897269</v>
      </c>
      <c r="K25" s="10">
        <f t="shared" si="4"/>
        <v>25.16</v>
      </c>
    </row>
    <row r="26" spans="1:11" ht="13.5">
      <c r="A26" s="4" t="s">
        <v>15</v>
      </c>
      <c r="B26" s="4"/>
      <c r="C26" s="12">
        <v>14</v>
      </c>
      <c r="D26" s="85">
        <v>67</v>
      </c>
      <c r="E26" s="14">
        <f t="shared" si="0"/>
        <v>9.3800000000000008</v>
      </c>
      <c r="F26" s="13">
        <v>44</v>
      </c>
      <c r="G26" s="85">
        <v>59.935064935064943</v>
      </c>
      <c r="H26" s="14">
        <f t="shared" si="1"/>
        <v>26.371428571428574</v>
      </c>
      <c r="I26" s="13">
        <f t="shared" si="2"/>
        <v>58</v>
      </c>
      <c r="J26" s="13">
        <f t="shared" si="3"/>
        <v>61.640394088669957</v>
      </c>
      <c r="K26" s="13">
        <f t="shared" si="4"/>
        <v>35.751428571428576</v>
      </c>
    </row>
    <row r="27" spans="1:11" ht="13.5">
      <c r="A27" s="3" t="s">
        <v>16</v>
      </c>
      <c r="B27" s="3"/>
      <c r="C27" s="9">
        <v>12.857142857142858</v>
      </c>
      <c r="D27" s="84">
        <v>79.474188494256921</v>
      </c>
      <c r="E27" s="11">
        <f t="shared" si="0"/>
        <v>10.218109949261605</v>
      </c>
      <c r="F27" s="10">
        <v>52</v>
      </c>
      <c r="G27" s="84">
        <v>28.461159616867231</v>
      </c>
      <c r="H27" s="11">
        <f t="shared" si="1"/>
        <v>14.799803000770961</v>
      </c>
      <c r="I27" s="10">
        <f t="shared" si="2"/>
        <v>64.857142857142861</v>
      </c>
      <c r="J27" s="10">
        <f t="shared" si="3"/>
        <v>38.573874592561218</v>
      </c>
      <c r="K27" s="10">
        <f t="shared" si="4"/>
        <v>25.017912950032564</v>
      </c>
    </row>
    <row r="28" spans="1:11" ht="13.5">
      <c r="A28" s="4" t="s">
        <v>17</v>
      </c>
      <c r="B28" s="4"/>
      <c r="C28" s="12">
        <v>16</v>
      </c>
      <c r="D28" s="85">
        <v>80</v>
      </c>
      <c r="E28" s="14">
        <f>C28*(D28/100)</f>
        <v>12.8</v>
      </c>
      <c r="F28" s="13">
        <v>78</v>
      </c>
      <c r="G28" s="85">
        <v>51.907510278738435</v>
      </c>
      <c r="H28" s="14">
        <f>F28*(G28/100)</f>
        <v>40.487858017415981</v>
      </c>
      <c r="I28" s="13">
        <f>C28+F28</f>
        <v>94</v>
      </c>
      <c r="J28" s="13">
        <f>((D28*C28)+(G28*F28))/(C28+F28)</f>
        <v>56.689210656825516</v>
      </c>
      <c r="K28" s="13">
        <f>I28*(J28/100)</f>
        <v>53.287858017415985</v>
      </c>
    </row>
    <row r="29" spans="1:11" ht="13.5">
      <c r="A29" s="3" t="s">
        <v>19</v>
      </c>
      <c r="B29" s="3"/>
      <c r="C29" s="9">
        <v>16</v>
      </c>
      <c r="D29" s="84">
        <v>100</v>
      </c>
      <c r="E29" s="11">
        <f t="shared" si="0"/>
        <v>16</v>
      </c>
      <c r="F29" s="10">
        <v>26</v>
      </c>
      <c r="G29" s="84">
        <v>38.406797185715369</v>
      </c>
      <c r="H29" s="11">
        <f t="shared" si="1"/>
        <v>9.9857672682859953</v>
      </c>
      <c r="I29" s="10">
        <f t="shared" si="2"/>
        <v>42</v>
      </c>
      <c r="J29" s="10">
        <f t="shared" si="3"/>
        <v>61.870874448299986</v>
      </c>
      <c r="K29" s="10">
        <f t="shared" si="4"/>
        <v>25.985767268285993</v>
      </c>
    </row>
    <row r="30" spans="1:11" ht="13.5">
      <c r="A30" s="4" t="s">
        <v>20</v>
      </c>
      <c r="B30" s="4"/>
      <c r="C30" s="12">
        <v>12</v>
      </c>
      <c r="D30" s="85">
        <v>100</v>
      </c>
      <c r="E30" s="14">
        <f t="shared" si="0"/>
        <v>12</v>
      </c>
      <c r="F30" s="13">
        <v>0</v>
      </c>
      <c r="G30" s="85">
        <v>0</v>
      </c>
      <c r="H30" s="14">
        <f t="shared" si="1"/>
        <v>0</v>
      </c>
      <c r="I30" s="13">
        <f t="shared" si="2"/>
        <v>12</v>
      </c>
      <c r="J30" s="13">
        <f t="shared" si="3"/>
        <v>100</v>
      </c>
      <c r="K30" s="13">
        <f t="shared" si="4"/>
        <v>12</v>
      </c>
    </row>
    <row r="31" spans="1:11" ht="13.5">
      <c r="A31" s="3" t="s">
        <v>21</v>
      </c>
      <c r="B31" s="3"/>
      <c r="C31" s="9">
        <v>16</v>
      </c>
      <c r="D31" s="84">
        <v>100</v>
      </c>
      <c r="E31" s="11">
        <f t="shared" si="0"/>
        <v>16</v>
      </c>
      <c r="F31" s="10">
        <v>0</v>
      </c>
      <c r="G31" s="84">
        <v>0</v>
      </c>
      <c r="H31" s="11">
        <f t="shared" si="1"/>
        <v>0</v>
      </c>
      <c r="I31" s="10">
        <f t="shared" si="2"/>
        <v>16</v>
      </c>
      <c r="J31" s="10">
        <f t="shared" si="3"/>
        <v>100</v>
      </c>
      <c r="K31" s="10">
        <f t="shared" si="4"/>
        <v>16</v>
      </c>
    </row>
    <row r="32" spans="1:11" ht="13.5">
      <c r="A32" s="4" t="s">
        <v>22</v>
      </c>
      <c r="B32" s="4"/>
      <c r="C32" s="12">
        <v>18</v>
      </c>
      <c r="D32" s="85">
        <v>42.576674009386331</v>
      </c>
      <c r="E32" s="14">
        <f t="shared" si="0"/>
        <v>7.6638013216895393</v>
      </c>
      <c r="F32" s="13">
        <v>0</v>
      </c>
      <c r="G32" s="85">
        <v>0</v>
      </c>
      <c r="H32" s="14">
        <f t="shared" si="1"/>
        <v>0</v>
      </c>
      <c r="I32" s="13">
        <f t="shared" si="2"/>
        <v>18</v>
      </c>
      <c r="J32" s="13">
        <f t="shared" si="3"/>
        <v>42.576674009386331</v>
      </c>
      <c r="K32" s="13">
        <f t="shared" si="4"/>
        <v>7.6638013216895393</v>
      </c>
    </row>
    <row r="33" spans="1:11" ht="13.5">
      <c r="A33" s="3" t="s">
        <v>23</v>
      </c>
      <c r="B33" s="3"/>
      <c r="C33" s="9">
        <v>13</v>
      </c>
      <c r="D33" s="84">
        <v>97.897800190318435</v>
      </c>
      <c r="E33" s="11">
        <f t="shared" si="0"/>
        <v>12.726714024741398</v>
      </c>
      <c r="F33" s="10">
        <v>78</v>
      </c>
      <c r="G33" s="84">
        <v>41.328056846342932</v>
      </c>
      <c r="H33" s="11">
        <f t="shared" si="1"/>
        <v>32.235884340147486</v>
      </c>
      <c r="I33" s="10">
        <f t="shared" si="2"/>
        <v>91</v>
      </c>
      <c r="J33" s="10">
        <f t="shared" si="3"/>
        <v>49.409448752625146</v>
      </c>
      <c r="K33" s="10">
        <f t="shared" si="4"/>
        <v>44.962598364888883</v>
      </c>
    </row>
    <row r="34" spans="1:11" ht="13.5">
      <c r="A34" s="4" t="s">
        <v>24</v>
      </c>
      <c r="B34" s="4"/>
      <c r="C34" s="12">
        <v>20</v>
      </c>
      <c r="D34" s="85">
        <v>100</v>
      </c>
      <c r="E34" s="14">
        <f t="shared" si="0"/>
        <v>20</v>
      </c>
      <c r="F34" s="13">
        <v>32</v>
      </c>
      <c r="G34" s="85">
        <v>67.5</v>
      </c>
      <c r="H34" s="14">
        <f t="shared" si="1"/>
        <v>21.6</v>
      </c>
      <c r="I34" s="13">
        <f t="shared" si="2"/>
        <v>52</v>
      </c>
      <c r="J34" s="13">
        <f t="shared" si="3"/>
        <v>80</v>
      </c>
      <c r="K34" s="13">
        <f t="shared" si="4"/>
        <v>41.6</v>
      </c>
    </row>
    <row r="35" spans="1:11" ht="13.5">
      <c r="A35" s="3" t="s">
        <v>25</v>
      </c>
      <c r="B35" s="3"/>
      <c r="C35" s="9">
        <v>6</v>
      </c>
      <c r="D35" s="84">
        <v>100</v>
      </c>
      <c r="E35" s="11">
        <f t="shared" si="0"/>
        <v>6</v>
      </c>
      <c r="F35" s="10">
        <v>24.14</v>
      </c>
      <c r="G35" s="84">
        <v>59.610604805302401</v>
      </c>
      <c r="H35" s="11">
        <f t="shared" si="1"/>
        <v>14.39</v>
      </c>
      <c r="I35" s="10">
        <f t="shared" si="2"/>
        <v>30.14</v>
      </c>
      <c r="J35" s="10">
        <f t="shared" si="3"/>
        <v>67.650962176509623</v>
      </c>
      <c r="K35" s="10">
        <f t="shared" si="4"/>
        <v>20.39</v>
      </c>
    </row>
    <row r="36" spans="1:11" ht="13.5">
      <c r="A36" s="4" t="s">
        <v>26</v>
      </c>
      <c r="B36" s="4"/>
      <c r="C36" s="12">
        <v>34</v>
      </c>
      <c r="D36" s="85">
        <v>70</v>
      </c>
      <c r="E36" s="14">
        <f t="shared" si="0"/>
        <v>23.799999999999997</v>
      </c>
      <c r="F36" s="13">
        <v>130</v>
      </c>
      <c r="G36" s="85">
        <v>22.96824779432033</v>
      </c>
      <c r="H36" s="14">
        <f t="shared" si="1"/>
        <v>29.858722132616428</v>
      </c>
      <c r="I36" s="13">
        <f t="shared" si="2"/>
        <v>164</v>
      </c>
      <c r="J36" s="13">
        <f t="shared" si="3"/>
        <v>32.718733007692947</v>
      </c>
      <c r="K36" s="13">
        <f t="shared" si="4"/>
        <v>53.658722132616433</v>
      </c>
    </row>
    <row r="37" spans="1:11" ht="13.5">
      <c r="A37" s="3" t="s">
        <v>27</v>
      </c>
      <c r="B37" s="3"/>
      <c r="C37" s="9">
        <v>15</v>
      </c>
      <c r="D37" s="84">
        <v>100</v>
      </c>
      <c r="E37" s="11">
        <f t="shared" si="0"/>
        <v>15</v>
      </c>
      <c r="F37" s="10">
        <v>37.142857142857146</v>
      </c>
      <c r="G37" s="84">
        <v>90</v>
      </c>
      <c r="H37" s="11">
        <f t="shared" si="1"/>
        <v>33.428571428571431</v>
      </c>
      <c r="I37" s="10">
        <f t="shared" si="2"/>
        <v>52.142857142857146</v>
      </c>
      <c r="J37" s="10">
        <f t="shared" si="3"/>
        <v>92.876712328767127</v>
      </c>
      <c r="K37" s="10">
        <f t="shared" si="4"/>
        <v>48.428571428571438</v>
      </c>
    </row>
    <row r="38" spans="1:11" ht="13.5">
      <c r="A38" s="4" t="s">
        <v>28</v>
      </c>
      <c r="B38" s="4"/>
      <c r="C38" s="12">
        <v>16</v>
      </c>
      <c r="D38" s="85">
        <v>100</v>
      </c>
      <c r="E38" s="14">
        <f t="shared" si="0"/>
        <v>16</v>
      </c>
      <c r="F38" s="13">
        <v>0</v>
      </c>
      <c r="G38" s="85">
        <v>0</v>
      </c>
      <c r="H38" s="14">
        <f t="shared" si="1"/>
        <v>0</v>
      </c>
      <c r="I38" s="13">
        <f t="shared" si="2"/>
        <v>16</v>
      </c>
      <c r="J38" s="13">
        <f t="shared" si="3"/>
        <v>100</v>
      </c>
      <c r="K38" s="13">
        <f t="shared" si="4"/>
        <v>16</v>
      </c>
    </row>
    <row r="39" spans="1:11" ht="13.5">
      <c r="A39" s="3" t="s">
        <v>29</v>
      </c>
      <c r="B39" s="3"/>
      <c r="C39" s="9">
        <v>12.857142857142858</v>
      </c>
      <c r="D39" s="84">
        <v>77.600000000000009</v>
      </c>
      <c r="E39" s="11">
        <f t="shared" si="0"/>
        <v>9.9771428571428586</v>
      </c>
      <c r="F39" s="10">
        <v>42.857142857142854</v>
      </c>
      <c r="G39" s="84">
        <v>57.65201086054892</v>
      </c>
      <c r="H39" s="11">
        <f t="shared" si="1"/>
        <v>24.708004654520963</v>
      </c>
      <c r="I39" s="10">
        <f t="shared" si="2"/>
        <v>55.714285714285708</v>
      </c>
      <c r="J39" s="10">
        <f t="shared" si="3"/>
        <v>62.255392969653023</v>
      </c>
      <c r="K39" s="10">
        <f t="shared" si="4"/>
        <v>34.685147511663821</v>
      </c>
    </row>
    <row r="40" spans="1:11" ht="13.5">
      <c r="A40" s="4" t="s">
        <v>30</v>
      </c>
      <c r="B40" s="4"/>
      <c r="C40" s="12">
        <v>14</v>
      </c>
      <c r="D40" s="85">
        <v>56.442360722904837</v>
      </c>
      <c r="E40" s="14">
        <f t="shared" si="0"/>
        <v>7.9019305012066772</v>
      </c>
      <c r="F40" s="13">
        <v>0</v>
      </c>
      <c r="G40" s="85">
        <v>0</v>
      </c>
      <c r="H40" s="14">
        <f t="shared" si="1"/>
        <v>0</v>
      </c>
      <c r="I40" s="13">
        <f t="shared" si="2"/>
        <v>14</v>
      </c>
      <c r="J40" s="13">
        <f t="shared" si="3"/>
        <v>56.442360722904837</v>
      </c>
      <c r="K40" s="13">
        <f t="shared" si="4"/>
        <v>7.9019305012066772</v>
      </c>
    </row>
    <row r="41" spans="1:11" ht="13.5">
      <c r="A41" s="3" t="s">
        <v>31</v>
      </c>
      <c r="B41" s="3"/>
      <c r="C41" s="9">
        <v>16</v>
      </c>
      <c r="D41" s="84">
        <v>66</v>
      </c>
      <c r="E41" s="11">
        <f t="shared" si="0"/>
        <v>10.56</v>
      </c>
      <c r="F41" s="10">
        <v>0</v>
      </c>
      <c r="G41" s="84">
        <v>0</v>
      </c>
      <c r="H41" s="11">
        <f t="shared" si="1"/>
        <v>0</v>
      </c>
      <c r="I41" s="10">
        <f t="shared" si="2"/>
        <v>16</v>
      </c>
      <c r="J41" s="10">
        <f t="shared" si="3"/>
        <v>66</v>
      </c>
      <c r="K41" s="10">
        <f t="shared" si="4"/>
        <v>10.56</v>
      </c>
    </row>
    <row r="42" spans="1:11" ht="13.5">
      <c r="A42" s="4" t="s">
        <v>32</v>
      </c>
      <c r="B42" s="4"/>
      <c r="C42" s="12">
        <v>39</v>
      </c>
      <c r="D42" s="85">
        <v>30.897944762684986</v>
      </c>
      <c r="E42" s="14">
        <f t="shared" si="0"/>
        <v>12.050198457447145</v>
      </c>
      <c r="F42" s="13">
        <v>0</v>
      </c>
      <c r="G42" s="85">
        <v>0</v>
      </c>
      <c r="H42" s="14">
        <f t="shared" si="1"/>
        <v>0</v>
      </c>
      <c r="I42" s="13">
        <f t="shared" si="2"/>
        <v>39</v>
      </c>
      <c r="J42" s="13">
        <f t="shared" si="3"/>
        <v>30.89794476268499</v>
      </c>
      <c r="K42" s="13">
        <f t="shared" si="4"/>
        <v>12.050198457447147</v>
      </c>
    </row>
    <row r="43" spans="1:11" ht="13.5">
      <c r="A43" s="93" t="s">
        <v>33</v>
      </c>
      <c r="B43" s="93"/>
      <c r="C43" s="94">
        <v>0</v>
      </c>
      <c r="D43" s="95">
        <v>0</v>
      </c>
      <c r="E43" s="96">
        <f t="shared" si="0"/>
        <v>0</v>
      </c>
      <c r="F43" s="95">
        <v>0</v>
      </c>
      <c r="G43" s="95">
        <v>0</v>
      </c>
      <c r="H43" s="96">
        <f t="shared" si="1"/>
        <v>0</v>
      </c>
      <c r="I43" s="95">
        <f t="shared" si="2"/>
        <v>0</v>
      </c>
      <c r="J43" s="95">
        <v>0</v>
      </c>
      <c r="K43" s="95">
        <f t="shared" si="4"/>
        <v>0</v>
      </c>
    </row>
    <row r="44" spans="1:11" ht="13.5">
      <c r="A44" s="5" t="s">
        <v>35</v>
      </c>
      <c r="B44" s="5"/>
      <c r="C44" s="15">
        <f>AVERAGE(C9:C43)</f>
        <v>17.997551020408164</v>
      </c>
      <c r="D44" s="16" t="s">
        <v>49</v>
      </c>
      <c r="E44" s="17" t="s">
        <v>49</v>
      </c>
      <c r="F44" s="16">
        <f>AVERAGE(F9:F43)</f>
        <v>37.170666676190471</v>
      </c>
      <c r="G44" s="16" t="s">
        <v>49</v>
      </c>
      <c r="H44" s="17" t="s">
        <v>49</v>
      </c>
      <c r="I44" s="16">
        <f>AVERAGE(I9:I43)</f>
        <v>55.168217696598639</v>
      </c>
      <c r="J44" s="16" t="s">
        <v>49</v>
      </c>
      <c r="K44" s="16" t="s">
        <v>49</v>
      </c>
    </row>
    <row r="45" spans="1:11" ht="13.5">
      <c r="A45" s="93" t="s">
        <v>146</v>
      </c>
      <c r="B45" s="93"/>
      <c r="C45" s="94">
        <v>17.333300000000001</v>
      </c>
      <c r="D45" s="95">
        <v>100</v>
      </c>
      <c r="E45" s="96">
        <f t="shared" ref="E45" si="5">C45*(D45/100)</f>
        <v>17.333300000000001</v>
      </c>
      <c r="F45" s="95">
        <v>0</v>
      </c>
      <c r="G45" s="95">
        <v>0</v>
      </c>
      <c r="H45" s="96">
        <f t="shared" ref="H45" si="6">F45*(G45/100)</f>
        <v>0</v>
      </c>
      <c r="I45" s="95">
        <f t="shared" ref="I45" si="7">C45+F45</f>
        <v>17.333300000000001</v>
      </c>
      <c r="J45" s="95">
        <f t="shared" ref="J45" si="8">((D45*C45)+(G45*F45))/(C45+F45)</f>
        <v>100</v>
      </c>
      <c r="K45" s="95">
        <f t="shared" ref="K45" si="9">I45*(J45/100)</f>
        <v>17.333300000000001</v>
      </c>
    </row>
    <row r="46" spans="1:11" ht="13.5">
      <c r="A46" s="4" t="s">
        <v>37</v>
      </c>
      <c r="B46" s="4"/>
      <c r="C46" s="12">
        <v>58.571428571428569</v>
      </c>
      <c r="D46" s="85">
        <v>78.39</v>
      </c>
      <c r="E46" s="14">
        <f t="shared" ref="E46:E51" si="10">C46*(D46/100)</f>
        <v>45.914142857142856</v>
      </c>
      <c r="F46" s="13">
        <v>51.86</v>
      </c>
      <c r="G46" s="85">
        <v>37.732359197262554</v>
      </c>
      <c r="H46" s="14">
        <f t="shared" ref="H46:H51" si="11">F46*(G46/100)</f>
        <v>19.56800147970036</v>
      </c>
      <c r="I46" s="13">
        <f t="shared" ref="I46:I51" si="12">C46+F46</f>
        <v>110.43142857142857</v>
      </c>
      <c r="J46" s="13">
        <f t="shared" ref="J46:J50" si="13">((D46*C46)+(G46*F46))/(C46+F46)</f>
        <v>59.296656018977842</v>
      </c>
      <c r="K46" s="13">
        <f t="shared" ref="K46:K50" si="14">I46*(J46/100)</f>
        <v>65.48214433684322</v>
      </c>
    </row>
    <row r="47" spans="1:11" ht="13.5">
      <c r="A47" s="3" t="s">
        <v>38</v>
      </c>
      <c r="B47" s="3"/>
      <c r="C47" s="9">
        <v>30</v>
      </c>
      <c r="D47" s="84">
        <v>100</v>
      </c>
      <c r="E47" s="11">
        <f t="shared" si="10"/>
        <v>30</v>
      </c>
      <c r="F47" s="10">
        <v>26</v>
      </c>
      <c r="G47" s="84">
        <v>33.637369236117699</v>
      </c>
      <c r="H47" s="11">
        <f t="shared" si="11"/>
        <v>8.7457160013906012</v>
      </c>
      <c r="I47" s="10">
        <f t="shared" si="12"/>
        <v>56</v>
      </c>
      <c r="J47" s="10">
        <f t="shared" si="13"/>
        <v>69.18877857391179</v>
      </c>
      <c r="K47" s="10">
        <f t="shared" si="14"/>
        <v>38.745716001390605</v>
      </c>
    </row>
    <row r="48" spans="1:11" ht="13.5">
      <c r="A48" s="4" t="s">
        <v>39</v>
      </c>
      <c r="B48" s="4" t="s">
        <v>99</v>
      </c>
      <c r="C48" s="12">
        <v>18</v>
      </c>
      <c r="D48" s="85">
        <v>75.195098748414381</v>
      </c>
      <c r="E48" s="14">
        <f t="shared" si="10"/>
        <v>13.535117774714589</v>
      </c>
      <c r="F48" s="13">
        <v>0</v>
      </c>
      <c r="G48" s="85">
        <v>0</v>
      </c>
      <c r="H48" s="14">
        <f t="shared" si="11"/>
        <v>0</v>
      </c>
      <c r="I48" s="13">
        <f t="shared" si="12"/>
        <v>18</v>
      </c>
      <c r="J48" s="13">
        <f t="shared" si="13"/>
        <v>75.195098748414381</v>
      </c>
      <c r="K48" s="13">
        <f t="shared" si="14"/>
        <v>13.535117774714589</v>
      </c>
    </row>
    <row r="49" spans="1:11" ht="13.5">
      <c r="A49" s="3" t="s">
        <v>18</v>
      </c>
      <c r="B49" s="3"/>
      <c r="C49" s="9">
        <v>18</v>
      </c>
      <c r="D49" s="84">
        <v>100</v>
      </c>
      <c r="E49" s="11">
        <f t="shared" si="10"/>
        <v>18</v>
      </c>
      <c r="F49" s="10">
        <v>44</v>
      </c>
      <c r="G49" s="84">
        <v>100</v>
      </c>
      <c r="H49" s="11">
        <f t="shared" si="11"/>
        <v>44</v>
      </c>
      <c r="I49" s="10">
        <f t="shared" si="12"/>
        <v>62</v>
      </c>
      <c r="J49" s="10">
        <f t="shared" si="13"/>
        <v>100</v>
      </c>
      <c r="K49" s="10">
        <f t="shared" si="14"/>
        <v>62</v>
      </c>
    </row>
    <row r="50" spans="1:11" ht="13.5">
      <c r="A50" s="4" t="s">
        <v>40</v>
      </c>
      <c r="B50" s="4"/>
      <c r="C50" s="12">
        <v>18</v>
      </c>
      <c r="D50" s="85">
        <v>87.047863031402699</v>
      </c>
      <c r="E50" s="14">
        <f t="shared" si="10"/>
        <v>15.668615345652485</v>
      </c>
      <c r="F50" s="13">
        <v>0</v>
      </c>
      <c r="G50" s="85">
        <v>0</v>
      </c>
      <c r="H50" s="14">
        <f t="shared" si="11"/>
        <v>0</v>
      </c>
      <c r="I50" s="13">
        <f t="shared" si="12"/>
        <v>18</v>
      </c>
      <c r="J50" s="13">
        <f t="shared" si="13"/>
        <v>87.047863031402699</v>
      </c>
      <c r="K50" s="13">
        <f t="shared" si="14"/>
        <v>15.668615345652485</v>
      </c>
    </row>
    <row r="51" spans="1:11" ht="13.5">
      <c r="A51" s="93" t="s">
        <v>41</v>
      </c>
      <c r="B51" s="93" t="s">
        <v>65</v>
      </c>
      <c r="C51" s="94">
        <v>18</v>
      </c>
      <c r="D51" s="95">
        <v>85</v>
      </c>
      <c r="E51" s="96">
        <f t="shared" si="10"/>
        <v>15.299999999999999</v>
      </c>
      <c r="F51" s="95">
        <v>38.666699999999999</v>
      </c>
      <c r="G51" s="95">
        <v>85</v>
      </c>
      <c r="H51" s="96">
        <f t="shared" si="11"/>
        <v>32.866695</v>
      </c>
      <c r="I51" s="95">
        <f t="shared" si="12"/>
        <v>56.666699999999999</v>
      </c>
      <c r="J51" s="95" t="s">
        <v>49</v>
      </c>
      <c r="K51" s="95" t="s">
        <v>49</v>
      </c>
    </row>
    <row r="52" spans="1:11" ht="13.5">
      <c r="A52" s="4" t="s">
        <v>143</v>
      </c>
      <c r="B52" s="4"/>
      <c r="C52" s="12">
        <f>AVERAGE(C10:C11,C14:C21,C23,C25,C28,C29,C31,C34:C39,C42,C46:C51)</f>
        <v>21.808163265306121</v>
      </c>
      <c r="D52" s="85" t="s">
        <v>49</v>
      </c>
      <c r="E52" s="14" t="s">
        <v>49</v>
      </c>
      <c r="F52" s="13">
        <f>AVERAGE(F10:F11,F14:F21,F23,F25,F28,F29,F31,F34:F39,F42,F46:F51)</f>
        <v>43.839286916666659</v>
      </c>
      <c r="G52" s="85" t="s">
        <v>49</v>
      </c>
      <c r="H52" s="14" t="s">
        <v>49</v>
      </c>
      <c r="I52" s="13">
        <f>AVERAGE(I10:I11,I14:I21,I23,I25,I28,I29,I31,I34:I39,I42,I46:I51)</f>
        <v>65.6474501819728</v>
      </c>
      <c r="J52" s="13" t="s">
        <v>49</v>
      </c>
      <c r="K52" s="13" t="s">
        <v>49</v>
      </c>
    </row>
    <row r="53" spans="1:11" ht="13.5">
      <c r="A53" s="4" t="s">
        <v>144</v>
      </c>
      <c r="B53" s="4"/>
      <c r="C53" s="12">
        <f>AVERAGE(C10:C11,C16:C20,C23,C25,C28,C29,C31,C35:C38,C48:C50)</f>
        <v>19.063157894736843</v>
      </c>
      <c r="D53" s="85" t="s">
        <v>49</v>
      </c>
      <c r="E53" s="14" t="s">
        <v>49</v>
      </c>
      <c r="F53" s="13">
        <f>AVERAGE(F10:F11,F16:F20,F23,F25,F28,F29,F31,F35:F38,F48:F50)</f>
        <v>41.374536358395986</v>
      </c>
      <c r="G53" s="85" t="s">
        <v>49</v>
      </c>
      <c r="H53" s="14" t="s">
        <v>49</v>
      </c>
      <c r="I53" s="13">
        <f>AVERAGE(I10:I11,I16:I20,I23,I25,I28,I29,I31,I35:I38,I48:I50)</f>
        <v>60.437694253132825</v>
      </c>
      <c r="J53" s="13" t="s">
        <v>49</v>
      </c>
      <c r="K53" s="13" t="s">
        <v>49</v>
      </c>
    </row>
    <row r="54" spans="1:11" ht="13.5" customHeight="1">
      <c r="A54" s="114" t="s">
        <v>128</v>
      </c>
      <c r="B54" s="114"/>
      <c r="C54" s="114"/>
      <c r="D54" s="114"/>
      <c r="E54" s="114"/>
      <c r="F54" s="114"/>
      <c r="G54" s="114"/>
      <c r="H54" s="114"/>
      <c r="I54" s="114"/>
      <c r="J54" s="114"/>
      <c r="K54" s="114"/>
    </row>
    <row r="55" spans="1:11" ht="13.5" customHeight="1">
      <c r="A55" s="115"/>
      <c r="B55" s="115"/>
      <c r="C55" s="115"/>
      <c r="D55" s="115"/>
      <c r="E55" s="115"/>
      <c r="F55" s="115"/>
      <c r="G55" s="115"/>
      <c r="H55" s="115"/>
      <c r="I55" s="115"/>
      <c r="J55" s="115"/>
      <c r="K55" s="115"/>
    </row>
    <row r="56" spans="1:11" ht="13.5" customHeight="1">
      <c r="A56" s="115"/>
      <c r="B56" s="115"/>
      <c r="C56" s="115"/>
      <c r="D56" s="115"/>
      <c r="E56" s="115"/>
      <c r="F56" s="115"/>
      <c r="G56" s="115"/>
      <c r="H56" s="115"/>
      <c r="I56" s="115"/>
      <c r="J56" s="115"/>
      <c r="K56" s="115"/>
    </row>
    <row r="57" spans="1:11" ht="12.75" customHeight="1">
      <c r="A57" s="110" t="s">
        <v>121</v>
      </c>
      <c r="B57" s="110"/>
      <c r="C57" s="110"/>
      <c r="D57" s="110"/>
      <c r="E57" s="110"/>
      <c r="F57" s="110"/>
      <c r="G57" s="110"/>
      <c r="H57" s="110"/>
      <c r="I57" s="110"/>
      <c r="J57" s="110"/>
      <c r="K57" s="110"/>
    </row>
    <row r="58" spans="1:11">
      <c r="A58" s="110"/>
      <c r="B58" s="110"/>
      <c r="C58" s="110"/>
      <c r="D58" s="110"/>
      <c r="E58" s="110"/>
      <c r="F58" s="110"/>
      <c r="G58" s="110"/>
      <c r="H58" s="110"/>
      <c r="I58" s="110"/>
      <c r="J58" s="110"/>
      <c r="K58" s="110"/>
    </row>
    <row r="59" spans="1:11">
      <c r="A59" s="110"/>
      <c r="B59" s="110"/>
      <c r="C59" s="110"/>
      <c r="D59" s="110"/>
      <c r="E59" s="110"/>
      <c r="F59" s="110"/>
      <c r="G59" s="110"/>
      <c r="H59" s="110"/>
      <c r="I59" s="110"/>
      <c r="J59" s="110"/>
      <c r="K59" s="110"/>
    </row>
    <row r="60" spans="1:11">
      <c r="A60" s="110"/>
      <c r="B60" s="110"/>
      <c r="C60" s="110"/>
      <c r="D60" s="110"/>
      <c r="E60" s="110"/>
      <c r="F60" s="110"/>
      <c r="G60" s="110"/>
      <c r="H60" s="110"/>
      <c r="I60" s="110"/>
      <c r="J60" s="110"/>
      <c r="K60" s="110"/>
    </row>
    <row r="61" spans="1:11">
      <c r="A61" s="110"/>
      <c r="B61" s="110"/>
      <c r="C61" s="110"/>
      <c r="D61" s="110"/>
      <c r="E61" s="110"/>
      <c r="F61" s="110"/>
      <c r="G61" s="110"/>
      <c r="H61" s="110"/>
      <c r="I61" s="110"/>
      <c r="J61" s="110"/>
      <c r="K61" s="110"/>
    </row>
    <row r="62" spans="1:11">
      <c r="A62" s="110"/>
      <c r="B62" s="110"/>
      <c r="C62" s="110"/>
      <c r="D62" s="110"/>
      <c r="E62" s="110"/>
      <c r="F62" s="110"/>
      <c r="G62" s="110"/>
      <c r="H62" s="110"/>
      <c r="I62" s="110"/>
      <c r="J62" s="110"/>
      <c r="K62" s="110"/>
    </row>
    <row r="63" spans="1:11">
      <c r="A63" s="110"/>
      <c r="B63" s="110"/>
      <c r="C63" s="110"/>
      <c r="D63" s="110"/>
      <c r="E63" s="110"/>
      <c r="F63" s="110"/>
      <c r="G63" s="110"/>
      <c r="H63" s="110"/>
      <c r="I63" s="110"/>
      <c r="J63" s="110"/>
      <c r="K63" s="110"/>
    </row>
    <row r="64" spans="1:11" ht="12.75" customHeight="1">
      <c r="A64" s="109" t="s">
        <v>122</v>
      </c>
      <c r="B64" s="109"/>
      <c r="C64" s="109"/>
      <c r="D64" s="109"/>
      <c r="E64" s="109"/>
      <c r="F64" s="109"/>
      <c r="G64" s="109"/>
      <c r="H64" s="109"/>
      <c r="I64" s="109"/>
      <c r="J64" s="109"/>
      <c r="K64" s="109"/>
    </row>
    <row r="65" spans="1:11">
      <c r="A65" s="109"/>
      <c r="B65" s="109"/>
      <c r="C65" s="109"/>
      <c r="D65" s="109"/>
      <c r="E65" s="109"/>
      <c r="F65" s="109"/>
      <c r="G65" s="109"/>
      <c r="H65" s="109"/>
      <c r="I65" s="109"/>
      <c r="J65" s="109"/>
      <c r="K65" s="109"/>
    </row>
    <row r="66" spans="1:11" ht="12.75" customHeight="1">
      <c r="A66" s="109" t="s">
        <v>66</v>
      </c>
      <c r="B66" s="109"/>
      <c r="C66" s="109"/>
      <c r="D66" s="109"/>
      <c r="E66" s="109"/>
      <c r="F66" s="109"/>
      <c r="G66" s="109"/>
      <c r="H66" s="109"/>
      <c r="I66" s="109"/>
      <c r="J66" s="109"/>
      <c r="K66" s="109"/>
    </row>
    <row r="67" spans="1:11">
      <c r="A67" s="109"/>
      <c r="B67" s="109"/>
      <c r="C67" s="109"/>
      <c r="D67" s="109"/>
      <c r="E67" s="109"/>
      <c r="F67" s="109"/>
      <c r="G67" s="109"/>
      <c r="H67" s="109"/>
      <c r="I67" s="109"/>
      <c r="J67" s="109"/>
      <c r="K67" s="109"/>
    </row>
    <row r="68" spans="1:11">
      <c r="A68" s="108" t="s">
        <v>97</v>
      </c>
      <c r="B68" s="108"/>
      <c r="C68" s="108"/>
      <c r="D68" s="108"/>
      <c r="E68" s="108"/>
      <c r="F68" s="108"/>
      <c r="G68" s="108"/>
      <c r="H68" s="108"/>
      <c r="I68" s="108"/>
      <c r="J68" s="108"/>
      <c r="K68" s="108"/>
    </row>
    <row r="69" spans="1:11" ht="12.75" customHeight="1">
      <c r="A69" s="108"/>
      <c r="B69" s="108"/>
      <c r="C69" s="108"/>
      <c r="D69" s="108"/>
      <c r="E69" s="108"/>
      <c r="F69" s="108"/>
      <c r="G69" s="108"/>
      <c r="H69" s="108"/>
      <c r="I69" s="108"/>
      <c r="J69" s="108"/>
      <c r="K69" s="108"/>
    </row>
    <row r="70" spans="1:11">
      <c r="A70" s="108"/>
      <c r="B70" s="108"/>
      <c r="C70" s="108"/>
      <c r="D70" s="108"/>
      <c r="E70" s="108"/>
      <c r="F70" s="108"/>
      <c r="G70" s="108"/>
      <c r="H70" s="108"/>
      <c r="I70" s="108"/>
      <c r="J70" s="108"/>
      <c r="K70" s="108"/>
    </row>
    <row r="71" spans="1:11">
      <c r="A71" s="108" t="s">
        <v>98</v>
      </c>
      <c r="B71" s="108"/>
      <c r="C71" s="108"/>
      <c r="D71" s="108"/>
      <c r="E71" s="108"/>
      <c r="F71" s="108"/>
      <c r="G71" s="108"/>
      <c r="H71" s="108"/>
      <c r="I71" s="108"/>
      <c r="J71" s="108"/>
      <c r="K71" s="108"/>
    </row>
    <row r="72" spans="1:11" ht="12.75" customHeight="1">
      <c r="A72" s="108"/>
      <c r="B72" s="108"/>
      <c r="C72" s="108"/>
      <c r="D72" s="108"/>
      <c r="E72" s="108"/>
      <c r="F72" s="108"/>
      <c r="G72" s="108"/>
      <c r="H72" s="108"/>
      <c r="I72" s="108"/>
      <c r="J72" s="108"/>
      <c r="K72" s="108"/>
    </row>
    <row r="73" spans="1:11">
      <c r="A73" s="108" t="s">
        <v>123</v>
      </c>
      <c r="B73" s="108"/>
      <c r="C73" s="108"/>
      <c r="D73" s="108"/>
      <c r="E73" s="108"/>
      <c r="F73" s="108"/>
      <c r="G73" s="108"/>
      <c r="H73" s="108"/>
      <c r="I73" s="108"/>
      <c r="J73" s="108"/>
      <c r="K73" s="108"/>
    </row>
    <row r="74" spans="1:11">
      <c r="A74" s="108" t="s">
        <v>78</v>
      </c>
      <c r="B74" s="108"/>
      <c r="C74" s="108"/>
      <c r="D74" s="108"/>
      <c r="E74" s="108"/>
      <c r="F74" s="108"/>
      <c r="G74" s="108"/>
      <c r="H74" s="108"/>
      <c r="I74" s="108"/>
      <c r="J74" s="108"/>
      <c r="K74" s="108"/>
    </row>
    <row r="76" spans="1:11">
      <c r="C76" s="78"/>
      <c r="D76" s="78"/>
      <c r="E76" s="78"/>
      <c r="F76" s="78"/>
      <c r="G76" s="78"/>
      <c r="H76" s="78"/>
      <c r="I76" s="78"/>
      <c r="J76" s="78"/>
      <c r="K76" s="78"/>
    </row>
  </sheetData>
  <mergeCells count="25">
    <mergeCell ref="A57:K63"/>
    <mergeCell ref="C4:E4"/>
    <mergeCell ref="E5:E7"/>
    <mergeCell ref="F4:H4"/>
    <mergeCell ref="I4:K4"/>
    <mergeCell ref="G5:G7"/>
    <mergeCell ref="H5:H7"/>
    <mergeCell ref="A54:K56"/>
    <mergeCell ref="J5:J7"/>
    <mergeCell ref="K5:K7"/>
    <mergeCell ref="C5:C7"/>
    <mergeCell ref="F5:F7"/>
    <mergeCell ref="I5:I7"/>
    <mergeCell ref="D5:D7"/>
    <mergeCell ref="A74:K74"/>
    <mergeCell ref="A64:K65"/>
    <mergeCell ref="A66:K67"/>
    <mergeCell ref="A68:K70"/>
    <mergeCell ref="A71:K72"/>
    <mergeCell ref="A73:K73"/>
    <mergeCell ref="A1:K1"/>
    <mergeCell ref="A2:K2"/>
    <mergeCell ref="C3:E3"/>
    <mergeCell ref="F3:H3"/>
    <mergeCell ref="I3:K3"/>
  </mergeCells>
  <pageMargins left="0.70866141732283472" right="0.70866141732283472" top="0.74803149606299213" bottom="0.74803149606299213" header="0.31496062992125984" footer="0.31496062992125984"/>
  <pageSetup paperSize="9" scale="74" orientation="portrait" r:id="rId1"/>
  <headerFooter>
    <oddHeader>&amp;LOECD Family Database (http://www.oecd.org/els/family/database.htm)</oddHeader>
  </headerFooter>
  <ignoredErrors>
    <ignoredError sqref="C8 D8:K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A1:K75"/>
  <sheetViews>
    <sheetView showGridLines="0" zoomScale="85" zoomScaleNormal="85" workbookViewId="0">
      <selection activeCell="G16" sqref="G16"/>
    </sheetView>
  </sheetViews>
  <sheetFormatPr baseColWidth="10" defaultColWidth="9.140625" defaultRowHeight="12.75"/>
  <cols>
    <col min="1" max="1" width="10.5703125" customWidth="1"/>
    <col min="2" max="2" width="3.85546875" customWidth="1"/>
    <col min="3" max="11" width="11.42578125" customWidth="1"/>
  </cols>
  <sheetData>
    <row r="1" spans="1:11" ht="16.5" customHeight="1">
      <c r="A1" s="105" t="s">
        <v>69</v>
      </c>
      <c r="B1" s="105"/>
      <c r="C1" s="105"/>
      <c r="D1" s="105"/>
      <c r="E1" s="105"/>
      <c r="F1" s="105"/>
      <c r="G1" s="105"/>
      <c r="H1" s="105"/>
      <c r="I1" s="105"/>
      <c r="J1" s="105"/>
      <c r="K1" s="105"/>
    </row>
    <row r="2" spans="1:11" ht="12.75" customHeight="1">
      <c r="A2" s="106" t="s">
        <v>125</v>
      </c>
      <c r="B2" s="106"/>
      <c r="C2" s="106"/>
      <c r="D2" s="106"/>
      <c r="E2" s="106"/>
      <c r="F2" s="106"/>
      <c r="G2" s="106"/>
      <c r="H2" s="106"/>
      <c r="I2" s="106"/>
      <c r="J2" s="106"/>
      <c r="K2" s="106"/>
    </row>
    <row r="3" spans="1:11">
      <c r="A3" s="49"/>
      <c r="B3" s="49"/>
      <c r="C3" s="106"/>
      <c r="D3" s="106"/>
      <c r="E3" s="106"/>
      <c r="F3" s="107"/>
      <c r="G3" s="107"/>
      <c r="H3" s="107"/>
      <c r="I3" s="107"/>
      <c r="J3" s="107"/>
      <c r="K3" s="107"/>
    </row>
    <row r="4" spans="1:11" ht="13.5" customHeight="1">
      <c r="A4" s="1"/>
      <c r="B4" s="1"/>
      <c r="C4" s="111" t="s">
        <v>67</v>
      </c>
      <c r="D4" s="112"/>
      <c r="E4" s="113"/>
      <c r="F4" s="111" t="s">
        <v>119</v>
      </c>
      <c r="G4" s="112"/>
      <c r="H4" s="113"/>
      <c r="I4" s="111" t="s">
        <v>68</v>
      </c>
      <c r="J4" s="112"/>
      <c r="K4" s="112"/>
    </row>
    <row r="5" spans="1:11" ht="13.5" customHeight="1">
      <c r="A5" s="1"/>
      <c r="B5" s="1"/>
      <c r="C5" s="111" t="s">
        <v>114</v>
      </c>
      <c r="D5" s="112" t="s">
        <v>108</v>
      </c>
      <c r="E5" s="113" t="s">
        <v>113</v>
      </c>
      <c r="F5" s="111" t="s">
        <v>114</v>
      </c>
      <c r="G5" s="112" t="s">
        <v>108</v>
      </c>
      <c r="H5" s="113" t="s">
        <v>113</v>
      </c>
      <c r="I5" s="111" t="s">
        <v>114</v>
      </c>
      <c r="J5" s="112" t="s">
        <v>108</v>
      </c>
      <c r="K5" s="112" t="s">
        <v>113</v>
      </c>
    </row>
    <row r="6" spans="1:11" ht="13.5">
      <c r="A6" s="1"/>
      <c r="B6" s="1"/>
      <c r="C6" s="111"/>
      <c r="D6" s="112"/>
      <c r="E6" s="113"/>
      <c r="F6" s="111"/>
      <c r="G6" s="112"/>
      <c r="H6" s="113"/>
      <c r="I6" s="111"/>
      <c r="J6" s="112"/>
      <c r="K6" s="112"/>
    </row>
    <row r="7" spans="1:11" ht="13.5">
      <c r="A7" s="1"/>
      <c r="B7" s="1"/>
      <c r="C7" s="111"/>
      <c r="D7" s="112"/>
      <c r="E7" s="113"/>
      <c r="F7" s="111"/>
      <c r="G7" s="112"/>
      <c r="H7" s="113"/>
      <c r="I7" s="111"/>
      <c r="J7" s="112"/>
      <c r="K7" s="112"/>
    </row>
    <row r="8" spans="1:11" ht="13.5">
      <c r="A8" s="2"/>
      <c r="B8" s="2"/>
      <c r="C8" s="6" t="s">
        <v>42</v>
      </c>
      <c r="D8" s="7" t="s">
        <v>43</v>
      </c>
      <c r="E8" s="8" t="s">
        <v>44</v>
      </c>
      <c r="F8" s="7" t="s">
        <v>45</v>
      </c>
      <c r="G8" s="7" t="s">
        <v>115</v>
      </c>
      <c r="H8" s="8" t="s">
        <v>46</v>
      </c>
      <c r="I8" s="7" t="s">
        <v>116</v>
      </c>
      <c r="J8" s="7" t="s">
        <v>117</v>
      </c>
      <c r="K8" s="7" t="s">
        <v>118</v>
      </c>
    </row>
    <row r="9" spans="1:11" ht="13.5">
      <c r="A9" s="3" t="s">
        <v>0</v>
      </c>
      <c r="B9" s="3"/>
      <c r="C9" s="9">
        <v>2</v>
      </c>
      <c r="D9" s="84">
        <v>42.289025230891127</v>
      </c>
      <c r="E9" s="11">
        <f>C9*(D9/100)</f>
        <v>0.8457805046178225</v>
      </c>
      <c r="F9" s="10">
        <v>0</v>
      </c>
      <c r="G9" s="84">
        <v>0</v>
      </c>
      <c r="H9" s="11">
        <f>F9*(G9/100)</f>
        <v>0</v>
      </c>
      <c r="I9" s="10">
        <f>C9+F9</f>
        <v>2</v>
      </c>
      <c r="J9" s="10">
        <f>IFERROR(((D9*C9)+(G9*F9))/(C9+F9),0)</f>
        <v>42.289025230891127</v>
      </c>
      <c r="K9" s="10">
        <f>I9*(J9/100)</f>
        <v>0.8457805046178225</v>
      </c>
    </row>
    <row r="10" spans="1:11" ht="13.5">
      <c r="A10" s="4" t="s">
        <v>1</v>
      </c>
      <c r="B10" s="4" t="s">
        <v>71</v>
      </c>
      <c r="C10" s="12">
        <v>0</v>
      </c>
      <c r="D10" s="85">
        <v>0</v>
      </c>
      <c r="E10" s="14">
        <f t="shared" ref="E10:E43" si="0">C10*(D10/100)</f>
        <v>0</v>
      </c>
      <c r="F10" s="13">
        <v>8.6666659999999993</v>
      </c>
      <c r="G10" s="85">
        <v>80</v>
      </c>
      <c r="H10" s="14">
        <f t="shared" ref="H10:H43" si="1">F10*(G10/100)</f>
        <v>6.9333327999999996</v>
      </c>
      <c r="I10" s="13">
        <f t="shared" ref="I10:I43" si="2">C10+F10</f>
        <v>8.6666659999999993</v>
      </c>
      <c r="J10" s="13">
        <f t="shared" ref="J10:J43" si="3">IFERROR(((D10*C10)+(G10*F10))/(C10+F10),0)</f>
        <v>80</v>
      </c>
      <c r="K10" s="13">
        <f t="shared" ref="K10:K43" si="4">I10*(J10/100)</f>
        <v>6.9333327999999996</v>
      </c>
    </row>
    <row r="11" spans="1:11" ht="13.5">
      <c r="A11" s="3" t="s">
        <v>2</v>
      </c>
      <c r="B11" s="3"/>
      <c r="C11" s="9">
        <v>2</v>
      </c>
      <c r="D11" s="84">
        <v>73.440778632972552</v>
      </c>
      <c r="E11" s="11">
        <f t="shared" si="0"/>
        <v>1.468815572659451</v>
      </c>
      <c r="F11" s="10">
        <v>17.333300000000001</v>
      </c>
      <c r="G11" s="84">
        <v>20.220134426898991</v>
      </c>
      <c r="H11" s="11">
        <f t="shared" si="1"/>
        <v>3.5048165606176833</v>
      </c>
      <c r="I11" s="10">
        <f t="shared" si="2"/>
        <v>19.333300000000001</v>
      </c>
      <c r="J11" s="10">
        <f t="shared" si="3"/>
        <v>25.725727802688283</v>
      </c>
      <c r="K11" s="10">
        <f t="shared" si="4"/>
        <v>4.9736321332771336</v>
      </c>
    </row>
    <row r="12" spans="1:11" ht="13.5">
      <c r="A12" s="4" t="s">
        <v>3</v>
      </c>
      <c r="B12" s="4"/>
      <c r="C12" s="12">
        <v>0</v>
      </c>
      <c r="D12" s="85">
        <v>0</v>
      </c>
      <c r="E12" s="14">
        <f t="shared" si="0"/>
        <v>0</v>
      </c>
      <c r="F12" s="13">
        <v>0</v>
      </c>
      <c r="G12" s="85">
        <v>0</v>
      </c>
      <c r="H12" s="14">
        <f t="shared" si="1"/>
        <v>0</v>
      </c>
      <c r="I12" s="13">
        <f t="shared" si="2"/>
        <v>0</v>
      </c>
      <c r="J12" s="13">
        <f t="shared" si="3"/>
        <v>0</v>
      </c>
      <c r="K12" s="13">
        <f t="shared" si="4"/>
        <v>0</v>
      </c>
    </row>
    <row r="13" spans="1:11" ht="13.5">
      <c r="A13" s="3" t="s">
        <v>34</v>
      </c>
      <c r="B13" s="3" t="s">
        <v>71</v>
      </c>
      <c r="C13" s="9">
        <v>1</v>
      </c>
      <c r="D13" s="84">
        <v>100</v>
      </c>
      <c r="E13" s="11">
        <f t="shared" si="0"/>
        <v>1</v>
      </c>
      <c r="F13" s="10">
        <v>0</v>
      </c>
      <c r="G13" s="84">
        <v>0</v>
      </c>
      <c r="H13" s="11">
        <f t="shared" si="1"/>
        <v>0</v>
      </c>
      <c r="I13" s="10">
        <f t="shared" si="2"/>
        <v>1</v>
      </c>
      <c r="J13" s="10">
        <f t="shared" si="3"/>
        <v>100</v>
      </c>
      <c r="K13" s="10">
        <f t="shared" si="4"/>
        <v>1</v>
      </c>
    </row>
    <row r="14" spans="1:11" ht="13.5">
      <c r="A14" s="4" t="s">
        <v>4</v>
      </c>
      <c r="B14" s="4"/>
      <c r="C14" s="12">
        <v>0</v>
      </c>
      <c r="D14" s="85">
        <v>0</v>
      </c>
      <c r="E14" s="14">
        <f t="shared" si="0"/>
        <v>0</v>
      </c>
      <c r="F14" s="13">
        <v>0</v>
      </c>
      <c r="G14" s="85">
        <v>0</v>
      </c>
      <c r="H14" s="14">
        <f t="shared" si="1"/>
        <v>0</v>
      </c>
      <c r="I14" s="13">
        <f t="shared" si="2"/>
        <v>0</v>
      </c>
      <c r="J14" s="13">
        <f t="shared" si="3"/>
        <v>0</v>
      </c>
      <c r="K14" s="13">
        <f t="shared" si="4"/>
        <v>0</v>
      </c>
    </row>
    <row r="15" spans="1:11" ht="13.5">
      <c r="A15" s="3" t="s">
        <v>5</v>
      </c>
      <c r="B15" s="3"/>
      <c r="C15" s="9">
        <v>2</v>
      </c>
      <c r="D15" s="84">
        <v>53.552922028472494</v>
      </c>
      <c r="E15" s="11">
        <f t="shared" si="0"/>
        <v>1.0710584405694499</v>
      </c>
      <c r="F15" s="10">
        <v>0</v>
      </c>
      <c r="G15" s="84">
        <v>0</v>
      </c>
      <c r="H15" s="11">
        <f t="shared" si="1"/>
        <v>0</v>
      </c>
      <c r="I15" s="10">
        <f t="shared" si="2"/>
        <v>2</v>
      </c>
      <c r="J15" s="10">
        <f t="shared" si="3"/>
        <v>53.552922028472494</v>
      </c>
      <c r="K15" s="10">
        <f t="shared" si="4"/>
        <v>1.0710584405694499</v>
      </c>
    </row>
    <row r="16" spans="1:11" ht="13.5">
      <c r="A16" s="4" t="s">
        <v>6</v>
      </c>
      <c r="B16" s="4"/>
      <c r="C16" s="12">
        <v>2</v>
      </c>
      <c r="D16" s="85">
        <v>100</v>
      </c>
      <c r="E16" s="14">
        <f t="shared" si="0"/>
        <v>2</v>
      </c>
      <c r="F16" s="13">
        <v>0</v>
      </c>
      <c r="G16" s="85">
        <v>0</v>
      </c>
      <c r="H16" s="14">
        <f t="shared" si="1"/>
        <v>0</v>
      </c>
      <c r="I16" s="13">
        <f t="shared" si="2"/>
        <v>2</v>
      </c>
      <c r="J16" s="13">
        <f t="shared" si="3"/>
        <v>100</v>
      </c>
      <c r="K16" s="13">
        <f t="shared" si="4"/>
        <v>2</v>
      </c>
    </row>
    <row r="17" spans="1:11" ht="13.5">
      <c r="A17" s="3" t="s">
        <v>7</v>
      </c>
      <c r="B17" s="3"/>
      <c r="C17" s="9">
        <v>3</v>
      </c>
      <c r="D17" s="84">
        <v>62.869998305103316</v>
      </c>
      <c r="E17" s="11">
        <f t="shared" si="0"/>
        <v>1.8860999491530994</v>
      </c>
      <c r="F17" s="10">
        <v>6</v>
      </c>
      <c r="G17" s="84">
        <v>62.869998305103316</v>
      </c>
      <c r="H17" s="11">
        <f t="shared" si="1"/>
        <v>3.7721998983061988</v>
      </c>
      <c r="I17" s="10">
        <f t="shared" si="2"/>
        <v>9</v>
      </c>
      <c r="J17" s="10">
        <f t="shared" si="3"/>
        <v>62.869998305103323</v>
      </c>
      <c r="K17" s="10">
        <f t="shared" si="4"/>
        <v>5.6582998474592996</v>
      </c>
    </row>
    <row r="18" spans="1:11" ht="13.5">
      <c r="A18" s="4" t="s">
        <v>8</v>
      </c>
      <c r="B18" s="4" t="s">
        <v>71</v>
      </c>
      <c r="C18" s="12">
        <v>2</v>
      </c>
      <c r="D18" s="85">
        <v>92.77414500607766</v>
      </c>
      <c r="E18" s="14">
        <f t="shared" si="0"/>
        <v>1.8554829001215531</v>
      </c>
      <c r="F18" s="13">
        <v>26</v>
      </c>
      <c r="G18" s="85">
        <v>14.507591855658152</v>
      </c>
      <c r="H18" s="14">
        <f t="shared" si="1"/>
        <v>3.7719738824711198</v>
      </c>
      <c r="I18" s="13">
        <f t="shared" si="2"/>
        <v>28</v>
      </c>
      <c r="J18" s="13">
        <f t="shared" si="3"/>
        <v>20.098059937830975</v>
      </c>
      <c r="K18" s="13">
        <f t="shared" si="4"/>
        <v>5.6274567825926729</v>
      </c>
    </row>
    <row r="19" spans="1:11" ht="13.5">
      <c r="A19" s="3" t="s">
        <v>9</v>
      </c>
      <c r="B19" s="3" t="s">
        <v>71</v>
      </c>
      <c r="C19" s="9">
        <v>0</v>
      </c>
      <c r="D19" s="84">
        <v>0</v>
      </c>
      <c r="E19" s="11">
        <f t="shared" si="0"/>
        <v>0</v>
      </c>
      <c r="F19" s="10">
        <v>8.6999999999999993</v>
      </c>
      <c r="G19" s="84">
        <v>65</v>
      </c>
      <c r="H19" s="11">
        <f t="shared" si="1"/>
        <v>5.6549999999999994</v>
      </c>
      <c r="I19" s="10">
        <f t="shared" si="2"/>
        <v>8.6999999999999993</v>
      </c>
      <c r="J19" s="10">
        <f t="shared" si="3"/>
        <v>65</v>
      </c>
      <c r="K19" s="10">
        <f t="shared" si="4"/>
        <v>5.6549999999999994</v>
      </c>
    </row>
    <row r="20" spans="1:11" ht="13.5">
      <c r="A20" s="4" t="s">
        <v>10</v>
      </c>
      <c r="B20" s="4"/>
      <c r="C20" s="12">
        <v>0.4</v>
      </c>
      <c r="D20" s="85">
        <v>100</v>
      </c>
      <c r="E20" s="14">
        <f t="shared" si="0"/>
        <v>0.4</v>
      </c>
      <c r="F20" s="13">
        <v>0</v>
      </c>
      <c r="G20" s="85">
        <v>0</v>
      </c>
      <c r="H20" s="14">
        <f t="shared" si="1"/>
        <v>0</v>
      </c>
      <c r="I20" s="13">
        <f t="shared" si="2"/>
        <v>0.4</v>
      </c>
      <c r="J20" s="13">
        <f t="shared" si="3"/>
        <v>100</v>
      </c>
      <c r="K20" s="13">
        <f t="shared" si="4"/>
        <v>0.4</v>
      </c>
    </row>
    <row r="21" spans="1:11" ht="13.5">
      <c r="A21" s="3" t="s">
        <v>11</v>
      </c>
      <c r="B21" s="3"/>
      <c r="C21" s="9">
        <v>1</v>
      </c>
      <c r="D21" s="84">
        <v>100</v>
      </c>
      <c r="E21" s="11">
        <f t="shared" si="0"/>
        <v>1</v>
      </c>
      <c r="F21" s="10">
        <v>0</v>
      </c>
      <c r="G21" s="84">
        <v>0</v>
      </c>
      <c r="H21" s="11">
        <f t="shared" si="1"/>
        <v>0</v>
      </c>
      <c r="I21" s="10">
        <f t="shared" si="2"/>
        <v>1</v>
      </c>
      <c r="J21" s="10">
        <f t="shared" si="3"/>
        <v>100</v>
      </c>
      <c r="K21" s="10">
        <f t="shared" si="4"/>
        <v>1</v>
      </c>
    </row>
    <row r="22" spans="1:11" ht="13.5">
      <c r="A22" s="4" t="s">
        <v>12</v>
      </c>
      <c r="B22" s="4"/>
      <c r="C22" s="12">
        <v>0</v>
      </c>
      <c r="D22" s="85">
        <v>0</v>
      </c>
      <c r="E22" s="14">
        <f t="shared" si="0"/>
        <v>0</v>
      </c>
      <c r="F22" s="13">
        <v>13</v>
      </c>
      <c r="G22" s="85">
        <v>59.67356720951804</v>
      </c>
      <c r="H22" s="14">
        <f t="shared" si="1"/>
        <v>7.7575637372373452</v>
      </c>
      <c r="I22" s="13">
        <f t="shared" si="2"/>
        <v>13</v>
      </c>
      <c r="J22" s="13">
        <f t="shared" si="3"/>
        <v>59.67356720951804</v>
      </c>
      <c r="K22" s="13">
        <f t="shared" si="4"/>
        <v>7.7575637372373452</v>
      </c>
    </row>
    <row r="23" spans="1:11" ht="13.5">
      <c r="A23" s="3" t="s">
        <v>13</v>
      </c>
      <c r="B23" s="3"/>
      <c r="C23" s="9">
        <v>0</v>
      </c>
      <c r="D23" s="84">
        <v>0</v>
      </c>
      <c r="E23" s="11">
        <f t="shared" si="0"/>
        <v>0</v>
      </c>
      <c r="F23" s="10">
        <v>0</v>
      </c>
      <c r="G23" s="84">
        <v>0</v>
      </c>
      <c r="H23" s="11">
        <f t="shared" si="1"/>
        <v>0</v>
      </c>
      <c r="I23" s="10">
        <f t="shared" si="2"/>
        <v>0</v>
      </c>
      <c r="J23" s="10">
        <f t="shared" si="3"/>
        <v>0</v>
      </c>
      <c r="K23" s="10">
        <f t="shared" si="4"/>
        <v>0</v>
      </c>
    </row>
    <row r="24" spans="1:11" ht="13.5">
      <c r="A24" s="4" t="s">
        <v>36</v>
      </c>
      <c r="B24" s="4" t="s">
        <v>100</v>
      </c>
      <c r="C24" s="12">
        <v>0</v>
      </c>
      <c r="D24" s="85">
        <v>0</v>
      </c>
      <c r="E24" s="14">
        <f t="shared" si="0"/>
        <v>0</v>
      </c>
      <c r="F24" s="13">
        <v>0</v>
      </c>
      <c r="G24" s="85">
        <v>0</v>
      </c>
      <c r="H24" s="14">
        <f t="shared" si="1"/>
        <v>0</v>
      </c>
      <c r="I24" s="13">
        <f t="shared" si="2"/>
        <v>0</v>
      </c>
      <c r="J24" s="13">
        <f t="shared" si="3"/>
        <v>0</v>
      </c>
      <c r="K24" s="13">
        <f t="shared" si="4"/>
        <v>0</v>
      </c>
    </row>
    <row r="25" spans="1:11" ht="13.5">
      <c r="A25" s="3" t="s">
        <v>14</v>
      </c>
      <c r="B25" s="3"/>
      <c r="C25" s="9">
        <v>0.4</v>
      </c>
      <c r="D25" s="84">
        <v>100</v>
      </c>
      <c r="E25" s="11">
        <f t="shared" si="0"/>
        <v>0.4</v>
      </c>
      <c r="F25" s="10">
        <v>0</v>
      </c>
      <c r="G25" s="84">
        <v>0</v>
      </c>
      <c r="H25" s="11">
        <f t="shared" si="1"/>
        <v>0</v>
      </c>
      <c r="I25" s="10">
        <f t="shared" si="2"/>
        <v>0.4</v>
      </c>
      <c r="J25" s="10">
        <f t="shared" si="3"/>
        <v>100</v>
      </c>
      <c r="K25" s="10">
        <f t="shared" si="4"/>
        <v>0.4</v>
      </c>
    </row>
    <row r="26" spans="1:11" ht="13.5">
      <c r="A26" s="4" t="s">
        <v>15</v>
      </c>
      <c r="B26" s="4"/>
      <c r="C26" s="12">
        <v>0</v>
      </c>
      <c r="D26" s="85">
        <v>0</v>
      </c>
      <c r="E26" s="14">
        <f t="shared" si="0"/>
        <v>0</v>
      </c>
      <c r="F26" s="13">
        <v>52</v>
      </c>
      <c r="G26" s="85">
        <v>58.406593406593409</v>
      </c>
      <c r="H26" s="14">
        <f t="shared" si="1"/>
        <v>30.371428571428574</v>
      </c>
      <c r="I26" s="13">
        <f t="shared" si="2"/>
        <v>52</v>
      </c>
      <c r="J26" s="13">
        <f t="shared" si="3"/>
        <v>58.406593406593409</v>
      </c>
      <c r="K26" s="13">
        <f t="shared" si="4"/>
        <v>30.371428571428574</v>
      </c>
    </row>
    <row r="27" spans="1:11" ht="13.5">
      <c r="A27" s="3" t="s">
        <v>16</v>
      </c>
      <c r="B27" s="3"/>
      <c r="C27" s="9">
        <v>0.6</v>
      </c>
      <c r="D27" s="84">
        <v>100</v>
      </c>
      <c r="E27" s="11">
        <f t="shared" si="0"/>
        <v>0.6</v>
      </c>
      <c r="F27" s="10">
        <v>52</v>
      </c>
      <c r="G27" s="84">
        <v>32.018804568975639</v>
      </c>
      <c r="H27" s="11">
        <f t="shared" si="1"/>
        <v>16.649778375867331</v>
      </c>
      <c r="I27" s="10">
        <f t="shared" si="2"/>
        <v>52.6</v>
      </c>
      <c r="J27" s="10">
        <f t="shared" si="3"/>
        <v>32.794255467428385</v>
      </c>
      <c r="K27" s="10">
        <f t="shared" si="4"/>
        <v>17.249778375867329</v>
      </c>
    </row>
    <row r="28" spans="1:11" ht="13.5">
      <c r="A28" s="4" t="s">
        <v>17</v>
      </c>
      <c r="B28" s="4"/>
      <c r="C28" s="12">
        <v>1.4285714285714286</v>
      </c>
      <c r="D28" s="85">
        <v>80</v>
      </c>
      <c r="E28" s="14">
        <f>C28*(D28/100)</f>
        <v>1.142857142857143</v>
      </c>
      <c r="F28" s="13">
        <v>0</v>
      </c>
      <c r="G28" s="85">
        <v>0</v>
      </c>
      <c r="H28" s="14">
        <f>F28*(G28/100)</f>
        <v>0</v>
      </c>
      <c r="I28" s="13">
        <f>C28+F28</f>
        <v>1.4285714285714286</v>
      </c>
      <c r="J28" s="13">
        <f>IFERROR(((D28*C28)+(G28*F28))/(C28+F28),0)</f>
        <v>80</v>
      </c>
      <c r="K28" s="13">
        <f>I28*(J28/100)</f>
        <v>1.142857142857143</v>
      </c>
    </row>
    <row r="29" spans="1:11" ht="13.5">
      <c r="A29" s="3" t="s">
        <v>19</v>
      </c>
      <c r="B29" s="3"/>
      <c r="C29" s="9">
        <v>0.4</v>
      </c>
      <c r="D29" s="84">
        <v>100</v>
      </c>
      <c r="E29" s="11">
        <f t="shared" si="0"/>
        <v>0.4</v>
      </c>
      <c r="F29" s="10">
        <v>26</v>
      </c>
      <c r="G29" s="84">
        <v>38.406797185715369</v>
      </c>
      <c r="H29" s="11">
        <f t="shared" si="1"/>
        <v>9.9857672682859953</v>
      </c>
      <c r="I29" s="10">
        <f t="shared" si="2"/>
        <v>26.4</v>
      </c>
      <c r="J29" s="10">
        <f t="shared" si="3"/>
        <v>39.340027531386347</v>
      </c>
      <c r="K29" s="10">
        <f t="shared" si="4"/>
        <v>10.385767268285994</v>
      </c>
    </row>
    <row r="30" spans="1:11" ht="13.5">
      <c r="A30" s="4" t="s">
        <v>20</v>
      </c>
      <c r="B30" s="4"/>
      <c r="C30" s="12">
        <v>1</v>
      </c>
      <c r="D30" s="85">
        <v>100</v>
      </c>
      <c r="E30" s="14">
        <f t="shared" si="0"/>
        <v>1</v>
      </c>
      <c r="F30" s="13">
        <v>0</v>
      </c>
      <c r="G30" s="85">
        <v>0</v>
      </c>
      <c r="H30" s="14">
        <f t="shared" si="1"/>
        <v>0</v>
      </c>
      <c r="I30" s="13">
        <f t="shared" si="2"/>
        <v>1</v>
      </c>
      <c r="J30" s="13">
        <f t="shared" si="3"/>
        <v>100</v>
      </c>
      <c r="K30" s="13">
        <f t="shared" si="4"/>
        <v>1</v>
      </c>
    </row>
    <row r="31" spans="1:11" ht="13.5">
      <c r="A31" s="3" t="s">
        <v>21</v>
      </c>
      <c r="B31" s="3"/>
      <c r="C31" s="9">
        <v>0.4</v>
      </c>
      <c r="D31" s="84">
        <v>100</v>
      </c>
      <c r="E31" s="11">
        <f t="shared" si="0"/>
        <v>0.4</v>
      </c>
      <c r="F31" s="10">
        <v>0</v>
      </c>
      <c r="G31" s="84">
        <v>0</v>
      </c>
      <c r="H31" s="11">
        <f t="shared" si="1"/>
        <v>0</v>
      </c>
      <c r="I31" s="10">
        <f t="shared" si="2"/>
        <v>0.4</v>
      </c>
      <c r="J31" s="10">
        <f t="shared" si="3"/>
        <v>100</v>
      </c>
      <c r="K31" s="10">
        <f t="shared" si="4"/>
        <v>0.4</v>
      </c>
    </row>
    <row r="32" spans="1:11" ht="13.5">
      <c r="A32" s="4" t="s">
        <v>22</v>
      </c>
      <c r="B32" s="4"/>
      <c r="C32" s="12">
        <v>0</v>
      </c>
      <c r="D32" s="85">
        <v>0</v>
      </c>
      <c r="E32" s="14">
        <f t="shared" si="0"/>
        <v>0</v>
      </c>
      <c r="F32" s="13">
        <v>0</v>
      </c>
      <c r="G32" s="85">
        <v>0</v>
      </c>
      <c r="H32" s="14">
        <f t="shared" si="1"/>
        <v>0</v>
      </c>
      <c r="I32" s="13">
        <f t="shared" si="2"/>
        <v>0</v>
      </c>
      <c r="J32" s="13">
        <f t="shared" si="3"/>
        <v>0</v>
      </c>
      <c r="K32" s="13">
        <f t="shared" si="4"/>
        <v>0</v>
      </c>
    </row>
    <row r="33" spans="1:11" ht="13.5">
      <c r="A33" s="3" t="s">
        <v>23</v>
      </c>
      <c r="B33" s="3"/>
      <c r="C33" s="9">
        <v>0</v>
      </c>
      <c r="D33" s="84">
        <v>0</v>
      </c>
      <c r="E33" s="11">
        <f t="shared" si="0"/>
        <v>0</v>
      </c>
      <c r="F33" s="10">
        <v>10</v>
      </c>
      <c r="G33" s="84">
        <v>97.897800190318449</v>
      </c>
      <c r="H33" s="11">
        <f t="shared" si="1"/>
        <v>9.7897800190318449</v>
      </c>
      <c r="I33" s="10">
        <f t="shared" si="2"/>
        <v>10</v>
      </c>
      <c r="J33" s="10">
        <f t="shared" si="3"/>
        <v>97.897800190318449</v>
      </c>
      <c r="K33" s="10">
        <f t="shared" si="4"/>
        <v>9.7897800190318449</v>
      </c>
    </row>
    <row r="34" spans="1:11" ht="13.5">
      <c r="A34" s="4" t="s">
        <v>24</v>
      </c>
      <c r="B34" s="4"/>
      <c r="C34" s="12">
        <v>2</v>
      </c>
      <c r="D34" s="85">
        <v>100</v>
      </c>
      <c r="E34" s="14">
        <f t="shared" si="0"/>
        <v>2</v>
      </c>
      <c r="F34" s="13">
        <v>0</v>
      </c>
      <c r="G34" s="85">
        <v>0</v>
      </c>
      <c r="H34" s="14">
        <f t="shared" si="1"/>
        <v>0</v>
      </c>
      <c r="I34" s="13">
        <f t="shared" si="2"/>
        <v>2</v>
      </c>
      <c r="J34" s="13">
        <f t="shared" si="3"/>
        <v>100</v>
      </c>
      <c r="K34" s="13">
        <f t="shared" si="4"/>
        <v>2</v>
      </c>
    </row>
    <row r="35" spans="1:11" ht="13.5">
      <c r="A35" s="3" t="s">
        <v>25</v>
      </c>
      <c r="B35" s="3"/>
      <c r="C35" s="9">
        <v>5</v>
      </c>
      <c r="D35" s="84">
        <v>100</v>
      </c>
      <c r="E35" s="11">
        <f t="shared" si="0"/>
        <v>5</v>
      </c>
      <c r="F35" s="10">
        <v>17.285714285714299</v>
      </c>
      <c r="G35" s="84">
        <v>43.595041322314017</v>
      </c>
      <c r="H35" s="11">
        <f t="shared" si="1"/>
        <v>7.5357142857142856</v>
      </c>
      <c r="I35" s="10">
        <f t="shared" si="2"/>
        <v>22.285714285714299</v>
      </c>
      <c r="J35" s="10">
        <f t="shared" si="3"/>
        <v>56.249999999999957</v>
      </c>
      <c r="K35" s="10">
        <f t="shared" si="4"/>
        <v>12.535714285714283</v>
      </c>
    </row>
    <row r="36" spans="1:11" ht="13.5">
      <c r="A36" s="4" t="s">
        <v>26</v>
      </c>
      <c r="B36" s="4"/>
      <c r="C36" s="12">
        <v>0</v>
      </c>
      <c r="D36" s="85">
        <v>0</v>
      </c>
      <c r="E36" s="14">
        <f t="shared" si="0"/>
        <v>0</v>
      </c>
      <c r="F36" s="13">
        <v>0</v>
      </c>
      <c r="G36" s="85">
        <v>0</v>
      </c>
      <c r="H36" s="14">
        <f t="shared" si="1"/>
        <v>0</v>
      </c>
      <c r="I36" s="13">
        <f t="shared" si="2"/>
        <v>0</v>
      </c>
      <c r="J36" s="13">
        <f t="shared" si="3"/>
        <v>0</v>
      </c>
      <c r="K36" s="13">
        <f t="shared" si="4"/>
        <v>0</v>
      </c>
    </row>
    <row r="37" spans="1:11" ht="13.5">
      <c r="A37" s="3" t="s">
        <v>27</v>
      </c>
      <c r="B37" s="3"/>
      <c r="C37" s="9">
        <v>2.8571428571428572</v>
      </c>
      <c r="D37" s="84">
        <v>90</v>
      </c>
      <c r="E37" s="11">
        <f t="shared" si="0"/>
        <v>2.5714285714285716</v>
      </c>
      <c r="F37" s="10">
        <v>0</v>
      </c>
      <c r="G37" s="84">
        <v>0</v>
      </c>
      <c r="H37" s="11">
        <f t="shared" si="1"/>
        <v>0</v>
      </c>
      <c r="I37" s="10">
        <f t="shared" si="2"/>
        <v>2.8571428571428572</v>
      </c>
      <c r="J37" s="10">
        <f t="shared" si="3"/>
        <v>90</v>
      </c>
      <c r="K37" s="10">
        <f t="shared" si="4"/>
        <v>2.5714285714285716</v>
      </c>
    </row>
    <row r="38" spans="1:11" ht="13.5">
      <c r="A38" s="4" t="s">
        <v>28</v>
      </c>
      <c r="B38" s="4"/>
      <c r="C38" s="12">
        <v>2.1428571428571428</v>
      </c>
      <c r="D38" s="85">
        <v>100</v>
      </c>
      <c r="E38" s="14">
        <f t="shared" si="0"/>
        <v>2.1428571428571428</v>
      </c>
      <c r="F38" s="13">
        <v>0</v>
      </c>
      <c r="G38" s="85">
        <v>0</v>
      </c>
      <c r="H38" s="14">
        <f t="shared" si="1"/>
        <v>0</v>
      </c>
      <c r="I38" s="13">
        <f t="shared" si="2"/>
        <v>2.1428571428571428</v>
      </c>
      <c r="J38" s="13">
        <f t="shared" si="3"/>
        <v>100</v>
      </c>
      <c r="K38" s="13">
        <f t="shared" si="4"/>
        <v>2.1428571428571428</v>
      </c>
    </row>
    <row r="39" spans="1:11" ht="13.5">
      <c r="A39" s="3" t="s">
        <v>29</v>
      </c>
      <c r="B39" s="3"/>
      <c r="C39" s="9">
        <v>1.4285714285714286</v>
      </c>
      <c r="D39" s="84">
        <v>61.179227739821215</v>
      </c>
      <c r="E39" s="11">
        <f t="shared" si="0"/>
        <v>0.87398896771173173</v>
      </c>
      <c r="F39" s="10">
        <v>12.857142857142858</v>
      </c>
      <c r="G39" s="84">
        <v>77.600000000000009</v>
      </c>
      <c r="H39" s="11">
        <f t="shared" si="1"/>
        <v>9.9771428571428586</v>
      </c>
      <c r="I39" s="10">
        <f t="shared" si="2"/>
        <v>14.285714285714286</v>
      </c>
      <c r="J39" s="10">
        <f t="shared" si="3"/>
        <v>75.957922773982119</v>
      </c>
      <c r="K39" s="10">
        <f t="shared" si="4"/>
        <v>10.851131824854589</v>
      </c>
    </row>
    <row r="40" spans="1:11" ht="13.5">
      <c r="A40" s="4" t="s">
        <v>30</v>
      </c>
      <c r="B40" s="4"/>
      <c r="C40" s="12">
        <v>0</v>
      </c>
      <c r="D40" s="85">
        <v>0</v>
      </c>
      <c r="E40" s="14">
        <f>C40*(D40/100)</f>
        <v>0</v>
      </c>
      <c r="F40" s="13">
        <v>0</v>
      </c>
      <c r="G40" s="85">
        <v>0</v>
      </c>
      <c r="H40" s="14">
        <f t="shared" si="1"/>
        <v>0</v>
      </c>
      <c r="I40" s="13">
        <f t="shared" si="2"/>
        <v>0</v>
      </c>
      <c r="J40" s="13">
        <f>IFERROR(((D40*C40)+(G40*F40))/(C40+F40),0)</f>
        <v>0</v>
      </c>
      <c r="K40" s="13">
        <f t="shared" si="4"/>
        <v>0</v>
      </c>
    </row>
    <row r="41" spans="1:11" ht="13.5">
      <c r="A41" s="3" t="s">
        <v>31</v>
      </c>
      <c r="B41" s="3"/>
      <c r="C41" s="9">
        <v>1</v>
      </c>
      <c r="D41" s="84">
        <v>100</v>
      </c>
      <c r="E41" s="11">
        <f>C41*(D41/100)</f>
        <v>1</v>
      </c>
      <c r="F41" s="10">
        <v>0</v>
      </c>
      <c r="G41" s="84">
        <v>0</v>
      </c>
      <c r="H41" s="11">
        <f t="shared" si="1"/>
        <v>0</v>
      </c>
      <c r="I41" s="10">
        <f t="shared" si="2"/>
        <v>1</v>
      </c>
      <c r="J41" s="10">
        <f>IFERROR(((D41*C41)+(G41*F41))/(C41+F41),0)</f>
        <v>100</v>
      </c>
      <c r="K41" s="10">
        <f t="shared" si="4"/>
        <v>1</v>
      </c>
    </row>
    <row r="42" spans="1:11" ht="13.5">
      <c r="A42" s="4" t="s">
        <v>32</v>
      </c>
      <c r="B42" s="4"/>
      <c r="C42" s="12">
        <v>2</v>
      </c>
      <c r="D42" s="85">
        <v>20.152116537718616</v>
      </c>
      <c r="E42" s="14">
        <f t="shared" si="0"/>
        <v>0.40304233075437229</v>
      </c>
      <c r="F42" s="13">
        <v>0</v>
      </c>
      <c r="G42" s="85">
        <v>0</v>
      </c>
      <c r="H42" s="14">
        <f t="shared" si="1"/>
        <v>0</v>
      </c>
      <c r="I42" s="13">
        <f t="shared" si="2"/>
        <v>2</v>
      </c>
      <c r="J42" s="13">
        <f t="shared" si="3"/>
        <v>20.152116537718616</v>
      </c>
      <c r="K42" s="13">
        <f t="shared" si="4"/>
        <v>0.40304233075437229</v>
      </c>
    </row>
    <row r="43" spans="1:11" ht="13.5">
      <c r="A43" s="93" t="s">
        <v>33</v>
      </c>
      <c r="B43" s="93"/>
      <c r="C43" s="94">
        <v>0</v>
      </c>
      <c r="D43" s="95">
        <v>0</v>
      </c>
      <c r="E43" s="96">
        <f t="shared" si="0"/>
        <v>0</v>
      </c>
      <c r="F43" s="95">
        <v>0</v>
      </c>
      <c r="G43" s="95">
        <v>0</v>
      </c>
      <c r="H43" s="96">
        <f t="shared" si="1"/>
        <v>0</v>
      </c>
      <c r="I43" s="95">
        <f t="shared" si="2"/>
        <v>0</v>
      </c>
      <c r="J43" s="95">
        <f t="shared" si="3"/>
        <v>0</v>
      </c>
      <c r="K43" s="95">
        <f t="shared" si="4"/>
        <v>0</v>
      </c>
    </row>
    <row r="44" spans="1:11" ht="13.5">
      <c r="A44" s="5" t="s">
        <v>35</v>
      </c>
      <c r="B44" s="5"/>
      <c r="C44" s="15">
        <f>AVERAGE(C9:C43)</f>
        <v>1.030204081632653</v>
      </c>
      <c r="D44" s="16" t="s">
        <v>49</v>
      </c>
      <c r="E44" s="17" t="s">
        <v>49</v>
      </c>
      <c r="F44" s="16">
        <f>AVERAGE(F9:F43)</f>
        <v>7.1383663755102056</v>
      </c>
      <c r="G44" s="16" t="s">
        <v>49</v>
      </c>
      <c r="H44" s="17" t="s">
        <v>49</v>
      </c>
      <c r="I44" s="16">
        <f>AVERAGE(I9:I43)</f>
        <v>8.1685704571428577</v>
      </c>
      <c r="J44" s="16" t="s">
        <v>49</v>
      </c>
      <c r="K44" s="16" t="s">
        <v>49</v>
      </c>
    </row>
    <row r="45" spans="1:11" ht="13.5">
      <c r="A45" s="97" t="s">
        <v>146</v>
      </c>
      <c r="B45" s="97"/>
      <c r="C45" s="98">
        <v>0</v>
      </c>
      <c r="D45" s="99">
        <v>0</v>
      </c>
      <c r="E45" s="100">
        <f t="shared" ref="E45" si="5">C45*(D45/100)</f>
        <v>0</v>
      </c>
      <c r="F45" s="99">
        <v>0</v>
      </c>
      <c r="G45" s="99">
        <v>0</v>
      </c>
      <c r="H45" s="100">
        <f t="shared" ref="H45" si="6">F45*(G45/100)</f>
        <v>0</v>
      </c>
      <c r="I45" s="99">
        <f t="shared" ref="I45" si="7">C45+F45</f>
        <v>0</v>
      </c>
      <c r="J45" s="99">
        <f t="shared" ref="J45" si="8">IFERROR(((D45*C45)+(G45*F45))/(C45+F45),0)</f>
        <v>0</v>
      </c>
      <c r="K45" s="99">
        <f t="shared" ref="K45" si="9">I45*(J45/100)</f>
        <v>0</v>
      </c>
    </row>
    <row r="46" spans="1:11" ht="13.5">
      <c r="A46" s="4" t="s">
        <v>37</v>
      </c>
      <c r="B46" s="4"/>
      <c r="C46" s="12">
        <v>2.1428571428571428</v>
      </c>
      <c r="D46" s="85">
        <v>78.39</v>
      </c>
      <c r="E46" s="14">
        <f t="shared" ref="E46:E51" si="10">C46*(D46/100)</f>
        <v>1.6797857142857142</v>
      </c>
      <c r="F46" s="13">
        <v>0</v>
      </c>
      <c r="G46" s="85">
        <v>0</v>
      </c>
      <c r="H46" s="14">
        <f t="shared" ref="H46:H51" si="11">F46*(G46/100)</f>
        <v>0</v>
      </c>
      <c r="I46" s="13">
        <f t="shared" ref="I46:I51" si="12">C46+F46</f>
        <v>2.1428571428571428</v>
      </c>
      <c r="J46" s="13">
        <f t="shared" ref="J46:J50" si="13">IFERROR(((D46*C46)+(G46*F46))/(C46+F46),0)</f>
        <v>78.39</v>
      </c>
      <c r="K46" s="13">
        <f t="shared" ref="K46:K50" si="14">I46*(J46/100)</f>
        <v>1.6797857142857142</v>
      </c>
    </row>
    <row r="47" spans="1:11" ht="13.5">
      <c r="A47" s="3" t="s">
        <v>38</v>
      </c>
      <c r="B47" s="3"/>
      <c r="C47" s="9">
        <v>0</v>
      </c>
      <c r="D47" s="84">
        <v>0</v>
      </c>
      <c r="E47" s="11">
        <f t="shared" si="10"/>
        <v>0</v>
      </c>
      <c r="F47" s="10">
        <v>8.6666000000000007</v>
      </c>
      <c r="G47" s="84">
        <v>33.637369236117699</v>
      </c>
      <c r="H47" s="11">
        <f t="shared" si="11"/>
        <v>2.9152162422173769</v>
      </c>
      <c r="I47" s="10">
        <f t="shared" si="12"/>
        <v>8.6666000000000007</v>
      </c>
      <c r="J47" s="10">
        <f t="shared" si="13"/>
        <v>33.637369236117699</v>
      </c>
      <c r="K47" s="10">
        <f t="shared" si="14"/>
        <v>2.9152162422173769</v>
      </c>
    </row>
    <row r="48" spans="1:11" ht="13.5">
      <c r="A48" s="4" t="s">
        <v>39</v>
      </c>
      <c r="B48" s="4" t="s">
        <v>99</v>
      </c>
      <c r="C48" s="12">
        <v>0</v>
      </c>
      <c r="D48" s="85">
        <v>0</v>
      </c>
      <c r="E48" s="14">
        <f t="shared" si="10"/>
        <v>0</v>
      </c>
      <c r="F48" s="13">
        <v>0</v>
      </c>
      <c r="G48" s="85">
        <v>0</v>
      </c>
      <c r="H48" s="14">
        <f t="shared" si="11"/>
        <v>0</v>
      </c>
      <c r="I48" s="13">
        <f t="shared" si="12"/>
        <v>0</v>
      </c>
      <c r="J48" s="13">
        <f t="shared" si="13"/>
        <v>0</v>
      </c>
      <c r="K48" s="13">
        <f t="shared" si="14"/>
        <v>0</v>
      </c>
    </row>
    <row r="49" spans="1:11" ht="13.5">
      <c r="A49" s="3" t="s">
        <v>18</v>
      </c>
      <c r="B49" s="3"/>
      <c r="C49" s="9">
        <v>4</v>
      </c>
      <c r="D49" s="84">
        <v>100</v>
      </c>
      <c r="E49" s="11">
        <f t="shared" si="10"/>
        <v>4</v>
      </c>
      <c r="F49" s="10">
        <v>0</v>
      </c>
      <c r="G49" s="84">
        <v>0</v>
      </c>
      <c r="H49" s="11">
        <f t="shared" si="11"/>
        <v>0</v>
      </c>
      <c r="I49" s="10">
        <f t="shared" si="12"/>
        <v>4</v>
      </c>
      <c r="J49" s="10">
        <f t="shared" si="13"/>
        <v>100</v>
      </c>
      <c r="K49" s="10">
        <f t="shared" si="14"/>
        <v>4</v>
      </c>
    </row>
    <row r="50" spans="1:11" ht="13.5">
      <c r="A50" s="4" t="s">
        <v>40</v>
      </c>
      <c r="B50" s="4"/>
      <c r="C50" s="12">
        <v>0.2</v>
      </c>
      <c r="D50" s="85">
        <v>100</v>
      </c>
      <c r="E50" s="14">
        <f t="shared" si="10"/>
        <v>0.2</v>
      </c>
      <c r="F50" s="13">
        <v>0</v>
      </c>
      <c r="G50" s="85">
        <v>0</v>
      </c>
      <c r="H50" s="14">
        <f t="shared" si="11"/>
        <v>0</v>
      </c>
      <c r="I50" s="13">
        <f t="shared" si="12"/>
        <v>0.2</v>
      </c>
      <c r="J50" s="13">
        <f t="shared" si="13"/>
        <v>100</v>
      </c>
      <c r="K50" s="13">
        <f t="shared" si="14"/>
        <v>0.2</v>
      </c>
    </row>
    <row r="51" spans="1:11" ht="13.5">
      <c r="A51" s="93" t="s">
        <v>41</v>
      </c>
      <c r="B51" s="93" t="s">
        <v>71</v>
      </c>
      <c r="C51" s="94">
        <v>1</v>
      </c>
      <c r="D51" s="95">
        <v>100</v>
      </c>
      <c r="E51" s="96">
        <f t="shared" si="10"/>
        <v>1</v>
      </c>
      <c r="F51" s="95">
        <v>4.3333000000000004</v>
      </c>
      <c r="G51" s="95">
        <v>85.000588466065111</v>
      </c>
      <c r="H51" s="96">
        <f t="shared" si="11"/>
        <v>3.6833304999999998</v>
      </c>
      <c r="I51" s="95">
        <f t="shared" si="12"/>
        <v>5.3333000000000004</v>
      </c>
      <c r="J51" s="95" t="s">
        <v>49</v>
      </c>
      <c r="K51" s="95" t="s">
        <v>49</v>
      </c>
    </row>
    <row r="52" spans="1:11" ht="13.5">
      <c r="A52" s="4" t="s">
        <v>143</v>
      </c>
      <c r="B52" s="4"/>
      <c r="C52" s="12">
        <f>AVERAGE(C10:C11,C14:C21,C23,C25,C28,C29,C31,C34:C39,C42,C46:C51)</f>
        <v>1.35</v>
      </c>
      <c r="D52" s="85" t="s">
        <v>49</v>
      </c>
      <c r="E52" s="14" t="s">
        <v>49</v>
      </c>
      <c r="F52" s="13">
        <f>AVERAGE(F10:F11,F14:F21,F23,F25,F28,F29,F31,F34:F39,F42,F46:F51)</f>
        <v>4.8515258265306125</v>
      </c>
      <c r="G52" s="85" t="s">
        <v>49</v>
      </c>
      <c r="H52" s="14" t="s">
        <v>49</v>
      </c>
      <c r="I52" s="13">
        <f>AVERAGE(I10:I11,I14:I21,I23,I25,I28,I29,I31,I34:I39,I42,I46:I51)</f>
        <v>6.201525826530613</v>
      </c>
      <c r="J52" s="13" t="s">
        <v>49</v>
      </c>
      <c r="K52" s="13" t="s">
        <v>49</v>
      </c>
    </row>
    <row r="53" spans="1:11" ht="13.5">
      <c r="A53" s="4" t="s">
        <v>144</v>
      </c>
      <c r="B53" s="4"/>
      <c r="C53" s="12">
        <f>AVERAGE(C10:C11,C16:C20,C23,C25,C28,C29,C31,C35:C38,C48:C50)</f>
        <v>1.380451127819549</v>
      </c>
      <c r="D53" s="85" t="s">
        <v>49</v>
      </c>
      <c r="E53" s="14" t="s">
        <v>49</v>
      </c>
      <c r="F53" s="13">
        <f>AVERAGE(F10:F11,F16:F20,F23,F25,F28,F29,F31,F35:F38,F48:F50)</f>
        <v>5.7887200150375948</v>
      </c>
      <c r="G53" s="85" t="s">
        <v>49</v>
      </c>
      <c r="H53" s="14" t="s">
        <v>49</v>
      </c>
      <c r="I53" s="13">
        <f>AVERAGE(I10:I11,I16:I20,I23,I25,I28,I29,I31,I35:I38,I48:I50)</f>
        <v>7.1691711428571452</v>
      </c>
      <c r="J53" s="13" t="s">
        <v>49</v>
      </c>
      <c r="K53" s="13" t="s">
        <v>49</v>
      </c>
    </row>
    <row r="54" spans="1:11" ht="13.5" customHeight="1">
      <c r="A54" s="114" t="s">
        <v>70</v>
      </c>
      <c r="B54" s="114"/>
      <c r="C54" s="114"/>
      <c r="D54" s="114"/>
      <c r="E54" s="114"/>
      <c r="F54" s="114"/>
      <c r="G54" s="114"/>
      <c r="H54" s="114"/>
      <c r="I54" s="114"/>
      <c r="J54" s="114"/>
      <c r="K54" s="114"/>
    </row>
    <row r="55" spans="1:11" ht="13.5" customHeight="1">
      <c r="A55" s="115"/>
      <c r="B55" s="115"/>
      <c r="C55" s="115"/>
      <c r="D55" s="115"/>
      <c r="E55" s="115"/>
      <c r="F55" s="115"/>
      <c r="G55" s="115"/>
      <c r="H55" s="115"/>
      <c r="I55" s="115"/>
      <c r="J55" s="115"/>
      <c r="K55" s="115"/>
    </row>
    <row r="56" spans="1:11" ht="12.75" customHeight="1">
      <c r="A56" s="115" t="s">
        <v>129</v>
      </c>
      <c r="B56" s="115"/>
      <c r="C56" s="115"/>
      <c r="D56" s="115"/>
      <c r="E56" s="115"/>
      <c r="F56" s="115"/>
      <c r="G56" s="115"/>
      <c r="H56" s="115"/>
      <c r="I56" s="115"/>
      <c r="J56" s="115"/>
      <c r="K56" s="115"/>
    </row>
    <row r="57" spans="1:11" ht="12.75" customHeight="1">
      <c r="A57" s="115"/>
      <c r="B57" s="115"/>
      <c r="C57" s="115"/>
      <c r="D57" s="115"/>
      <c r="E57" s="115"/>
      <c r="F57" s="115"/>
      <c r="G57" s="115"/>
      <c r="H57" s="115"/>
      <c r="I57" s="115"/>
      <c r="J57" s="115"/>
      <c r="K57" s="115"/>
    </row>
    <row r="58" spans="1:11" ht="12.75" customHeight="1">
      <c r="A58" s="115"/>
      <c r="B58" s="115"/>
      <c r="C58" s="115"/>
      <c r="D58" s="115"/>
      <c r="E58" s="115"/>
      <c r="F58" s="115"/>
      <c r="G58" s="115"/>
      <c r="H58" s="115"/>
      <c r="I58" s="115"/>
      <c r="J58" s="115"/>
      <c r="K58" s="115"/>
    </row>
    <row r="59" spans="1:11" ht="12.75" customHeight="1">
      <c r="A59" s="110" t="s">
        <v>145</v>
      </c>
      <c r="B59" s="110"/>
      <c r="C59" s="110"/>
      <c r="D59" s="110"/>
      <c r="E59" s="110"/>
      <c r="F59" s="110"/>
      <c r="G59" s="110"/>
      <c r="H59" s="110"/>
      <c r="I59" s="110"/>
      <c r="J59" s="110"/>
      <c r="K59" s="110"/>
    </row>
    <row r="60" spans="1:11">
      <c r="A60" s="110"/>
      <c r="B60" s="110"/>
      <c r="C60" s="110"/>
      <c r="D60" s="110"/>
      <c r="E60" s="110"/>
      <c r="F60" s="110"/>
      <c r="G60" s="110"/>
      <c r="H60" s="110"/>
      <c r="I60" s="110"/>
      <c r="J60" s="110"/>
      <c r="K60" s="110"/>
    </row>
    <row r="61" spans="1:11" ht="12.75" customHeight="1">
      <c r="A61" s="110"/>
      <c r="B61" s="110"/>
      <c r="C61" s="110"/>
      <c r="D61" s="110"/>
      <c r="E61" s="110"/>
      <c r="F61" s="110"/>
      <c r="G61" s="110"/>
      <c r="H61" s="110"/>
      <c r="I61" s="110"/>
      <c r="J61" s="110"/>
      <c r="K61" s="110"/>
    </row>
    <row r="62" spans="1:11">
      <c r="A62" s="110"/>
      <c r="B62" s="110"/>
      <c r="C62" s="110"/>
      <c r="D62" s="110"/>
      <c r="E62" s="110"/>
      <c r="F62" s="110"/>
      <c r="G62" s="110"/>
      <c r="H62" s="110"/>
      <c r="I62" s="110"/>
      <c r="J62" s="110"/>
      <c r="K62" s="110"/>
    </row>
    <row r="63" spans="1:11">
      <c r="A63" s="110"/>
      <c r="B63" s="110"/>
      <c r="C63" s="110"/>
      <c r="D63" s="110"/>
      <c r="E63" s="110"/>
      <c r="F63" s="110"/>
      <c r="G63" s="110"/>
      <c r="H63" s="110"/>
      <c r="I63" s="110"/>
      <c r="J63" s="110"/>
      <c r="K63" s="110"/>
    </row>
    <row r="64" spans="1:11">
      <c r="A64" s="110"/>
      <c r="B64" s="110"/>
      <c r="C64" s="110"/>
      <c r="D64" s="110"/>
      <c r="E64" s="110"/>
      <c r="F64" s="110"/>
      <c r="G64" s="110"/>
      <c r="H64" s="110"/>
      <c r="I64" s="110"/>
      <c r="J64" s="110"/>
      <c r="K64" s="110"/>
    </row>
    <row r="65" spans="1:11">
      <c r="A65" s="109" t="s">
        <v>66</v>
      </c>
      <c r="B65" s="109"/>
      <c r="C65" s="109"/>
      <c r="D65" s="109"/>
      <c r="E65" s="109"/>
      <c r="F65" s="109"/>
      <c r="G65" s="109"/>
      <c r="H65" s="109"/>
      <c r="I65" s="109"/>
      <c r="J65" s="109"/>
      <c r="K65" s="109"/>
    </row>
    <row r="66" spans="1:11">
      <c r="A66" s="109"/>
      <c r="B66" s="109"/>
      <c r="C66" s="109"/>
      <c r="D66" s="109"/>
      <c r="E66" s="109"/>
      <c r="F66" s="109"/>
      <c r="G66" s="109"/>
      <c r="H66" s="109"/>
      <c r="I66" s="109"/>
      <c r="J66" s="109"/>
      <c r="K66" s="109"/>
    </row>
    <row r="67" spans="1:11">
      <c r="A67" s="108" t="s">
        <v>97</v>
      </c>
      <c r="B67" s="108"/>
      <c r="C67" s="108"/>
      <c r="D67" s="108"/>
      <c r="E67" s="108"/>
      <c r="F67" s="108"/>
      <c r="G67" s="108"/>
      <c r="H67" s="108"/>
      <c r="I67" s="108"/>
      <c r="J67" s="108"/>
      <c r="K67" s="108"/>
    </row>
    <row r="68" spans="1:11">
      <c r="A68" s="108"/>
      <c r="B68" s="108"/>
      <c r="C68" s="108"/>
      <c r="D68" s="108"/>
      <c r="E68" s="108"/>
      <c r="F68" s="108"/>
      <c r="G68" s="108"/>
      <c r="H68" s="108"/>
      <c r="I68" s="108"/>
      <c r="J68" s="108"/>
      <c r="K68" s="108"/>
    </row>
    <row r="69" spans="1:11">
      <c r="A69" s="108"/>
      <c r="B69" s="108"/>
      <c r="C69" s="108"/>
      <c r="D69" s="108"/>
      <c r="E69" s="108"/>
      <c r="F69" s="108"/>
      <c r="G69" s="108"/>
      <c r="H69" s="108"/>
      <c r="I69" s="108"/>
      <c r="J69" s="108"/>
      <c r="K69" s="108"/>
    </row>
    <row r="70" spans="1:11">
      <c r="A70" s="108" t="s">
        <v>98</v>
      </c>
      <c r="B70" s="108"/>
      <c r="C70" s="108"/>
      <c r="D70" s="108"/>
      <c r="E70" s="108"/>
      <c r="F70" s="108"/>
      <c r="G70" s="108"/>
      <c r="H70" s="108"/>
      <c r="I70" s="108"/>
      <c r="J70" s="108"/>
      <c r="K70" s="108"/>
    </row>
    <row r="71" spans="1:11">
      <c r="A71" s="108"/>
      <c r="B71" s="108"/>
      <c r="C71" s="108"/>
      <c r="D71" s="108"/>
      <c r="E71" s="108"/>
      <c r="F71" s="108"/>
      <c r="G71" s="108"/>
      <c r="H71" s="108"/>
      <c r="I71" s="108"/>
      <c r="J71" s="108"/>
      <c r="K71" s="108"/>
    </row>
    <row r="72" spans="1:11">
      <c r="A72" s="108" t="s">
        <v>123</v>
      </c>
      <c r="B72" s="108"/>
      <c r="C72" s="108"/>
      <c r="D72" s="108"/>
      <c r="E72" s="108"/>
      <c r="F72" s="108"/>
      <c r="G72" s="108"/>
      <c r="H72" s="108"/>
      <c r="I72" s="108"/>
      <c r="J72" s="108"/>
      <c r="K72" s="108"/>
    </row>
    <row r="73" spans="1:11">
      <c r="A73" s="108" t="s">
        <v>78</v>
      </c>
      <c r="B73" s="108"/>
      <c r="C73" s="108"/>
      <c r="D73" s="108"/>
      <c r="E73" s="108"/>
      <c r="F73" s="108"/>
      <c r="G73" s="108"/>
      <c r="H73" s="108"/>
      <c r="I73" s="108"/>
      <c r="J73" s="108"/>
      <c r="K73" s="108"/>
    </row>
    <row r="75" spans="1:11">
      <c r="C75" s="78"/>
      <c r="D75" s="78"/>
      <c r="E75" s="78"/>
      <c r="F75" s="78"/>
      <c r="G75" s="78"/>
      <c r="H75" s="78"/>
      <c r="I75" s="78"/>
      <c r="J75" s="78"/>
      <c r="K75" s="78"/>
    </row>
  </sheetData>
  <mergeCells count="25">
    <mergeCell ref="C4:E4"/>
    <mergeCell ref="F4:H4"/>
    <mergeCell ref="I4:K4"/>
    <mergeCell ref="G5:G7"/>
    <mergeCell ref="H5:H7"/>
    <mergeCell ref="J5:J7"/>
    <mergeCell ref="K5:K7"/>
    <mergeCell ref="C5:C7"/>
    <mergeCell ref="F5:F7"/>
    <mergeCell ref="I5:I7"/>
    <mergeCell ref="D5:D7"/>
    <mergeCell ref="E5:E7"/>
    <mergeCell ref="A1:K1"/>
    <mergeCell ref="A2:K2"/>
    <mergeCell ref="C3:E3"/>
    <mergeCell ref="F3:H3"/>
    <mergeCell ref="I3:K3"/>
    <mergeCell ref="A70:K71"/>
    <mergeCell ref="A72:K72"/>
    <mergeCell ref="A73:K73"/>
    <mergeCell ref="A54:K55"/>
    <mergeCell ref="A59:K64"/>
    <mergeCell ref="A65:K66"/>
    <mergeCell ref="A56:K58"/>
    <mergeCell ref="A67:K69"/>
  </mergeCells>
  <pageMargins left="0.70866141732283472" right="0.70866141732283472" top="0.74803149606299213" bottom="0.74803149606299213" header="0.31496062992125984" footer="0.31496062992125984"/>
  <pageSetup paperSize="9" scale="74" orientation="portrait" r:id="rId1"/>
  <headerFooter>
    <oddHeader>&amp;LOECD Family Database (http://www.oecd.org/els/family/database.htm)</oddHeader>
  </headerFooter>
  <ignoredErrors>
    <ignoredError sqref="C8:K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3"/>
    <pageSetUpPr fitToPage="1"/>
  </sheetPr>
  <dimension ref="A1:Y78"/>
  <sheetViews>
    <sheetView showGridLines="0" zoomScaleNormal="100" workbookViewId="0">
      <selection activeCell="B59" sqref="B59:J59"/>
    </sheetView>
  </sheetViews>
  <sheetFormatPr baseColWidth="10" defaultColWidth="8.85546875" defaultRowHeight="12.75"/>
  <cols>
    <col min="1" max="1" width="2.42578125" customWidth="1"/>
    <col min="2" max="6" width="7.42578125" customWidth="1"/>
    <col min="7" max="7" width="7.42578125" style="51" customWidth="1"/>
    <col min="8" max="12" width="7.42578125" customWidth="1"/>
    <col min="13" max="13" width="2.42578125" customWidth="1"/>
    <col min="16" max="17" width="14.28515625" style="58" customWidth="1"/>
    <col min="18" max="19" width="16.42578125" style="59" customWidth="1"/>
  </cols>
  <sheetData>
    <row r="1" spans="1:25" ht="16.5" customHeight="1">
      <c r="A1" s="61"/>
      <c r="B1" s="117" t="s">
        <v>126</v>
      </c>
      <c r="C1" s="118"/>
      <c r="D1" s="118"/>
      <c r="E1" s="118"/>
      <c r="F1" s="118"/>
      <c r="G1" s="118"/>
      <c r="H1" s="118"/>
      <c r="I1" s="118"/>
      <c r="J1" s="118"/>
      <c r="K1" s="118"/>
      <c r="L1" s="118"/>
      <c r="M1" s="61"/>
      <c r="N1" s="61"/>
      <c r="O1" s="61"/>
      <c r="P1" s="119" t="s">
        <v>127</v>
      </c>
      <c r="Q1" s="119"/>
      <c r="R1" s="119"/>
      <c r="S1" s="119"/>
      <c r="T1" s="60"/>
    </row>
    <row r="2" spans="1:25" ht="16.5" customHeight="1">
      <c r="A2" s="61"/>
      <c r="B2" s="125" t="s">
        <v>110</v>
      </c>
      <c r="C2" s="125"/>
      <c r="D2" s="125"/>
      <c r="E2" s="125"/>
      <c r="F2" s="125"/>
      <c r="G2" s="125"/>
      <c r="H2" s="125"/>
      <c r="I2" s="125"/>
      <c r="J2" s="125"/>
      <c r="K2" s="125"/>
      <c r="L2" s="125"/>
      <c r="M2" s="61"/>
      <c r="N2" s="61"/>
      <c r="O2" s="61"/>
      <c r="P2" s="120" t="s">
        <v>111</v>
      </c>
      <c r="Q2" s="120"/>
      <c r="R2" s="120"/>
      <c r="S2" s="120"/>
      <c r="T2" s="60"/>
    </row>
    <row r="3" spans="1:25" ht="12.75" customHeight="1">
      <c r="A3" s="61"/>
      <c r="B3" s="125"/>
      <c r="C3" s="125"/>
      <c r="D3" s="125"/>
      <c r="E3" s="125"/>
      <c r="F3" s="125"/>
      <c r="G3" s="125"/>
      <c r="H3" s="125"/>
      <c r="I3" s="125"/>
      <c r="J3" s="125"/>
      <c r="K3" s="125"/>
      <c r="L3" s="125"/>
      <c r="M3" s="61"/>
      <c r="N3" s="61"/>
      <c r="O3" s="61"/>
      <c r="P3" s="120"/>
      <c r="Q3" s="120"/>
      <c r="R3" s="120"/>
      <c r="S3" s="120"/>
      <c r="T3" s="60"/>
    </row>
    <row r="4" spans="1:25" ht="14.25" customHeight="1" thickBot="1">
      <c r="A4" s="61"/>
      <c r="B4" s="122" t="s">
        <v>61</v>
      </c>
      <c r="C4" s="122"/>
      <c r="D4" s="122"/>
      <c r="E4" s="122"/>
      <c r="F4" s="122"/>
      <c r="G4" s="63"/>
      <c r="H4" s="123" t="s">
        <v>109</v>
      </c>
      <c r="I4" s="123"/>
      <c r="J4" s="123"/>
      <c r="K4" s="123"/>
      <c r="L4" s="123"/>
      <c r="M4" s="61"/>
      <c r="N4" s="61"/>
      <c r="O4" s="61"/>
      <c r="P4" s="121"/>
      <c r="Q4" s="121"/>
      <c r="R4" s="121"/>
      <c r="S4" s="121"/>
      <c r="T4" s="60"/>
    </row>
    <row r="5" spans="1:25" ht="13.5" customHeight="1">
      <c r="A5" s="61"/>
      <c r="B5" s="122"/>
      <c r="C5" s="122"/>
      <c r="D5" s="122"/>
      <c r="E5" s="122"/>
      <c r="F5" s="122"/>
      <c r="G5" s="63"/>
      <c r="H5" s="123"/>
      <c r="I5" s="123"/>
      <c r="J5" s="123"/>
      <c r="K5" s="123"/>
      <c r="L5" s="123"/>
      <c r="M5" s="61"/>
      <c r="N5" s="61"/>
      <c r="O5" s="61"/>
      <c r="P5" s="50"/>
      <c r="Q5" s="50"/>
      <c r="R5" s="124" t="s">
        <v>47</v>
      </c>
      <c r="S5" s="124"/>
      <c r="T5" s="60"/>
    </row>
    <row r="6" spans="1:25" ht="13.5" customHeight="1">
      <c r="A6" s="61"/>
      <c r="B6" s="61"/>
      <c r="C6" s="61"/>
      <c r="D6" s="61"/>
      <c r="E6" s="61"/>
      <c r="F6" s="61"/>
      <c r="G6" s="66"/>
      <c r="H6" s="61"/>
      <c r="I6" s="61"/>
      <c r="J6" s="61"/>
      <c r="K6" s="61"/>
      <c r="L6" s="61"/>
      <c r="M6" s="61"/>
      <c r="N6" s="61"/>
      <c r="O6" s="61"/>
      <c r="P6" s="72"/>
      <c r="Q6" s="72"/>
      <c r="R6" s="73" t="s">
        <v>56</v>
      </c>
      <c r="S6" s="73" t="s">
        <v>54</v>
      </c>
      <c r="T6" s="60"/>
    </row>
    <row r="7" spans="1:25" ht="9" customHeight="1">
      <c r="A7" s="61"/>
      <c r="B7" s="61"/>
      <c r="C7" s="61"/>
      <c r="D7" s="61"/>
      <c r="E7" s="61"/>
      <c r="F7" s="61"/>
      <c r="G7" s="69" t="s">
        <v>37</v>
      </c>
      <c r="H7" s="61"/>
      <c r="I7" s="61"/>
      <c r="J7" s="61"/>
      <c r="K7" s="61"/>
      <c r="L7" s="61"/>
      <c r="M7" s="61"/>
      <c r="N7" s="61"/>
      <c r="O7" s="61"/>
      <c r="P7" s="70" t="s">
        <v>37</v>
      </c>
      <c r="Q7" s="70"/>
      <c r="R7" s="74">
        <v>58.571428571428569</v>
      </c>
      <c r="S7" s="74">
        <v>78.39</v>
      </c>
      <c r="T7" s="65"/>
      <c r="Y7" s="78"/>
    </row>
    <row r="8" spans="1:25" ht="9" customHeight="1">
      <c r="A8" s="61"/>
      <c r="B8" s="61"/>
      <c r="C8" s="61"/>
      <c r="D8" s="61"/>
      <c r="E8" s="61"/>
      <c r="F8" s="61"/>
      <c r="G8" s="69" t="s">
        <v>10</v>
      </c>
      <c r="H8" s="61"/>
      <c r="I8" s="61"/>
      <c r="J8" s="61"/>
      <c r="K8" s="61"/>
      <c r="L8" s="61"/>
      <c r="M8" s="61"/>
      <c r="N8" s="61"/>
      <c r="O8" s="61"/>
      <c r="P8" s="71" t="s">
        <v>10</v>
      </c>
      <c r="Q8" s="71"/>
      <c r="R8" s="75">
        <v>43</v>
      </c>
      <c r="S8" s="75">
        <v>54.226538346285182</v>
      </c>
      <c r="T8" s="65"/>
      <c r="Y8" s="78"/>
    </row>
    <row r="9" spans="1:25" ht="9" customHeight="1">
      <c r="A9" s="61"/>
      <c r="B9" s="61"/>
      <c r="C9" s="61"/>
      <c r="D9" s="61"/>
      <c r="E9" s="61"/>
      <c r="F9" s="61"/>
      <c r="G9" s="69" t="s">
        <v>32</v>
      </c>
      <c r="H9" s="61"/>
      <c r="I9" s="61"/>
      <c r="J9" s="61"/>
      <c r="K9" s="61"/>
      <c r="L9" s="61"/>
      <c r="M9" s="61"/>
      <c r="N9" s="61"/>
      <c r="O9" s="61"/>
      <c r="P9" s="70" t="s">
        <v>32</v>
      </c>
      <c r="Q9" s="70"/>
      <c r="R9" s="74">
        <v>39</v>
      </c>
      <c r="S9" s="74">
        <v>30.897944762684986</v>
      </c>
      <c r="T9" s="65"/>
      <c r="Y9" s="78"/>
    </row>
    <row r="10" spans="1:25" ht="9" customHeight="1">
      <c r="A10" s="61"/>
      <c r="B10" s="61"/>
      <c r="C10" s="61"/>
      <c r="D10" s="61"/>
      <c r="E10" s="61"/>
      <c r="F10" s="61"/>
      <c r="G10" s="69" t="s">
        <v>26</v>
      </c>
      <c r="H10" s="61"/>
      <c r="I10" s="61"/>
      <c r="J10" s="61"/>
      <c r="K10" s="61"/>
      <c r="L10" s="61"/>
      <c r="M10" s="61"/>
      <c r="N10" s="61"/>
      <c r="O10" s="61"/>
      <c r="P10" s="71" t="s">
        <v>26</v>
      </c>
      <c r="Q10" s="71"/>
      <c r="R10" s="75">
        <v>34</v>
      </c>
      <c r="S10" s="75">
        <v>70</v>
      </c>
      <c r="T10" s="65"/>
      <c r="Y10" s="78"/>
    </row>
    <row r="11" spans="1:25" ht="9" customHeight="1">
      <c r="A11" s="61"/>
      <c r="B11" s="61"/>
      <c r="C11" s="61"/>
      <c r="D11" s="61"/>
      <c r="E11" s="61"/>
      <c r="F11" s="61"/>
      <c r="G11" s="69" t="s">
        <v>38</v>
      </c>
      <c r="H11" s="61"/>
      <c r="I11" s="61"/>
      <c r="J11" s="61"/>
      <c r="K11" s="61"/>
      <c r="L11" s="61"/>
      <c r="M11" s="61"/>
      <c r="N11" s="61"/>
      <c r="O11" s="61"/>
      <c r="P11" s="70" t="s">
        <v>38</v>
      </c>
      <c r="Q11" s="70"/>
      <c r="R11" s="74">
        <v>30</v>
      </c>
      <c r="S11" s="74">
        <v>100</v>
      </c>
      <c r="T11" s="65"/>
      <c r="Y11" s="78"/>
    </row>
    <row r="12" spans="1:25" ht="9" customHeight="1">
      <c r="A12" s="61"/>
      <c r="B12" s="61"/>
      <c r="C12" s="61"/>
      <c r="D12" s="61"/>
      <c r="E12" s="61"/>
      <c r="F12" s="61"/>
      <c r="G12" s="69" t="s">
        <v>4</v>
      </c>
      <c r="H12" s="61"/>
      <c r="I12" s="61"/>
      <c r="J12" s="61"/>
      <c r="K12" s="61"/>
      <c r="L12" s="61"/>
      <c r="M12" s="61"/>
      <c r="N12" s="61"/>
      <c r="O12" s="61"/>
      <c r="P12" s="71" t="s">
        <v>4</v>
      </c>
      <c r="Q12" s="71"/>
      <c r="R12" s="75">
        <v>28</v>
      </c>
      <c r="S12" s="75">
        <v>62.631459024647604</v>
      </c>
      <c r="T12" s="65"/>
      <c r="Y12" s="78"/>
    </row>
    <row r="13" spans="1:25" ht="9" customHeight="1">
      <c r="A13" s="61"/>
      <c r="B13" s="61"/>
      <c r="C13" s="61"/>
      <c r="D13" s="61"/>
      <c r="E13" s="61"/>
      <c r="F13" s="61"/>
      <c r="G13" s="69" t="s">
        <v>13</v>
      </c>
      <c r="H13" s="61"/>
      <c r="I13" s="61"/>
      <c r="J13" s="61"/>
      <c r="K13" s="61"/>
      <c r="L13" s="61"/>
      <c r="M13" s="61"/>
      <c r="N13" s="61"/>
      <c r="O13" s="61"/>
      <c r="P13" s="70" t="s">
        <v>13</v>
      </c>
      <c r="Q13" s="70"/>
      <c r="R13" s="74">
        <v>26</v>
      </c>
      <c r="S13" s="74">
        <v>34.320982303202364</v>
      </c>
      <c r="T13" s="65"/>
      <c r="Y13" s="78"/>
    </row>
    <row r="14" spans="1:25" ht="9" customHeight="1">
      <c r="A14" s="61"/>
      <c r="B14" s="61"/>
      <c r="C14" s="61"/>
      <c r="D14" s="61"/>
      <c r="E14" s="61"/>
      <c r="F14" s="61"/>
      <c r="G14" s="69" t="s">
        <v>11</v>
      </c>
      <c r="H14" s="61"/>
      <c r="I14" s="61"/>
      <c r="J14" s="61"/>
      <c r="K14" s="61"/>
      <c r="L14" s="61"/>
      <c r="M14" s="61"/>
      <c r="N14" s="61"/>
      <c r="O14" s="61"/>
      <c r="P14" s="71" t="s">
        <v>11</v>
      </c>
      <c r="Q14" s="71"/>
      <c r="R14" s="75">
        <v>24</v>
      </c>
      <c r="S14" s="75">
        <v>69.999999999999986</v>
      </c>
      <c r="T14" s="65"/>
      <c r="Y14" s="78"/>
    </row>
    <row r="15" spans="1:25" ht="9" customHeight="1">
      <c r="A15" s="61"/>
      <c r="B15" s="61"/>
      <c r="C15" s="61"/>
      <c r="D15" s="61"/>
      <c r="E15" s="61"/>
      <c r="F15" s="61"/>
      <c r="G15" s="69" t="s">
        <v>143</v>
      </c>
      <c r="H15" s="61"/>
      <c r="I15" s="61"/>
      <c r="J15" s="61"/>
      <c r="K15" s="61"/>
      <c r="L15" s="61"/>
      <c r="M15" s="61"/>
      <c r="N15" s="61"/>
      <c r="O15" s="61"/>
      <c r="P15" s="70" t="s">
        <v>143</v>
      </c>
      <c r="Q15" s="70"/>
      <c r="R15" s="74">
        <v>21.808163265306121</v>
      </c>
      <c r="S15" s="74" t="s">
        <v>49</v>
      </c>
      <c r="T15" s="65"/>
      <c r="Y15" s="78"/>
    </row>
    <row r="16" spans="1:25" ht="9" customHeight="1">
      <c r="A16" s="61"/>
      <c r="B16" s="61"/>
      <c r="C16" s="61"/>
      <c r="D16" s="61"/>
      <c r="E16" s="61"/>
      <c r="F16" s="61"/>
      <c r="G16" s="69" t="s">
        <v>14</v>
      </c>
      <c r="H16" s="61"/>
      <c r="I16" s="61"/>
      <c r="J16" s="61"/>
      <c r="K16" s="61"/>
      <c r="L16" s="61"/>
      <c r="M16" s="61"/>
      <c r="N16" s="61"/>
      <c r="O16" s="61"/>
      <c r="P16" s="71" t="s">
        <v>14</v>
      </c>
      <c r="Q16" s="71"/>
      <c r="R16" s="75">
        <v>21.7</v>
      </c>
      <c r="S16" s="75">
        <v>80</v>
      </c>
      <c r="T16" s="65"/>
      <c r="Y16" s="78"/>
    </row>
    <row r="17" spans="1:25" ht="9" customHeight="1">
      <c r="A17" s="61"/>
      <c r="B17" s="61"/>
      <c r="C17" s="61"/>
      <c r="D17" s="61"/>
      <c r="E17" s="61"/>
      <c r="F17" s="61"/>
      <c r="G17" s="69" t="s">
        <v>6</v>
      </c>
      <c r="H17" s="61"/>
      <c r="I17" s="61"/>
      <c r="J17" s="61"/>
      <c r="K17" s="61"/>
      <c r="L17" s="61"/>
      <c r="M17" s="61"/>
      <c r="N17" s="61"/>
      <c r="O17" s="61"/>
      <c r="P17" s="70" t="s">
        <v>6</v>
      </c>
      <c r="Q17" s="70"/>
      <c r="R17" s="74">
        <v>20</v>
      </c>
      <c r="S17" s="74">
        <v>100</v>
      </c>
      <c r="T17" s="65"/>
      <c r="Y17" s="78"/>
    </row>
    <row r="18" spans="1:25" ht="9" customHeight="1">
      <c r="A18" s="61"/>
      <c r="B18" s="61"/>
      <c r="C18" s="61"/>
      <c r="D18" s="61"/>
      <c r="E18" s="61"/>
      <c r="F18" s="61"/>
      <c r="G18" s="69" t="s">
        <v>24</v>
      </c>
      <c r="H18" s="61"/>
      <c r="I18" s="61"/>
      <c r="J18" s="61"/>
      <c r="K18" s="61"/>
      <c r="L18" s="61"/>
      <c r="M18" s="61"/>
      <c r="N18" s="61"/>
      <c r="O18" s="61"/>
      <c r="P18" s="71" t="s">
        <v>24</v>
      </c>
      <c r="Q18" s="71"/>
      <c r="R18" s="75">
        <v>20</v>
      </c>
      <c r="S18" s="75">
        <v>100</v>
      </c>
      <c r="T18" s="65"/>
      <c r="Y18" s="78"/>
    </row>
    <row r="19" spans="1:25" ht="9" customHeight="1">
      <c r="A19" s="61"/>
      <c r="B19" s="61"/>
      <c r="C19" s="61"/>
      <c r="D19" s="61"/>
      <c r="E19" s="61"/>
      <c r="F19" s="61"/>
      <c r="G19" s="69" t="s">
        <v>144</v>
      </c>
      <c r="H19" s="61"/>
      <c r="I19" s="61"/>
      <c r="J19" s="61"/>
      <c r="K19" s="61"/>
      <c r="L19" s="61"/>
      <c r="M19" s="61"/>
      <c r="N19" s="61"/>
      <c r="O19" s="61"/>
      <c r="P19" s="70" t="s">
        <v>144</v>
      </c>
      <c r="Q19" s="70"/>
      <c r="R19" s="74">
        <v>19.063157894736843</v>
      </c>
      <c r="S19" s="74" t="s">
        <v>49</v>
      </c>
      <c r="T19" s="65"/>
      <c r="Y19" s="78"/>
    </row>
    <row r="20" spans="1:25" ht="9" customHeight="1">
      <c r="A20" s="61"/>
      <c r="B20" s="61"/>
      <c r="C20" s="61"/>
      <c r="D20" s="61"/>
      <c r="E20" s="61"/>
      <c r="F20" s="61"/>
      <c r="G20" s="69" t="s">
        <v>0</v>
      </c>
      <c r="H20" s="61"/>
      <c r="I20" s="61"/>
      <c r="J20" s="61"/>
      <c r="K20" s="61"/>
      <c r="L20" s="61"/>
      <c r="M20" s="61"/>
      <c r="N20" s="61"/>
      <c r="O20" s="61"/>
      <c r="P20" s="71" t="s">
        <v>0</v>
      </c>
      <c r="Q20" s="71"/>
      <c r="R20" s="75">
        <v>18</v>
      </c>
      <c r="S20" s="75">
        <v>42.289025230891127</v>
      </c>
      <c r="T20" s="65"/>
      <c r="Y20" s="78"/>
    </row>
    <row r="21" spans="1:25" ht="9" customHeight="1">
      <c r="A21" s="61"/>
      <c r="B21" s="61"/>
      <c r="C21" s="61"/>
      <c r="D21" s="61"/>
      <c r="E21" s="61"/>
      <c r="F21" s="61"/>
      <c r="G21" s="69" t="s">
        <v>76</v>
      </c>
      <c r="H21" s="61"/>
      <c r="I21" s="61"/>
      <c r="J21" s="61"/>
      <c r="K21" s="61"/>
      <c r="L21" s="61"/>
      <c r="M21" s="61"/>
      <c r="N21" s="61"/>
      <c r="O21" s="61"/>
      <c r="P21" s="70" t="s">
        <v>76</v>
      </c>
      <c r="Q21" s="70"/>
      <c r="R21" s="74">
        <v>18</v>
      </c>
      <c r="S21" s="74">
        <v>100</v>
      </c>
      <c r="T21" s="65"/>
      <c r="Y21" s="78"/>
    </row>
    <row r="22" spans="1:25" ht="9" customHeight="1">
      <c r="A22" s="61"/>
      <c r="B22" s="61"/>
      <c r="C22" s="61"/>
      <c r="D22" s="61"/>
      <c r="E22" s="61"/>
      <c r="F22" s="61"/>
      <c r="G22" s="69" t="s">
        <v>5</v>
      </c>
      <c r="H22" s="61"/>
      <c r="I22" s="61"/>
      <c r="J22" s="61"/>
      <c r="K22" s="61"/>
      <c r="L22" s="61"/>
      <c r="M22" s="61"/>
      <c r="N22" s="61"/>
      <c r="O22" s="61"/>
      <c r="P22" s="71" t="s">
        <v>5</v>
      </c>
      <c r="Q22" s="71"/>
      <c r="R22" s="75">
        <v>18</v>
      </c>
      <c r="S22" s="75">
        <v>53.552922028472494</v>
      </c>
      <c r="T22" s="65"/>
      <c r="Y22" s="78"/>
    </row>
    <row r="23" spans="1:25" ht="9" customHeight="1">
      <c r="A23" s="61"/>
      <c r="B23" s="61"/>
      <c r="C23" s="61"/>
      <c r="D23" s="61"/>
      <c r="E23" s="61"/>
      <c r="F23" s="61"/>
      <c r="G23" s="69" t="s">
        <v>22</v>
      </c>
      <c r="H23" s="61"/>
      <c r="I23" s="61"/>
      <c r="J23" s="61"/>
      <c r="K23" s="61"/>
      <c r="L23" s="61"/>
      <c r="M23" s="61"/>
      <c r="N23" s="61"/>
      <c r="O23" s="61"/>
      <c r="P23" s="70" t="s">
        <v>22</v>
      </c>
      <c r="Q23" s="70"/>
      <c r="R23" s="74">
        <v>18</v>
      </c>
      <c r="S23" s="74">
        <v>42.576674009386331</v>
      </c>
      <c r="T23" s="65"/>
      <c r="Y23" s="78"/>
    </row>
    <row r="24" spans="1:25" ht="9" customHeight="1">
      <c r="A24" s="61"/>
      <c r="B24" s="61"/>
      <c r="C24" s="61"/>
      <c r="D24" s="61"/>
      <c r="E24" s="61"/>
      <c r="F24" s="61"/>
      <c r="G24" s="69" t="s">
        <v>60</v>
      </c>
      <c r="H24" s="61"/>
      <c r="I24" s="61"/>
      <c r="J24" s="61"/>
      <c r="K24" s="61"/>
      <c r="L24" s="61"/>
      <c r="M24" s="61"/>
      <c r="N24" s="61"/>
      <c r="O24" s="61"/>
      <c r="P24" s="71" t="s">
        <v>60</v>
      </c>
      <c r="Q24" s="71"/>
      <c r="R24" s="75">
        <v>18</v>
      </c>
      <c r="S24" s="75">
        <v>75.195098748414381</v>
      </c>
      <c r="T24" s="65"/>
      <c r="Y24" s="78"/>
    </row>
    <row r="25" spans="1:25" ht="9" customHeight="1">
      <c r="A25" s="61"/>
      <c r="B25" s="61"/>
      <c r="C25" s="61"/>
      <c r="D25" s="61"/>
      <c r="E25" s="61"/>
      <c r="F25" s="61"/>
      <c r="G25" s="69" t="s">
        <v>18</v>
      </c>
      <c r="H25" s="61"/>
      <c r="I25" s="61"/>
      <c r="J25" s="61"/>
      <c r="K25" s="61"/>
      <c r="L25" s="61"/>
      <c r="M25" s="61"/>
      <c r="N25" s="61"/>
      <c r="O25" s="61"/>
      <c r="P25" s="70" t="s">
        <v>18</v>
      </c>
      <c r="Q25" s="70"/>
      <c r="R25" s="74">
        <v>18</v>
      </c>
      <c r="S25" s="74">
        <v>100</v>
      </c>
      <c r="T25" s="65"/>
      <c r="Y25" s="78"/>
    </row>
    <row r="26" spans="1:25" ht="9" customHeight="1">
      <c r="A26" s="61"/>
      <c r="B26" s="61"/>
      <c r="C26" s="61"/>
      <c r="D26" s="61"/>
      <c r="E26" s="61"/>
      <c r="F26" s="61"/>
      <c r="G26" s="69" t="s">
        <v>40</v>
      </c>
      <c r="H26" s="61"/>
      <c r="I26" s="61"/>
      <c r="J26" s="61"/>
      <c r="K26" s="61"/>
      <c r="L26" s="61"/>
      <c r="M26" s="61"/>
      <c r="N26" s="61"/>
      <c r="O26" s="61"/>
      <c r="P26" s="71" t="s">
        <v>40</v>
      </c>
      <c r="Q26" s="71"/>
      <c r="R26" s="75">
        <v>18</v>
      </c>
      <c r="S26" s="75">
        <v>87.047863031402699</v>
      </c>
      <c r="T26" s="65"/>
      <c r="Y26" s="78"/>
    </row>
    <row r="27" spans="1:25" ht="9" customHeight="1">
      <c r="A27" s="61"/>
      <c r="B27" s="61"/>
      <c r="C27" s="61"/>
      <c r="D27" s="61"/>
      <c r="E27" s="61"/>
      <c r="F27" s="61"/>
      <c r="G27" s="69" t="s">
        <v>41</v>
      </c>
      <c r="H27" s="61"/>
      <c r="I27" s="61"/>
      <c r="J27" s="61"/>
      <c r="K27" s="61"/>
      <c r="L27" s="61"/>
      <c r="M27" s="61"/>
      <c r="N27" s="61"/>
      <c r="O27" s="61"/>
      <c r="P27" s="70" t="s">
        <v>41</v>
      </c>
      <c r="Q27" s="70"/>
      <c r="R27" s="74">
        <v>18</v>
      </c>
      <c r="S27" s="74">
        <v>85</v>
      </c>
      <c r="T27" s="65"/>
      <c r="Y27" s="78"/>
    </row>
    <row r="28" spans="1:25" ht="9" customHeight="1">
      <c r="A28" s="61"/>
      <c r="B28" s="61"/>
      <c r="C28" s="61"/>
      <c r="D28" s="61"/>
      <c r="E28" s="61"/>
      <c r="F28" s="61"/>
      <c r="G28" s="69" t="s">
        <v>35</v>
      </c>
      <c r="H28" s="61"/>
      <c r="I28" s="61"/>
      <c r="J28" s="61"/>
      <c r="K28" s="61"/>
      <c r="L28" s="61"/>
      <c r="M28" s="61"/>
      <c r="N28" s="61"/>
      <c r="O28" s="61"/>
      <c r="P28" s="71" t="s">
        <v>35</v>
      </c>
      <c r="Q28" s="71"/>
      <c r="R28" s="75">
        <v>17.997551020408164</v>
      </c>
      <c r="S28" s="75" t="s">
        <v>49</v>
      </c>
      <c r="T28" s="65"/>
      <c r="Y28" s="78"/>
    </row>
    <row r="29" spans="1:25" ht="9" customHeight="1">
      <c r="A29" s="61"/>
      <c r="B29" s="61"/>
      <c r="C29" s="61"/>
      <c r="D29" s="61"/>
      <c r="E29" s="61"/>
      <c r="F29" s="61"/>
      <c r="G29" s="69" t="s">
        <v>7</v>
      </c>
      <c r="H29" s="61"/>
      <c r="I29" s="61"/>
      <c r="J29" s="61"/>
      <c r="K29" s="61"/>
      <c r="L29" s="61"/>
      <c r="M29" s="61"/>
      <c r="N29" s="61"/>
      <c r="O29" s="61"/>
      <c r="P29" s="70" t="s">
        <v>7</v>
      </c>
      <c r="Q29" s="70"/>
      <c r="R29" s="74">
        <v>17.5</v>
      </c>
      <c r="S29" s="74">
        <v>74.447763829856797</v>
      </c>
      <c r="T29" s="65"/>
      <c r="Y29" s="78"/>
    </row>
    <row r="30" spans="1:25" ht="9" customHeight="1">
      <c r="A30" s="61"/>
      <c r="B30" s="61"/>
      <c r="C30" s="61"/>
      <c r="D30" s="61"/>
      <c r="E30" s="61"/>
      <c r="F30" s="61"/>
      <c r="G30" s="69" t="s">
        <v>146</v>
      </c>
      <c r="H30" s="61"/>
      <c r="I30" s="61"/>
      <c r="J30" s="61"/>
      <c r="K30" s="61"/>
      <c r="L30" s="61"/>
      <c r="M30" s="61"/>
      <c r="N30" s="61"/>
      <c r="O30" s="61"/>
      <c r="P30" s="71" t="s">
        <v>146</v>
      </c>
      <c r="Q30" s="71"/>
      <c r="R30" s="75">
        <v>17.333300000000001</v>
      </c>
      <c r="S30" s="75">
        <v>100</v>
      </c>
      <c r="T30" s="65"/>
      <c r="Y30" s="78"/>
    </row>
    <row r="31" spans="1:25" ht="9" customHeight="1">
      <c r="A31" s="61"/>
      <c r="B31" s="61"/>
      <c r="C31" s="61"/>
      <c r="D31" s="61"/>
      <c r="E31" s="61"/>
      <c r="F31" s="61"/>
      <c r="G31" s="69" t="s">
        <v>3</v>
      </c>
      <c r="H31" s="61"/>
      <c r="I31" s="61"/>
      <c r="J31" s="61"/>
      <c r="K31" s="61"/>
      <c r="L31" s="61"/>
      <c r="M31" s="61"/>
      <c r="N31" s="61"/>
      <c r="O31" s="61"/>
      <c r="P31" s="70" t="s">
        <v>3</v>
      </c>
      <c r="Q31" s="70"/>
      <c r="R31" s="74">
        <v>17</v>
      </c>
      <c r="S31" s="74">
        <v>48.427516460843158</v>
      </c>
      <c r="T31" s="65"/>
      <c r="Y31" s="78"/>
    </row>
    <row r="32" spans="1:25" ht="9" customHeight="1">
      <c r="A32" s="61"/>
      <c r="B32" s="61"/>
      <c r="C32" s="61"/>
      <c r="D32" s="61"/>
      <c r="E32" s="61"/>
      <c r="F32" s="61"/>
      <c r="G32" s="69" t="s">
        <v>75</v>
      </c>
      <c r="H32" s="61"/>
      <c r="I32" s="61"/>
      <c r="J32" s="61"/>
      <c r="K32" s="61"/>
      <c r="L32" s="61"/>
      <c r="M32" s="61"/>
      <c r="N32" s="61"/>
      <c r="O32" s="61"/>
      <c r="P32" s="71" t="s">
        <v>75</v>
      </c>
      <c r="Q32" s="71"/>
      <c r="R32" s="75">
        <v>16</v>
      </c>
      <c r="S32" s="75">
        <v>100</v>
      </c>
      <c r="T32" s="65"/>
      <c r="Y32" s="78"/>
    </row>
    <row r="33" spans="1:25" ht="9" customHeight="1">
      <c r="A33" s="61"/>
      <c r="B33" s="61"/>
      <c r="C33" s="61"/>
      <c r="D33" s="61"/>
      <c r="E33" s="61"/>
      <c r="F33" s="61"/>
      <c r="G33" s="69" t="s">
        <v>77</v>
      </c>
      <c r="H33" s="61"/>
      <c r="I33" s="61"/>
      <c r="J33" s="61"/>
      <c r="K33" s="61"/>
      <c r="L33" s="61"/>
      <c r="M33" s="61"/>
      <c r="N33" s="61"/>
      <c r="O33" s="61"/>
      <c r="P33" s="70" t="s">
        <v>77</v>
      </c>
      <c r="Q33" s="70"/>
      <c r="R33" s="74">
        <v>16</v>
      </c>
      <c r="S33" s="74">
        <v>94.182716380517078</v>
      </c>
      <c r="T33" s="65"/>
      <c r="Y33" s="78"/>
    </row>
    <row r="34" spans="1:25" ht="9" customHeight="1">
      <c r="A34" s="61"/>
      <c r="B34" s="61"/>
      <c r="C34" s="61"/>
      <c r="D34" s="61"/>
      <c r="E34" s="61"/>
      <c r="F34" s="61"/>
      <c r="G34" s="69" t="s">
        <v>17</v>
      </c>
      <c r="H34" s="61"/>
      <c r="I34" s="61"/>
      <c r="J34" s="61"/>
      <c r="K34" s="61"/>
      <c r="L34" s="61"/>
      <c r="M34" s="61"/>
      <c r="N34" s="61"/>
      <c r="O34" s="61"/>
      <c r="P34" s="71" t="s">
        <v>17</v>
      </c>
      <c r="Q34" s="71"/>
      <c r="R34" s="75">
        <v>16</v>
      </c>
      <c r="S34" s="75">
        <v>80</v>
      </c>
      <c r="T34" s="65"/>
      <c r="Y34" s="78"/>
    </row>
    <row r="35" spans="1:25" ht="9" customHeight="1">
      <c r="A35" s="61"/>
      <c r="B35" s="61"/>
      <c r="C35" s="61"/>
      <c r="D35" s="61"/>
      <c r="E35" s="61"/>
      <c r="F35" s="61"/>
      <c r="G35" s="69" t="s">
        <v>19</v>
      </c>
      <c r="H35" s="61"/>
      <c r="I35" s="61"/>
      <c r="J35" s="61"/>
      <c r="K35" s="61"/>
      <c r="L35" s="61"/>
      <c r="M35" s="61"/>
      <c r="N35" s="61"/>
      <c r="O35" s="61"/>
      <c r="P35" s="70" t="s">
        <v>19</v>
      </c>
      <c r="Q35" s="70"/>
      <c r="R35" s="74">
        <v>16</v>
      </c>
      <c r="S35" s="74">
        <v>100</v>
      </c>
      <c r="T35" s="65"/>
      <c r="Y35" s="78"/>
    </row>
    <row r="36" spans="1:25" ht="9" customHeight="1">
      <c r="A36" s="61"/>
      <c r="B36" s="61"/>
      <c r="C36" s="61"/>
      <c r="D36" s="61"/>
      <c r="E36" s="61"/>
      <c r="F36" s="61"/>
      <c r="G36" s="69" t="s">
        <v>21</v>
      </c>
      <c r="H36" s="61"/>
      <c r="I36" s="61"/>
      <c r="J36" s="61"/>
      <c r="K36" s="61"/>
      <c r="L36" s="61"/>
      <c r="M36" s="61"/>
      <c r="N36" s="61"/>
      <c r="O36" s="61"/>
      <c r="P36" s="71" t="s">
        <v>21</v>
      </c>
      <c r="Q36" s="71"/>
      <c r="R36" s="75">
        <v>16</v>
      </c>
      <c r="S36" s="75">
        <v>100</v>
      </c>
      <c r="T36" s="65"/>
      <c r="Y36" s="78"/>
    </row>
    <row r="37" spans="1:25" ht="9" customHeight="1">
      <c r="A37" s="61"/>
      <c r="B37" s="61"/>
      <c r="C37" s="61"/>
      <c r="D37" s="61"/>
      <c r="E37" s="61"/>
      <c r="F37" s="61"/>
      <c r="G37" s="69" t="s">
        <v>28</v>
      </c>
      <c r="H37" s="61"/>
      <c r="I37" s="61"/>
      <c r="J37" s="61"/>
      <c r="K37" s="61"/>
      <c r="L37" s="61"/>
      <c r="M37" s="61"/>
      <c r="N37" s="61"/>
      <c r="O37" s="61"/>
      <c r="P37" s="70" t="s">
        <v>28</v>
      </c>
      <c r="Q37" s="70"/>
      <c r="R37" s="74">
        <v>16</v>
      </c>
      <c r="S37" s="74">
        <v>100</v>
      </c>
      <c r="T37" s="65"/>
      <c r="Y37" s="78"/>
    </row>
    <row r="38" spans="1:25" ht="9" customHeight="1">
      <c r="A38" s="61"/>
      <c r="B38" s="61"/>
      <c r="C38" s="61"/>
      <c r="D38" s="61"/>
      <c r="E38" s="61"/>
      <c r="F38" s="61"/>
      <c r="G38" s="69" t="s">
        <v>31</v>
      </c>
      <c r="H38" s="61"/>
      <c r="I38" s="61"/>
      <c r="J38" s="61"/>
      <c r="K38" s="61"/>
      <c r="L38" s="61"/>
      <c r="M38" s="61"/>
      <c r="N38" s="61"/>
      <c r="O38" s="61"/>
      <c r="P38" s="71" t="s">
        <v>31</v>
      </c>
      <c r="Q38" s="71"/>
      <c r="R38" s="75">
        <v>16</v>
      </c>
      <c r="S38" s="75">
        <v>66</v>
      </c>
      <c r="T38" s="65"/>
      <c r="Y38" s="78"/>
    </row>
    <row r="39" spans="1:25" ht="9" customHeight="1">
      <c r="A39" s="61"/>
      <c r="B39" s="61"/>
      <c r="C39" s="61"/>
      <c r="D39" s="61"/>
      <c r="E39" s="61"/>
      <c r="F39" s="61"/>
      <c r="G39" s="69" t="s">
        <v>2</v>
      </c>
      <c r="H39" s="61"/>
      <c r="I39" s="61"/>
      <c r="J39" s="61"/>
      <c r="K39" s="61"/>
      <c r="L39" s="61"/>
      <c r="M39" s="61"/>
      <c r="N39" s="61"/>
      <c r="O39" s="61"/>
      <c r="P39" s="70" t="s">
        <v>2</v>
      </c>
      <c r="Q39" s="70"/>
      <c r="R39" s="74">
        <v>15</v>
      </c>
      <c r="S39" s="74">
        <v>64.053392991389728</v>
      </c>
      <c r="T39" s="60"/>
      <c r="Y39" s="78"/>
    </row>
    <row r="40" spans="1:25" ht="9" customHeight="1">
      <c r="A40" s="61"/>
      <c r="B40" s="61"/>
      <c r="C40" s="61"/>
      <c r="D40" s="61"/>
      <c r="E40" s="61"/>
      <c r="F40" s="61"/>
      <c r="G40" s="69" t="s">
        <v>27</v>
      </c>
      <c r="H40" s="61"/>
      <c r="I40" s="61"/>
      <c r="J40" s="61"/>
      <c r="K40" s="61"/>
      <c r="L40" s="61"/>
      <c r="M40" s="61"/>
      <c r="N40" s="61"/>
      <c r="O40" s="61"/>
      <c r="P40" s="71" t="s">
        <v>27</v>
      </c>
      <c r="Q40" s="71"/>
      <c r="R40" s="75">
        <v>15</v>
      </c>
      <c r="S40" s="75">
        <v>100</v>
      </c>
      <c r="T40" s="60"/>
      <c r="Y40" s="78"/>
    </row>
    <row r="41" spans="1:25" ht="9" customHeight="1">
      <c r="A41" s="61"/>
      <c r="B41" s="61"/>
      <c r="C41" s="61"/>
      <c r="D41" s="61"/>
      <c r="E41" s="61"/>
      <c r="F41" s="61"/>
      <c r="G41" s="69" t="s">
        <v>79</v>
      </c>
      <c r="H41" s="61"/>
      <c r="I41" s="61"/>
      <c r="J41" s="61"/>
      <c r="K41" s="61"/>
      <c r="L41" s="61"/>
      <c r="M41" s="61"/>
      <c r="N41" s="61"/>
      <c r="O41" s="61"/>
      <c r="P41" s="70" t="s">
        <v>79</v>
      </c>
      <c r="Q41" s="70"/>
      <c r="R41" s="74">
        <v>14</v>
      </c>
      <c r="S41" s="74">
        <v>100</v>
      </c>
      <c r="T41" s="60"/>
      <c r="Y41" s="78"/>
    </row>
    <row r="42" spans="1:25" ht="9" customHeight="1">
      <c r="A42" s="61"/>
      <c r="B42" s="61"/>
      <c r="C42" s="61"/>
      <c r="D42" s="61"/>
      <c r="E42" s="61"/>
      <c r="F42" s="61"/>
      <c r="G42" s="69" t="s">
        <v>80</v>
      </c>
      <c r="H42" s="61"/>
      <c r="I42" s="61"/>
      <c r="J42" s="61"/>
      <c r="K42" s="61"/>
      <c r="L42" s="61"/>
      <c r="M42" s="61"/>
      <c r="N42" s="61"/>
      <c r="O42" s="61"/>
      <c r="P42" s="71" t="s">
        <v>80</v>
      </c>
      <c r="Q42" s="71"/>
      <c r="R42" s="75">
        <v>14</v>
      </c>
      <c r="S42" s="75">
        <v>100</v>
      </c>
      <c r="T42" s="60"/>
      <c r="Y42" s="78"/>
    </row>
    <row r="43" spans="1:25" ht="9" customHeight="1">
      <c r="A43" s="61"/>
      <c r="B43" s="61"/>
      <c r="C43" s="61"/>
      <c r="D43" s="61"/>
      <c r="E43" s="61"/>
      <c r="F43" s="61"/>
      <c r="G43" s="69" t="s">
        <v>15</v>
      </c>
      <c r="H43" s="61"/>
      <c r="I43" s="61"/>
      <c r="J43" s="61"/>
      <c r="K43" s="61"/>
      <c r="L43" s="61"/>
      <c r="M43" s="61"/>
      <c r="N43" s="61"/>
      <c r="O43" s="61"/>
      <c r="P43" s="70" t="s">
        <v>15</v>
      </c>
      <c r="Q43" s="70"/>
      <c r="R43" s="74">
        <v>14</v>
      </c>
      <c r="S43" s="74">
        <v>67</v>
      </c>
      <c r="T43" s="61"/>
      <c r="Y43" s="78"/>
    </row>
    <row r="44" spans="1:25" ht="9" customHeight="1">
      <c r="A44" s="61"/>
      <c r="B44" s="61"/>
      <c r="C44" s="62"/>
      <c r="D44" s="61"/>
      <c r="E44" s="61"/>
      <c r="F44" s="61"/>
      <c r="G44" s="69" t="s">
        <v>30</v>
      </c>
      <c r="H44" s="61"/>
      <c r="I44" s="61"/>
      <c r="J44" s="61"/>
      <c r="K44" s="61"/>
      <c r="L44" s="61"/>
      <c r="M44" s="61"/>
      <c r="N44" s="61"/>
      <c r="O44" s="61"/>
      <c r="P44" s="71" t="s">
        <v>30</v>
      </c>
      <c r="Q44" s="71"/>
      <c r="R44" s="75">
        <v>14</v>
      </c>
      <c r="S44" s="75">
        <v>56.442360722904837</v>
      </c>
      <c r="T44" s="61"/>
      <c r="Y44" s="78"/>
    </row>
    <row r="45" spans="1:25" ht="9" customHeight="1">
      <c r="A45" s="61"/>
      <c r="B45" s="61"/>
      <c r="C45" s="62"/>
      <c r="D45" s="61"/>
      <c r="E45" s="61"/>
      <c r="F45" s="67"/>
      <c r="G45" s="69" t="s">
        <v>12</v>
      </c>
      <c r="H45" s="61"/>
      <c r="I45" s="61"/>
      <c r="J45" s="61"/>
      <c r="K45" s="64"/>
      <c r="L45" s="61"/>
      <c r="M45" s="61"/>
      <c r="N45" s="61"/>
      <c r="O45" s="61"/>
      <c r="P45" s="70" t="s">
        <v>12</v>
      </c>
      <c r="Q45" s="70"/>
      <c r="R45" s="74">
        <v>13</v>
      </c>
      <c r="S45" s="74">
        <v>59.67356720951804</v>
      </c>
      <c r="T45" s="65"/>
      <c r="Y45" s="78"/>
    </row>
    <row r="46" spans="1:25" ht="9" customHeight="1">
      <c r="A46" s="61"/>
      <c r="B46" s="61"/>
      <c r="C46" s="62"/>
      <c r="D46" s="61"/>
      <c r="E46" s="61"/>
      <c r="F46" s="67"/>
      <c r="G46" s="69" t="s">
        <v>23</v>
      </c>
      <c r="H46" s="61"/>
      <c r="I46" s="61"/>
      <c r="J46" s="61"/>
      <c r="K46" s="64"/>
      <c r="L46" s="61"/>
      <c r="M46" s="61"/>
      <c r="N46" s="61"/>
      <c r="O46" s="61"/>
      <c r="P46" s="71" t="s">
        <v>23</v>
      </c>
      <c r="Q46" s="71"/>
      <c r="R46" s="75">
        <v>13</v>
      </c>
      <c r="S46" s="75">
        <v>97.897800190318435</v>
      </c>
      <c r="T46" s="61"/>
      <c r="Y46" s="78"/>
    </row>
    <row r="47" spans="1:25" ht="9" customHeight="1">
      <c r="A47" s="61"/>
      <c r="B47" s="68"/>
      <c r="C47" s="68"/>
      <c r="D47" s="68"/>
      <c r="E47" s="68"/>
      <c r="F47" s="68"/>
      <c r="G47" s="69" t="s">
        <v>16</v>
      </c>
      <c r="H47" s="68"/>
      <c r="I47" s="68"/>
      <c r="J47" s="68"/>
      <c r="K47" s="68"/>
      <c r="L47" s="68"/>
      <c r="M47" s="68"/>
      <c r="N47" s="61"/>
      <c r="O47" s="61"/>
      <c r="P47" s="70" t="s">
        <v>16</v>
      </c>
      <c r="Q47" s="70"/>
      <c r="R47" s="74">
        <v>12.857142857142858</v>
      </c>
      <c r="S47" s="74">
        <v>79.474188494256921</v>
      </c>
      <c r="T47" s="65"/>
      <c r="Y47" s="78"/>
    </row>
    <row r="48" spans="1:25" ht="9" customHeight="1">
      <c r="A48" s="61"/>
      <c r="B48" s="68"/>
      <c r="C48" s="68"/>
      <c r="D48" s="68"/>
      <c r="E48" s="68"/>
      <c r="F48" s="68"/>
      <c r="G48" s="69" t="s">
        <v>29</v>
      </c>
      <c r="H48" s="68"/>
      <c r="I48" s="68"/>
      <c r="J48" s="68"/>
      <c r="K48" s="68"/>
      <c r="L48" s="68"/>
      <c r="M48" s="68"/>
      <c r="N48" s="61"/>
      <c r="O48" s="61"/>
      <c r="P48" s="71" t="s">
        <v>29</v>
      </c>
      <c r="Q48" s="71"/>
      <c r="R48" s="75">
        <v>12.857142857142858</v>
      </c>
      <c r="S48" s="75">
        <v>77.600000000000009</v>
      </c>
      <c r="T48" s="61"/>
      <c r="Y48" s="78"/>
    </row>
    <row r="49" spans="1:25" ht="9" customHeight="1">
      <c r="A49" s="61"/>
      <c r="B49" s="68"/>
      <c r="C49" s="68"/>
      <c r="D49" s="68"/>
      <c r="E49" s="68"/>
      <c r="F49" s="68"/>
      <c r="G49" s="69" t="s">
        <v>20</v>
      </c>
      <c r="H49" s="68"/>
      <c r="I49" s="68"/>
      <c r="J49" s="68"/>
      <c r="K49" s="68"/>
      <c r="L49" s="68"/>
      <c r="M49" s="68"/>
      <c r="N49" s="61"/>
      <c r="O49" s="61"/>
      <c r="P49" s="70" t="s">
        <v>20</v>
      </c>
      <c r="Q49" s="70"/>
      <c r="R49" s="74">
        <v>12</v>
      </c>
      <c r="S49" s="74">
        <v>100</v>
      </c>
      <c r="T49" s="65"/>
      <c r="Y49" s="78"/>
    </row>
    <row r="50" spans="1:25" ht="9" customHeight="1">
      <c r="A50" s="61"/>
      <c r="B50" s="68"/>
      <c r="C50" s="68"/>
      <c r="D50" s="68"/>
      <c r="E50" s="68"/>
      <c r="F50" s="68"/>
      <c r="G50" s="69" t="s">
        <v>25</v>
      </c>
      <c r="H50" s="68"/>
      <c r="I50" s="68"/>
      <c r="J50" s="68"/>
      <c r="K50" s="68"/>
      <c r="L50" s="68"/>
      <c r="M50" s="68"/>
      <c r="N50" s="61"/>
      <c r="O50" s="61"/>
      <c r="P50" s="71" t="s">
        <v>25</v>
      </c>
      <c r="Q50" s="71"/>
      <c r="R50" s="75">
        <v>6</v>
      </c>
      <c r="S50" s="75">
        <v>100</v>
      </c>
      <c r="T50" s="61"/>
      <c r="Y50" s="78"/>
    </row>
    <row r="51" spans="1:25" ht="9" customHeight="1">
      <c r="A51" s="61"/>
      <c r="B51" s="68"/>
      <c r="C51" s="68"/>
      <c r="D51" s="68"/>
      <c r="E51" s="68"/>
      <c r="F51" s="68"/>
      <c r="G51" s="69" t="s">
        <v>33</v>
      </c>
      <c r="H51" s="68"/>
      <c r="I51" s="68"/>
      <c r="J51" s="68"/>
      <c r="K51" s="68"/>
      <c r="L51" s="68"/>
      <c r="M51" s="68"/>
      <c r="N51" s="61"/>
      <c r="O51" s="61"/>
      <c r="P51" s="101" t="s">
        <v>33</v>
      </c>
      <c r="Q51" s="101"/>
      <c r="R51" s="102">
        <v>0</v>
      </c>
      <c r="S51" s="102">
        <v>0</v>
      </c>
      <c r="T51" s="61"/>
      <c r="Y51" s="78"/>
    </row>
    <row r="52" spans="1:25" ht="13.5">
      <c r="A52" s="61"/>
      <c r="B52" s="116"/>
      <c r="C52" s="116"/>
      <c r="D52" s="116"/>
      <c r="E52" s="116"/>
      <c r="F52" s="116"/>
      <c r="G52" s="116"/>
      <c r="H52" s="116"/>
      <c r="I52" s="116"/>
      <c r="J52" s="116"/>
      <c r="K52" s="68"/>
      <c r="L52" s="68"/>
      <c r="M52" s="68"/>
      <c r="N52" s="61"/>
      <c r="O52" s="61"/>
      <c r="P52"/>
      <c r="Q52"/>
      <c r="R52"/>
      <c r="S52"/>
      <c r="T52" s="34"/>
    </row>
    <row r="53" spans="1:25" ht="12.75" customHeight="1">
      <c r="A53" s="61"/>
      <c r="B53" s="116" t="s">
        <v>82</v>
      </c>
      <c r="C53" s="116"/>
      <c r="D53" s="116"/>
      <c r="E53" s="116"/>
      <c r="F53" s="116"/>
      <c r="G53" s="116"/>
      <c r="H53" s="116"/>
      <c r="I53" s="116"/>
      <c r="J53" s="116"/>
      <c r="K53" s="116"/>
      <c r="L53" s="116"/>
      <c r="M53" s="116"/>
      <c r="N53" s="61"/>
      <c r="O53" s="61"/>
      <c r="P53"/>
      <c r="Q53"/>
      <c r="R53"/>
      <c r="S53"/>
      <c r="T53" s="76"/>
    </row>
    <row r="54" spans="1:25" ht="12.75" customHeight="1">
      <c r="A54" s="61"/>
      <c r="B54" s="108" t="s">
        <v>130</v>
      </c>
      <c r="C54" s="108"/>
      <c r="D54" s="108"/>
      <c r="E54" s="108"/>
      <c r="F54" s="108"/>
      <c r="G54" s="108"/>
      <c r="H54" s="108"/>
      <c r="I54" s="108"/>
      <c r="J54" s="108"/>
      <c r="K54" s="61"/>
      <c r="L54" s="61"/>
      <c r="M54" s="61"/>
      <c r="N54" s="61"/>
      <c r="O54" s="61"/>
      <c r="P54"/>
      <c r="Q54"/>
      <c r="R54"/>
      <c r="S54"/>
      <c r="T54" s="77"/>
    </row>
    <row r="55" spans="1:25" ht="12.75" customHeight="1">
      <c r="A55" s="61"/>
      <c r="B55" s="108" t="s">
        <v>131</v>
      </c>
      <c r="C55" s="108"/>
      <c r="D55" s="108"/>
      <c r="E55" s="108"/>
      <c r="F55" s="108"/>
      <c r="G55" s="108"/>
      <c r="H55" s="108"/>
      <c r="I55" s="108"/>
      <c r="J55" s="108"/>
      <c r="K55" s="61"/>
      <c r="L55" s="61"/>
      <c r="M55" s="61"/>
      <c r="N55" s="61"/>
      <c r="O55" s="61"/>
      <c r="P55"/>
      <c r="Q55"/>
      <c r="R55"/>
      <c r="S55"/>
      <c r="T55" s="77"/>
    </row>
    <row r="56" spans="1:25" ht="12.75" customHeight="1">
      <c r="A56" s="61"/>
      <c r="B56" s="108" t="s">
        <v>132</v>
      </c>
      <c r="C56" s="108"/>
      <c r="D56" s="108"/>
      <c r="E56" s="108"/>
      <c r="F56" s="108"/>
      <c r="G56" s="108"/>
      <c r="H56" s="108"/>
      <c r="I56" s="108"/>
      <c r="J56" s="108"/>
      <c r="K56" s="61"/>
      <c r="L56" s="61"/>
      <c r="M56" s="61"/>
      <c r="N56" s="61"/>
      <c r="O56" s="61"/>
      <c r="P56"/>
      <c r="Q56"/>
      <c r="R56"/>
      <c r="S56"/>
      <c r="T56" s="77"/>
    </row>
    <row r="57" spans="1:25" ht="12.75" customHeight="1">
      <c r="A57" s="61"/>
      <c r="B57" s="108" t="s">
        <v>133</v>
      </c>
      <c r="C57" s="108"/>
      <c r="D57" s="108"/>
      <c r="E57" s="108"/>
      <c r="F57" s="108"/>
      <c r="G57" s="108"/>
      <c r="H57" s="108"/>
      <c r="I57" s="108"/>
      <c r="J57" s="108"/>
      <c r="K57" s="61"/>
      <c r="L57" s="61"/>
      <c r="M57" s="61"/>
      <c r="N57" s="61"/>
      <c r="O57" s="61"/>
      <c r="P57"/>
      <c r="Q57"/>
      <c r="R57"/>
      <c r="S57"/>
      <c r="T57" s="77"/>
    </row>
    <row r="58" spans="1:25" ht="12.75" customHeight="1">
      <c r="A58" s="61"/>
      <c r="B58" s="80" t="s">
        <v>78</v>
      </c>
      <c r="C58" s="80"/>
      <c r="D58" s="80"/>
      <c r="E58" s="80"/>
      <c r="F58" s="80"/>
      <c r="G58" s="80"/>
      <c r="H58" s="80"/>
      <c r="I58" s="80"/>
      <c r="J58" s="80"/>
      <c r="K58" s="80"/>
      <c r="L58" s="80"/>
      <c r="M58" s="61"/>
      <c r="N58" s="61"/>
      <c r="O58" s="61"/>
      <c r="P58"/>
      <c r="Q58"/>
      <c r="R58"/>
      <c r="S58"/>
      <c r="T58" s="61"/>
    </row>
    <row r="59" spans="1:25">
      <c r="A59" s="61"/>
      <c r="B59" s="116"/>
      <c r="C59" s="116"/>
      <c r="D59" s="116"/>
      <c r="E59" s="116"/>
      <c r="F59" s="116"/>
      <c r="G59" s="116"/>
      <c r="H59" s="116"/>
      <c r="I59" s="116"/>
      <c r="J59" s="116"/>
      <c r="K59" s="61"/>
      <c r="L59" s="61"/>
      <c r="M59" s="61"/>
      <c r="N59" s="61"/>
      <c r="O59" s="61"/>
      <c r="P59"/>
      <c r="Q59"/>
      <c r="R59"/>
      <c r="S59"/>
      <c r="T59" s="61"/>
    </row>
    <row r="60" spans="1:25">
      <c r="A60" s="61"/>
      <c r="B60" s="109"/>
      <c r="C60" s="109"/>
      <c r="D60" s="109"/>
      <c r="E60" s="109"/>
      <c r="F60" s="109"/>
      <c r="G60" s="109"/>
      <c r="H60" s="109"/>
      <c r="I60" s="109"/>
      <c r="J60" s="109"/>
      <c r="K60" s="61"/>
      <c r="L60" s="61"/>
      <c r="M60" s="61"/>
      <c r="N60" s="61"/>
      <c r="O60" s="61"/>
      <c r="P60"/>
      <c r="Q60"/>
      <c r="R60"/>
      <c r="S60"/>
      <c r="T60" s="61"/>
    </row>
    <row r="61" spans="1:25">
      <c r="A61" s="61"/>
      <c r="B61" s="109"/>
      <c r="C61" s="109"/>
      <c r="D61" s="109"/>
      <c r="E61" s="109"/>
      <c r="F61" s="109"/>
      <c r="G61" s="109"/>
      <c r="H61" s="109"/>
      <c r="I61" s="109"/>
      <c r="J61" s="109"/>
      <c r="K61" s="61"/>
      <c r="L61" s="61"/>
      <c r="M61" s="61"/>
      <c r="N61" s="61"/>
      <c r="O61" s="61"/>
      <c r="P61"/>
      <c r="Q61"/>
      <c r="R61"/>
      <c r="S61"/>
      <c r="T61" s="61"/>
    </row>
    <row r="62" spans="1:25">
      <c r="A62" s="61"/>
      <c r="B62" s="109"/>
      <c r="C62" s="109"/>
      <c r="D62" s="109"/>
      <c r="E62" s="109"/>
      <c r="F62" s="109"/>
      <c r="G62" s="109"/>
      <c r="H62" s="109"/>
      <c r="I62" s="109"/>
      <c r="J62" s="109"/>
      <c r="K62" s="61"/>
      <c r="L62" s="61"/>
      <c r="M62" s="61"/>
      <c r="N62" s="61"/>
      <c r="O62" s="61"/>
      <c r="P62" s="56"/>
      <c r="Q62" s="56"/>
      <c r="R62" s="57"/>
      <c r="S62" s="57"/>
      <c r="T62" s="61"/>
    </row>
    <row r="63" spans="1:25">
      <c r="A63" s="61"/>
      <c r="B63" s="108"/>
      <c r="C63" s="108"/>
      <c r="D63" s="108"/>
      <c r="E63" s="108"/>
      <c r="F63" s="108"/>
      <c r="G63" s="108"/>
      <c r="H63" s="108"/>
      <c r="I63" s="108"/>
      <c r="J63" s="108"/>
      <c r="K63" s="61"/>
      <c r="L63" s="61"/>
      <c r="M63" s="61"/>
      <c r="N63" s="61"/>
      <c r="O63" s="61"/>
      <c r="P63" s="56"/>
      <c r="Q63" s="56"/>
      <c r="R63" s="57"/>
      <c r="S63" s="57"/>
      <c r="T63" s="61"/>
    </row>
    <row r="64" spans="1:25">
      <c r="A64" s="61"/>
      <c r="B64" s="108"/>
      <c r="C64" s="108"/>
      <c r="D64" s="108"/>
      <c r="E64" s="108"/>
      <c r="F64" s="108"/>
      <c r="G64" s="108"/>
      <c r="H64" s="108"/>
      <c r="I64" s="108"/>
      <c r="J64" s="108"/>
      <c r="K64" s="61"/>
      <c r="L64" s="61"/>
      <c r="M64" s="61"/>
      <c r="N64" s="61"/>
      <c r="O64" s="61"/>
      <c r="P64" s="56"/>
      <c r="Q64" s="56"/>
      <c r="R64" s="57"/>
      <c r="S64" s="57"/>
      <c r="T64" s="61"/>
    </row>
    <row r="65" spans="1:20">
      <c r="A65" s="61"/>
      <c r="B65" s="108"/>
      <c r="C65" s="108"/>
      <c r="D65" s="108"/>
      <c r="E65" s="108"/>
      <c r="F65" s="108"/>
      <c r="G65" s="108"/>
      <c r="H65" s="108"/>
      <c r="I65" s="108"/>
      <c r="J65" s="108"/>
      <c r="K65" s="61"/>
      <c r="L65" s="61"/>
      <c r="M65" s="61"/>
      <c r="N65" s="61"/>
      <c r="O65" s="61"/>
      <c r="P65" s="56"/>
      <c r="Q65" s="56"/>
      <c r="R65" s="57"/>
      <c r="S65" s="57"/>
      <c r="T65" s="61"/>
    </row>
    <row r="66" spans="1:20">
      <c r="A66" s="61"/>
      <c r="B66" s="61"/>
      <c r="C66" s="61"/>
      <c r="D66" s="61"/>
      <c r="E66" s="61"/>
      <c r="F66" s="61"/>
      <c r="G66" s="66"/>
      <c r="H66" s="61"/>
      <c r="I66" s="61"/>
      <c r="J66" s="61"/>
      <c r="K66" s="61"/>
      <c r="L66" s="61"/>
      <c r="M66" s="61"/>
      <c r="N66" s="61"/>
      <c r="O66" s="61"/>
      <c r="P66" s="56"/>
      <c r="Q66" s="56"/>
      <c r="R66" s="57"/>
      <c r="S66" s="57"/>
      <c r="T66" s="61"/>
    </row>
    <row r="67" spans="1:20">
      <c r="A67" s="61"/>
      <c r="B67" s="61"/>
      <c r="C67" s="61"/>
      <c r="D67" s="61"/>
      <c r="E67" s="61"/>
      <c r="F67" s="61"/>
      <c r="G67" s="66"/>
      <c r="H67" s="61"/>
      <c r="I67" s="61"/>
      <c r="J67" s="61"/>
      <c r="K67" s="61"/>
      <c r="L67" s="61"/>
      <c r="M67" s="61"/>
      <c r="N67" s="61"/>
      <c r="O67" s="61"/>
      <c r="P67" s="56"/>
      <c r="Q67" s="56"/>
      <c r="R67" s="57"/>
      <c r="S67" s="57"/>
      <c r="T67" s="61"/>
    </row>
    <row r="68" spans="1:20">
      <c r="A68" s="61"/>
      <c r="B68" s="61"/>
      <c r="C68" s="61"/>
      <c r="D68" s="61"/>
      <c r="E68" s="61"/>
      <c r="F68" s="61"/>
      <c r="G68" s="66"/>
      <c r="H68" s="61"/>
      <c r="I68" s="61"/>
      <c r="J68" s="61"/>
      <c r="K68" s="61"/>
      <c r="L68" s="61"/>
      <c r="M68" s="61"/>
      <c r="N68" s="61"/>
      <c r="O68" s="61"/>
      <c r="P68" s="56"/>
      <c r="Q68" s="56"/>
      <c r="R68" s="57"/>
      <c r="S68" s="57"/>
      <c r="T68" s="61"/>
    </row>
    <row r="69" spans="1:20">
      <c r="A69" s="61"/>
      <c r="B69" s="61"/>
      <c r="C69" s="61"/>
      <c r="D69" s="61"/>
      <c r="E69" s="61"/>
      <c r="F69" s="61"/>
      <c r="G69" s="66"/>
      <c r="H69" s="61"/>
      <c r="I69" s="61"/>
      <c r="J69" s="61"/>
      <c r="K69" s="61"/>
      <c r="L69" s="61"/>
      <c r="M69" s="61"/>
      <c r="N69" s="61"/>
      <c r="O69" s="61"/>
      <c r="P69" s="56"/>
      <c r="Q69" s="56"/>
      <c r="R69" s="57"/>
      <c r="S69" s="57"/>
      <c r="T69" s="61"/>
    </row>
    <row r="70" spans="1:20">
      <c r="A70" s="61"/>
      <c r="B70" s="61"/>
      <c r="C70" s="61"/>
      <c r="D70" s="61"/>
      <c r="E70" s="61"/>
      <c r="F70" s="61"/>
      <c r="G70" s="66"/>
      <c r="H70" s="61"/>
      <c r="I70" s="61"/>
      <c r="J70" s="61"/>
      <c r="K70" s="61"/>
      <c r="L70" s="61"/>
      <c r="M70" s="61"/>
      <c r="N70" s="61"/>
      <c r="O70" s="61"/>
      <c r="P70" s="56"/>
      <c r="Q70" s="56"/>
      <c r="R70" s="57"/>
      <c r="S70" s="57"/>
      <c r="T70" s="61"/>
    </row>
    <row r="71" spans="1:20">
      <c r="A71" s="61"/>
      <c r="B71" s="61"/>
      <c r="C71" s="61"/>
      <c r="D71" s="61"/>
      <c r="E71" s="61"/>
      <c r="F71" s="61"/>
      <c r="G71" s="66"/>
      <c r="H71" s="61"/>
      <c r="I71" s="61"/>
      <c r="J71" s="61"/>
      <c r="K71" s="61"/>
      <c r="L71" s="61"/>
      <c r="M71" s="61"/>
      <c r="N71" s="61"/>
      <c r="O71" s="61"/>
      <c r="P71" s="56"/>
      <c r="Q71" s="56"/>
      <c r="R71" s="57"/>
      <c r="S71" s="57"/>
      <c r="T71" s="61"/>
    </row>
    <row r="72" spans="1:20">
      <c r="A72" s="61"/>
      <c r="B72" s="61"/>
      <c r="C72" s="61"/>
      <c r="D72" s="61"/>
      <c r="E72" s="61"/>
      <c r="F72" s="61"/>
      <c r="G72" s="66"/>
      <c r="H72" s="61"/>
      <c r="I72" s="61"/>
      <c r="J72" s="61"/>
      <c r="K72" s="61"/>
      <c r="L72" s="61"/>
      <c r="M72" s="61"/>
      <c r="N72" s="61"/>
      <c r="O72" s="61"/>
      <c r="P72" s="56"/>
      <c r="Q72" s="56"/>
      <c r="R72" s="57"/>
      <c r="S72" s="57"/>
      <c r="T72" s="61"/>
    </row>
    <row r="73" spans="1:20">
      <c r="A73" s="61"/>
      <c r="B73" s="61"/>
      <c r="C73" s="61"/>
      <c r="D73" s="61"/>
      <c r="E73" s="61"/>
      <c r="F73" s="61"/>
      <c r="G73" s="66"/>
      <c r="H73" s="61"/>
      <c r="I73" s="61"/>
      <c r="J73" s="61"/>
      <c r="K73" s="61"/>
      <c r="L73" s="61"/>
      <c r="M73" s="61"/>
      <c r="N73" s="61"/>
      <c r="O73" s="61"/>
      <c r="P73" s="56"/>
      <c r="Q73" s="56"/>
      <c r="R73" s="57"/>
      <c r="S73" s="57"/>
      <c r="T73" s="61"/>
    </row>
    <row r="74" spans="1:20">
      <c r="A74" s="61"/>
      <c r="B74" s="61"/>
      <c r="C74" s="61"/>
      <c r="D74" s="61"/>
      <c r="E74" s="61"/>
      <c r="F74" s="61"/>
      <c r="G74" s="66"/>
      <c r="H74" s="61"/>
      <c r="I74" s="61"/>
      <c r="J74" s="61"/>
      <c r="K74" s="61"/>
      <c r="L74" s="61"/>
      <c r="M74" s="61"/>
      <c r="N74" s="61"/>
      <c r="O74" s="61"/>
      <c r="P74" s="56"/>
      <c r="Q74" s="56"/>
      <c r="R74" s="57"/>
      <c r="S74" s="57"/>
      <c r="T74" s="61"/>
    </row>
    <row r="75" spans="1:20">
      <c r="A75" s="61"/>
      <c r="B75" s="61"/>
      <c r="C75" s="61"/>
      <c r="D75" s="61"/>
      <c r="E75" s="61"/>
      <c r="F75" s="61"/>
      <c r="G75" s="66"/>
      <c r="H75" s="61"/>
      <c r="I75" s="61"/>
      <c r="J75" s="61"/>
      <c r="K75" s="61"/>
      <c r="L75" s="61"/>
      <c r="M75" s="61"/>
      <c r="N75" s="61"/>
      <c r="O75" s="61"/>
      <c r="P75" s="56"/>
      <c r="Q75" s="56"/>
      <c r="R75" s="57"/>
      <c r="S75" s="57"/>
      <c r="T75" s="61"/>
    </row>
    <row r="76" spans="1:20">
      <c r="A76" s="61"/>
      <c r="B76" s="61"/>
      <c r="C76" s="61"/>
      <c r="D76" s="61"/>
      <c r="E76" s="61"/>
      <c r="F76" s="61"/>
      <c r="G76" s="66"/>
      <c r="H76" s="61"/>
      <c r="I76" s="61"/>
      <c r="J76" s="61"/>
      <c r="K76" s="61"/>
      <c r="L76" s="61"/>
      <c r="M76" s="61"/>
      <c r="N76" s="61"/>
      <c r="O76" s="61"/>
      <c r="T76" s="61"/>
    </row>
    <row r="77" spans="1:20">
      <c r="A77" s="61"/>
      <c r="B77" s="61"/>
      <c r="C77" s="61"/>
      <c r="D77" s="61"/>
      <c r="E77" s="61"/>
      <c r="F77" s="61"/>
      <c r="G77" s="66"/>
      <c r="H77" s="61"/>
      <c r="I77" s="61"/>
      <c r="J77" s="61"/>
      <c r="K77" s="61"/>
      <c r="L77" s="61"/>
      <c r="M77" s="61"/>
      <c r="N77" s="61"/>
      <c r="O77" s="61"/>
    </row>
    <row r="78" spans="1:20">
      <c r="A78" s="61"/>
    </row>
  </sheetData>
  <mergeCells count="20">
    <mergeCell ref="B1:L1"/>
    <mergeCell ref="P1:S1"/>
    <mergeCell ref="P2:S4"/>
    <mergeCell ref="B4:F5"/>
    <mergeCell ref="H4:L5"/>
    <mergeCell ref="R5:S5"/>
    <mergeCell ref="B2:L3"/>
    <mergeCell ref="B64:J64"/>
    <mergeCell ref="B65:J65"/>
    <mergeCell ref="B62:J62"/>
    <mergeCell ref="B52:J52"/>
    <mergeCell ref="B53:M53"/>
    <mergeCell ref="B56:J56"/>
    <mergeCell ref="B55:J55"/>
    <mergeCell ref="B63:J63"/>
    <mergeCell ref="B57:J57"/>
    <mergeCell ref="B59:J59"/>
    <mergeCell ref="B60:J60"/>
    <mergeCell ref="B61:J61"/>
    <mergeCell ref="B54:J54"/>
  </mergeCells>
  <pageMargins left="0.70866141732283472" right="0.70866141732283472" top="0.74803149606299213" bottom="0.74803149606299213" header="0.31496062992125984" footer="0.31496062992125984"/>
  <pageSetup paperSize="9" scale="53" orientation="portrait" r:id="rId1"/>
  <headerFooter>
    <oddHeader>&amp;LOECD Family Database (http://www.oecd.org/els/family/database.htm)</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3"/>
    <pageSetUpPr fitToPage="1"/>
  </sheetPr>
  <dimension ref="A1:T79"/>
  <sheetViews>
    <sheetView showGridLines="0" zoomScaleNormal="100" workbookViewId="0">
      <selection activeCell="B1" sqref="B1:L1"/>
    </sheetView>
  </sheetViews>
  <sheetFormatPr baseColWidth="10" defaultColWidth="8.85546875" defaultRowHeight="12.75"/>
  <cols>
    <col min="1" max="1" width="2.42578125" customWidth="1"/>
    <col min="2" max="6" width="7.42578125" customWidth="1"/>
    <col min="7" max="7" width="7.42578125" style="51" customWidth="1"/>
    <col min="8" max="12" width="7.42578125" customWidth="1"/>
    <col min="13" max="13" width="2.42578125" customWidth="1"/>
    <col min="16" max="17" width="14.28515625" style="58" customWidth="1"/>
    <col min="18" max="19" width="16.42578125" style="59" customWidth="1"/>
  </cols>
  <sheetData>
    <row r="1" spans="1:20" ht="16.5" customHeight="1">
      <c r="A1" s="61"/>
      <c r="B1" s="117" t="s">
        <v>134</v>
      </c>
      <c r="C1" s="118"/>
      <c r="D1" s="118"/>
      <c r="E1" s="118"/>
      <c r="F1" s="118"/>
      <c r="G1" s="118"/>
      <c r="H1" s="118"/>
      <c r="I1" s="118"/>
      <c r="J1" s="118"/>
      <c r="K1" s="118"/>
      <c r="L1" s="118"/>
      <c r="M1" s="61"/>
      <c r="N1" s="61"/>
      <c r="O1" s="61"/>
      <c r="P1" s="119" t="s">
        <v>135</v>
      </c>
      <c r="Q1" s="119"/>
      <c r="R1" s="119"/>
      <c r="S1" s="119"/>
      <c r="T1" s="60"/>
    </row>
    <row r="2" spans="1:20" ht="16.5" customHeight="1">
      <c r="A2" s="61"/>
      <c r="B2" s="125" t="s">
        <v>62</v>
      </c>
      <c r="C2" s="125"/>
      <c r="D2" s="125"/>
      <c r="E2" s="125"/>
      <c r="F2" s="125"/>
      <c r="G2" s="125"/>
      <c r="H2" s="125"/>
      <c r="I2" s="125"/>
      <c r="J2" s="125"/>
      <c r="K2" s="125"/>
      <c r="L2" s="125"/>
      <c r="M2" s="61"/>
      <c r="N2" s="61"/>
      <c r="O2" s="61"/>
      <c r="P2" s="119"/>
      <c r="Q2" s="119"/>
      <c r="R2" s="119"/>
      <c r="S2" s="119"/>
      <c r="T2" s="60"/>
    </row>
    <row r="3" spans="1:20" ht="16.5" customHeight="1">
      <c r="A3" s="61"/>
      <c r="B3" s="125"/>
      <c r="C3" s="125"/>
      <c r="D3" s="125"/>
      <c r="E3" s="125"/>
      <c r="F3" s="125"/>
      <c r="G3" s="125"/>
      <c r="H3" s="125"/>
      <c r="I3" s="125"/>
      <c r="J3" s="125"/>
      <c r="K3" s="125"/>
      <c r="L3" s="125"/>
      <c r="M3" s="61"/>
      <c r="N3" s="61"/>
      <c r="O3" s="61"/>
      <c r="P3" s="120" t="s">
        <v>63</v>
      </c>
      <c r="Q3" s="120"/>
      <c r="R3" s="120"/>
      <c r="S3" s="120"/>
      <c r="T3" s="60"/>
    </row>
    <row r="4" spans="1:20" ht="12.75" customHeight="1">
      <c r="A4" s="61"/>
      <c r="B4" s="125"/>
      <c r="C4" s="125"/>
      <c r="D4" s="125"/>
      <c r="E4" s="125"/>
      <c r="F4" s="125"/>
      <c r="G4" s="125"/>
      <c r="H4" s="125"/>
      <c r="I4" s="125"/>
      <c r="J4" s="125"/>
      <c r="K4" s="125"/>
      <c r="L4" s="125"/>
      <c r="M4" s="61"/>
      <c r="N4" s="61"/>
      <c r="O4" s="61"/>
      <c r="P4" s="120"/>
      <c r="Q4" s="120"/>
      <c r="R4" s="120"/>
      <c r="S4" s="120"/>
      <c r="T4" s="60"/>
    </row>
    <row r="5" spans="1:20" ht="14.25" customHeight="1" thickBot="1">
      <c r="A5" s="61"/>
      <c r="B5" s="122" t="s">
        <v>57</v>
      </c>
      <c r="C5" s="122"/>
      <c r="D5" s="122"/>
      <c r="E5" s="122"/>
      <c r="F5" s="122"/>
      <c r="G5" s="63"/>
      <c r="H5" s="123" t="s">
        <v>58</v>
      </c>
      <c r="I5" s="123"/>
      <c r="J5" s="123"/>
      <c r="K5" s="123"/>
      <c r="L5" s="123"/>
      <c r="M5" s="61"/>
      <c r="N5" s="61"/>
      <c r="O5" s="61"/>
      <c r="P5" s="121"/>
      <c r="Q5" s="121"/>
      <c r="R5" s="121"/>
      <c r="S5" s="121"/>
      <c r="T5" s="60"/>
    </row>
    <row r="6" spans="1:20" ht="13.5">
      <c r="A6" s="61"/>
      <c r="B6" s="122"/>
      <c r="C6" s="122"/>
      <c r="D6" s="122"/>
      <c r="E6" s="122"/>
      <c r="F6" s="122"/>
      <c r="G6" s="63"/>
      <c r="H6" s="123"/>
      <c r="I6" s="123"/>
      <c r="J6" s="123"/>
      <c r="K6" s="123"/>
      <c r="L6" s="123"/>
      <c r="M6" s="61"/>
      <c r="N6" s="61"/>
      <c r="O6" s="61"/>
      <c r="P6" s="79"/>
      <c r="Q6" s="79"/>
      <c r="R6" s="124" t="s">
        <v>53</v>
      </c>
      <c r="S6" s="124"/>
      <c r="T6" s="60"/>
    </row>
    <row r="7" spans="1:20" ht="13.5">
      <c r="A7" s="61"/>
      <c r="B7" s="61"/>
      <c r="C7" s="61"/>
      <c r="D7" s="61"/>
      <c r="E7" s="61"/>
      <c r="F7" s="61"/>
      <c r="G7" s="66"/>
      <c r="H7" s="61"/>
      <c r="I7" s="61"/>
      <c r="J7" s="61"/>
      <c r="K7" s="61"/>
      <c r="L7" s="61"/>
      <c r="M7" s="61"/>
      <c r="N7" s="61"/>
      <c r="O7" s="61"/>
      <c r="P7" s="72"/>
      <c r="Q7" s="72"/>
      <c r="R7" s="73" t="s">
        <v>56</v>
      </c>
      <c r="S7" s="73" t="s">
        <v>54</v>
      </c>
      <c r="T7" s="60"/>
    </row>
    <row r="8" spans="1:20" ht="9" customHeight="1">
      <c r="A8" s="61"/>
      <c r="B8" s="61"/>
      <c r="C8" s="61"/>
      <c r="D8" s="61"/>
      <c r="E8" s="61"/>
      <c r="F8" s="61"/>
      <c r="G8" s="69" t="s">
        <v>6</v>
      </c>
      <c r="H8" s="61"/>
      <c r="I8" s="61"/>
      <c r="J8" s="61"/>
      <c r="K8" s="61"/>
      <c r="L8" s="61"/>
      <c r="M8" s="61"/>
      <c r="N8" s="61"/>
      <c r="O8" s="61"/>
      <c r="P8" s="70" t="s">
        <v>6</v>
      </c>
      <c r="Q8" s="70"/>
      <c r="R8" s="74">
        <v>146</v>
      </c>
      <c r="S8" s="74">
        <v>44.495491154056836</v>
      </c>
      <c r="T8" s="65"/>
    </row>
    <row r="9" spans="1:20" ht="9" customHeight="1">
      <c r="A9" s="61"/>
      <c r="B9" s="61"/>
      <c r="C9" s="61"/>
      <c r="D9" s="61"/>
      <c r="E9" s="61"/>
      <c r="F9" s="61"/>
      <c r="G9" s="69" t="s">
        <v>7</v>
      </c>
      <c r="H9" s="61"/>
      <c r="I9" s="61"/>
      <c r="J9" s="61"/>
      <c r="K9" s="61"/>
      <c r="L9" s="61"/>
      <c r="M9" s="61"/>
      <c r="N9" s="61"/>
      <c r="O9" s="61"/>
      <c r="P9" s="71" t="s">
        <v>7</v>
      </c>
      <c r="Q9" s="71"/>
      <c r="R9" s="75">
        <v>143.50000033333328</v>
      </c>
      <c r="S9" s="75">
        <v>19.217319188587904</v>
      </c>
      <c r="T9" s="65"/>
    </row>
    <row r="10" spans="1:20" ht="9" customHeight="1">
      <c r="A10" s="61"/>
      <c r="B10" s="61"/>
      <c r="C10" s="61"/>
      <c r="D10" s="61"/>
      <c r="E10" s="61"/>
      <c r="F10" s="61"/>
      <c r="G10" s="69" t="s">
        <v>11</v>
      </c>
      <c r="H10" s="61"/>
      <c r="I10" s="61"/>
      <c r="J10" s="61"/>
      <c r="K10" s="61"/>
      <c r="L10" s="61"/>
      <c r="M10" s="61"/>
      <c r="N10" s="61"/>
      <c r="O10" s="61"/>
      <c r="P10" s="70" t="s">
        <v>11</v>
      </c>
      <c r="Q10" s="70"/>
      <c r="R10" s="74">
        <v>136</v>
      </c>
      <c r="S10" s="74">
        <v>40.432022471339614</v>
      </c>
      <c r="T10" s="65"/>
    </row>
    <row r="11" spans="1:20" ht="9" customHeight="1">
      <c r="A11" s="61"/>
      <c r="B11" s="61"/>
      <c r="C11" s="61"/>
      <c r="D11" s="61"/>
      <c r="E11" s="61"/>
      <c r="F11" s="61"/>
      <c r="G11" s="69" t="s">
        <v>26</v>
      </c>
      <c r="H11" s="61"/>
      <c r="I11" s="61"/>
      <c r="J11" s="61"/>
      <c r="K11" s="61"/>
      <c r="L11" s="61"/>
      <c r="M11" s="61"/>
      <c r="N11" s="61"/>
      <c r="O11" s="61"/>
      <c r="P11" s="71" t="s">
        <v>26</v>
      </c>
      <c r="Q11" s="71"/>
      <c r="R11" s="75">
        <v>130</v>
      </c>
      <c r="S11" s="75">
        <v>22.96824779432033</v>
      </c>
      <c r="T11" s="65"/>
    </row>
    <row r="12" spans="1:20" ht="9" customHeight="1">
      <c r="A12" s="61"/>
      <c r="B12" s="61"/>
      <c r="C12" s="61"/>
      <c r="D12" s="61"/>
      <c r="E12" s="61"/>
      <c r="F12" s="61"/>
      <c r="G12" s="69" t="s">
        <v>4</v>
      </c>
      <c r="H12" s="61"/>
      <c r="I12" s="61"/>
      <c r="J12" s="61"/>
      <c r="K12" s="61"/>
      <c r="L12" s="61"/>
      <c r="M12" s="61"/>
      <c r="N12" s="61"/>
      <c r="O12" s="61"/>
      <c r="P12" s="70" t="s">
        <v>4</v>
      </c>
      <c r="Q12" s="70"/>
      <c r="R12" s="74">
        <v>82</v>
      </c>
      <c r="S12" s="74">
        <v>43.406642903750331</v>
      </c>
      <c r="T12" s="65"/>
    </row>
    <row r="13" spans="1:20" ht="9" customHeight="1">
      <c r="A13" s="61"/>
      <c r="B13" s="61"/>
      <c r="C13" s="61"/>
      <c r="D13" s="61"/>
      <c r="E13" s="61"/>
      <c r="F13" s="61"/>
      <c r="G13" s="69" t="s">
        <v>17</v>
      </c>
      <c r="H13" s="61"/>
      <c r="I13" s="61"/>
      <c r="J13" s="61"/>
      <c r="K13" s="61"/>
      <c r="L13" s="61"/>
      <c r="M13" s="61"/>
      <c r="N13" s="61"/>
      <c r="O13" s="61"/>
      <c r="P13" s="71" t="s">
        <v>17</v>
      </c>
      <c r="Q13" s="71"/>
      <c r="R13" s="75">
        <v>78</v>
      </c>
      <c r="S13" s="75">
        <v>51.907510278738435</v>
      </c>
      <c r="T13" s="65"/>
    </row>
    <row r="14" spans="1:20" ht="9" customHeight="1">
      <c r="A14" s="61"/>
      <c r="B14" s="61"/>
      <c r="C14" s="61"/>
      <c r="D14" s="61"/>
      <c r="E14" s="61"/>
      <c r="F14" s="61"/>
      <c r="G14" s="69" t="s">
        <v>23</v>
      </c>
      <c r="H14" s="61"/>
      <c r="I14" s="61"/>
      <c r="J14" s="61"/>
      <c r="K14" s="61"/>
      <c r="L14" s="61"/>
      <c r="M14" s="61"/>
      <c r="N14" s="61"/>
      <c r="O14" s="61"/>
      <c r="P14" s="70" t="s">
        <v>23</v>
      </c>
      <c r="Q14" s="70"/>
      <c r="R14" s="74">
        <v>78</v>
      </c>
      <c r="S14" s="74">
        <v>41.328056846342932</v>
      </c>
      <c r="T14" s="65"/>
    </row>
    <row r="15" spans="1:20" ht="9" customHeight="1">
      <c r="A15" s="61"/>
      <c r="B15" s="61"/>
      <c r="C15" s="61"/>
      <c r="D15" s="61"/>
      <c r="E15" s="61"/>
      <c r="F15" s="61"/>
      <c r="G15" s="69" t="s">
        <v>16</v>
      </c>
      <c r="H15" s="61"/>
      <c r="I15" s="61"/>
      <c r="J15" s="61"/>
      <c r="K15" s="61"/>
      <c r="L15" s="61"/>
      <c r="M15" s="61"/>
      <c r="N15" s="61"/>
      <c r="O15" s="61"/>
      <c r="P15" s="71" t="s">
        <v>16</v>
      </c>
      <c r="Q15" s="71"/>
      <c r="R15" s="75">
        <v>52</v>
      </c>
      <c r="S15" s="75">
        <v>28.461159616867231</v>
      </c>
      <c r="T15" s="65"/>
    </row>
    <row r="16" spans="1:20" ht="9" customHeight="1">
      <c r="A16" s="61"/>
      <c r="B16" s="61"/>
      <c r="C16" s="61"/>
      <c r="D16" s="61"/>
      <c r="E16" s="61"/>
      <c r="F16" s="61"/>
      <c r="G16" s="69" t="s">
        <v>37</v>
      </c>
      <c r="H16" s="61"/>
      <c r="I16" s="61"/>
      <c r="J16" s="61"/>
      <c r="K16" s="61"/>
      <c r="L16" s="61"/>
      <c r="M16" s="61"/>
      <c r="N16" s="61"/>
      <c r="O16" s="61"/>
      <c r="P16" s="70" t="s">
        <v>37</v>
      </c>
      <c r="Q16" s="70"/>
      <c r="R16" s="74">
        <v>51.86</v>
      </c>
      <c r="S16" s="74">
        <v>37.732359197262554</v>
      </c>
      <c r="T16" s="65"/>
    </row>
    <row r="17" spans="1:20" ht="9" customHeight="1">
      <c r="A17" s="61"/>
      <c r="B17" s="61"/>
      <c r="C17" s="61"/>
      <c r="D17" s="61"/>
      <c r="E17" s="61"/>
      <c r="F17" s="61"/>
      <c r="G17" s="69" t="s">
        <v>72</v>
      </c>
      <c r="H17" s="61"/>
      <c r="I17" s="61"/>
      <c r="J17" s="61"/>
      <c r="K17" s="61"/>
      <c r="L17" s="61"/>
      <c r="M17" s="61"/>
      <c r="N17" s="61"/>
      <c r="O17" s="61"/>
      <c r="P17" s="71" t="s">
        <v>72</v>
      </c>
      <c r="Q17" s="71"/>
      <c r="R17" s="75">
        <v>44</v>
      </c>
      <c r="S17" s="75">
        <v>80</v>
      </c>
      <c r="T17" s="65"/>
    </row>
    <row r="18" spans="1:20" ht="9" customHeight="1">
      <c r="A18" s="61"/>
      <c r="B18" s="61"/>
      <c r="C18" s="61"/>
      <c r="D18" s="61"/>
      <c r="E18" s="61"/>
      <c r="F18" s="61"/>
      <c r="G18" s="69" t="s">
        <v>86</v>
      </c>
      <c r="H18" s="61"/>
      <c r="I18" s="61"/>
      <c r="J18" s="61"/>
      <c r="K18" s="61"/>
      <c r="L18" s="61"/>
      <c r="M18" s="61"/>
      <c r="N18" s="61"/>
      <c r="O18" s="61"/>
      <c r="P18" s="70" t="s">
        <v>86</v>
      </c>
      <c r="Q18" s="70"/>
      <c r="R18" s="74">
        <v>44</v>
      </c>
      <c r="S18" s="74">
        <v>65</v>
      </c>
      <c r="T18" s="65"/>
    </row>
    <row r="19" spans="1:20" ht="9" customHeight="1">
      <c r="A19" s="61"/>
      <c r="B19" s="61"/>
      <c r="C19" s="61"/>
      <c r="D19" s="61"/>
      <c r="E19" s="61"/>
      <c r="F19" s="61"/>
      <c r="G19" s="69" t="s">
        <v>15</v>
      </c>
      <c r="H19" s="61"/>
      <c r="I19" s="61"/>
      <c r="J19" s="61"/>
      <c r="K19" s="61"/>
      <c r="L19" s="61"/>
      <c r="M19" s="61"/>
      <c r="N19" s="61"/>
      <c r="O19" s="61"/>
      <c r="P19" s="71" t="s">
        <v>15</v>
      </c>
      <c r="Q19" s="71"/>
      <c r="R19" s="75">
        <v>44</v>
      </c>
      <c r="S19" s="75">
        <v>59.935064935064943</v>
      </c>
      <c r="T19" s="65"/>
    </row>
    <row r="20" spans="1:20" ht="9" customHeight="1">
      <c r="A20" s="61"/>
      <c r="B20" s="61"/>
      <c r="C20" s="61"/>
      <c r="D20" s="61"/>
      <c r="E20" s="61"/>
      <c r="F20" s="61"/>
      <c r="G20" s="69" t="s">
        <v>18</v>
      </c>
      <c r="H20" s="61"/>
      <c r="I20" s="61"/>
      <c r="J20" s="61"/>
      <c r="K20" s="61"/>
      <c r="L20" s="61"/>
      <c r="M20" s="61"/>
      <c r="N20" s="61"/>
      <c r="O20" s="61"/>
      <c r="P20" s="70" t="s">
        <v>18</v>
      </c>
      <c r="Q20" s="70"/>
      <c r="R20" s="74">
        <v>44</v>
      </c>
      <c r="S20" s="74">
        <v>100</v>
      </c>
      <c r="T20" s="65"/>
    </row>
    <row r="21" spans="1:20" ht="9" customHeight="1">
      <c r="A21" s="61"/>
      <c r="B21" s="61"/>
      <c r="C21" s="61"/>
      <c r="D21" s="61"/>
      <c r="E21" s="61"/>
      <c r="F21" s="61"/>
      <c r="G21" s="69" t="s">
        <v>143</v>
      </c>
      <c r="H21" s="61"/>
      <c r="I21" s="61"/>
      <c r="J21" s="61"/>
      <c r="K21" s="61"/>
      <c r="L21" s="61"/>
      <c r="M21" s="61"/>
      <c r="N21" s="61"/>
      <c r="O21" s="61"/>
      <c r="P21" s="71" t="s">
        <v>143</v>
      </c>
      <c r="Q21" s="71"/>
      <c r="R21" s="75">
        <v>43.839286916666659</v>
      </c>
      <c r="S21" s="75" t="s">
        <v>49</v>
      </c>
      <c r="T21" s="65"/>
    </row>
    <row r="22" spans="1:20" ht="9" customHeight="1">
      <c r="A22" s="61"/>
      <c r="B22" s="61"/>
      <c r="C22" s="61"/>
      <c r="D22" s="61"/>
      <c r="E22" s="61"/>
      <c r="F22" s="61"/>
      <c r="G22" s="69" t="s">
        <v>29</v>
      </c>
      <c r="H22" s="61"/>
      <c r="I22" s="61"/>
      <c r="J22" s="61"/>
      <c r="K22" s="61"/>
      <c r="L22" s="61"/>
      <c r="M22" s="61"/>
      <c r="N22" s="61"/>
      <c r="O22" s="61"/>
      <c r="P22" s="70" t="s">
        <v>29</v>
      </c>
      <c r="Q22" s="70"/>
      <c r="R22" s="74">
        <v>42.857142857142854</v>
      </c>
      <c r="S22" s="74">
        <v>57.65201086054892</v>
      </c>
      <c r="T22" s="65"/>
    </row>
    <row r="23" spans="1:20" ht="9" customHeight="1">
      <c r="A23" s="61"/>
      <c r="B23" s="61"/>
      <c r="C23" s="61"/>
      <c r="D23" s="61"/>
      <c r="E23" s="61"/>
      <c r="F23" s="61"/>
      <c r="G23" s="69" t="s">
        <v>144</v>
      </c>
      <c r="H23" s="61"/>
      <c r="I23" s="61"/>
      <c r="J23" s="61"/>
      <c r="K23" s="61"/>
      <c r="L23" s="61"/>
      <c r="M23" s="61"/>
      <c r="N23" s="61"/>
      <c r="O23" s="61"/>
      <c r="P23" s="71" t="s">
        <v>144</v>
      </c>
      <c r="Q23" s="71"/>
      <c r="R23" s="75">
        <v>41.374536358395986</v>
      </c>
      <c r="S23" s="75" t="s">
        <v>49</v>
      </c>
      <c r="T23" s="65"/>
    </row>
    <row r="24" spans="1:20" ht="9" customHeight="1">
      <c r="A24" s="61"/>
      <c r="B24" s="61"/>
      <c r="C24" s="61"/>
      <c r="D24" s="61"/>
      <c r="E24" s="61"/>
      <c r="F24" s="61"/>
      <c r="G24" s="69" t="s">
        <v>59</v>
      </c>
      <c r="H24" s="61"/>
      <c r="I24" s="61"/>
      <c r="J24" s="61"/>
      <c r="K24" s="61"/>
      <c r="L24" s="61"/>
      <c r="M24" s="61"/>
      <c r="N24" s="61"/>
      <c r="O24" s="61"/>
      <c r="P24" s="70" t="s">
        <v>59</v>
      </c>
      <c r="Q24" s="70"/>
      <c r="R24" s="74">
        <v>38.666699999999999</v>
      </c>
      <c r="S24" s="74">
        <v>85</v>
      </c>
      <c r="T24" s="65"/>
    </row>
    <row r="25" spans="1:20" ht="9" customHeight="1">
      <c r="A25" s="61"/>
      <c r="B25" s="61"/>
      <c r="C25" s="61"/>
      <c r="D25" s="61"/>
      <c r="E25" s="61"/>
      <c r="F25" s="61"/>
      <c r="G25" s="69" t="s">
        <v>35</v>
      </c>
      <c r="H25" s="61"/>
      <c r="I25" s="61"/>
      <c r="J25" s="61"/>
      <c r="K25" s="61"/>
      <c r="L25" s="61"/>
      <c r="M25" s="61"/>
      <c r="N25" s="61"/>
      <c r="O25" s="61"/>
      <c r="P25" s="71" t="s">
        <v>35</v>
      </c>
      <c r="Q25" s="71"/>
      <c r="R25" s="75">
        <v>37.170666676190471</v>
      </c>
      <c r="S25" s="75" t="s">
        <v>49</v>
      </c>
      <c r="T25" s="65"/>
    </row>
    <row r="26" spans="1:20" ht="9" customHeight="1">
      <c r="A26" s="61"/>
      <c r="B26" s="61"/>
      <c r="C26" s="61"/>
      <c r="D26" s="61"/>
      <c r="E26" s="61"/>
      <c r="F26" s="61"/>
      <c r="G26" s="69" t="s">
        <v>27</v>
      </c>
      <c r="H26" s="61"/>
      <c r="I26" s="61"/>
      <c r="J26" s="61"/>
      <c r="K26" s="61"/>
      <c r="L26" s="61"/>
      <c r="M26" s="61"/>
      <c r="N26" s="61"/>
      <c r="O26" s="61"/>
      <c r="P26" s="70" t="s">
        <v>27</v>
      </c>
      <c r="Q26" s="70"/>
      <c r="R26" s="74">
        <v>37.142857142857146</v>
      </c>
      <c r="S26" s="74">
        <v>90</v>
      </c>
      <c r="T26" s="65"/>
    </row>
    <row r="27" spans="1:20" ht="9" customHeight="1">
      <c r="A27" s="61"/>
      <c r="B27" s="61"/>
      <c r="C27" s="61"/>
      <c r="D27" s="61"/>
      <c r="E27" s="61"/>
      <c r="F27" s="61"/>
      <c r="G27" s="69" t="s">
        <v>3</v>
      </c>
      <c r="H27" s="61"/>
      <c r="I27" s="61"/>
      <c r="J27" s="61"/>
      <c r="K27" s="61"/>
      <c r="L27" s="61"/>
      <c r="M27" s="61"/>
      <c r="N27" s="61"/>
      <c r="O27" s="61"/>
      <c r="P27" s="71" t="s">
        <v>3</v>
      </c>
      <c r="Q27" s="71"/>
      <c r="R27" s="75">
        <v>35</v>
      </c>
      <c r="S27" s="75">
        <v>54.884518655622252</v>
      </c>
      <c r="T27" s="65"/>
    </row>
    <row r="28" spans="1:20" ht="9" customHeight="1">
      <c r="A28" s="61"/>
      <c r="B28" s="61"/>
      <c r="C28" s="61"/>
      <c r="D28" s="61"/>
      <c r="E28" s="61"/>
      <c r="F28" s="61"/>
      <c r="G28" s="69" t="s">
        <v>5</v>
      </c>
      <c r="H28" s="61"/>
      <c r="I28" s="61"/>
      <c r="J28" s="61"/>
      <c r="K28" s="61"/>
      <c r="L28" s="61"/>
      <c r="M28" s="61"/>
      <c r="N28" s="61"/>
      <c r="O28" s="61"/>
      <c r="P28" s="70" t="s">
        <v>5</v>
      </c>
      <c r="Q28" s="70"/>
      <c r="R28" s="74">
        <v>32</v>
      </c>
      <c r="S28" s="74">
        <v>53.552922028472494</v>
      </c>
      <c r="T28" s="65"/>
    </row>
    <row r="29" spans="1:20" ht="9" customHeight="1">
      <c r="A29" s="61"/>
      <c r="B29" s="61"/>
      <c r="C29" s="61"/>
      <c r="D29" s="61"/>
      <c r="E29" s="61"/>
      <c r="F29" s="61"/>
      <c r="G29" s="69" t="s">
        <v>24</v>
      </c>
      <c r="H29" s="61"/>
      <c r="I29" s="61"/>
      <c r="J29" s="61"/>
      <c r="K29" s="61"/>
      <c r="L29" s="61"/>
      <c r="M29" s="61"/>
      <c r="N29" s="61"/>
      <c r="O29" s="61"/>
      <c r="P29" s="71" t="s">
        <v>24</v>
      </c>
      <c r="Q29" s="71"/>
      <c r="R29" s="75">
        <v>32</v>
      </c>
      <c r="S29" s="75">
        <v>67.5</v>
      </c>
      <c r="T29" s="65"/>
    </row>
    <row r="30" spans="1:20" ht="9" customHeight="1">
      <c r="A30" s="61"/>
      <c r="B30" s="61"/>
      <c r="C30" s="61"/>
      <c r="D30" s="61"/>
      <c r="E30" s="61"/>
      <c r="F30" s="61"/>
      <c r="G30" s="69" t="s">
        <v>74</v>
      </c>
      <c r="H30" s="61"/>
      <c r="I30" s="61"/>
      <c r="J30" s="61"/>
      <c r="K30" s="61"/>
      <c r="L30" s="61"/>
      <c r="M30" s="61"/>
      <c r="N30" s="61"/>
      <c r="O30" s="61"/>
      <c r="P30" s="70" t="s">
        <v>74</v>
      </c>
      <c r="Q30" s="70"/>
      <c r="R30" s="74">
        <v>26</v>
      </c>
      <c r="S30" s="74">
        <v>14.507591855658152</v>
      </c>
      <c r="T30" s="65"/>
    </row>
    <row r="31" spans="1:20" ht="9" customHeight="1">
      <c r="A31" s="61"/>
      <c r="B31" s="61"/>
      <c r="C31" s="61"/>
      <c r="D31" s="61"/>
      <c r="E31" s="61"/>
      <c r="F31" s="61"/>
      <c r="G31" s="69" t="s">
        <v>14</v>
      </c>
      <c r="H31" s="61"/>
      <c r="I31" s="61"/>
      <c r="J31" s="61"/>
      <c r="K31" s="61"/>
      <c r="L31" s="61"/>
      <c r="M31" s="61"/>
      <c r="N31" s="61"/>
      <c r="O31" s="61"/>
      <c r="P31" s="71" t="s">
        <v>14</v>
      </c>
      <c r="Q31" s="71"/>
      <c r="R31" s="75">
        <v>26</v>
      </c>
      <c r="S31" s="75">
        <v>30</v>
      </c>
      <c r="T31" s="65"/>
    </row>
    <row r="32" spans="1:20" ht="9" customHeight="1">
      <c r="A32" s="61"/>
      <c r="B32" s="61"/>
      <c r="C32" s="61"/>
      <c r="D32" s="61"/>
      <c r="E32" s="61"/>
      <c r="F32" s="61"/>
      <c r="G32" s="69" t="s">
        <v>19</v>
      </c>
      <c r="H32" s="61"/>
      <c r="I32" s="61"/>
      <c r="J32" s="61"/>
      <c r="K32" s="61"/>
      <c r="L32" s="61"/>
      <c r="M32" s="61"/>
      <c r="N32" s="61"/>
      <c r="O32" s="61"/>
      <c r="P32" s="70" t="s">
        <v>19</v>
      </c>
      <c r="Q32" s="70"/>
      <c r="R32" s="74">
        <v>26</v>
      </c>
      <c r="S32" s="74">
        <v>38.406797185715369</v>
      </c>
      <c r="T32" s="65"/>
    </row>
    <row r="33" spans="1:20" ht="9" customHeight="1">
      <c r="A33" s="61"/>
      <c r="B33" s="61"/>
      <c r="C33" s="61"/>
      <c r="D33" s="61"/>
      <c r="E33" s="61"/>
      <c r="F33" s="61"/>
      <c r="G33" s="69" t="s">
        <v>38</v>
      </c>
      <c r="H33" s="61"/>
      <c r="I33" s="61"/>
      <c r="J33" s="61"/>
      <c r="K33" s="61"/>
      <c r="L33" s="61"/>
      <c r="M33" s="61"/>
      <c r="N33" s="61"/>
      <c r="O33" s="61"/>
      <c r="P33" s="71" t="s">
        <v>38</v>
      </c>
      <c r="Q33" s="71"/>
      <c r="R33" s="75">
        <v>26</v>
      </c>
      <c r="S33" s="75">
        <v>33.637369236117699</v>
      </c>
      <c r="T33" s="65"/>
    </row>
    <row r="34" spans="1:20" ht="9" customHeight="1">
      <c r="A34" s="61"/>
      <c r="B34" s="61"/>
      <c r="C34" s="61"/>
      <c r="D34" s="61"/>
      <c r="E34" s="61"/>
      <c r="F34" s="61"/>
      <c r="G34" s="69" t="s">
        <v>25</v>
      </c>
      <c r="H34" s="61"/>
      <c r="I34" s="61"/>
      <c r="J34" s="61"/>
      <c r="K34" s="61"/>
      <c r="L34" s="61"/>
      <c r="M34" s="61"/>
      <c r="N34" s="61"/>
      <c r="O34" s="61"/>
      <c r="P34" s="70" t="s">
        <v>25</v>
      </c>
      <c r="Q34" s="70"/>
      <c r="R34" s="74">
        <v>24.14</v>
      </c>
      <c r="S34" s="74">
        <v>59.610604805302401</v>
      </c>
      <c r="T34" s="65"/>
    </row>
    <row r="35" spans="1:20" ht="9" customHeight="1">
      <c r="A35" s="61"/>
      <c r="B35" s="61"/>
      <c r="C35" s="61"/>
      <c r="D35" s="61"/>
      <c r="E35" s="61"/>
      <c r="F35" s="61"/>
      <c r="G35" s="69" t="s">
        <v>2</v>
      </c>
      <c r="H35" s="61"/>
      <c r="I35" s="61"/>
      <c r="J35" s="61"/>
      <c r="K35" s="61"/>
      <c r="L35" s="61"/>
      <c r="M35" s="61"/>
      <c r="N35" s="61"/>
      <c r="O35" s="61"/>
      <c r="P35" s="71" t="s">
        <v>2</v>
      </c>
      <c r="Q35" s="71"/>
      <c r="R35" s="75">
        <v>17.333333333333332</v>
      </c>
      <c r="S35" s="75">
        <v>20.220134426898991</v>
      </c>
      <c r="T35" s="65"/>
    </row>
    <row r="36" spans="1:20" ht="9" customHeight="1">
      <c r="A36" s="61"/>
      <c r="B36" s="61"/>
      <c r="C36" s="61"/>
      <c r="D36" s="61"/>
      <c r="E36" s="61"/>
      <c r="F36" s="61"/>
      <c r="G36" s="69" t="s">
        <v>12</v>
      </c>
      <c r="H36" s="61"/>
      <c r="I36" s="61"/>
      <c r="J36" s="61"/>
      <c r="K36" s="61"/>
      <c r="L36" s="61"/>
      <c r="M36" s="61"/>
      <c r="N36" s="61"/>
      <c r="O36" s="61"/>
      <c r="P36" s="70" t="s">
        <v>12</v>
      </c>
      <c r="Q36" s="70"/>
      <c r="R36" s="74">
        <v>13</v>
      </c>
      <c r="S36" s="74">
        <v>59.67356720951804</v>
      </c>
      <c r="T36" s="65"/>
    </row>
    <row r="37" spans="1:20" ht="9" customHeight="1">
      <c r="A37" s="61"/>
      <c r="B37" s="61"/>
      <c r="C37" s="61"/>
      <c r="D37" s="61"/>
      <c r="E37" s="61"/>
      <c r="F37" s="61"/>
      <c r="G37" s="69" t="s">
        <v>73</v>
      </c>
      <c r="H37" s="61"/>
      <c r="I37" s="61"/>
      <c r="J37" s="61"/>
      <c r="K37" s="61"/>
      <c r="L37" s="61"/>
      <c r="M37" s="61"/>
      <c r="N37" s="61"/>
      <c r="O37" s="61"/>
      <c r="P37" s="71" t="s">
        <v>73</v>
      </c>
      <c r="Q37" s="71"/>
      <c r="R37" s="75">
        <v>12</v>
      </c>
      <c r="S37" s="75">
        <v>100</v>
      </c>
      <c r="T37" s="65"/>
    </row>
    <row r="38" spans="1:20" ht="9" customHeight="1">
      <c r="A38" s="61"/>
      <c r="B38" s="61"/>
      <c r="C38" s="61"/>
      <c r="D38" s="61"/>
      <c r="E38" s="61"/>
      <c r="F38" s="61"/>
      <c r="G38" s="69" t="s">
        <v>0</v>
      </c>
      <c r="H38" s="61"/>
      <c r="I38" s="61"/>
      <c r="J38" s="61"/>
      <c r="K38" s="61"/>
      <c r="L38" s="61"/>
      <c r="M38" s="61"/>
      <c r="N38" s="61"/>
      <c r="O38" s="61"/>
      <c r="P38" s="70" t="s">
        <v>0</v>
      </c>
      <c r="Q38" s="70"/>
      <c r="R38" s="74">
        <v>0</v>
      </c>
      <c r="S38" s="74">
        <v>0</v>
      </c>
      <c r="T38" s="65"/>
    </row>
    <row r="39" spans="1:20" ht="9" customHeight="1">
      <c r="A39" s="61"/>
      <c r="B39" s="61"/>
      <c r="C39" s="61"/>
      <c r="D39" s="61"/>
      <c r="E39" s="61"/>
      <c r="F39" s="61"/>
      <c r="G39" s="69" t="s">
        <v>10</v>
      </c>
      <c r="H39" s="61"/>
      <c r="I39" s="61"/>
      <c r="J39" s="61"/>
      <c r="K39" s="61"/>
      <c r="L39" s="61"/>
      <c r="M39" s="61"/>
      <c r="N39" s="61"/>
      <c r="O39" s="61"/>
      <c r="P39" s="71" t="s">
        <v>10</v>
      </c>
      <c r="Q39" s="71"/>
      <c r="R39" s="75">
        <v>0</v>
      </c>
      <c r="S39" s="75">
        <v>0</v>
      </c>
      <c r="T39" s="65"/>
    </row>
    <row r="40" spans="1:20" ht="9" customHeight="1">
      <c r="A40" s="61"/>
      <c r="B40" s="61"/>
      <c r="C40" s="61"/>
      <c r="D40" s="61"/>
      <c r="E40" s="61"/>
      <c r="F40" s="61"/>
      <c r="G40" s="69" t="s">
        <v>13</v>
      </c>
      <c r="H40" s="61"/>
      <c r="I40" s="61"/>
      <c r="J40" s="61"/>
      <c r="K40" s="61"/>
      <c r="L40" s="61"/>
      <c r="M40" s="61"/>
      <c r="N40" s="61"/>
      <c r="O40" s="61"/>
      <c r="P40" s="70" t="s">
        <v>13</v>
      </c>
      <c r="Q40" s="70"/>
      <c r="R40" s="74">
        <v>0</v>
      </c>
      <c r="S40" s="74">
        <v>0</v>
      </c>
      <c r="T40" s="60"/>
    </row>
    <row r="41" spans="1:20" ht="9" customHeight="1">
      <c r="A41" s="61"/>
      <c r="B41" s="61"/>
      <c r="C41" s="61"/>
      <c r="D41" s="61"/>
      <c r="E41" s="61"/>
      <c r="F41" s="61"/>
      <c r="G41" s="69" t="s">
        <v>94</v>
      </c>
      <c r="H41" s="61"/>
      <c r="I41" s="61"/>
      <c r="J41" s="61"/>
      <c r="K41" s="61"/>
      <c r="L41" s="61"/>
      <c r="M41" s="61"/>
      <c r="N41" s="61"/>
      <c r="O41" s="61"/>
      <c r="P41" s="71" t="s">
        <v>94</v>
      </c>
      <c r="Q41" s="71"/>
      <c r="R41" s="75">
        <v>0</v>
      </c>
      <c r="S41" s="75">
        <v>0</v>
      </c>
      <c r="T41" s="60"/>
    </row>
    <row r="42" spans="1:20" ht="9" customHeight="1">
      <c r="A42" s="61"/>
      <c r="B42" s="61"/>
      <c r="C42" s="61"/>
      <c r="D42" s="61"/>
      <c r="E42" s="61"/>
      <c r="F42" s="61"/>
      <c r="G42" s="69" t="s">
        <v>20</v>
      </c>
      <c r="H42" s="61"/>
      <c r="I42" s="61"/>
      <c r="J42" s="61"/>
      <c r="K42" s="61"/>
      <c r="L42" s="61"/>
      <c r="M42" s="61"/>
      <c r="N42" s="61"/>
      <c r="O42" s="61"/>
      <c r="P42" s="70" t="s">
        <v>20</v>
      </c>
      <c r="Q42" s="70"/>
      <c r="R42" s="74">
        <v>0</v>
      </c>
      <c r="S42" s="74">
        <v>0</v>
      </c>
      <c r="T42" s="60"/>
    </row>
    <row r="43" spans="1:20" ht="9" customHeight="1">
      <c r="A43" s="61"/>
      <c r="B43" s="61"/>
      <c r="C43" s="61"/>
      <c r="D43" s="61"/>
      <c r="E43" s="61"/>
      <c r="F43" s="61"/>
      <c r="G43" s="69" t="s">
        <v>21</v>
      </c>
      <c r="H43" s="61"/>
      <c r="I43" s="61"/>
      <c r="J43" s="61"/>
      <c r="K43" s="61"/>
      <c r="L43" s="61"/>
      <c r="M43" s="61"/>
      <c r="N43" s="61"/>
      <c r="O43" s="61"/>
      <c r="P43" s="71" t="s">
        <v>21</v>
      </c>
      <c r="Q43" s="71"/>
      <c r="R43" s="75">
        <v>0</v>
      </c>
      <c r="S43" s="75">
        <v>0</v>
      </c>
      <c r="T43" s="60"/>
    </row>
    <row r="44" spans="1:20" ht="9" customHeight="1">
      <c r="A44" s="61"/>
      <c r="B44" s="61"/>
      <c r="C44" s="61"/>
      <c r="D44" s="61"/>
      <c r="E44" s="61"/>
      <c r="F44" s="61"/>
      <c r="G44" s="69" t="s">
        <v>22</v>
      </c>
      <c r="H44" s="61"/>
      <c r="I44" s="61"/>
      <c r="J44" s="61"/>
      <c r="K44" s="61"/>
      <c r="L44" s="61"/>
      <c r="M44" s="61"/>
      <c r="N44" s="61"/>
      <c r="O44" s="61"/>
      <c r="P44" s="70" t="s">
        <v>22</v>
      </c>
      <c r="Q44" s="70"/>
      <c r="R44" s="74">
        <v>0</v>
      </c>
      <c r="S44" s="74">
        <v>0</v>
      </c>
      <c r="T44" s="61"/>
    </row>
    <row r="45" spans="1:20" ht="9" customHeight="1">
      <c r="A45" s="61"/>
      <c r="B45" s="61"/>
      <c r="C45" s="62"/>
      <c r="D45" s="61"/>
      <c r="E45" s="61"/>
      <c r="F45" s="61"/>
      <c r="G45" s="69" t="s">
        <v>28</v>
      </c>
      <c r="H45" s="61"/>
      <c r="I45" s="61"/>
      <c r="J45" s="61"/>
      <c r="K45" s="61"/>
      <c r="L45" s="61"/>
      <c r="M45" s="61"/>
      <c r="N45" s="61"/>
      <c r="O45" s="61"/>
      <c r="P45" s="71" t="s">
        <v>28</v>
      </c>
      <c r="Q45" s="71"/>
      <c r="R45" s="75">
        <v>0</v>
      </c>
      <c r="S45" s="75">
        <v>0</v>
      </c>
      <c r="T45" s="61"/>
    </row>
    <row r="46" spans="1:20" ht="9" customHeight="1">
      <c r="A46" s="61"/>
      <c r="B46" s="61"/>
      <c r="C46" s="62"/>
      <c r="D46" s="61"/>
      <c r="E46" s="61"/>
      <c r="F46" s="67"/>
      <c r="G46" s="69" t="s">
        <v>30</v>
      </c>
      <c r="H46" s="61"/>
      <c r="I46" s="61"/>
      <c r="J46" s="61"/>
      <c r="K46" s="64"/>
      <c r="L46" s="61"/>
      <c r="M46" s="61"/>
      <c r="N46" s="61"/>
      <c r="O46" s="61"/>
      <c r="P46" s="70" t="s">
        <v>30</v>
      </c>
      <c r="Q46" s="70"/>
      <c r="R46" s="74">
        <v>0</v>
      </c>
      <c r="S46" s="74">
        <v>0</v>
      </c>
      <c r="T46" s="61"/>
    </row>
    <row r="47" spans="1:20" ht="9" customHeight="1">
      <c r="A47" s="61"/>
      <c r="B47" s="61"/>
      <c r="C47" s="62"/>
      <c r="D47" s="61"/>
      <c r="E47" s="61"/>
      <c r="F47" s="67"/>
      <c r="G47" s="69" t="s">
        <v>31</v>
      </c>
      <c r="H47" s="61"/>
      <c r="I47" s="61"/>
      <c r="J47" s="61"/>
      <c r="K47" s="64"/>
      <c r="L47" s="61"/>
      <c r="M47" s="61"/>
      <c r="N47" s="61"/>
      <c r="O47" s="61"/>
      <c r="P47" s="71" t="s">
        <v>31</v>
      </c>
      <c r="Q47" s="71"/>
      <c r="R47" s="75">
        <v>0</v>
      </c>
      <c r="S47" s="75">
        <v>0</v>
      </c>
      <c r="T47" s="61"/>
    </row>
    <row r="48" spans="1:20" ht="9" customHeight="1">
      <c r="A48" s="61"/>
      <c r="B48" s="68"/>
      <c r="C48" s="68"/>
      <c r="D48" s="68"/>
      <c r="E48" s="68"/>
      <c r="F48" s="68"/>
      <c r="G48" s="69" t="s">
        <v>32</v>
      </c>
      <c r="H48" s="68"/>
      <c r="I48" s="68"/>
      <c r="J48" s="68"/>
      <c r="K48" s="68"/>
      <c r="L48" s="68"/>
      <c r="M48" s="68"/>
      <c r="N48" s="61"/>
      <c r="O48" s="61"/>
      <c r="P48" s="70" t="s">
        <v>32</v>
      </c>
      <c r="Q48" s="70"/>
      <c r="R48" s="74">
        <v>0</v>
      </c>
      <c r="S48" s="74">
        <v>0</v>
      </c>
      <c r="T48" s="61"/>
    </row>
    <row r="49" spans="1:20" ht="9" customHeight="1">
      <c r="A49" s="61"/>
      <c r="B49" s="68"/>
      <c r="C49" s="68"/>
      <c r="D49" s="68"/>
      <c r="E49" s="68"/>
      <c r="F49" s="68"/>
      <c r="G49" s="69" t="s">
        <v>33</v>
      </c>
      <c r="H49" s="68"/>
      <c r="I49" s="68"/>
      <c r="J49" s="68"/>
      <c r="K49" s="68"/>
      <c r="L49" s="68"/>
      <c r="M49" s="68"/>
      <c r="N49" s="61"/>
      <c r="O49" s="61"/>
      <c r="P49" s="71" t="s">
        <v>33</v>
      </c>
      <c r="Q49" s="71"/>
      <c r="R49" s="75">
        <v>0</v>
      </c>
      <c r="S49" s="75">
        <v>0</v>
      </c>
      <c r="T49" s="61"/>
    </row>
    <row r="50" spans="1:20" ht="9" customHeight="1">
      <c r="A50" s="61"/>
      <c r="B50" s="68"/>
      <c r="C50" s="68"/>
      <c r="D50" s="68"/>
      <c r="E50" s="68"/>
      <c r="F50" s="68"/>
      <c r="G50" s="69" t="s">
        <v>146</v>
      </c>
      <c r="H50" s="68"/>
      <c r="I50" s="68"/>
      <c r="J50" s="68"/>
      <c r="K50" s="68"/>
      <c r="L50" s="68"/>
      <c r="M50" s="68"/>
      <c r="N50" s="61"/>
      <c r="O50" s="61"/>
      <c r="P50" s="70" t="s">
        <v>146</v>
      </c>
      <c r="Q50" s="70"/>
      <c r="R50" s="74">
        <v>0</v>
      </c>
      <c r="S50" s="74">
        <v>0</v>
      </c>
      <c r="T50" s="61"/>
    </row>
    <row r="51" spans="1:20" ht="9" customHeight="1">
      <c r="A51" s="61"/>
      <c r="B51" s="68"/>
      <c r="C51" s="68"/>
      <c r="D51" s="68"/>
      <c r="E51" s="68"/>
      <c r="F51" s="68"/>
      <c r="G51" s="69" t="s">
        <v>39</v>
      </c>
      <c r="H51" s="68"/>
      <c r="I51" s="68"/>
      <c r="J51" s="68"/>
      <c r="K51" s="68"/>
      <c r="L51" s="68"/>
      <c r="M51" s="68"/>
      <c r="N51" s="61"/>
      <c r="O51" s="61"/>
      <c r="P51" s="71" t="s">
        <v>39</v>
      </c>
      <c r="Q51" s="71"/>
      <c r="R51" s="75">
        <v>0</v>
      </c>
      <c r="S51" s="75">
        <v>0</v>
      </c>
      <c r="T51" s="61"/>
    </row>
    <row r="52" spans="1:20" ht="9" customHeight="1">
      <c r="A52" s="61"/>
      <c r="B52" s="68"/>
      <c r="C52" s="68"/>
      <c r="D52" s="68"/>
      <c r="E52" s="68"/>
      <c r="F52" s="68"/>
      <c r="G52" s="69" t="s">
        <v>40</v>
      </c>
      <c r="H52" s="68"/>
      <c r="I52" s="68"/>
      <c r="J52" s="68"/>
      <c r="K52" s="68"/>
      <c r="L52" s="68"/>
      <c r="M52" s="68"/>
      <c r="N52" s="61"/>
      <c r="O52" s="61"/>
      <c r="P52" s="101" t="s">
        <v>40</v>
      </c>
      <c r="Q52" s="101"/>
      <c r="R52" s="102">
        <v>0</v>
      </c>
      <c r="S52" s="102">
        <v>0</v>
      </c>
      <c r="T52" s="61"/>
    </row>
    <row r="53" spans="1:20" ht="13.5">
      <c r="A53" s="61"/>
      <c r="B53" s="116"/>
      <c r="C53" s="116"/>
      <c r="D53" s="116"/>
      <c r="E53" s="116"/>
      <c r="F53" s="116"/>
      <c r="G53" s="116"/>
      <c r="H53" s="116"/>
      <c r="I53" s="116"/>
      <c r="J53" s="116"/>
      <c r="K53" s="68"/>
      <c r="L53" s="68"/>
      <c r="M53" s="68"/>
      <c r="N53" s="61"/>
      <c r="O53" s="61"/>
      <c r="P53"/>
      <c r="Q53"/>
      <c r="R53"/>
      <c r="S53"/>
      <c r="T53" s="34"/>
    </row>
    <row r="54" spans="1:20" ht="12.75" customHeight="1">
      <c r="A54" s="61"/>
      <c r="B54" s="116" t="s">
        <v>83</v>
      </c>
      <c r="C54" s="116"/>
      <c r="D54" s="116"/>
      <c r="E54" s="116"/>
      <c r="F54" s="116"/>
      <c r="G54" s="116"/>
      <c r="H54" s="116"/>
      <c r="I54" s="116"/>
      <c r="J54" s="116"/>
      <c r="K54" s="116"/>
      <c r="L54" s="116"/>
      <c r="M54" s="116"/>
      <c r="N54" s="61"/>
      <c r="O54" s="61"/>
      <c r="P54"/>
      <c r="Q54"/>
      <c r="R54"/>
      <c r="S54"/>
      <c r="T54" s="76"/>
    </row>
    <row r="55" spans="1:20" ht="12.75" customHeight="1">
      <c r="A55" s="61"/>
      <c r="B55" s="116" t="s">
        <v>84</v>
      </c>
      <c r="C55" s="116"/>
      <c r="D55" s="116"/>
      <c r="E55" s="116"/>
      <c r="F55" s="116"/>
      <c r="G55" s="116"/>
      <c r="H55" s="116"/>
      <c r="I55" s="116"/>
      <c r="J55" s="116"/>
      <c r="K55" s="116"/>
      <c r="L55" s="116"/>
      <c r="M55" s="116"/>
      <c r="N55" s="61"/>
      <c r="O55" s="61"/>
      <c r="P55"/>
      <c r="Q55"/>
      <c r="R55"/>
      <c r="S55"/>
      <c r="T55" s="77"/>
    </row>
    <row r="56" spans="1:20" ht="12.75" customHeight="1">
      <c r="A56" s="61"/>
      <c r="B56" s="108" t="s">
        <v>87</v>
      </c>
      <c r="C56" s="108"/>
      <c r="D56" s="108"/>
      <c r="E56" s="108"/>
      <c r="F56" s="108"/>
      <c r="G56" s="108"/>
      <c r="H56" s="108"/>
      <c r="I56" s="108"/>
      <c r="J56" s="108"/>
      <c r="K56" s="61"/>
      <c r="L56" s="61"/>
      <c r="M56" s="61"/>
      <c r="N56" s="61"/>
      <c r="O56" s="61"/>
      <c r="P56"/>
      <c r="Q56"/>
      <c r="R56"/>
      <c r="S56"/>
      <c r="T56" s="77"/>
    </row>
    <row r="57" spans="1:20" ht="12.75" customHeight="1">
      <c r="A57" s="61"/>
      <c r="B57" s="108" t="s">
        <v>81</v>
      </c>
      <c r="C57" s="108"/>
      <c r="D57" s="108"/>
      <c r="E57" s="108"/>
      <c r="F57" s="108"/>
      <c r="G57" s="108"/>
      <c r="H57" s="108"/>
      <c r="I57" s="108"/>
      <c r="J57" s="108"/>
      <c r="K57" s="61"/>
      <c r="L57" s="61"/>
      <c r="M57" s="61"/>
      <c r="N57" s="61"/>
      <c r="O57" s="61"/>
      <c r="P57"/>
      <c r="Q57"/>
      <c r="R57"/>
      <c r="S57"/>
      <c r="T57" s="77"/>
    </row>
    <row r="58" spans="1:20" ht="12.75" customHeight="1">
      <c r="A58" s="61"/>
      <c r="B58" s="108" t="s">
        <v>85</v>
      </c>
      <c r="C58" s="108"/>
      <c r="D58" s="108"/>
      <c r="E58" s="108"/>
      <c r="F58" s="108"/>
      <c r="G58" s="108"/>
      <c r="H58" s="108"/>
      <c r="I58" s="108"/>
      <c r="J58" s="108"/>
      <c r="K58" s="61"/>
      <c r="L58" s="61"/>
      <c r="M58" s="61"/>
      <c r="N58" s="61"/>
      <c r="O58" s="61"/>
      <c r="P58"/>
      <c r="Q58"/>
      <c r="R58"/>
      <c r="S58"/>
      <c r="T58" s="77"/>
    </row>
    <row r="59" spans="1:20" ht="12.75" customHeight="1">
      <c r="A59" s="61"/>
      <c r="B59" s="108" t="s">
        <v>88</v>
      </c>
      <c r="C59" s="108"/>
      <c r="D59" s="108"/>
      <c r="E59" s="108"/>
      <c r="F59" s="108"/>
      <c r="G59" s="108"/>
      <c r="H59" s="108"/>
      <c r="I59" s="108"/>
      <c r="J59" s="108"/>
      <c r="K59" s="61"/>
      <c r="L59" s="61"/>
      <c r="M59" s="61"/>
      <c r="N59" s="61"/>
      <c r="O59" s="61"/>
      <c r="P59"/>
      <c r="Q59"/>
      <c r="R59"/>
      <c r="S59"/>
      <c r="T59" s="61"/>
    </row>
    <row r="60" spans="1:20" ht="13.5">
      <c r="A60" s="61"/>
      <c r="B60" s="80" t="s">
        <v>78</v>
      </c>
      <c r="C60" s="80"/>
      <c r="D60" s="80"/>
      <c r="E60" s="80"/>
      <c r="F60" s="80"/>
      <c r="G60" s="80"/>
      <c r="H60" s="80"/>
      <c r="I60" s="80"/>
      <c r="J60" s="80"/>
      <c r="K60" s="61"/>
      <c r="L60" s="61"/>
      <c r="M60" s="61"/>
      <c r="N60" s="61"/>
      <c r="O60" s="61"/>
      <c r="P60"/>
      <c r="Q60"/>
      <c r="R60"/>
      <c r="S60"/>
      <c r="T60" s="61"/>
    </row>
    <row r="61" spans="1:20" ht="13.5">
      <c r="A61" s="61"/>
      <c r="B61" s="116"/>
      <c r="C61" s="116"/>
      <c r="D61" s="116"/>
      <c r="E61" s="116"/>
      <c r="F61" s="116"/>
      <c r="G61" s="116"/>
      <c r="H61" s="116"/>
      <c r="I61" s="116"/>
      <c r="J61" s="116"/>
      <c r="K61" s="61"/>
      <c r="L61" s="61"/>
      <c r="M61" s="61"/>
      <c r="N61" s="61"/>
      <c r="O61" s="61"/>
      <c r="P61" s="53"/>
      <c r="Q61" s="53"/>
      <c r="R61" s="54"/>
      <c r="S61" s="54"/>
      <c r="T61" s="61"/>
    </row>
    <row r="62" spans="1:20" ht="13.5">
      <c r="A62" s="61"/>
      <c r="B62" s="109"/>
      <c r="C62" s="109"/>
      <c r="D62" s="109"/>
      <c r="E62" s="109"/>
      <c r="F62" s="109"/>
      <c r="G62" s="109"/>
      <c r="H62" s="109"/>
      <c r="I62" s="109"/>
      <c r="J62" s="109"/>
      <c r="K62" s="61"/>
      <c r="L62" s="61"/>
      <c r="M62" s="61"/>
      <c r="N62" s="61"/>
      <c r="O62" s="61"/>
      <c r="P62" s="52"/>
      <c r="Q62" s="52"/>
      <c r="R62" s="54"/>
      <c r="S62" s="54"/>
      <c r="T62" s="61"/>
    </row>
    <row r="63" spans="1:20" ht="13.5">
      <c r="A63" s="61"/>
      <c r="B63" s="109"/>
      <c r="C63" s="109"/>
      <c r="D63" s="109"/>
      <c r="E63" s="109"/>
      <c r="F63" s="109"/>
      <c r="G63" s="109"/>
      <c r="H63" s="109"/>
      <c r="I63" s="109"/>
      <c r="J63" s="109"/>
      <c r="K63" s="61"/>
      <c r="L63" s="61"/>
      <c r="M63" s="61"/>
      <c r="N63" s="61"/>
      <c r="O63" s="61"/>
      <c r="P63" s="55"/>
      <c r="Q63" s="55"/>
      <c r="R63" s="54"/>
      <c r="S63" s="54"/>
      <c r="T63" s="61"/>
    </row>
    <row r="64" spans="1:20">
      <c r="A64" s="61"/>
      <c r="B64" s="109"/>
      <c r="C64" s="109"/>
      <c r="D64" s="109"/>
      <c r="E64" s="109"/>
      <c r="F64" s="109"/>
      <c r="G64" s="109"/>
      <c r="H64" s="109"/>
      <c r="I64" s="109"/>
      <c r="J64" s="109"/>
      <c r="K64" s="61"/>
      <c r="L64" s="61"/>
      <c r="M64" s="61"/>
      <c r="N64" s="61"/>
      <c r="O64" s="61"/>
      <c r="P64" s="56"/>
      <c r="Q64" s="56"/>
      <c r="R64" s="57"/>
      <c r="S64" s="57"/>
      <c r="T64" s="61"/>
    </row>
    <row r="65" spans="1:20">
      <c r="A65" s="61"/>
      <c r="B65" s="108"/>
      <c r="C65" s="108"/>
      <c r="D65" s="108"/>
      <c r="E65" s="108"/>
      <c r="F65" s="108"/>
      <c r="G65" s="108"/>
      <c r="H65" s="108"/>
      <c r="I65" s="108"/>
      <c r="J65" s="108"/>
      <c r="K65" s="61"/>
      <c r="L65" s="61"/>
      <c r="M65" s="61"/>
      <c r="N65" s="61"/>
      <c r="O65" s="61"/>
      <c r="P65" s="56"/>
      <c r="Q65" s="56"/>
      <c r="R65" s="57"/>
      <c r="S65" s="57"/>
      <c r="T65" s="61"/>
    </row>
    <row r="66" spans="1:20">
      <c r="A66" s="61"/>
      <c r="B66" s="108"/>
      <c r="C66" s="108"/>
      <c r="D66" s="108"/>
      <c r="E66" s="108"/>
      <c r="F66" s="108"/>
      <c r="G66" s="108"/>
      <c r="H66" s="108"/>
      <c r="I66" s="108"/>
      <c r="J66" s="108"/>
      <c r="K66" s="61"/>
      <c r="L66" s="61"/>
      <c r="M66" s="61"/>
      <c r="N66" s="61"/>
      <c r="O66" s="61"/>
      <c r="P66" s="56"/>
      <c r="Q66" s="56"/>
      <c r="R66" s="57"/>
      <c r="S66" s="57"/>
      <c r="T66" s="61"/>
    </row>
    <row r="67" spans="1:20">
      <c r="A67" s="61"/>
      <c r="B67" s="108"/>
      <c r="C67" s="108"/>
      <c r="D67" s="108"/>
      <c r="E67" s="108"/>
      <c r="F67" s="108"/>
      <c r="G67" s="108"/>
      <c r="H67" s="108"/>
      <c r="I67" s="108"/>
      <c r="J67" s="108"/>
      <c r="K67" s="61"/>
      <c r="L67" s="61"/>
      <c r="M67" s="61"/>
      <c r="N67" s="61"/>
      <c r="O67" s="61"/>
      <c r="P67" s="56"/>
      <c r="Q67" s="56"/>
      <c r="R67" s="57"/>
      <c r="S67" s="57"/>
      <c r="T67" s="61"/>
    </row>
    <row r="68" spans="1:20">
      <c r="A68" s="61"/>
      <c r="B68" s="61"/>
      <c r="C68" s="61"/>
      <c r="D68" s="61"/>
      <c r="E68" s="61"/>
      <c r="F68" s="61"/>
      <c r="G68" s="66"/>
      <c r="H68" s="61"/>
      <c r="I68" s="61"/>
      <c r="J68" s="61"/>
      <c r="K68" s="61"/>
      <c r="L68" s="61"/>
      <c r="M68" s="61"/>
      <c r="N68" s="61"/>
      <c r="O68" s="61"/>
      <c r="P68" s="56"/>
      <c r="Q68" s="56"/>
      <c r="R68" s="57"/>
      <c r="S68" s="57"/>
      <c r="T68" s="61"/>
    </row>
    <row r="69" spans="1:20">
      <c r="A69" s="61"/>
      <c r="B69" s="61"/>
      <c r="C69" s="61"/>
      <c r="D69" s="61"/>
      <c r="E69" s="61"/>
      <c r="F69" s="61"/>
      <c r="G69" s="66"/>
      <c r="H69" s="61"/>
      <c r="I69" s="61"/>
      <c r="J69" s="61"/>
      <c r="K69" s="61"/>
      <c r="L69" s="61"/>
      <c r="M69" s="61"/>
      <c r="N69" s="61"/>
      <c r="O69" s="61"/>
      <c r="P69" s="56"/>
      <c r="Q69" s="56"/>
      <c r="R69" s="57"/>
      <c r="S69" s="57"/>
      <c r="T69" s="61"/>
    </row>
    <row r="70" spans="1:20">
      <c r="A70" s="61"/>
      <c r="B70" s="61"/>
      <c r="C70" s="61"/>
      <c r="D70" s="61"/>
      <c r="E70" s="61"/>
      <c r="F70" s="61"/>
      <c r="G70" s="66"/>
      <c r="H70" s="61"/>
      <c r="I70" s="61"/>
      <c r="J70" s="61"/>
      <c r="K70" s="61"/>
      <c r="L70" s="61"/>
      <c r="M70" s="61"/>
      <c r="N70" s="61"/>
      <c r="O70" s="61"/>
      <c r="P70" s="56"/>
      <c r="Q70" s="56"/>
      <c r="R70" s="57"/>
      <c r="S70" s="57"/>
      <c r="T70" s="61"/>
    </row>
    <row r="71" spans="1:20">
      <c r="A71" s="61"/>
      <c r="B71" s="61"/>
      <c r="C71" s="61"/>
      <c r="D71" s="61"/>
      <c r="E71" s="61"/>
      <c r="F71" s="61"/>
      <c r="G71" s="66"/>
      <c r="H71" s="61"/>
      <c r="I71" s="61"/>
      <c r="J71" s="61"/>
      <c r="K71" s="61"/>
      <c r="L71" s="61"/>
      <c r="M71" s="61"/>
      <c r="N71" s="61"/>
      <c r="O71" s="61"/>
      <c r="P71" s="56"/>
      <c r="Q71" s="56"/>
      <c r="R71" s="57"/>
      <c r="S71" s="57"/>
      <c r="T71" s="61"/>
    </row>
    <row r="72" spans="1:20">
      <c r="A72" s="61"/>
      <c r="B72" s="61"/>
      <c r="C72" s="61"/>
      <c r="D72" s="61"/>
      <c r="E72" s="61"/>
      <c r="F72" s="61"/>
      <c r="G72" s="66"/>
      <c r="H72" s="61"/>
      <c r="I72" s="61"/>
      <c r="J72" s="61"/>
      <c r="K72" s="61"/>
      <c r="L72" s="61"/>
      <c r="M72" s="61"/>
      <c r="N72" s="61"/>
      <c r="O72" s="61"/>
      <c r="P72" s="56"/>
      <c r="Q72" s="56"/>
      <c r="R72" s="57"/>
      <c r="S72" s="57"/>
      <c r="T72" s="61"/>
    </row>
    <row r="73" spans="1:20">
      <c r="A73" s="61"/>
      <c r="B73" s="61"/>
      <c r="C73" s="61"/>
      <c r="D73" s="61"/>
      <c r="E73" s="61"/>
      <c r="F73" s="61"/>
      <c r="G73" s="66"/>
      <c r="H73" s="61"/>
      <c r="I73" s="61"/>
      <c r="J73" s="61"/>
      <c r="K73" s="61"/>
      <c r="L73" s="61"/>
      <c r="M73" s="61"/>
      <c r="N73" s="61"/>
      <c r="O73" s="61"/>
      <c r="P73" s="56"/>
      <c r="Q73" s="56"/>
      <c r="R73" s="57"/>
      <c r="S73" s="57"/>
      <c r="T73" s="61"/>
    </row>
    <row r="74" spans="1:20">
      <c r="A74" s="61"/>
      <c r="B74" s="61"/>
      <c r="C74" s="61"/>
      <c r="D74" s="61"/>
      <c r="E74" s="61"/>
      <c r="F74" s="61"/>
      <c r="G74" s="66"/>
      <c r="H74" s="61"/>
      <c r="I74" s="61"/>
      <c r="J74" s="61"/>
      <c r="K74" s="61"/>
      <c r="L74" s="61"/>
      <c r="M74" s="61"/>
      <c r="N74" s="61"/>
      <c r="O74" s="61"/>
      <c r="P74" s="56"/>
      <c r="Q74" s="56"/>
      <c r="R74" s="57"/>
      <c r="S74" s="57"/>
      <c r="T74" s="61"/>
    </row>
    <row r="75" spans="1:20">
      <c r="A75" s="61"/>
      <c r="B75" s="61"/>
      <c r="C75" s="61"/>
      <c r="D75" s="61"/>
      <c r="E75" s="61"/>
      <c r="F75" s="61"/>
      <c r="G75" s="66"/>
      <c r="H75" s="61"/>
      <c r="I75" s="61"/>
      <c r="J75" s="61"/>
      <c r="K75" s="61"/>
      <c r="L75" s="61"/>
      <c r="M75" s="61"/>
      <c r="N75" s="61"/>
      <c r="O75" s="61"/>
      <c r="P75" s="56"/>
      <c r="Q75" s="56"/>
      <c r="R75" s="57"/>
      <c r="S75" s="57"/>
      <c r="T75" s="61"/>
    </row>
    <row r="76" spans="1:20">
      <c r="A76" s="61"/>
      <c r="B76" s="61"/>
      <c r="C76" s="61"/>
      <c r="D76" s="61"/>
      <c r="E76" s="61"/>
      <c r="F76" s="61"/>
      <c r="G76" s="66"/>
      <c r="H76" s="61"/>
      <c r="I76" s="61"/>
      <c r="J76" s="61"/>
      <c r="K76" s="61"/>
      <c r="L76" s="61"/>
      <c r="M76" s="61"/>
      <c r="N76" s="61"/>
      <c r="O76" s="61"/>
      <c r="P76" s="56"/>
      <c r="Q76" s="56"/>
      <c r="R76" s="57"/>
      <c r="S76" s="57"/>
      <c r="T76" s="61"/>
    </row>
    <row r="77" spans="1:20">
      <c r="A77" s="61"/>
      <c r="B77" s="61"/>
      <c r="C77" s="61"/>
      <c r="D77" s="61"/>
      <c r="E77" s="61"/>
      <c r="F77" s="61"/>
      <c r="G77" s="66"/>
      <c r="H77" s="61"/>
      <c r="I77" s="61"/>
      <c r="J77" s="61"/>
      <c r="K77" s="61"/>
      <c r="L77" s="61"/>
      <c r="M77" s="61"/>
      <c r="N77" s="61"/>
      <c r="O77" s="61"/>
      <c r="P77" s="56"/>
      <c r="Q77" s="56"/>
      <c r="R77" s="57"/>
      <c r="S77" s="57"/>
    </row>
    <row r="78" spans="1:20">
      <c r="A78" s="61"/>
      <c r="B78" s="61"/>
      <c r="C78" s="61"/>
      <c r="D78" s="61"/>
      <c r="E78" s="61"/>
      <c r="F78" s="61"/>
      <c r="G78" s="66"/>
      <c r="H78" s="61"/>
      <c r="I78" s="61"/>
      <c r="J78" s="61"/>
      <c r="K78" s="61"/>
      <c r="L78" s="61"/>
      <c r="M78" s="61"/>
    </row>
    <row r="79" spans="1:20">
      <c r="B79" s="61"/>
      <c r="C79" s="61"/>
      <c r="D79" s="61"/>
      <c r="E79" s="61"/>
      <c r="F79" s="61"/>
      <c r="G79" s="66"/>
      <c r="H79" s="61"/>
      <c r="I79" s="61"/>
      <c r="J79" s="61"/>
    </row>
  </sheetData>
  <mergeCells count="21">
    <mergeCell ref="B57:J57"/>
    <mergeCell ref="B58:J58"/>
    <mergeCell ref="B59:J59"/>
    <mergeCell ref="B61:J61"/>
    <mergeCell ref="B62:J62"/>
    <mergeCell ref="P1:S2"/>
    <mergeCell ref="B2:L4"/>
    <mergeCell ref="B54:M54"/>
    <mergeCell ref="B56:J56"/>
    <mergeCell ref="B55:M55"/>
    <mergeCell ref="B1:L1"/>
    <mergeCell ref="P3:S5"/>
    <mergeCell ref="B5:F6"/>
    <mergeCell ref="H5:L6"/>
    <mergeCell ref="R6:S6"/>
    <mergeCell ref="B53:J53"/>
    <mergeCell ref="B63:J63"/>
    <mergeCell ref="B64:J64"/>
    <mergeCell ref="B65:J65"/>
    <mergeCell ref="B66:J66"/>
    <mergeCell ref="B67:J67"/>
  </mergeCells>
  <pageMargins left="0.70866141732283472" right="0.70866141732283472" top="0.74803149606299213" bottom="0.74803149606299213" header="0.31496062992125984" footer="0.31496062992125984"/>
  <pageSetup paperSize="9" scale="53" orientation="portrait" r:id="rId1"/>
  <headerFooter>
    <oddHeader>&amp;LOECD Family Database (http://www.oecd.org/els/family/database.htm)</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3"/>
    <pageSetUpPr fitToPage="1"/>
  </sheetPr>
  <dimension ref="A1:U80"/>
  <sheetViews>
    <sheetView showGridLines="0" zoomScaleNormal="100" workbookViewId="0"/>
  </sheetViews>
  <sheetFormatPr baseColWidth="10" defaultColWidth="8.85546875" defaultRowHeight="12.75"/>
  <cols>
    <col min="1" max="1" width="2.42578125" customWidth="1"/>
    <col min="2" max="6" width="7.42578125" customWidth="1"/>
    <col min="7" max="7" width="7.42578125" style="51" customWidth="1"/>
    <col min="8" max="12" width="7.42578125" customWidth="1"/>
    <col min="13" max="13" width="2.42578125" customWidth="1"/>
    <col min="16" max="16" width="14.28515625" style="58" customWidth="1"/>
    <col min="17" max="17" width="6.7109375" style="58" customWidth="1"/>
    <col min="18" max="18" width="14.28515625" style="58" customWidth="1"/>
    <col min="19" max="20" width="16.42578125" style="59" customWidth="1"/>
  </cols>
  <sheetData>
    <row r="1" spans="1:21" ht="16.5" customHeight="1">
      <c r="A1" s="61"/>
      <c r="B1" s="117" t="s">
        <v>136</v>
      </c>
      <c r="C1" s="118"/>
      <c r="D1" s="118"/>
      <c r="E1" s="118"/>
      <c r="F1" s="118"/>
      <c r="G1" s="118"/>
      <c r="H1" s="118"/>
      <c r="I1" s="118"/>
      <c r="J1" s="118"/>
      <c r="K1" s="118"/>
      <c r="L1" s="118"/>
      <c r="M1" s="61"/>
      <c r="N1" s="61"/>
      <c r="O1" s="61"/>
      <c r="P1" s="119" t="s">
        <v>137</v>
      </c>
      <c r="Q1" s="119"/>
      <c r="R1" s="119"/>
      <c r="S1" s="119"/>
      <c r="T1" s="119"/>
      <c r="U1" s="60"/>
    </row>
    <row r="2" spans="1:21" ht="16.5" customHeight="1">
      <c r="A2" s="61"/>
      <c r="B2" s="125" t="s">
        <v>120</v>
      </c>
      <c r="C2" s="125"/>
      <c r="D2" s="125"/>
      <c r="E2" s="125"/>
      <c r="F2" s="125"/>
      <c r="G2" s="125"/>
      <c r="H2" s="125"/>
      <c r="I2" s="125"/>
      <c r="J2" s="125"/>
      <c r="K2" s="125"/>
      <c r="L2" s="125"/>
      <c r="M2" s="61"/>
      <c r="N2" s="61"/>
      <c r="O2" s="61"/>
      <c r="P2" s="120" t="s">
        <v>112</v>
      </c>
      <c r="Q2" s="120"/>
      <c r="R2" s="120"/>
      <c r="S2" s="120"/>
      <c r="T2" s="120"/>
      <c r="U2" s="60"/>
    </row>
    <row r="3" spans="1:21" ht="16.5" customHeight="1">
      <c r="A3" s="61"/>
      <c r="B3" s="125"/>
      <c r="C3" s="125"/>
      <c r="D3" s="125"/>
      <c r="E3" s="125"/>
      <c r="F3" s="125"/>
      <c r="G3" s="125"/>
      <c r="H3" s="125"/>
      <c r="I3" s="125"/>
      <c r="J3" s="125"/>
      <c r="K3" s="125"/>
      <c r="L3" s="125"/>
      <c r="M3" s="61"/>
      <c r="N3" s="61"/>
      <c r="O3" s="61"/>
      <c r="P3" s="120"/>
      <c r="Q3" s="120"/>
      <c r="R3" s="120"/>
      <c r="S3" s="120"/>
      <c r="T3" s="120"/>
      <c r="U3" s="60"/>
    </row>
    <row r="4" spans="1:21" ht="16.5" customHeight="1">
      <c r="A4" s="61"/>
      <c r="B4" s="125"/>
      <c r="C4" s="125"/>
      <c r="D4" s="125"/>
      <c r="E4" s="125"/>
      <c r="F4" s="125"/>
      <c r="G4" s="125"/>
      <c r="H4" s="125"/>
      <c r="I4" s="125"/>
      <c r="J4" s="125"/>
      <c r="K4" s="125"/>
      <c r="L4" s="125"/>
      <c r="M4" s="61"/>
      <c r="N4" s="61"/>
      <c r="O4" s="61"/>
      <c r="P4" s="120"/>
      <c r="Q4" s="120"/>
      <c r="R4" s="120"/>
      <c r="S4" s="120"/>
      <c r="T4" s="120"/>
      <c r="U4" s="60"/>
    </row>
    <row r="5" spans="1:21" ht="16.5" customHeight="1" thickBot="1">
      <c r="A5" s="61"/>
      <c r="B5" s="122" t="s">
        <v>92</v>
      </c>
      <c r="C5" s="122"/>
      <c r="D5" s="122"/>
      <c r="E5" s="122"/>
      <c r="F5" s="122"/>
      <c r="G5" s="82"/>
      <c r="H5" s="123" t="s">
        <v>55</v>
      </c>
      <c r="I5" s="123"/>
      <c r="J5" s="123"/>
      <c r="K5" s="123"/>
      <c r="L5" s="123"/>
      <c r="M5" s="61"/>
      <c r="N5" s="61"/>
      <c r="O5" s="61"/>
      <c r="P5" s="120"/>
      <c r="Q5" s="120"/>
      <c r="R5" s="120"/>
      <c r="S5" s="120"/>
      <c r="T5" s="120"/>
      <c r="U5" s="60"/>
    </row>
    <row r="6" spans="1:21" ht="14.25" customHeight="1">
      <c r="A6" s="61"/>
      <c r="B6" s="134" t="s">
        <v>89</v>
      </c>
      <c r="C6" s="131"/>
      <c r="D6" s="131" t="s">
        <v>93</v>
      </c>
      <c r="E6" s="131"/>
      <c r="F6" s="132"/>
      <c r="G6" s="63"/>
      <c r="H6" s="123"/>
      <c r="I6" s="123"/>
      <c r="J6" s="123"/>
      <c r="K6" s="123"/>
      <c r="L6" s="123"/>
      <c r="M6" s="61"/>
      <c r="N6" s="61"/>
      <c r="O6" s="61"/>
      <c r="P6" s="83"/>
      <c r="Q6" s="83"/>
      <c r="R6" s="126" t="s">
        <v>56</v>
      </c>
      <c r="S6" s="126"/>
      <c r="T6" s="133" t="s">
        <v>91</v>
      </c>
      <c r="U6" s="60"/>
    </row>
    <row r="7" spans="1:21" ht="13.5" customHeight="1">
      <c r="A7" s="61"/>
      <c r="G7" s="63"/>
      <c r="M7" s="61"/>
      <c r="N7" s="61"/>
      <c r="O7" s="61"/>
      <c r="P7" s="79"/>
      <c r="Q7" s="86"/>
      <c r="R7" s="129" t="s">
        <v>89</v>
      </c>
      <c r="S7" s="127" t="s">
        <v>90</v>
      </c>
      <c r="T7" s="127"/>
      <c r="U7" s="60"/>
    </row>
    <row r="8" spans="1:21" ht="12.75" customHeight="1">
      <c r="A8" s="61"/>
      <c r="B8" s="61"/>
      <c r="C8" s="61"/>
      <c r="D8" s="61"/>
      <c r="E8" s="61"/>
      <c r="F8" s="61"/>
      <c r="G8" s="66"/>
      <c r="H8" s="61"/>
      <c r="I8" s="61"/>
      <c r="J8" s="61"/>
      <c r="K8" s="61"/>
      <c r="L8" s="61"/>
      <c r="M8" s="61"/>
      <c r="N8" s="61"/>
      <c r="O8" s="61"/>
      <c r="P8" s="72"/>
      <c r="Q8" s="72"/>
      <c r="R8" s="130"/>
      <c r="S8" s="128"/>
      <c r="T8" s="128"/>
      <c r="U8" s="60"/>
    </row>
    <row r="9" spans="1:21" ht="9" customHeight="1">
      <c r="A9" s="61"/>
      <c r="B9" s="61"/>
      <c r="C9" s="61"/>
      <c r="D9" s="61"/>
      <c r="E9" s="61"/>
      <c r="F9" s="61"/>
      <c r="G9" s="69" t="s">
        <v>16</v>
      </c>
      <c r="H9" s="61"/>
      <c r="I9" s="61"/>
      <c r="J9" s="61"/>
      <c r="K9" s="61"/>
      <c r="L9" s="61"/>
      <c r="M9" s="61"/>
      <c r="N9" s="61"/>
      <c r="O9" s="61"/>
      <c r="P9" s="70" t="s">
        <v>16</v>
      </c>
      <c r="Q9" s="70"/>
      <c r="R9" s="74">
        <v>0.6</v>
      </c>
      <c r="S9" s="74">
        <v>52</v>
      </c>
      <c r="T9" s="74">
        <v>32.794255467428385</v>
      </c>
      <c r="U9" s="65"/>
    </row>
    <row r="10" spans="1:21" ht="9" customHeight="1">
      <c r="A10" s="61"/>
      <c r="B10" s="61"/>
      <c r="C10" s="61"/>
      <c r="D10" s="61"/>
      <c r="E10" s="61"/>
      <c r="F10" s="61"/>
      <c r="G10" s="69" t="s">
        <v>15</v>
      </c>
      <c r="H10" s="61"/>
      <c r="I10" s="61"/>
      <c r="J10" s="61"/>
      <c r="K10" s="61"/>
      <c r="L10" s="61"/>
      <c r="M10" s="61"/>
      <c r="N10" s="61"/>
      <c r="O10" s="61"/>
      <c r="P10" s="71" t="s">
        <v>15</v>
      </c>
      <c r="Q10" s="71"/>
      <c r="R10" s="75">
        <v>0</v>
      </c>
      <c r="S10" s="75">
        <v>52</v>
      </c>
      <c r="T10" s="75">
        <v>58.406593406593409</v>
      </c>
      <c r="U10" s="65"/>
    </row>
    <row r="11" spans="1:21" ht="9" customHeight="1">
      <c r="A11" s="61"/>
      <c r="B11" s="61"/>
      <c r="C11" s="61"/>
      <c r="D11" s="61"/>
      <c r="E11" s="61"/>
      <c r="F11" s="61"/>
      <c r="G11" s="69" t="s">
        <v>74</v>
      </c>
      <c r="H11" s="61"/>
      <c r="I11" s="61"/>
      <c r="J11" s="61"/>
      <c r="K11" s="61"/>
      <c r="L11" s="61"/>
      <c r="M11" s="61"/>
      <c r="N11" s="61"/>
      <c r="O11" s="61"/>
      <c r="P11" s="70" t="s">
        <v>74</v>
      </c>
      <c r="Q11" s="70"/>
      <c r="R11" s="74">
        <v>2</v>
      </c>
      <c r="S11" s="74">
        <v>26</v>
      </c>
      <c r="T11" s="74">
        <v>20.098059937830975</v>
      </c>
      <c r="U11" s="65"/>
    </row>
    <row r="12" spans="1:21" ht="9" customHeight="1">
      <c r="A12" s="61"/>
      <c r="B12" s="61"/>
      <c r="C12" s="61"/>
      <c r="D12" s="61"/>
      <c r="E12" s="61"/>
      <c r="F12" s="61"/>
      <c r="G12" s="69" t="s">
        <v>19</v>
      </c>
      <c r="H12" s="61"/>
      <c r="I12" s="61"/>
      <c r="J12" s="61"/>
      <c r="K12" s="61"/>
      <c r="L12" s="61"/>
      <c r="M12" s="61"/>
      <c r="N12" s="61"/>
      <c r="O12" s="61"/>
      <c r="P12" s="71" t="s">
        <v>19</v>
      </c>
      <c r="Q12" s="71"/>
      <c r="R12" s="75">
        <v>0.4</v>
      </c>
      <c r="S12" s="75">
        <v>26</v>
      </c>
      <c r="T12" s="75">
        <v>39.340027531386347</v>
      </c>
      <c r="U12" s="65"/>
    </row>
    <row r="13" spans="1:21" ht="9" customHeight="1">
      <c r="A13" s="61"/>
      <c r="B13" s="61"/>
      <c r="C13" s="61"/>
      <c r="D13" s="61"/>
      <c r="E13" s="61"/>
      <c r="F13" s="61"/>
      <c r="G13" s="69" t="s">
        <v>25</v>
      </c>
      <c r="H13" s="61"/>
      <c r="I13" s="61"/>
      <c r="J13" s="61"/>
      <c r="K13" s="61"/>
      <c r="L13" s="61"/>
      <c r="M13" s="61"/>
      <c r="N13" s="61"/>
      <c r="O13" s="61"/>
      <c r="P13" s="70" t="s">
        <v>25</v>
      </c>
      <c r="Q13" s="70"/>
      <c r="R13" s="74">
        <v>5</v>
      </c>
      <c r="S13" s="74">
        <v>17.285714285714299</v>
      </c>
      <c r="T13" s="74">
        <v>56.249999999999957</v>
      </c>
      <c r="U13" s="65"/>
    </row>
    <row r="14" spans="1:21" ht="9" customHeight="1">
      <c r="A14" s="61"/>
      <c r="B14" s="61"/>
      <c r="C14" s="61"/>
      <c r="D14" s="61"/>
      <c r="E14" s="61"/>
      <c r="F14" s="61"/>
      <c r="G14" s="69" t="s">
        <v>2</v>
      </c>
      <c r="H14" s="61"/>
      <c r="I14" s="61"/>
      <c r="J14" s="61"/>
      <c r="K14" s="61"/>
      <c r="L14" s="61"/>
      <c r="M14" s="61"/>
      <c r="N14" s="61"/>
      <c r="O14" s="61"/>
      <c r="P14" s="71" t="s">
        <v>2</v>
      </c>
      <c r="Q14" s="71"/>
      <c r="R14" s="75">
        <v>2</v>
      </c>
      <c r="S14" s="75">
        <v>17.333300000000001</v>
      </c>
      <c r="T14" s="75">
        <v>25.725727802688283</v>
      </c>
      <c r="U14" s="65"/>
    </row>
    <row r="15" spans="1:21" ht="9" customHeight="1">
      <c r="A15" s="61"/>
      <c r="B15" s="61"/>
      <c r="C15" s="61"/>
      <c r="D15" s="61"/>
      <c r="E15" s="61"/>
      <c r="F15" s="61"/>
      <c r="G15" s="69" t="s">
        <v>29</v>
      </c>
      <c r="H15" s="61"/>
      <c r="I15" s="61"/>
      <c r="J15" s="61"/>
      <c r="K15" s="61"/>
      <c r="L15" s="61"/>
      <c r="M15" s="61"/>
      <c r="N15" s="61"/>
      <c r="O15" s="61"/>
      <c r="P15" s="70" t="s">
        <v>29</v>
      </c>
      <c r="Q15" s="70"/>
      <c r="R15" s="74">
        <v>1.4285714285714286</v>
      </c>
      <c r="S15" s="74">
        <v>12.857142857142858</v>
      </c>
      <c r="T15" s="74">
        <v>75.957922773982119</v>
      </c>
      <c r="U15" s="65"/>
    </row>
    <row r="16" spans="1:21" ht="9" customHeight="1">
      <c r="A16" s="61"/>
      <c r="B16" s="61"/>
      <c r="C16" s="61"/>
      <c r="D16" s="61"/>
      <c r="E16" s="61"/>
      <c r="F16" s="61"/>
      <c r="G16" s="69" t="s">
        <v>12</v>
      </c>
      <c r="H16" s="61"/>
      <c r="I16" s="61"/>
      <c r="J16" s="61"/>
      <c r="K16" s="61"/>
      <c r="L16" s="61"/>
      <c r="M16" s="61"/>
      <c r="N16" s="61"/>
      <c r="O16" s="61"/>
      <c r="P16" s="71" t="s">
        <v>12</v>
      </c>
      <c r="Q16" s="71"/>
      <c r="R16" s="75">
        <v>0</v>
      </c>
      <c r="S16" s="75">
        <v>13</v>
      </c>
      <c r="T16" s="75">
        <v>59.67356720951804</v>
      </c>
      <c r="U16" s="65"/>
    </row>
    <row r="17" spans="1:21" ht="9" customHeight="1">
      <c r="A17" s="61"/>
      <c r="B17" s="61"/>
      <c r="C17" s="61"/>
      <c r="D17" s="61"/>
      <c r="E17" s="61"/>
      <c r="F17" s="61"/>
      <c r="G17" s="69" t="s">
        <v>23</v>
      </c>
      <c r="H17" s="61"/>
      <c r="I17" s="61"/>
      <c r="J17" s="61"/>
      <c r="K17" s="61"/>
      <c r="L17" s="61"/>
      <c r="M17" s="61"/>
      <c r="N17" s="61"/>
      <c r="O17" s="61"/>
      <c r="P17" s="70" t="s">
        <v>23</v>
      </c>
      <c r="Q17" s="70"/>
      <c r="R17" s="74">
        <v>0</v>
      </c>
      <c r="S17" s="74">
        <v>10</v>
      </c>
      <c r="T17" s="74">
        <v>97.897800190318449</v>
      </c>
      <c r="U17" s="65"/>
    </row>
    <row r="18" spans="1:21" ht="9" customHeight="1">
      <c r="A18" s="61"/>
      <c r="B18" s="61"/>
      <c r="C18" s="61"/>
      <c r="D18" s="61"/>
      <c r="E18" s="61"/>
      <c r="F18" s="61"/>
      <c r="G18" s="69" t="s">
        <v>7</v>
      </c>
      <c r="H18" s="61"/>
      <c r="I18" s="61"/>
      <c r="J18" s="61"/>
      <c r="K18" s="61"/>
      <c r="L18" s="61"/>
      <c r="M18" s="61"/>
      <c r="N18" s="61"/>
      <c r="O18" s="61"/>
      <c r="P18" s="71" t="s">
        <v>7</v>
      </c>
      <c r="Q18" s="71"/>
      <c r="R18" s="75">
        <v>3</v>
      </c>
      <c r="S18" s="75">
        <v>6</v>
      </c>
      <c r="T18" s="75">
        <v>62.869998305103323</v>
      </c>
      <c r="U18" s="65"/>
    </row>
    <row r="19" spans="1:21" ht="9" customHeight="1">
      <c r="A19" s="61"/>
      <c r="B19" s="61"/>
      <c r="C19" s="61"/>
      <c r="D19" s="61"/>
      <c r="E19" s="61"/>
      <c r="F19" s="61"/>
      <c r="G19" s="69" t="s">
        <v>86</v>
      </c>
      <c r="H19" s="61"/>
      <c r="I19" s="61"/>
      <c r="J19" s="61"/>
      <c r="K19" s="61"/>
      <c r="L19" s="61"/>
      <c r="M19" s="61"/>
      <c r="N19" s="61"/>
      <c r="O19" s="61"/>
      <c r="P19" s="70" t="s">
        <v>86</v>
      </c>
      <c r="Q19" s="70"/>
      <c r="R19" s="74">
        <v>0</v>
      </c>
      <c r="S19" s="74">
        <v>8.6999999999999993</v>
      </c>
      <c r="T19" s="74">
        <v>65</v>
      </c>
      <c r="U19" s="65"/>
    </row>
    <row r="20" spans="1:21" ht="9" customHeight="1">
      <c r="A20" s="61"/>
      <c r="B20" s="61"/>
      <c r="C20" s="61"/>
      <c r="D20" s="61"/>
      <c r="E20" s="61"/>
      <c r="F20" s="61"/>
      <c r="G20" s="69" t="s">
        <v>72</v>
      </c>
      <c r="H20" s="61"/>
      <c r="I20" s="61"/>
      <c r="J20" s="61"/>
      <c r="K20" s="61"/>
      <c r="L20" s="61"/>
      <c r="M20" s="61"/>
      <c r="N20" s="61"/>
      <c r="O20" s="61"/>
      <c r="P20" s="71" t="s">
        <v>72</v>
      </c>
      <c r="Q20" s="71"/>
      <c r="R20" s="75">
        <v>0</v>
      </c>
      <c r="S20" s="75">
        <v>8.6666659999999993</v>
      </c>
      <c r="T20" s="75">
        <v>80</v>
      </c>
      <c r="U20" s="65"/>
    </row>
    <row r="21" spans="1:21" ht="9" customHeight="1">
      <c r="A21" s="61"/>
      <c r="B21" s="61"/>
      <c r="C21" s="61"/>
      <c r="D21" s="61"/>
      <c r="E21" s="61"/>
      <c r="F21" s="61"/>
      <c r="G21" s="69" t="s">
        <v>38</v>
      </c>
      <c r="H21" s="61"/>
      <c r="I21" s="61"/>
      <c r="J21" s="61"/>
      <c r="K21" s="61"/>
      <c r="L21" s="61"/>
      <c r="M21" s="61"/>
      <c r="N21" s="61"/>
      <c r="O21" s="61"/>
      <c r="P21" s="70" t="s">
        <v>38</v>
      </c>
      <c r="Q21" s="70"/>
      <c r="R21" s="74">
        <v>0</v>
      </c>
      <c r="S21" s="74">
        <v>8.6666000000000007</v>
      </c>
      <c r="T21" s="74">
        <v>33.637369236117699</v>
      </c>
      <c r="U21" s="65"/>
    </row>
    <row r="22" spans="1:21" ht="9" customHeight="1">
      <c r="A22" s="61"/>
      <c r="B22" s="61"/>
      <c r="C22" s="61"/>
      <c r="D22" s="61"/>
      <c r="E22" s="61"/>
      <c r="F22" s="61"/>
      <c r="G22" s="69" t="s">
        <v>35</v>
      </c>
      <c r="H22" s="61"/>
      <c r="I22" s="61"/>
      <c r="J22" s="61"/>
      <c r="K22" s="61"/>
      <c r="L22" s="61"/>
      <c r="M22" s="61"/>
      <c r="N22" s="61"/>
      <c r="O22" s="61"/>
      <c r="P22" s="71" t="s">
        <v>35</v>
      </c>
      <c r="Q22" s="71"/>
      <c r="R22" s="75">
        <v>1.030204081632653</v>
      </c>
      <c r="S22" s="75">
        <v>7.1383663755102056</v>
      </c>
      <c r="T22" s="75" t="s">
        <v>49</v>
      </c>
      <c r="U22" s="65"/>
    </row>
    <row r="23" spans="1:21" ht="9" customHeight="1">
      <c r="A23" s="61"/>
      <c r="B23" s="61"/>
      <c r="C23" s="61"/>
      <c r="D23" s="61"/>
      <c r="E23" s="61"/>
      <c r="F23" s="61"/>
      <c r="G23" s="69" t="s">
        <v>144</v>
      </c>
      <c r="H23" s="61"/>
      <c r="I23" s="61"/>
      <c r="J23" s="61"/>
      <c r="K23" s="61"/>
      <c r="L23" s="61"/>
      <c r="M23" s="61"/>
      <c r="N23" s="61"/>
      <c r="O23" s="61"/>
      <c r="P23" s="70" t="s">
        <v>144</v>
      </c>
      <c r="Q23" s="70"/>
      <c r="R23" s="74">
        <v>1.380451127819549</v>
      </c>
      <c r="S23" s="74">
        <v>5.7887200150375948</v>
      </c>
      <c r="T23" s="74" t="s">
        <v>49</v>
      </c>
      <c r="U23" s="65"/>
    </row>
    <row r="24" spans="1:21" ht="9" customHeight="1">
      <c r="A24" s="61"/>
      <c r="B24" s="61"/>
      <c r="C24" s="61"/>
      <c r="D24" s="61"/>
      <c r="E24" s="61"/>
      <c r="F24" s="61"/>
      <c r="G24" s="69" t="s">
        <v>143</v>
      </c>
      <c r="H24" s="61"/>
      <c r="I24" s="61"/>
      <c r="J24" s="61"/>
      <c r="K24" s="61"/>
      <c r="L24" s="61"/>
      <c r="M24" s="61"/>
      <c r="N24" s="61"/>
      <c r="O24" s="61"/>
      <c r="P24" s="71" t="s">
        <v>143</v>
      </c>
      <c r="Q24" s="71"/>
      <c r="R24" s="75">
        <v>1.35</v>
      </c>
      <c r="S24" s="75">
        <v>4.8515258265306125</v>
      </c>
      <c r="T24" s="75" t="s">
        <v>49</v>
      </c>
      <c r="U24" s="65"/>
    </row>
    <row r="25" spans="1:21" ht="9" customHeight="1">
      <c r="A25" s="61"/>
      <c r="B25" s="61"/>
      <c r="C25" s="61"/>
      <c r="D25" s="61"/>
      <c r="E25" s="61"/>
      <c r="F25" s="61"/>
      <c r="G25" s="69" t="s">
        <v>41</v>
      </c>
      <c r="H25" s="61"/>
      <c r="I25" s="61"/>
      <c r="J25" s="61"/>
      <c r="K25" s="61"/>
      <c r="L25" s="61"/>
      <c r="M25" s="61"/>
      <c r="N25" s="61"/>
      <c r="O25" s="61"/>
      <c r="P25" s="70" t="s">
        <v>41</v>
      </c>
      <c r="Q25" s="70"/>
      <c r="R25" s="74">
        <v>1</v>
      </c>
      <c r="S25" s="74">
        <v>4.3333000000000004</v>
      </c>
      <c r="T25" s="74" t="s">
        <v>49</v>
      </c>
      <c r="U25" s="65"/>
    </row>
    <row r="26" spans="1:21" ht="9" customHeight="1">
      <c r="A26" s="61"/>
      <c r="B26" s="61"/>
      <c r="C26" s="61"/>
      <c r="D26" s="61"/>
      <c r="E26" s="61"/>
      <c r="F26" s="61"/>
      <c r="G26" s="69" t="s">
        <v>18</v>
      </c>
      <c r="H26" s="61"/>
      <c r="I26" s="61"/>
      <c r="J26" s="61"/>
      <c r="K26" s="61"/>
      <c r="L26" s="61"/>
      <c r="M26" s="61"/>
      <c r="N26" s="61"/>
      <c r="O26" s="61"/>
      <c r="P26" s="71" t="s">
        <v>18</v>
      </c>
      <c r="Q26" s="71"/>
      <c r="R26" s="75">
        <v>4</v>
      </c>
      <c r="S26" s="75">
        <v>0</v>
      </c>
      <c r="T26" s="75">
        <v>100</v>
      </c>
      <c r="U26" s="65"/>
    </row>
    <row r="27" spans="1:21" ht="9" customHeight="1">
      <c r="A27" s="61"/>
      <c r="B27" s="61"/>
      <c r="C27" s="61"/>
      <c r="D27" s="61"/>
      <c r="E27" s="61"/>
      <c r="F27" s="61"/>
      <c r="G27" s="69" t="s">
        <v>27</v>
      </c>
      <c r="H27" s="61"/>
      <c r="I27" s="61"/>
      <c r="J27" s="61"/>
      <c r="K27" s="61"/>
      <c r="L27" s="61"/>
      <c r="M27" s="61"/>
      <c r="N27" s="61"/>
      <c r="O27" s="61"/>
      <c r="P27" s="70" t="s">
        <v>27</v>
      </c>
      <c r="Q27" s="70"/>
      <c r="R27" s="74">
        <v>2.8571428571428572</v>
      </c>
      <c r="S27" s="74">
        <v>0</v>
      </c>
      <c r="T27" s="74">
        <v>90</v>
      </c>
      <c r="U27" s="65"/>
    </row>
    <row r="28" spans="1:21" ht="9" customHeight="1">
      <c r="A28" s="61"/>
      <c r="B28" s="61"/>
      <c r="C28" s="61"/>
      <c r="D28" s="61"/>
      <c r="E28" s="61"/>
      <c r="F28" s="61"/>
      <c r="G28" s="69" t="s">
        <v>28</v>
      </c>
      <c r="H28" s="61"/>
      <c r="I28" s="61"/>
      <c r="J28" s="61"/>
      <c r="K28" s="61"/>
      <c r="L28" s="61"/>
      <c r="M28" s="61"/>
      <c r="N28" s="61"/>
      <c r="O28" s="61"/>
      <c r="P28" s="71" t="s">
        <v>28</v>
      </c>
      <c r="Q28" s="71"/>
      <c r="R28" s="75">
        <v>2.1428571428571428</v>
      </c>
      <c r="S28" s="75">
        <v>0</v>
      </c>
      <c r="T28" s="75">
        <v>100</v>
      </c>
      <c r="U28" s="65"/>
    </row>
    <row r="29" spans="1:21" ht="9" customHeight="1">
      <c r="A29" s="61"/>
      <c r="B29" s="61"/>
      <c r="C29" s="61"/>
      <c r="D29" s="61"/>
      <c r="E29" s="61"/>
      <c r="F29" s="61"/>
      <c r="G29" s="69" t="s">
        <v>37</v>
      </c>
      <c r="H29" s="61"/>
      <c r="I29" s="61"/>
      <c r="J29" s="61"/>
      <c r="K29" s="61"/>
      <c r="L29" s="61"/>
      <c r="M29" s="61"/>
      <c r="N29" s="61"/>
      <c r="O29" s="61"/>
      <c r="P29" s="70" t="s">
        <v>37</v>
      </c>
      <c r="Q29" s="70"/>
      <c r="R29" s="74">
        <v>2.1428571428571428</v>
      </c>
      <c r="S29" s="74">
        <v>0</v>
      </c>
      <c r="T29" s="74">
        <v>78.39</v>
      </c>
      <c r="U29" s="65"/>
    </row>
    <row r="30" spans="1:21" ht="9" customHeight="1">
      <c r="A30" s="61"/>
      <c r="B30" s="61"/>
      <c r="C30" s="61"/>
      <c r="D30" s="61"/>
      <c r="E30" s="61"/>
      <c r="F30" s="61"/>
      <c r="G30" s="69" t="s">
        <v>0</v>
      </c>
      <c r="H30" s="61"/>
      <c r="I30" s="61"/>
      <c r="J30" s="61"/>
      <c r="K30" s="61"/>
      <c r="L30" s="61"/>
      <c r="M30" s="61"/>
      <c r="N30" s="61"/>
      <c r="O30" s="61"/>
      <c r="P30" s="71" t="s">
        <v>0</v>
      </c>
      <c r="Q30" s="71"/>
      <c r="R30" s="75">
        <v>2</v>
      </c>
      <c r="S30" s="75">
        <v>0</v>
      </c>
      <c r="T30" s="75">
        <v>42.289025230891127</v>
      </c>
      <c r="U30" s="65"/>
    </row>
    <row r="31" spans="1:21" ht="9" customHeight="1">
      <c r="A31" s="61"/>
      <c r="B31" s="61"/>
      <c r="C31" s="61"/>
      <c r="D31" s="61"/>
      <c r="E31" s="61"/>
      <c r="F31" s="61"/>
      <c r="G31" s="69" t="s">
        <v>5</v>
      </c>
      <c r="H31" s="61"/>
      <c r="I31" s="61"/>
      <c r="J31" s="61"/>
      <c r="K31" s="61"/>
      <c r="L31" s="61"/>
      <c r="M31" s="61"/>
      <c r="N31" s="61"/>
      <c r="O31" s="61"/>
      <c r="P31" s="70" t="s">
        <v>5</v>
      </c>
      <c r="Q31" s="70"/>
      <c r="R31" s="74">
        <v>2</v>
      </c>
      <c r="S31" s="74">
        <v>0</v>
      </c>
      <c r="T31" s="74">
        <v>53.552922028472494</v>
      </c>
      <c r="U31" s="65"/>
    </row>
    <row r="32" spans="1:21" ht="9" customHeight="1">
      <c r="A32" s="61"/>
      <c r="B32" s="61"/>
      <c r="C32" s="61"/>
      <c r="D32" s="61"/>
      <c r="E32" s="61"/>
      <c r="F32" s="61"/>
      <c r="G32" s="69" t="s">
        <v>6</v>
      </c>
      <c r="H32" s="61"/>
      <c r="I32" s="61"/>
      <c r="J32" s="61"/>
      <c r="K32" s="61"/>
      <c r="L32" s="61"/>
      <c r="M32" s="61"/>
      <c r="N32" s="61"/>
      <c r="O32" s="61"/>
      <c r="P32" s="71" t="s">
        <v>6</v>
      </c>
      <c r="Q32" s="71"/>
      <c r="R32" s="75">
        <v>2</v>
      </c>
      <c r="S32" s="75">
        <v>0</v>
      </c>
      <c r="T32" s="75">
        <v>100</v>
      </c>
      <c r="U32" s="65"/>
    </row>
    <row r="33" spans="1:21" ht="9" customHeight="1">
      <c r="A33" s="61"/>
      <c r="B33" s="61"/>
      <c r="C33" s="61"/>
      <c r="D33" s="61"/>
      <c r="E33" s="61"/>
      <c r="F33" s="61"/>
      <c r="G33" s="69" t="s">
        <v>24</v>
      </c>
      <c r="H33" s="61"/>
      <c r="I33" s="61"/>
      <c r="J33" s="61"/>
      <c r="K33" s="61"/>
      <c r="L33" s="61"/>
      <c r="M33" s="61"/>
      <c r="N33" s="61"/>
      <c r="O33" s="61"/>
      <c r="P33" s="70" t="s">
        <v>24</v>
      </c>
      <c r="Q33" s="70"/>
      <c r="R33" s="74">
        <v>2</v>
      </c>
      <c r="S33" s="74">
        <v>0</v>
      </c>
      <c r="T33" s="74">
        <v>100</v>
      </c>
      <c r="U33" s="65"/>
    </row>
    <row r="34" spans="1:21" ht="9" customHeight="1">
      <c r="A34" s="61"/>
      <c r="B34" s="61"/>
      <c r="C34" s="61"/>
      <c r="D34" s="61"/>
      <c r="E34" s="61"/>
      <c r="F34" s="61"/>
      <c r="G34" s="69" t="s">
        <v>32</v>
      </c>
      <c r="H34" s="61"/>
      <c r="I34" s="61"/>
      <c r="J34" s="61"/>
      <c r="K34" s="61"/>
      <c r="L34" s="61"/>
      <c r="M34" s="61"/>
      <c r="N34" s="61"/>
      <c r="O34" s="61"/>
      <c r="P34" s="71" t="s">
        <v>32</v>
      </c>
      <c r="Q34" s="71"/>
      <c r="R34" s="75">
        <v>2</v>
      </c>
      <c r="S34" s="75">
        <v>0</v>
      </c>
      <c r="T34" s="75">
        <v>20.152116537718616</v>
      </c>
      <c r="U34" s="65"/>
    </row>
    <row r="35" spans="1:21" ht="9" customHeight="1">
      <c r="A35" s="61"/>
      <c r="B35" s="61"/>
      <c r="C35" s="61"/>
      <c r="D35" s="61"/>
      <c r="E35" s="61"/>
      <c r="F35" s="61"/>
      <c r="G35" s="69" t="s">
        <v>17</v>
      </c>
      <c r="H35" s="61"/>
      <c r="I35" s="61"/>
      <c r="J35" s="61"/>
      <c r="K35" s="61"/>
      <c r="L35" s="61"/>
      <c r="M35" s="61"/>
      <c r="N35" s="61"/>
      <c r="O35" s="61"/>
      <c r="P35" s="70" t="s">
        <v>17</v>
      </c>
      <c r="Q35" s="70"/>
      <c r="R35" s="74">
        <v>1.4285714285714286</v>
      </c>
      <c r="S35" s="74">
        <v>0</v>
      </c>
      <c r="T35" s="74">
        <v>80</v>
      </c>
      <c r="U35" s="65"/>
    </row>
    <row r="36" spans="1:21" ht="9" customHeight="1">
      <c r="A36" s="61"/>
      <c r="B36" s="61"/>
      <c r="C36" s="61"/>
      <c r="D36" s="61"/>
      <c r="E36" s="61"/>
      <c r="F36" s="61"/>
      <c r="G36" s="69" t="s">
        <v>73</v>
      </c>
      <c r="H36" s="61"/>
      <c r="I36" s="61"/>
      <c r="J36" s="61"/>
      <c r="K36" s="61"/>
      <c r="L36" s="61"/>
      <c r="M36" s="61"/>
      <c r="N36" s="61"/>
      <c r="O36" s="61"/>
      <c r="P36" s="71" t="s">
        <v>73</v>
      </c>
      <c r="Q36" s="71"/>
      <c r="R36" s="75">
        <v>1</v>
      </c>
      <c r="S36" s="75">
        <v>0</v>
      </c>
      <c r="T36" s="75">
        <v>100</v>
      </c>
      <c r="U36" s="65"/>
    </row>
    <row r="37" spans="1:21" ht="9" customHeight="1">
      <c r="A37" s="61"/>
      <c r="B37" s="61"/>
      <c r="C37" s="61"/>
      <c r="D37" s="61"/>
      <c r="E37" s="61"/>
      <c r="F37" s="61"/>
      <c r="G37" s="69" t="s">
        <v>11</v>
      </c>
      <c r="H37" s="61"/>
      <c r="I37" s="61"/>
      <c r="J37" s="61"/>
      <c r="K37" s="61"/>
      <c r="L37" s="61"/>
      <c r="M37" s="61"/>
      <c r="N37" s="61"/>
      <c r="O37" s="61"/>
      <c r="P37" s="70" t="s">
        <v>11</v>
      </c>
      <c r="Q37" s="70"/>
      <c r="R37" s="74">
        <v>1</v>
      </c>
      <c r="S37" s="74">
        <v>0</v>
      </c>
      <c r="T37" s="74">
        <v>100</v>
      </c>
      <c r="U37" s="65"/>
    </row>
    <row r="38" spans="1:21" ht="9" customHeight="1">
      <c r="A38" s="61"/>
      <c r="B38" s="61"/>
      <c r="C38" s="61"/>
      <c r="D38" s="61"/>
      <c r="E38" s="61"/>
      <c r="F38" s="61"/>
      <c r="G38" s="69" t="s">
        <v>20</v>
      </c>
      <c r="H38" s="61"/>
      <c r="I38" s="61"/>
      <c r="J38" s="61"/>
      <c r="K38" s="61"/>
      <c r="L38" s="61"/>
      <c r="M38" s="61"/>
      <c r="N38" s="61"/>
      <c r="O38" s="61"/>
      <c r="P38" s="71" t="s">
        <v>20</v>
      </c>
      <c r="Q38" s="71"/>
      <c r="R38" s="75">
        <v>1</v>
      </c>
      <c r="S38" s="75">
        <v>0</v>
      </c>
      <c r="T38" s="75">
        <v>100</v>
      </c>
      <c r="U38" s="65"/>
    </row>
    <row r="39" spans="1:21" ht="9" customHeight="1">
      <c r="A39" s="61"/>
      <c r="B39" s="61"/>
      <c r="C39" s="61"/>
      <c r="D39" s="61"/>
      <c r="E39" s="61"/>
      <c r="F39" s="61"/>
      <c r="G39" s="69" t="s">
        <v>31</v>
      </c>
      <c r="H39" s="61"/>
      <c r="I39" s="61"/>
      <c r="J39" s="61"/>
      <c r="K39" s="61"/>
      <c r="L39" s="61"/>
      <c r="M39" s="61"/>
      <c r="N39" s="61"/>
      <c r="O39" s="61"/>
      <c r="P39" s="70" t="s">
        <v>31</v>
      </c>
      <c r="Q39" s="70"/>
      <c r="R39" s="74">
        <v>1</v>
      </c>
      <c r="S39" s="74">
        <v>0</v>
      </c>
      <c r="T39" s="74">
        <v>100</v>
      </c>
      <c r="U39" s="65"/>
    </row>
    <row r="40" spans="1:21" ht="9" customHeight="1">
      <c r="A40" s="61"/>
      <c r="B40" s="61"/>
      <c r="C40" s="61"/>
      <c r="D40" s="61"/>
      <c r="E40" s="61"/>
      <c r="F40" s="61"/>
      <c r="G40" s="69" t="s">
        <v>10</v>
      </c>
      <c r="H40" s="61"/>
      <c r="I40" s="61"/>
      <c r="J40" s="61"/>
      <c r="K40" s="61"/>
      <c r="L40" s="61"/>
      <c r="M40" s="61"/>
      <c r="N40" s="61"/>
      <c r="O40" s="61"/>
      <c r="P40" s="71" t="s">
        <v>10</v>
      </c>
      <c r="Q40" s="71"/>
      <c r="R40" s="75">
        <v>0.4</v>
      </c>
      <c r="S40" s="75">
        <v>0</v>
      </c>
      <c r="T40" s="75">
        <v>100</v>
      </c>
      <c r="U40" s="65"/>
    </row>
    <row r="41" spans="1:21" ht="9" customHeight="1">
      <c r="A41" s="61"/>
      <c r="B41" s="61"/>
      <c r="C41" s="61"/>
      <c r="D41" s="61"/>
      <c r="E41" s="61"/>
      <c r="F41" s="61"/>
      <c r="G41" s="69" t="s">
        <v>14</v>
      </c>
      <c r="H41" s="61"/>
      <c r="I41" s="61"/>
      <c r="J41" s="61"/>
      <c r="K41" s="61"/>
      <c r="L41" s="61"/>
      <c r="M41" s="61"/>
      <c r="N41" s="61"/>
      <c r="O41" s="61"/>
      <c r="P41" s="70" t="s">
        <v>14</v>
      </c>
      <c r="Q41" s="70"/>
      <c r="R41" s="74">
        <v>0.4</v>
      </c>
      <c r="S41" s="74">
        <v>0</v>
      </c>
      <c r="T41" s="74">
        <v>100</v>
      </c>
      <c r="U41" s="65"/>
    </row>
    <row r="42" spans="1:21" ht="9" customHeight="1">
      <c r="A42" s="61"/>
      <c r="B42" s="61"/>
      <c r="C42" s="61"/>
      <c r="D42" s="61"/>
      <c r="E42" s="61"/>
      <c r="F42" s="61"/>
      <c r="G42" s="69" t="s">
        <v>21</v>
      </c>
      <c r="H42" s="61"/>
      <c r="I42" s="61"/>
      <c r="J42" s="61"/>
      <c r="K42" s="61"/>
      <c r="L42" s="61"/>
      <c r="M42" s="61"/>
      <c r="N42" s="61"/>
      <c r="O42" s="61"/>
      <c r="P42" s="71" t="s">
        <v>21</v>
      </c>
      <c r="Q42" s="71"/>
      <c r="R42" s="75">
        <v>0.4</v>
      </c>
      <c r="S42" s="75">
        <v>0</v>
      </c>
      <c r="T42" s="75">
        <v>100</v>
      </c>
      <c r="U42" s="60"/>
    </row>
    <row r="43" spans="1:21" ht="9" customHeight="1">
      <c r="A43" s="61"/>
      <c r="B43" s="61"/>
      <c r="C43" s="61"/>
      <c r="D43" s="61"/>
      <c r="E43" s="61"/>
      <c r="F43" s="61"/>
      <c r="G43" s="69" t="s">
        <v>40</v>
      </c>
      <c r="H43" s="61"/>
      <c r="I43" s="61"/>
      <c r="J43" s="61"/>
      <c r="K43" s="61"/>
      <c r="L43" s="61"/>
      <c r="M43" s="61"/>
      <c r="N43" s="61"/>
      <c r="O43" s="61"/>
      <c r="P43" s="70" t="s">
        <v>40</v>
      </c>
      <c r="Q43" s="70"/>
      <c r="R43" s="74">
        <v>0.2</v>
      </c>
      <c r="S43" s="74">
        <v>0</v>
      </c>
      <c r="T43" s="74">
        <v>100</v>
      </c>
      <c r="U43" s="60"/>
    </row>
    <row r="44" spans="1:21" ht="9" customHeight="1">
      <c r="A44" s="61"/>
      <c r="B44" s="61"/>
      <c r="C44" s="61"/>
      <c r="D44" s="61"/>
      <c r="E44" s="61"/>
      <c r="F44" s="61"/>
      <c r="G44" s="69" t="s">
        <v>3</v>
      </c>
      <c r="H44" s="61"/>
      <c r="I44" s="61"/>
      <c r="J44" s="61"/>
      <c r="K44" s="61"/>
      <c r="L44" s="61"/>
      <c r="M44" s="61"/>
      <c r="N44" s="61"/>
      <c r="O44" s="61"/>
      <c r="P44" s="71" t="s">
        <v>3</v>
      </c>
      <c r="Q44" s="71"/>
      <c r="R44" s="75">
        <v>0</v>
      </c>
      <c r="S44" s="75">
        <v>0</v>
      </c>
      <c r="T44" s="75">
        <v>0</v>
      </c>
      <c r="U44" s="60"/>
    </row>
    <row r="45" spans="1:21" ht="9" customHeight="1">
      <c r="A45" s="61"/>
      <c r="B45" s="61"/>
      <c r="C45" s="61"/>
      <c r="D45" s="61"/>
      <c r="E45" s="61"/>
      <c r="F45" s="61"/>
      <c r="G45" s="69" t="s">
        <v>4</v>
      </c>
      <c r="H45" s="61"/>
      <c r="I45" s="61"/>
      <c r="J45" s="61"/>
      <c r="K45" s="61"/>
      <c r="L45" s="61"/>
      <c r="M45" s="61"/>
      <c r="N45" s="61"/>
      <c r="O45" s="61"/>
      <c r="P45" s="70" t="s">
        <v>4</v>
      </c>
      <c r="Q45" s="70"/>
      <c r="R45" s="74">
        <v>0</v>
      </c>
      <c r="S45" s="74">
        <v>0</v>
      </c>
      <c r="T45" s="74">
        <v>0</v>
      </c>
      <c r="U45" s="61"/>
    </row>
    <row r="46" spans="1:21" ht="9" customHeight="1">
      <c r="A46" s="61"/>
      <c r="B46" s="61"/>
      <c r="C46" s="62"/>
      <c r="D46" s="61"/>
      <c r="E46" s="61"/>
      <c r="F46" s="61"/>
      <c r="G46" s="69" t="s">
        <v>13</v>
      </c>
      <c r="H46" s="61"/>
      <c r="I46" s="61"/>
      <c r="J46" s="61"/>
      <c r="K46" s="61"/>
      <c r="L46" s="61"/>
      <c r="M46" s="61"/>
      <c r="N46" s="61"/>
      <c r="O46" s="61"/>
      <c r="P46" s="71" t="s">
        <v>13</v>
      </c>
      <c r="Q46" s="71"/>
      <c r="R46" s="75">
        <v>0</v>
      </c>
      <c r="S46" s="75">
        <v>0</v>
      </c>
      <c r="T46" s="75">
        <v>0</v>
      </c>
      <c r="U46" s="61"/>
    </row>
    <row r="47" spans="1:21" ht="9" customHeight="1">
      <c r="A47" s="61"/>
      <c r="B47" s="61"/>
      <c r="C47" s="62"/>
      <c r="D47" s="61"/>
      <c r="E47" s="61"/>
      <c r="F47" s="67"/>
      <c r="G47" s="69" t="s">
        <v>94</v>
      </c>
      <c r="H47" s="61"/>
      <c r="I47" s="61"/>
      <c r="J47" s="61"/>
      <c r="K47" s="64"/>
      <c r="L47" s="61"/>
      <c r="M47" s="61"/>
      <c r="N47" s="61"/>
      <c r="O47" s="61"/>
      <c r="P47" s="70" t="s">
        <v>94</v>
      </c>
      <c r="Q47" s="70"/>
      <c r="R47" s="74">
        <v>0</v>
      </c>
      <c r="S47" s="74">
        <v>0</v>
      </c>
      <c r="T47" s="74">
        <v>0</v>
      </c>
      <c r="U47" s="61"/>
    </row>
    <row r="48" spans="1:21" ht="9" customHeight="1">
      <c r="A48" s="61"/>
      <c r="B48" s="61"/>
      <c r="C48" s="62"/>
      <c r="D48" s="61"/>
      <c r="E48" s="61"/>
      <c r="F48" s="67"/>
      <c r="G48" s="69" t="s">
        <v>22</v>
      </c>
      <c r="H48" s="61"/>
      <c r="I48" s="61"/>
      <c r="J48" s="61"/>
      <c r="K48" s="64"/>
      <c r="L48" s="61"/>
      <c r="M48" s="61"/>
      <c r="N48" s="61"/>
      <c r="O48" s="61"/>
      <c r="P48" s="71" t="s">
        <v>22</v>
      </c>
      <c r="Q48" s="71"/>
      <c r="R48" s="75">
        <v>0</v>
      </c>
      <c r="S48" s="75">
        <v>0</v>
      </c>
      <c r="T48" s="75">
        <v>0</v>
      </c>
      <c r="U48" s="61"/>
    </row>
    <row r="49" spans="1:21" ht="9" customHeight="1">
      <c r="A49" s="61"/>
      <c r="B49" s="68"/>
      <c r="C49" s="68"/>
      <c r="D49" s="68"/>
      <c r="E49" s="68"/>
      <c r="F49" s="68"/>
      <c r="G49" s="69" t="s">
        <v>26</v>
      </c>
      <c r="H49" s="68"/>
      <c r="I49" s="68"/>
      <c r="J49" s="68"/>
      <c r="K49" s="68"/>
      <c r="L49" s="68"/>
      <c r="M49" s="68"/>
      <c r="N49" s="61"/>
      <c r="O49" s="61"/>
      <c r="P49" s="70" t="s">
        <v>26</v>
      </c>
      <c r="Q49" s="70"/>
      <c r="R49" s="74">
        <v>0</v>
      </c>
      <c r="S49" s="74">
        <v>0</v>
      </c>
      <c r="T49" s="74">
        <v>0</v>
      </c>
      <c r="U49" s="61"/>
    </row>
    <row r="50" spans="1:21" ht="9" customHeight="1">
      <c r="A50" s="61"/>
      <c r="B50" s="68"/>
      <c r="C50" s="68"/>
      <c r="D50" s="68"/>
      <c r="E50" s="68"/>
      <c r="F50" s="68"/>
      <c r="G50" s="69" t="s">
        <v>30</v>
      </c>
      <c r="H50" s="68"/>
      <c r="I50" s="68"/>
      <c r="J50" s="68"/>
      <c r="K50" s="68"/>
      <c r="L50" s="68"/>
      <c r="M50" s="68"/>
      <c r="N50" s="61"/>
      <c r="O50" s="61"/>
      <c r="P50" s="71" t="s">
        <v>30</v>
      </c>
      <c r="Q50" s="71"/>
      <c r="R50" s="75">
        <v>0</v>
      </c>
      <c r="S50" s="75">
        <v>0</v>
      </c>
      <c r="T50" s="75">
        <v>0</v>
      </c>
      <c r="U50" s="61"/>
    </row>
    <row r="51" spans="1:21" ht="9" customHeight="1">
      <c r="A51" s="61"/>
      <c r="B51" s="68"/>
      <c r="C51" s="68"/>
      <c r="D51" s="68"/>
      <c r="E51" s="68"/>
      <c r="F51" s="68"/>
      <c r="G51" s="69" t="s">
        <v>33</v>
      </c>
      <c r="H51" s="68"/>
      <c r="I51" s="68"/>
      <c r="J51" s="68"/>
      <c r="K51" s="68"/>
      <c r="L51" s="68"/>
      <c r="M51" s="68"/>
      <c r="N51" s="61"/>
      <c r="O51" s="61"/>
      <c r="P51" s="70" t="s">
        <v>33</v>
      </c>
      <c r="Q51" s="70"/>
      <c r="R51" s="74">
        <v>0</v>
      </c>
      <c r="S51" s="74">
        <v>0</v>
      </c>
      <c r="T51" s="74">
        <v>0</v>
      </c>
      <c r="U51" s="61"/>
    </row>
    <row r="52" spans="1:21" ht="9" customHeight="1">
      <c r="A52" s="61"/>
      <c r="B52" s="68"/>
      <c r="C52" s="68"/>
      <c r="D52" s="68"/>
      <c r="E52" s="68"/>
      <c r="F52" s="68"/>
      <c r="G52" s="69" t="s">
        <v>146</v>
      </c>
      <c r="H52" s="68"/>
      <c r="I52" s="68"/>
      <c r="J52" s="68"/>
      <c r="K52" s="68"/>
      <c r="L52" s="68"/>
      <c r="M52" s="68"/>
      <c r="N52" s="61"/>
      <c r="O52" s="61"/>
      <c r="P52" s="103" t="s">
        <v>146</v>
      </c>
      <c r="Q52" s="103"/>
      <c r="R52" s="104">
        <v>0</v>
      </c>
      <c r="S52" s="104">
        <v>0</v>
      </c>
      <c r="T52" s="104">
        <v>0</v>
      </c>
      <c r="U52" s="61"/>
    </row>
    <row r="53" spans="1:21" ht="9" customHeight="1">
      <c r="A53" s="61"/>
      <c r="B53" s="68"/>
      <c r="C53" s="68"/>
      <c r="D53" s="68"/>
      <c r="E53" s="68"/>
      <c r="F53" s="68"/>
      <c r="G53" s="69" t="s">
        <v>95</v>
      </c>
      <c r="H53" s="68"/>
      <c r="I53" s="68"/>
      <c r="J53" s="68"/>
      <c r="K53" s="68"/>
      <c r="L53" s="68"/>
      <c r="M53" s="68"/>
      <c r="N53" s="61"/>
      <c r="O53" s="61"/>
      <c r="P53" s="101" t="s">
        <v>95</v>
      </c>
      <c r="Q53" s="101"/>
      <c r="R53" s="102">
        <v>0</v>
      </c>
      <c r="S53" s="102">
        <v>0</v>
      </c>
      <c r="T53" s="102">
        <v>0</v>
      </c>
      <c r="U53" s="61"/>
    </row>
    <row r="54" spans="1:21" ht="13.5">
      <c r="A54" s="61"/>
      <c r="B54" s="116"/>
      <c r="C54" s="116"/>
      <c r="D54" s="116"/>
      <c r="E54" s="116"/>
      <c r="F54" s="116"/>
      <c r="G54" s="116"/>
      <c r="H54" s="116"/>
      <c r="I54" s="116"/>
      <c r="J54" s="116"/>
      <c r="K54" s="68"/>
      <c r="L54" s="68"/>
      <c r="M54" s="68"/>
      <c r="N54" s="61"/>
      <c r="O54" s="61"/>
      <c r="P54"/>
      <c r="Q54"/>
      <c r="R54"/>
      <c r="S54"/>
      <c r="T54"/>
      <c r="U54" s="34"/>
    </row>
    <row r="55" spans="1:21" ht="12.75" customHeight="1">
      <c r="A55" s="61"/>
      <c r="B55" s="116" t="s">
        <v>101</v>
      </c>
      <c r="C55" s="116"/>
      <c r="D55" s="116"/>
      <c r="E55" s="116"/>
      <c r="F55" s="116"/>
      <c r="G55" s="116"/>
      <c r="H55" s="116"/>
      <c r="I55" s="116"/>
      <c r="J55" s="116"/>
      <c r="K55" s="116"/>
      <c r="L55" s="116"/>
      <c r="M55" s="116"/>
      <c r="N55" s="61"/>
      <c r="O55" s="61"/>
      <c r="P55"/>
      <c r="Q55"/>
      <c r="R55"/>
      <c r="S55"/>
      <c r="T55"/>
      <c r="U55" s="76"/>
    </row>
    <row r="56" spans="1:21" ht="12.75" customHeight="1">
      <c r="A56" s="61"/>
      <c r="B56" s="116" t="s">
        <v>96</v>
      </c>
      <c r="C56" s="116"/>
      <c r="D56" s="116"/>
      <c r="E56" s="116"/>
      <c r="F56" s="116"/>
      <c r="G56" s="116"/>
      <c r="H56" s="116"/>
      <c r="I56" s="116"/>
      <c r="J56" s="116"/>
      <c r="K56" s="116"/>
      <c r="L56" s="116"/>
      <c r="M56" s="116"/>
      <c r="N56" s="61"/>
      <c r="O56" s="61"/>
      <c r="P56"/>
      <c r="Q56"/>
      <c r="R56"/>
      <c r="S56"/>
      <c r="T56"/>
      <c r="U56" s="77"/>
    </row>
    <row r="57" spans="1:21" ht="12.75" customHeight="1">
      <c r="A57" s="61"/>
      <c r="B57" s="108" t="s">
        <v>102</v>
      </c>
      <c r="C57" s="108"/>
      <c r="D57" s="108"/>
      <c r="E57" s="108"/>
      <c r="F57" s="108"/>
      <c r="G57" s="108"/>
      <c r="H57" s="108"/>
      <c r="I57" s="108"/>
      <c r="J57" s="108"/>
      <c r="K57" s="61"/>
      <c r="L57" s="61"/>
      <c r="M57" s="61"/>
      <c r="N57" s="61"/>
      <c r="O57" s="61"/>
      <c r="P57"/>
      <c r="Q57"/>
      <c r="R57"/>
      <c r="S57"/>
      <c r="T57"/>
      <c r="U57" s="77"/>
    </row>
    <row r="58" spans="1:21" ht="12.75" customHeight="1">
      <c r="A58" s="61"/>
      <c r="B58" s="108" t="s">
        <v>103</v>
      </c>
      <c r="C58" s="108"/>
      <c r="D58" s="108"/>
      <c r="E58" s="108"/>
      <c r="F58" s="108"/>
      <c r="G58" s="108"/>
      <c r="H58" s="108"/>
      <c r="I58" s="108"/>
      <c r="J58" s="108"/>
      <c r="K58" s="61"/>
      <c r="L58" s="61"/>
      <c r="M58" s="61"/>
      <c r="N58" s="61"/>
      <c r="O58" s="61"/>
      <c r="P58"/>
      <c r="Q58"/>
      <c r="R58"/>
      <c r="S58"/>
      <c r="T58"/>
      <c r="U58" s="77"/>
    </row>
    <row r="59" spans="1:21" ht="12.75" customHeight="1">
      <c r="A59" s="61"/>
      <c r="B59" s="108" t="s">
        <v>104</v>
      </c>
      <c r="C59" s="108"/>
      <c r="D59" s="108"/>
      <c r="E59" s="108"/>
      <c r="F59" s="108"/>
      <c r="G59" s="108"/>
      <c r="H59" s="108"/>
      <c r="I59" s="108"/>
      <c r="J59" s="108"/>
      <c r="K59" s="61"/>
      <c r="L59" s="61"/>
      <c r="M59" s="61"/>
      <c r="N59" s="61"/>
      <c r="O59" s="61"/>
      <c r="P59"/>
      <c r="Q59"/>
      <c r="R59"/>
      <c r="S59"/>
      <c r="T59"/>
      <c r="U59" s="77"/>
    </row>
    <row r="60" spans="1:21" ht="12.75" customHeight="1">
      <c r="A60" s="61"/>
      <c r="B60" s="108" t="s">
        <v>105</v>
      </c>
      <c r="C60" s="108"/>
      <c r="D60" s="108"/>
      <c r="E60" s="108"/>
      <c r="F60" s="108"/>
      <c r="G60" s="108"/>
      <c r="H60" s="108"/>
      <c r="I60" s="108"/>
      <c r="J60" s="108"/>
      <c r="K60" s="61"/>
      <c r="L60" s="61"/>
      <c r="M60" s="61"/>
      <c r="N60" s="61"/>
      <c r="O60" s="61"/>
      <c r="P60"/>
      <c r="Q60"/>
      <c r="R60"/>
      <c r="S60"/>
      <c r="T60"/>
      <c r="U60" s="61"/>
    </row>
    <row r="61" spans="1:21" ht="13.5" customHeight="1">
      <c r="A61" s="61"/>
      <c r="B61" s="80" t="s">
        <v>78</v>
      </c>
      <c r="C61" s="80"/>
      <c r="D61" s="80"/>
      <c r="E61" s="80"/>
      <c r="F61" s="80"/>
      <c r="G61" s="80"/>
      <c r="H61" s="80"/>
      <c r="I61" s="80"/>
      <c r="J61" s="80"/>
      <c r="K61" s="80"/>
      <c r="L61" s="80"/>
      <c r="M61" s="61"/>
      <c r="N61" s="61"/>
      <c r="O61" s="61"/>
      <c r="P61"/>
      <c r="Q61"/>
      <c r="R61"/>
      <c r="S61"/>
      <c r="T61"/>
      <c r="U61" s="61"/>
    </row>
    <row r="62" spans="1:21" ht="13.5">
      <c r="A62" s="61"/>
      <c r="B62" s="116"/>
      <c r="C62" s="116"/>
      <c r="D62" s="116"/>
      <c r="E62" s="116"/>
      <c r="F62" s="116"/>
      <c r="G62" s="116"/>
      <c r="H62" s="116"/>
      <c r="I62" s="116"/>
      <c r="J62" s="116"/>
      <c r="K62" s="61"/>
      <c r="L62" s="61"/>
      <c r="M62" s="61"/>
      <c r="N62" s="61"/>
      <c r="O62" s="61"/>
      <c r="P62" s="53"/>
      <c r="Q62" s="53"/>
      <c r="R62" s="53"/>
      <c r="S62" s="54"/>
      <c r="T62" s="54"/>
      <c r="U62" s="61"/>
    </row>
    <row r="63" spans="1:21" ht="13.5">
      <c r="A63" s="61"/>
      <c r="B63" s="109"/>
      <c r="C63" s="109"/>
      <c r="D63" s="109"/>
      <c r="E63" s="109"/>
      <c r="F63" s="109"/>
      <c r="G63" s="109"/>
      <c r="H63" s="109"/>
      <c r="I63" s="109"/>
      <c r="J63" s="109"/>
      <c r="K63" s="61"/>
      <c r="L63" s="61"/>
      <c r="M63" s="61"/>
      <c r="N63" s="61"/>
      <c r="O63" s="61"/>
      <c r="P63" s="52"/>
      <c r="Q63" s="52"/>
      <c r="R63" s="52"/>
      <c r="S63" s="54"/>
      <c r="T63" s="54"/>
      <c r="U63" s="61"/>
    </row>
    <row r="64" spans="1:21" ht="13.5">
      <c r="A64" s="61"/>
      <c r="B64" s="109"/>
      <c r="C64" s="109"/>
      <c r="D64" s="109"/>
      <c r="E64" s="109"/>
      <c r="F64" s="109"/>
      <c r="G64" s="109"/>
      <c r="H64" s="109"/>
      <c r="I64" s="109"/>
      <c r="J64" s="109"/>
      <c r="K64" s="61"/>
      <c r="L64" s="61"/>
      <c r="M64" s="61"/>
      <c r="N64" s="61"/>
      <c r="O64" s="61"/>
      <c r="P64" s="55"/>
      <c r="Q64" s="55"/>
      <c r="R64" s="55"/>
      <c r="S64" s="54"/>
      <c r="T64" s="54"/>
      <c r="U64" s="61"/>
    </row>
    <row r="65" spans="1:21">
      <c r="A65" s="61"/>
      <c r="B65" s="109"/>
      <c r="C65" s="109"/>
      <c r="D65" s="109"/>
      <c r="E65" s="109"/>
      <c r="F65" s="109"/>
      <c r="G65" s="109"/>
      <c r="H65" s="109"/>
      <c r="I65" s="109"/>
      <c r="J65" s="109"/>
      <c r="K65" s="61"/>
      <c r="L65" s="61"/>
      <c r="M65" s="61"/>
      <c r="N65" s="61"/>
      <c r="O65" s="61"/>
      <c r="P65" s="56"/>
      <c r="Q65" s="56"/>
      <c r="R65" s="56"/>
      <c r="S65" s="57"/>
      <c r="T65" s="57"/>
      <c r="U65" s="61"/>
    </row>
    <row r="66" spans="1:21">
      <c r="A66" s="61"/>
      <c r="B66" s="108"/>
      <c r="C66" s="108"/>
      <c r="D66" s="108"/>
      <c r="E66" s="108"/>
      <c r="F66" s="108"/>
      <c r="G66" s="108"/>
      <c r="H66" s="108"/>
      <c r="I66" s="108"/>
      <c r="J66" s="108"/>
      <c r="K66" s="61"/>
      <c r="L66" s="61"/>
      <c r="M66" s="61"/>
      <c r="N66" s="61"/>
      <c r="O66" s="61"/>
      <c r="P66" s="56"/>
      <c r="Q66" s="56"/>
      <c r="R66" s="56"/>
      <c r="S66" s="57"/>
      <c r="T66" s="57"/>
      <c r="U66" s="61"/>
    </row>
    <row r="67" spans="1:21">
      <c r="A67" s="61"/>
      <c r="B67" s="108"/>
      <c r="C67" s="108"/>
      <c r="D67" s="108"/>
      <c r="E67" s="108"/>
      <c r="F67" s="108"/>
      <c r="G67" s="108"/>
      <c r="H67" s="108"/>
      <c r="I67" s="108"/>
      <c r="J67" s="108"/>
      <c r="K67" s="61"/>
      <c r="L67" s="61"/>
      <c r="M67" s="61"/>
      <c r="N67" s="61"/>
      <c r="O67" s="61"/>
      <c r="P67" s="56"/>
      <c r="Q67" s="56"/>
      <c r="R67" s="56"/>
      <c r="S67" s="57"/>
      <c r="T67" s="57"/>
      <c r="U67" s="61"/>
    </row>
    <row r="68" spans="1:21">
      <c r="A68" s="61"/>
      <c r="B68" s="108"/>
      <c r="C68" s="108"/>
      <c r="D68" s="108"/>
      <c r="E68" s="108"/>
      <c r="F68" s="108"/>
      <c r="G68" s="108"/>
      <c r="H68" s="108"/>
      <c r="I68" s="108"/>
      <c r="J68" s="108"/>
      <c r="K68" s="61"/>
      <c r="L68" s="61"/>
      <c r="M68" s="61"/>
      <c r="N68" s="61"/>
      <c r="O68" s="61"/>
      <c r="P68" s="56"/>
      <c r="Q68" s="56"/>
      <c r="R68" s="56"/>
      <c r="S68" s="57"/>
      <c r="T68" s="57"/>
      <c r="U68" s="61"/>
    </row>
    <row r="69" spans="1:21">
      <c r="A69" s="61"/>
      <c r="B69" s="61"/>
      <c r="C69" s="61"/>
      <c r="D69" s="61"/>
      <c r="E69" s="61"/>
      <c r="F69" s="61"/>
      <c r="G69" s="66"/>
      <c r="H69" s="61"/>
      <c r="I69" s="61"/>
      <c r="J69" s="61"/>
      <c r="K69" s="61"/>
      <c r="L69" s="61"/>
      <c r="M69" s="61"/>
      <c r="N69" s="61"/>
      <c r="O69" s="61"/>
      <c r="P69" s="56"/>
      <c r="Q69" s="56"/>
      <c r="R69" s="56"/>
      <c r="S69" s="57"/>
      <c r="T69" s="57"/>
      <c r="U69" s="61"/>
    </row>
    <row r="70" spans="1:21">
      <c r="A70" s="61"/>
      <c r="B70" s="61"/>
      <c r="C70" s="61"/>
      <c r="D70" s="61"/>
      <c r="E70" s="61"/>
      <c r="F70" s="61"/>
      <c r="G70" s="66"/>
      <c r="H70" s="61"/>
      <c r="I70" s="61"/>
      <c r="J70" s="61"/>
      <c r="K70" s="61"/>
      <c r="L70" s="61"/>
      <c r="M70" s="61"/>
      <c r="N70" s="61"/>
      <c r="O70" s="61"/>
      <c r="P70" s="56"/>
      <c r="Q70" s="56"/>
      <c r="R70" s="56"/>
      <c r="S70" s="57"/>
      <c r="T70" s="57"/>
      <c r="U70" s="61"/>
    </row>
    <row r="71" spans="1:21">
      <c r="A71" s="61"/>
      <c r="B71" s="61"/>
      <c r="C71" s="61"/>
      <c r="D71" s="61"/>
      <c r="E71" s="61"/>
      <c r="F71" s="61"/>
      <c r="G71" s="66"/>
      <c r="H71" s="61"/>
      <c r="I71" s="61"/>
      <c r="J71" s="61"/>
      <c r="K71" s="61"/>
      <c r="L71" s="61"/>
      <c r="M71" s="61"/>
      <c r="N71" s="61"/>
      <c r="O71" s="61"/>
      <c r="P71" s="56"/>
      <c r="Q71" s="56"/>
      <c r="R71" s="56"/>
      <c r="S71" s="57"/>
      <c r="T71" s="57"/>
      <c r="U71" s="61"/>
    </row>
    <row r="72" spans="1:21">
      <c r="A72" s="61"/>
      <c r="B72" s="61"/>
      <c r="C72" s="61"/>
      <c r="D72" s="61"/>
      <c r="E72" s="61"/>
      <c r="F72" s="61"/>
      <c r="G72" s="66"/>
      <c r="H72" s="61"/>
      <c r="I72" s="61"/>
      <c r="J72" s="61"/>
      <c r="K72" s="61"/>
      <c r="L72" s="61"/>
      <c r="M72" s="61"/>
      <c r="N72" s="61"/>
      <c r="O72" s="61"/>
      <c r="P72" s="56"/>
      <c r="Q72" s="56"/>
      <c r="R72" s="56"/>
      <c r="S72" s="57"/>
      <c r="T72" s="57"/>
      <c r="U72" s="61"/>
    </row>
    <row r="73" spans="1:21">
      <c r="A73" s="61"/>
      <c r="B73" s="61"/>
      <c r="C73" s="61"/>
      <c r="D73" s="61"/>
      <c r="E73" s="61"/>
      <c r="F73" s="61"/>
      <c r="G73" s="66"/>
      <c r="H73" s="61"/>
      <c r="I73" s="61"/>
      <c r="J73" s="61"/>
      <c r="K73" s="61"/>
      <c r="L73" s="61"/>
      <c r="M73" s="61"/>
      <c r="N73" s="61"/>
      <c r="O73" s="61"/>
      <c r="P73" s="56"/>
      <c r="Q73" s="56"/>
      <c r="R73" s="56"/>
      <c r="S73" s="57"/>
      <c r="T73" s="57"/>
      <c r="U73" s="61"/>
    </row>
    <row r="74" spans="1:21">
      <c r="A74" s="61"/>
      <c r="B74" s="61"/>
      <c r="C74" s="61"/>
      <c r="D74" s="61"/>
      <c r="E74" s="61"/>
      <c r="F74" s="61"/>
      <c r="G74" s="66"/>
      <c r="H74" s="61"/>
      <c r="I74" s="61"/>
      <c r="J74" s="61"/>
      <c r="K74" s="61"/>
      <c r="L74" s="61"/>
      <c r="M74" s="61"/>
      <c r="N74" s="61"/>
      <c r="O74" s="61"/>
      <c r="P74" s="56"/>
      <c r="Q74" s="56"/>
      <c r="R74" s="56"/>
      <c r="S74" s="57"/>
      <c r="T74" s="57"/>
      <c r="U74" s="61"/>
    </row>
    <row r="75" spans="1:21">
      <c r="A75" s="61"/>
      <c r="B75" s="61"/>
      <c r="C75" s="61"/>
      <c r="D75" s="61"/>
      <c r="E75" s="61"/>
      <c r="F75" s="61"/>
      <c r="G75" s="66"/>
      <c r="H75" s="61"/>
      <c r="I75" s="61"/>
      <c r="J75" s="61"/>
      <c r="K75" s="61"/>
      <c r="L75" s="61"/>
      <c r="M75" s="61"/>
      <c r="N75" s="61"/>
      <c r="O75" s="61"/>
      <c r="P75" s="56"/>
      <c r="Q75" s="56"/>
      <c r="R75" s="56"/>
      <c r="S75" s="57"/>
      <c r="T75" s="57"/>
      <c r="U75" s="61"/>
    </row>
    <row r="76" spans="1:21">
      <c r="A76" s="61"/>
      <c r="B76" s="61"/>
      <c r="C76" s="61"/>
      <c r="D76" s="61"/>
      <c r="E76" s="61"/>
      <c r="F76" s="61"/>
      <c r="G76" s="66"/>
      <c r="H76" s="61"/>
      <c r="I76" s="61"/>
      <c r="J76" s="61"/>
      <c r="K76" s="61"/>
      <c r="L76" s="61"/>
      <c r="M76" s="61"/>
      <c r="N76" s="61"/>
      <c r="O76" s="61"/>
      <c r="P76" s="56"/>
      <c r="Q76" s="56"/>
      <c r="R76" s="56"/>
      <c r="S76" s="57"/>
      <c r="T76" s="57"/>
      <c r="U76" s="61"/>
    </row>
    <row r="77" spans="1:21">
      <c r="A77" s="61"/>
      <c r="B77" s="61"/>
      <c r="C77" s="61"/>
      <c r="D77" s="61"/>
      <c r="E77" s="61"/>
      <c r="F77" s="61"/>
      <c r="G77" s="66"/>
      <c r="H77" s="61"/>
      <c r="I77" s="61"/>
      <c r="J77" s="61"/>
      <c r="K77" s="61"/>
      <c r="L77" s="61"/>
      <c r="M77" s="61"/>
      <c r="N77" s="61"/>
      <c r="O77" s="61"/>
      <c r="P77" s="56"/>
      <c r="Q77" s="56"/>
      <c r="R77" s="56"/>
      <c r="S77" s="57"/>
      <c r="T77" s="57"/>
      <c r="U77" s="61"/>
    </row>
    <row r="78" spans="1:21">
      <c r="A78" s="61"/>
      <c r="B78" s="61"/>
      <c r="C78" s="61"/>
      <c r="D78" s="61"/>
      <c r="E78" s="61"/>
      <c r="F78" s="61"/>
      <c r="G78" s="66"/>
      <c r="H78" s="61"/>
      <c r="I78" s="61"/>
      <c r="J78" s="61"/>
      <c r="K78" s="61"/>
      <c r="L78" s="61"/>
      <c r="M78" s="61"/>
      <c r="N78" s="61"/>
      <c r="O78" s="61"/>
      <c r="P78" s="56"/>
      <c r="Q78" s="56"/>
      <c r="R78" s="56"/>
      <c r="S78" s="57"/>
      <c r="T78" s="57"/>
      <c r="U78" s="61"/>
    </row>
    <row r="79" spans="1:21">
      <c r="A79" s="61"/>
      <c r="B79" s="61"/>
      <c r="C79" s="61"/>
      <c r="D79" s="61"/>
      <c r="E79" s="61"/>
      <c r="F79" s="61"/>
      <c r="G79" s="66"/>
      <c r="H79" s="61"/>
      <c r="I79" s="61"/>
      <c r="J79" s="61"/>
      <c r="K79" s="61"/>
      <c r="L79" s="61"/>
      <c r="M79" s="61"/>
      <c r="N79" s="61"/>
      <c r="O79" s="61"/>
    </row>
    <row r="80" spans="1:21">
      <c r="A80" s="61"/>
      <c r="B80" s="61"/>
      <c r="C80" s="61"/>
      <c r="D80" s="61"/>
      <c r="E80" s="61"/>
      <c r="F80" s="61"/>
      <c r="G80" s="66"/>
      <c r="H80" s="61"/>
      <c r="I80" s="61"/>
      <c r="J80" s="61"/>
      <c r="K80" s="61"/>
      <c r="L80" s="61"/>
      <c r="M80" s="61"/>
    </row>
  </sheetData>
  <mergeCells count="26">
    <mergeCell ref="B68:J68"/>
    <mergeCell ref="P2:T5"/>
    <mergeCell ref="B62:J62"/>
    <mergeCell ref="B63:J63"/>
    <mergeCell ref="B64:J64"/>
    <mergeCell ref="B65:J65"/>
    <mergeCell ref="T6:T8"/>
    <mergeCell ref="H5:L6"/>
    <mergeCell ref="B5:F5"/>
    <mergeCell ref="B6:C6"/>
    <mergeCell ref="B66:J66"/>
    <mergeCell ref="B67:J67"/>
    <mergeCell ref="B54:J54"/>
    <mergeCell ref="B55:M55"/>
    <mergeCell ref="B59:J59"/>
    <mergeCell ref="B57:J57"/>
    <mergeCell ref="B58:J58"/>
    <mergeCell ref="B60:J60"/>
    <mergeCell ref="B56:M56"/>
    <mergeCell ref="B1:L1"/>
    <mergeCell ref="P1:T1"/>
    <mergeCell ref="B2:L4"/>
    <mergeCell ref="R6:S6"/>
    <mergeCell ref="S7:S8"/>
    <mergeCell ref="R7:R8"/>
    <mergeCell ref="D6:F6"/>
  </mergeCells>
  <pageMargins left="0.70866141732283472" right="0.70866141732283472" top="0.74803149606299213" bottom="0.74803149606299213" header="0.31496062992125984" footer="0.31496062992125984"/>
  <pageSetup paperSize="9" scale="50" orientation="portrait" r:id="rId1"/>
  <headerFooter>
    <oddHeader>&amp;LOECD Family Database (http://www.oecd.org/els/family/database.htm)</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3"/>
    <pageSetUpPr fitToPage="1"/>
  </sheetPr>
  <dimension ref="A1:R60"/>
  <sheetViews>
    <sheetView showGridLines="0" zoomScaleNormal="100" workbookViewId="0">
      <selection activeCell="M25" sqref="M25"/>
    </sheetView>
  </sheetViews>
  <sheetFormatPr baseColWidth="10" defaultColWidth="9.140625" defaultRowHeight="12.75"/>
  <cols>
    <col min="1" max="1" width="15.85546875" style="29" bestFit="1" customWidth="1"/>
    <col min="2" max="11" width="9.140625" style="29"/>
    <col min="12" max="12" width="25.85546875" style="29" customWidth="1"/>
    <col min="13" max="13" width="18.140625" style="29" customWidth="1"/>
    <col min="14" max="14" width="22.7109375" style="29" customWidth="1"/>
    <col min="15" max="16384" width="9.140625" style="29"/>
  </cols>
  <sheetData>
    <row r="1" spans="1:16" ht="29.25" customHeight="1">
      <c r="A1" s="135" t="s">
        <v>142</v>
      </c>
      <c r="B1" s="135"/>
      <c r="C1" s="135"/>
      <c r="D1" s="135"/>
      <c r="E1" s="135"/>
      <c r="F1" s="135"/>
      <c r="G1" s="135"/>
      <c r="H1" s="135"/>
      <c r="I1" s="135"/>
      <c r="J1" s="18"/>
      <c r="K1" s="19"/>
      <c r="L1" s="119" t="s">
        <v>140</v>
      </c>
      <c r="M1" s="105"/>
      <c r="N1" s="105"/>
      <c r="O1" s="20"/>
      <c r="P1" s="20"/>
    </row>
    <row r="2" spans="1:16" ht="29.25" customHeight="1" thickBot="1">
      <c r="A2" s="136" t="s">
        <v>48</v>
      </c>
      <c r="B2" s="136"/>
      <c r="C2" s="136"/>
      <c r="D2" s="136"/>
      <c r="E2" s="136"/>
      <c r="F2" s="136"/>
      <c r="G2" s="136"/>
      <c r="H2" s="136"/>
      <c r="I2" s="136"/>
      <c r="J2" s="19"/>
      <c r="K2" s="19"/>
      <c r="L2" s="121" t="s">
        <v>48</v>
      </c>
      <c r="M2" s="121"/>
      <c r="N2" s="121"/>
      <c r="O2" s="20"/>
      <c r="P2" s="20"/>
    </row>
    <row r="3" spans="1:16" ht="12.75" customHeight="1">
      <c r="A3" s="21"/>
      <c r="B3" s="21"/>
      <c r="C3" s="21"/>
      <c r="D3" s="21"/>
      <c r="E3" s="21"/>
      <c r="F3" s="21"/>
      <c r="G3" s="21"/>
      <c r="H3" s="21"/>
      <c r="I3" s="21"/>
      <c r="J3" s="19"/>
      <c r="K3" s="19"/>
      <c r="L3" s="81"/>
      <c r="M3" s="81"/>
      <c r="N3" s="42"/>
      <c r="O3" s="20"/>
      <c r="P3" s="20"/>
    </row>
    <row r="4" spans="1:16">
      <c r="A4" s="22"/>
      <c r="B4" s="22"/>
      <c r="C4" s="22"/>
      <c r="D4" s="22"/>
      <c r="E4" s="22"/>
      <c r="F4" s="22"/>
      <c r="G4" s="22"/>
      <c r="H4" s="22"/>
      <c r="I4" s="22"/>
      <c r="J4" s="19"/>
      <c r="K4" s="19"/>
      <c r="L4" s="23"/>
      <c r="M4" s="23"/>
      <c r="N4" s="43"/>
      <c r="O4" s="19"/>
      <c r="P4" s="19"/>
    </row>
    <row r="5" spans="1:16">
      <c r="A5" s="22"/>
      <c r="B5" s="22"/>
      <c r="C5" s="22"/>
      <c r="D5" s="22"/>
      <c r="E5" s="22"/>
      <c r="F5" s="22"/>
      <c r="G5" s="22"/>
      <c r="H5" s="22"/>
      <c r="I5" s="22"/>
      <c r="J5" s="19"/>
      <c r="K5" s="19"/>
      <c r="L5" s="26" t="s">
        <v>19</v>
      </c>
      <c r="M5" s="26"/>
      <c r="N5" s="27">
        <v>35715.124924274409</v>
      </c>
      <c r="O5" s="19"/>
      <c r="P5" s="24"/>
    </row>
    <row r="6" spans="1:16">
      <c r="A6" s="25"/>
      <c r="B6" s="25"/>
      <c r="C6" s="25"/>
      <c r="D6" s="25"/>
      <c r="E6" s="25"/>
      <c r="F6" s="25"/>
      <c r="G6" s="25"/>
      <c r="H6" s="25"/>
      <c r="I6" s="25"/>
      <c r="J6" s="24"/>
      <c r="K6" s="24"/>
      <c r="L6" s="44" t="s">
        <v>23</v>
      </c>
      <c r="M6" s="44"/>
      <c r="N6" s="45">
        <v>34382.909798210501</v>
      </c>
      <c r="O6" s="28"/>
      <c r="P6" s="24"/>
    </row>
    <row r="7" spans="1:16">
      <c r="A7" s="25"/>
      <c r="B7" s="25"/>
      <c r="C7" s="25"/>
      <c r="D7" s="25"/>
      <c r="E7" s="25"/>
      <c r="F7" s="25"/>
      <c r="G7" s="25"/>
      <c r="H7" s="25"/>
      <c r="I7" s="25"/>
      <c r="J7" s="24"/>
      <c r="K7" s="24"/>
      <c r="L7" s="26" t="s">
        <v>6</v>
      </c>
      <c r="M7" s="26"/>
      <c r="N7" s="27">
        <v>29290.646578782169</v>
      </c>
      <c r="O7" s="28"/>
      <c r="P7" s="24"/>
    </row>
    <row r="8" spans="1:16">
      <c r="A8" s="25"/>
      <c r="B8" s="25"/>
      <c r="C8" s="25"/>
      <c r="D8" s="25"/>
      <c r="E8" s="25"/>
      <c r="F8" s="25"/>
      <c r="G8" s="25"/>
      <c r="H8" s="25"/>
      <c r="I8" s="25"/>
      <c r="J8" s="24"/>
      <c r="K8" s="24"/>
      <c r="L8" s="44" t="s">
        <v>29</v>
      </c>
      <c r="M8" s="44"/>
      <c r="N8" s="45">
        <v>28093.645079474903</v>
      </c>
      <c r="O8" s="28"/>
      <c r="P8" s="24"/>
    </row>
    <row r="9" spans="1:16">
      <c r="A9" s="25"/>
      <c r="B9" s="25"/>
      <c r="C9" s="25"/>
      <c r="D9" s="25"/>
      <c r="E9" s="25"/>
      <c r="F9" s="25"/>
      <c r="G9" s="25"/>
      <c r="H9" s="25"/>
      <c r="I9" s="25"/>
      <c r="J9" s="24"/>
      <c r="K9" s="24"/>
      <c r="L9" s="26" t="s">
        <v>7</v>
      </c>
      <c r="M9" s="26"/>
      <c r="N9" s="27">
        <v>26708.982699692526</v>
      </c>
      <c r="O9" s="28"/>
      <c r="P9" s="24"/>
    </row>
    <row r="10" spans="1:16">
      <c r="A10" s="25"/>
      <c r="B10" s="25"/>
      <c r="C10" s="25"/>
      <c r="D10" s="25"/>
      <c r="E10" s="25"/>
      <c r="F10" s="25"/>
      <c r="G10" s="25"/>
      <c r="H10" s="25"/>
      <c r="I10" s="25"/>
      <c r="J10" s="24"/>
      <c r="K10" s="24"/>
      <c r="L10" s="44" t="s">
        <v>4</v>
      </c>
      <c r="M10" s="44"/>
      <c r="N10" s="45">
        <v>23086.253169824227</v>
      </c>
      <c r="O10" s="28"/>
      <c r="P10" s="24"/>
    </row>
    <row r="11" spans="1:16">
      <c r="A11" s="25"/>
      <c r="B11" s="25"/>
      <c r="C11" s="25"/>
      <c r="D11" s="25"/>
      <c r="E11" s="25"/>
      <c r="F11" s="25"/>
      <c r="G11" s="25"/>
      <c r="H11" s="25"/>
      <c r="I11" s="25"/>
      <c r="J11" s="24"/>
      <c r="K11" s="24"/>
      <c r="L11" s="26" t="s">
        <v>5</v>
      </c>
      <c r="M11" s="26"/>
      <c r="N11" s="27">
        <v>22230.126322848733</v>
      </c>
      <c r="O11" s="28"/>
      <c r="P11" s="24"/>
    </row>
    <row r="12" spans="1:16">
      <c r="A12" s="25"/>
      <c r="B12" s="25"/>
      <c r="C12" s="25"/>
      <c r="D12" s="25"/>
      <c r="E12" s="25"/>
      <c r="F12" s="25"/>
      <c r="G12" s="25"/>
      <c r="H12" s="25"/>
      <c r="I12" s="25"/>
      <c r="J12" s="24"/>
      <c r="K12" s="24"/>
      <c r="L12" s="44" t="s">
        <v>27</v>
      </c>
      <c r="M12" s="44"/>
      <c r="N12" s="45">
        <v>20425.828197074115</v>
      </c>
      <c r="O12" s="28"/>
      <c r="P12" s="24"/>
    </row>
    <row r="13" spans="1:16">
      <c r="A13" s="25"/>
      <c r="B13" s="25"/>
      <c r="C13" s="25"/>
      <c r="D13" s="25"/>
      <c r="E13" s="25"/>
      <c r="F13" s="25"/>
      <c r="G13" s="25"/>
      <c r="H13" s="25"/>
      <c r="I13" s="25"/>
      <c r="J13" s="24"/>
      <c r="K13" s="24"/>
      <c r="L13" s="26" t="s">
        <v>11</v>
      </c>
      <c r="M13" s="26"/>
      <c r="N13" s="27">
        <v>18575.234069370355</v>
      </c>
      <c r="O13" s="28"/>
      <c r="P13" s="24"/>
    </row>
    <row r="14" spans="1:16">
      <c r="A14" s="25"/>
      <c r="B14" s="25"/>
      <c r="C14" s="25"/>
      <c r="D14" s="25"/>
      <c r="E14" s="25"/>
      <c r="F14" s="25"/>
      <c r="G14" s="25"/>
      <c r="H14" s="25"/>
      <c r="I14" s="25"/>
      <c r="J14" s="24"/>
      <c r="K14" s="24"/>
      <c r="L14" s="44" t="s">
        <v>26</v>
      </c>
      <c r="M14" s="44"/>
      <c r="N14" s="45">
        <v>17427.593586022922</v>
      </c>
      <c r="O14" s="28"/>
      <c r="P14" s="24"/>
    </row>
    <row r="15" spans="1:16">
      <c r="A15" s="25"/>
      <c r="B15" s="25"/>
      <c r="C15" s="25"/>
      <c r="D15" s="25"/>
      <c r="E15" s="25"/>
      <c r="F15" s="25"/>
      <c r="G15" s="25"/>
      <c r="H15" s="25"/>
      <c r="I15" s="25"/>
      <c r="J15" s="24"/>
      <c r="K15" s="24"/>
      <c r="L15" s="26" t="s">
        <v>12</v>
      </c>
      <c r="M15" s="26"/>
      <c r="N15" s="27">
        <v>14201.36630132446</v>
      </c>
      <c r="O15" s="28"/>
      <c r="P15" s="24"/>
    </row>
    <row r="16" spans="1:16">
      <c r="A16" s="25"/>
      <c r="B16" s="25"/>
      <c r="C16" s="25"/>
      <c r="D16" s="25"/>
      <c r="E16" s="25"/>
      <c r="F16" s="25"/>
      <c r="G16" s="25"/>
      <c r="H16" s="25"/>
      <c r="I16" s="25"/>
      <c r="J16" s="24"/>
      <c r="K16" s="24"/>
      <c r="L16" s="47" t="s">
        <v>139</v>
      </c>
      <c r="M16" s="47"/>
      <c r="N16" s="48">
        <v>12315.978889569102</v>
      </c>
      <c r="O16" s="28"/>
      <c r="P16" s="24"/>
    </row>
    <row r="17" spans="1:16">
      <c r="A17" s="25"/>
      <c r="B17" s="25"/>
      <c r="C17" s="25"/>
      <c r="D17" s="25"/>
      <c r="E17" s="25"/>
      <c r="F17" s="25"/>
      <c r="G17" s="25"/>
      <c r="H17" s="25"/>
      <c r="I17" s="25"/>
      <c r="J17" s="24"/>
      <c r="K17" s="24"/>
      <c r="L17" s="26" t="s">
        <v>9</v>
      </c>
      <c r="M17" s="26"/>
      <c r="N17" s="27">
        <v>11121.289257926115</v>
      </c>
      <c r="O17" s="28"/>
      <c r="P17" s="24"/>
    </row>
    <row r="18" spans="1:16">
      <c r="A18" s="25"/>
      <c r="B18" s="25"/>
      <c r="C18" s="25"/>
      <c r="D18" s="25"/>
      <c r="E18" s="25"/>
      <c r="F18" s="25"/>
      <c r="G18" s="25"/>
      <c r="H18" s="25"/>
      <c r="I18" s="25"/>
      <c r="J18" s="24"/>
      <c r="K18" s="24"/>
      <c r="L18" s="44" t="s">
        <v>3</v>
      </c>
      <c r="M18" s="44"/>
      <c r="N18" s="45">
        <v>10397.599558929554</v>
      </c>
      <c r="O18" s="28"/>
      <c r="P18" s="24"/>
    </row>
    <row r="19" spans="1:16" ht="12.75" customHeight="1">
      <c r="A19" s="25"/>
      <c r="B19" s="25"/>
      <c r="C19" s="25"/>
      <c r="D19" s="25"/>
      <c r="E19" s="25"/>
      <c r="F19" s="25"/>
      <c r="G19" s="25"/>
      <c r="H19" s="25"/>
      <c r="I19" s="25"/>
      <c r="J19" s="24"/>
      <c r="K19" s="24"/>
      <c r="L19" s="26" t="s">
        <v>17</v>
      </c>
      <c r="M19" s="26"/>
      <c r="N19" s="27">
        <v>9870.7439489952139</v>
      </c>
      <c r="O19" s="28"/>
      <c r="P19" s="24"/>
    </row>
    <row r="20" spans="1:16" ht="13.5">
      <c r="A20" s="92" t="s">
        <v>141</v>
      </c>
      <c r="B20" s="25"/>
      <c r="C20" s="25"/>
      <c r="D20" s="25"/>
      <c r="E20" s="25"/>
      <c r="F20" s="25"/>
      <c r="G20" s="25"/>
      <c r="H20" s="25"/>
      <c r="I20" s="25"/>
      <c r="J20" s="19"/>
      <c r="K20" s="19"/>
      <c r="L20" s="44" t="s">
        <v>2</v>
      </c>
      <c r="M20" s="44"/>
      <c r="N20" s="45">
        <v>9241.3962001998261</v>
      </c>
      <c r="O20" s="28"/>
      <c r="P20" s="24"/>
    </row>
    <row r="21" spans="1:16" ht="12.75" customHeight="1">
      <c r="A21" s="137" t="s">
        <v>51</v>
      </c>
      <c r="B21" s="137"/>
      <c r="C21" s="137"/>
      <c r="D21" s="137"/>
      <c r="E21" s="137"/>
      <c r="F21" s="137"/>
      <c r="G21" s="137"/>
      <c r="H21" s="137"/>
      <c r="I21" s="137"/>
      <c r="J21" s="24"/>
      <c r="K21" s="24"/>
      <c r="L21" s="26" t="s">
        <v>8</v>
      </c>
      <c r="M21" s="26"/>
      <c r="N21" s="27">
        <v>9061.4554960708811</v>
      </c>
      <c r="O21" s="28"/>
      <c r="P21" s="24"/>
    </row>
    <row r="22" spans="1:16" ht="12.75" customHeight="1">
      <c r="A22" s="137" t="s">
        <v>50</v>
      </c>
      <c r="B22" s="137"/>
      <c r="C22" s="137"/>
      <c r="D22" s="137"/>
      <c r="E22" s="137"/>
      <c r="F22" s="137"/>
      <c r="G22" s="137"/>
      <c r="H22" s="137"/>
      <c r="I22" s="137"/>
      <c r="J22" s="24"/>
      <c r="K22" s="24"/>
      <c r="L22" s="44" t="s">
        <v>25</v>
      </c>
      <c r="M22" s="44"/>
      <c r="N22" s="45">
        <v>8825.6022074725934</v>
      </c>
      <c r="O22" s="28"/>
      <c r="P22" s="24"/>
    </row>
    <row r="23" spans="1:16" ht="12.75" customHeight="1">
      <c r="A23" s="109"/>
      <c r="B23" s="109"/>
      <c r="C23" s="109"/>
      <c r="D23" s="109"/>
      <c r="E23" s="109"/>
      <c r="F23" s="109"/>
      <c r="G23" s="109"/>
      <c r="H23" s="109"/>
      <c r="I23" s="109"/>
      <c r="J23" s="24"/>
      <c r="K23" s="24"/>
      <c r="L23" s="26" t="s">
        <v>14</v>
      </c>
      <c r="M23" s="26"/>
      <c r="N23" s="27">
        <v>8455.2313225139042</v>
      </c>
      <c r="O23" s="28"/>
      <c r="P23" s="24"/>
    </row>
    <row r="24" spans="1:16" ht="12.75" customHeight="1">
      <c r="A24" s="108"/>
      <c r="B24" s="108"/>
      <c r="C24" s="108"/>
      <c r="D24" s="108"/>
      <c r="E24" s="108"/>
      <c r="F24" s="108"/>
      <c r="G24" s="108"/>
      <c r="H24" s="108"/>
      <c r="I24" s="108"/>
      <c r="J24" s="30"/>
      <c r="K24" s="24"/>
      <c r="L24" s="44" t="s">
        <v>15</v>
      </c>
      <c r="M24" s="44"/>
      <c r="N24" s="45">
        <v>8175.1758787318995</v>
      </c>
      <c r="O24" s="28"/>
      <c r="P24" s="24"/>
    </row>
    <row r="25" spans="1:16" ht="12.75" customHeight="1">
      <c r="A25" s="108"/>
      <c r="B25" s="108"/>
      <c r="C25" s="108"/>
      <c r="D25" s="108"/>
      <c r="E25" s="108"/>
      <c r="F25" s="108"/>
      <c r="G25" s="108"/>
      <c r="H25" s="108"/>
      <c r="I25" s="108"/>
      <c r="J25" s="30"/>
      <c r="K25" s="24"/>
      <c r="L25" s="26" t="s">
        <v>28</v>
      </c>
      <c r="M25" s="26"/>
      <c r="N25" s="27">
        <v>7936.9128558523535</v>
      </c>
      <c r="O25" s="28"/>
      <c r="P25" s="24"/>
    </row>
    <row r="26" spans="1:16">
      <c r="A26" s="108"/>
      <c r="B26" s="108"/>
      <c r="C26" s="108"/>
      <c r="D26" s="108"/>
      <c r="E26" s="108"/>
      <c r="F26" s="108"/>
      <c r="G26" s="108"/>
      <c r="H26" s="108"/>
      <c r="I26" s="108"/>
      <c r="J26" s="30"/>
      <c r="K26" s="24"/>
      <c r="L26" s="44" t="s">
        <v>24</v>
      </c>
      <c r="M26" s="44"/>
      <c r="N26" s="45">
        <v>7904.5083526436456</v>
      </c>
      <c r="O26" s="28"/>
      <c r="P26" s="24"/>
    </row>
    <row r="27" spans="1:16">
      <c r="A27" s="24"/>
      <c r="B27" s="24"/>
      <c r="C27" s="24"/>
      <c r="D27" s="24"/>
      <c r="E27" s="24"/>
      <c r="F27" s="24"/>
      <c r="G27" s="24"/>
      <c r="H27" s="24"/>
      <c r="I27" s="24"/>
      <c r="J27" s="24"/>
      <c r="K27" s="24"/>
      <c r="L27" s="26" t="s">
        <v>1</v>
      </c>
      <c r="M27" s="26"/>
      <c r="N27" s="27">
        <v>6896.0188699690152</v>
      </c>
      <c r="O27" s="28"/>
      <c r="P27" s="24"/>
    </row>
    <row r="28" spans="1:16">
      <c r="A28" s="24"/>
      <c r="B28" s="24"/>
      <c r="C28" s="24"/>
      <c r="D28" s="24"/>
      <c r="E28" s="24"/>
      <c r="F28" s="24"/>
      <c r="G28" s="24"/>
      <c r="H28" s="24"/>
      <c r="I28" s="24"/>
      <c r="J28" s="24"/>
      <c r="K28" s="24"/>
      <c r="L28" s="44" t="s">
        <v>30</v>
      </c>
      <c r="M28" s="44"/>
      <c r="N28" s="45">
        <v>6617.2045213821702</v>
      </c>
      <c r="O28" s="28"/>
      <c r="P28" s="24"/>
    </row>
    <row r="29" spans="1:16">
      <c r="A29" s="24"/>
      <c r="B29" s="24"/>
      <c r="C29" s="24"/>
      <c r="D29" s="24"/>
      <c r="E29" s="24"/>
      <c r="F29" s="24"/>
      <c r="G29" s="24"/>
      <c r="H29" s="24"/>
      <c r="I29" s="24"/>
      <c r="J29" s="24"/>
      <c r="K29" s="24"/>
      <c r="L29" s="26" t="s">
        <v>13</v>
      </c>
      <c r="M29" s="26"/>
      <c r="N29" s="27">
        <v>5194.5909589719995</v>
      </c>
      <c r="O29" s="28"/>
      <c r="P29" s="24"/>
    </row>
    <row r="30" spans="1:16">
      <c r="A30" s="24"/>
      <c r="B30" s="24"/>
      <c r="C30" s="24"/>
      <c r="D30" s="24"/>
      <c r="E30" s="24"/>
      <c r="F30" s="24"/>
      <c r="G30" s="24"/>
      <c r="H30" s="24"/>
      <c r="I30" s="24"/>
      <c r="J30" s="24"/>
      <c r="K30" s="24"/>
      <c r="L30" s="44" t="s">
        <v>32</v>
      </c>
      <c r="M30" s="44"/>
      <c r="N30" s="45">
        <v>4940.6193447876531</v>
      </c>
      <c r="O30" s="28"/>
      <c r="P30" s="24"/>
    </row>
    <row r="31" spans="1:16">
      <c r="A31" s="24"/>
      <c r="B31" s="24"/>
      <c r="C31" s="24"/>
      <c r="D31" s="24"/>
      <c r="E31" s="24"/>
      <c r="F31" s="24"/>
      <c r="G31" s="24"/>
      <c r="H31" s="24"/>
      <c r="I31" s="24"/>
      <c r="J31" s="24"/>
      <c r="K31" s="24"/>
      <c r="L31" s="26" t="s">
        <v>36</v>
      </c>
      <c r="M31" s="26"/>
      <c r="N31" s="27">
        <v>4684.9460044224152</v>
      </c>
      <c r="O31" s="28"/>
      <c r="P31" s="24"/>
    </row>
    <row r="32" spans="1:16">
      <c r="A32" s="24"/>
      <c r="B32" s="24"/>
      <c r="C32" s="24"/>
      <c r="D32" s="24"/>
      <c r="E32" s="24"/>
      <c r="F32" s="24"/>
      <c r="G32" s="24"/>
      <c r="H32" s="24"/>
      <c r="I32" s="24"/>
      <c r="J32" s="24"/>
      <c r="K32" s="24"/>
      <c r="L32" s="44" t="s">
        <v>0</v>
      </c>
      <c r="M32" s="44"/>
      <c r="N32" s="45">
        <v>4591.2266817410973</v>
      </c>
      <c r="O32" s="28"/>
      <c r="P32" s="24"/>
    </row>
    <row r="33" spans="1:18">
      <c r="A33" s="24"/>
      <c r="B33" s="24"/>
      <c r="C33" s="24"/>
      <c r="D33" s="24"/>
      <c r="E33" s="24"/>
      <c r="F33" s="24"/>
      <c r="G33" s="24"/>
      <c r="H33" s="24"/>
      <c r="I33" s="24"/>
      <c r="J33" s="24"/>
      <c r="K33" s="24"/>
      <c r="L33" s="26" t="s">
        <v>10</v>
      </c>
      <c r="M33" s="26"/>
      <c r="N33" s="27">
        <v>4018.3260950193217</v>
      </c>
      <c r="O33" s="28"/>
      <c r="P33" s="24"/>
    </row>
    <row r="34" spans="1:18">
      <c r="A34" s="24"/>
      <c r="B34" s="24"/>
      <c r="C34" s="24"/>
      <c r="D34" s="24"/>
      <c r="E34" s="24"/>
      <c r="F34" s="24"/>
      <c r="G34" s="24"/>
      <c r="H34" s="24"/>
      <c r="I34" s="24"/>
      <c r="J34" s="24"/>
      <c r="K34" s="24"/>
      <c r="L34" s="44" t="s">
        <v>34</v>
      </c>
      <c r="M34" s="44"/>
      <c r="N34" s="45">
        <v>3674.0800483582011</v>
      </c>
      <c r="O34" s="28"/>
      <c r="P34" s="24"/>
    </row>
    <row r="35" spans="1:18">
      <c r="A35" s="24"/>
      <c r="B35" s="24"/>
      <c r="C35" s="24"/>
      <c r="D35" s="24"/>
      <c r="E35" s="24"/>
      <c r="F35" s="24"/>
      <c r="G35" s="24"/>
      <c r="H35" s="24"/>
      <c r="I35" s="24"/>
      <c r="J35" s="24"/>
      <c r="K35" s="24"/>
      <c r="L35" s="26" t="s">
        <v>22</v>
      </c>
      <c r="M35" s="26"/>
      <c r="N35" s="27">
        <v>1969.3719233053039</v>
      </c>
      <c r="O35" s="28"/>
      <c r="P35" s="24"/>
    </row>
    <row r="36" spans="1:18">
      <c r="A36" s="24"/>
      <c r="B36" s="24"/>
      <c r="C36" s="24"/>
      <c r="D36" s="24"/>
      <c r="E36" s="24"/>
      <c r="F36" s="24"/>
      <c r="G36" s="24"/>
      <c r="H36" s="24"/>
      <c r="I36" s="24"/>
      <c r="J36" s="24"/>
      <c r="K36" s="24"/>
      <c r="L36" s="44" t="s">
        <v>16</v>
      </c>
      <c r="M36" s="44"/>
      <c r="N36" s="45">
        <v>1722.9275249496727</v>
      </c>
      <c r="O36" s="28"/>
      <c r="P36" s="24"/>
    </row>
    <row r="37" spans="1:18">
      <c r="A37" s="24"/>
      <c r="B37" s="24"/>
      <c r="C37" s="24"/>
      <c r="D37" s="24"/>
      <c r="E37" s="24"/>
      <c r="F37" s="24"/>
      <c r="G37" s="24"/>
      <c r="H37" s="24"/>
      <c r="I37" s="24"/>
      <c r="J37" s="24"/>
      <c r="K37" s="24"/>
      <c r="L37" s="26" t="s">
        <v>21</v>
      </c>
      <c r="M37" s="26"/>
      <c r="N37" s="27">
        <v>643.0152647488917</v>
      </c>
      <c r="O37" s="28"/>
      <c r="P37" s="24"/>
    </row>
    <row r="38" spans="1:18">
      <c r="A38" s="24"/>
      <c r="B38" s="24"/>
      <c r="C38" s="24"/>
      <c r="D38" s="24"/>
      <c r="E38" s="24"/>
      <c r="F38" s="24"/>
      <c r="G38" s="24"/>
      <c r="H38" s="24"/>
      <c r="I38" s="24"/>
      <c r="J38" s="24"/>
      <c r="K38" s="24"/>
      <c r="L38" s="44" t="s">
        <v>31</v>
      </c>
      <c r="M38" s="44"/>
      <c r="N38" s="45">
        <v>347.35031188931896</v>
      </c>
      <c r="O38" s="28"/>
      <c r="P38" s="24"/>
    </row>
    <row r="39" spans="1:18">
      <c r="A39" s="24"/>
      <c r="B39" s="24"/>
      <c r="C39" s="24"/>
      <c r="D39" s="24"/>
      <c r="E39" s="24"/>
      <c r="F39" s="24"/>
      <c r="G39" s="24"/>
      <c r="H39" s="24"/>
      <c r="I39" s="24"/>
      <c r="J39" s="24"/>
      <c r="K39" s="24"/>
      <c r="L39" s="88" t="s">
        <v>20</v>
      </c>
      <c r="M39" s="88"/>
      <c r="N39" s="89" t="s">
        <v>138</v>
      </c>
      <c r="O39" s="28"/>
      <c r="P39" s="24"/>
    </row>
    <row r="40" spans="1:18">
      <c r="A40" s="24"/>
      <c r="B40" s="24"/>
      <c r="C40" s="24"/>
      <c r="D40" s="24"/>
      <c r="E40" s="24"/>
      <c r="F40" s="24"/>
      <c r="G40" s="24"/>
      <c r="H40" s="24"/>
      <c r="I40" s="24"/>
      <c r="J40" s="24"/>
      <c r="K40" s="24"/>
      <c r="L40" s="90" t="s">
        <v>33</v>
      </c>
      <c r="M40" s="90"/>
      <c r="N40" s="91" t="s">
        <v>138</v>
      </c>
      <c r="O40" s="28"/>
      <c r="P40" s="24"/>
    </row>
    <row r="41" spans="1:18" ht="12.75" customHeight="1">
      <c r="A41" s="24"/>
      <c r="B41" s="24"/>
      <c r="C41" s="24"/>
      <c r="D41" s="24"/>
      <c r="E41" s="24"/>
      <c r="F41" s="24"/>
      <c r="G41" s="24"/>
      <c r="H41" s="24"/>
      <c r="I41" s="24"/>
      <c r="J41" s="24"/>
      <c r="K41" s="24"/>
      <c r="L41"/>
      <c r="M41"/>
      <c r="N41"/>
      <c r="O41" s="46"/>
      <c r="P41" s="46"/>
      <c r="Q41" s="46"/>
      <c r="R41" s="46"/>
    </row>
    <row r="42" spans="1:18">
      <c r="A42" s="24"/>
      <c r="B42" s="24"/>
      <c r="C42" s="24"/>
      <c r="D42" s="24"/>
      <c r="E42" s="24"/>
      <c r="F42" s="24"/>
      <c r="G42" s="24"/>
      <c r="H42" s="24"/>
      <c r="I42" s="24"/>
      <c r="J42" s="24"/>
      <c r="K42" s="24"/>
      <c r="L42"/>
      <c r="M42"/>
      <c r="N42"/>
      <c r="O42" s="46"/>
      <c r="P42" s="46"/>
      <c r="Q42" s="46"/>
      <c r="R42" s="46"/>
    </row>
    <row r="43" spans="1:18">
      <c r="A43" s="24"/>
      <c r="B43" s="24"/>
      <c r="C43" s="24"/>
      <c r="D43" s="24"/>
      <c r="E43" s="24"/>
      <c r="F43" s="24"/>
      <c r="G43" s="24"/>
      <c r="H43" s="24"/>
      <c r="I43" s="24"/>
      <c r="J43" s="24"/>
      <c r="K43" s="24"/>
      <c r="L43"/>
      <c r="M43"/>
      <c r="N43"/>
      <c r="O43" s="28"/>
      <c r="P43" s="24"/>
    </row>
    <row r="44" spans="1:18">
      <c r="A44" s="33"/>
      <c r="B44" s="33"/>
      <c r="C44" s="33"/>
      <c r="D44" s="33"/>
      <c r="E44" s="33"/>
      <c r="F44" s="33"/>
      <c r="G44" s="33"/>
      <c r="H44" s="33"/>
      <c r="I44" s="33"/>
      <c r="J44" s="24"/>
      <c r="K44" s="24"/>
      <c r="L44"/>
      <c r="M44"/>
      <c r="N44"/>
      <c r="O44" s="28"/>
      <c r="P44" s="24"/>
    </row>
    <row r="45" spans="1:18">
      <c r="A45" s="24"/>
      <c r="B45" s="24"/>
      <c r="C45" s="24"/>
      <c r="D45" s="24"/>
      <c r="E45" s="24"/>
      <c r="F45" s="24"/>
      <c r="G45" s="24"/>
      <c r="H45" s="24"/>
      <c r="I45" s="24"/>
      <c r="J45" s="24"/>
      <c r="K45" s="24"/>
      <c r="L45" s="109"/>
      <c r="M45" s="109"/>
      <c r="N45" s="109"/>
      <c r="O45" s="28"/>
      <c r="P45" s="24"/>
    </row>
    <row r="46" spans="1:18">
      <c r="A46" s="32"/>
      <c r="B46" s="32"/>
      <c r="C46" s="32"/>
      <c r="D46" s="32"/>
      <c r="E46" s="32"/>
      <c r="F46" s="32"/>
      <c r="G46" s="32"/>
      <c r="H46" s="32"/>
      <c r="I46" s="32"/>
      <c r="J46" s="24"/>
      <c r="K46" s="24"/>
      <c r="L46" s="109"/>
      <c r="M46" s="109"/>
      <c r="N46" s="109"/>
      <c r="O46" s="28"/>
      <c r="P46" s="24"/>
    </row>
    <row r="47" spans="1:18">
      <c r="A47" s="32"/>
      <c r="B47" s="32"/>
      <c r="C47" s="32"/>
      <c r="D47" s="32"/>
      <c r="E47" s="32"/>
      <c r="F47" s="32"/>
      <c r="G47" s="32"/>
      <c r="H47" s="32"/>
      <c r="I47" s="32"/>
      <c r="J47" s="24"/>
      <c r="K47" s="24"/>
      <c r="L47" s="109"/>
      <c r="M47" s="109"/>
      <c r="N47" s="109"/>
      <c r="O47" s="28"/>
      <c r="P47" s="24"/>
    </row>
    <row r="48" spans="1:18" ht="12.75" customHeight="1">
      <c r="A48" s="32"/>
      <c r="B48" s="32"/>
      <c r="C48" s="32"/>
      <c r="D48" s="32"/>
      <c r="E48" s="32"/>
      <c r="F48" s="32"/>
      <c r="G48" s="32"/>
      <c r="H48" s="32"/>
      <c r="I48" s="32"/>
      <c r="J48" s="24"/>
      <c r="K48" s="24"/>
      <c r="L48" s="109"/>
      <c r="M48" s="109"/>
      <c r="N48" s="109"/>
      <c r="O48" s="28"/>
      <c r="P48" s="24"/>
    </row>
    <row r="49" spans="1:18" ht="12.75" customHeight="1">
      <c r="A49" s="32"/>
      <c r="B49" s="32"/>
      <c r="C49" s="32"/>
      <c r="D49" s="32"/>
      <c r="E49" s="32"/>
      <c r="F49" s="32"/>
      <c r="G49" s="32"/>
      <c r="H49" s="32"/>
      <c r="I49" s="32"/>
      <c r="J49" s="24"/>
      <c r="K49" s="24"/>
      <c r="L49" s="38"/>
      <c r="M49" s="38"/>
      <c r="N49" s="39"/>
      <c r="O49" s="28"/>
      <c r="P49" s="24"/>
    </row>
    <row r="50" spans="1:18" ht="12.75" customHeight="1">
      <c r="A50" s="32"/>
      <c r="B50" s="32"/>
      <c r="C50" s="32"/>
      <c r="D50" s="32"/>
      <c r="E50" s="32"/>
      <c r="F50" s="32"/>
      <c r="G50" s="32"/>
      <c r="H50" s="32"/>
      <c r="I50" s="32"/>
      <c r="J50" s="33"/>
      <c r="K50" s="33"/>
      <c r="L50" s="31"/>
      <c r="M50" s="31"/>
      <c r="N50" s="31"/>
      <c r="O50" s="35"/>
      <c r="P50" s="36"/>
    </row>
    <row r="51" spans="1:18" ht="12.75" customHeight="1">
      <c r="A51" s="32"/>
      <c r="B51" s="32"/>
      <c r="C51" s="32"/>
      <c r="D51" s="32"/>
      <c r="E51" s="32"/>
      <c r="F51" s="32"/>
      <c r="G51" s="32"/>
      <c r="H51" s="32"/>
      <c r="I51" s="32"/>
      <c r="J51" s="24"/>
      <c r="K51" s="24"/>
      <c r="L51" s="40"/>
      <c r="M51" s="40"/>
      <c r="N51" s="41"/>
      <c r="O51" s="28"/>
      <c r="P51" s="37"/>
    </row>
    <row r="52" spans="1:18" ht="12.75" customHeight="1">
      <c r="A52" s="32"/>
      <c r="B52" s="32"/>
      <c r="C52" s="32"/>
      <c r="D52" s="32"/>
      <c r="E52" s="32"/>
      <c r="F52" s="32"/>
      <c r="G52" s="32"/>
      <c r="H52" s="32"/>
      <c r="I52" s="32"/>
      <c r="J52" s="24"/>
      <c r="K52" s="24"/>
      <c r="L52" s="32"/>
      <c r="M52" s="32"/>
      <c r="N52" s="32"/>
      <c r="O52" s="28"/>
      <c r="P52" s="37"/>
    </row>
    <row r="53" spans="1:18" ht="12.75" customHeight="1">
      <c r="A53" s="32"/>
      <c r="B53" s="32"/>
      <c r="C53" s="32"/>
      <c r="D53" s="32"/>
      <c r="E53" s="32"/>
      <c r="F53" s="32"/>
      <c r="G53" s="32"/>
      <c r="H53" s="32"/>
      <c r="I53" s="32"/>
      <c r="J53" s="24"/>
      <c r="K53" s="24"/>
      <c r="L53" s="32"/>
      <c r="M53" s="32"/>
      <c r="N53" s="32"/>
      <c r="O53" s="28"/>
      <c r="P53" s="28"/>
    </row>
    <row r="54" spans="1:18">
      <c r="A54" s="32"/>
      <c r="B54" s="32"/>
      <c r="C54" s="32"/>
      <c r="D54" s="32"/>
      <c r="E54" s="32"/>
      <c r="F54" s="32"/>
      <c r="G54" s="32"/>
      <c r="H54" s="32"/>
      <c r="I54" s="32"/>
      <c r="J54" s="24"/>
      <c r="K54" s="24"/>
      <c r="L54" s="32"/>
      <c r="M54" s="32"/>
      <c r="N54" s="32"/>
      <c r="O54" s="87"/>
      <c r="P54" s="87"/>
      <c r="Q54" s="87"/>
      <c r="R54" s="87"/>
    </row>
    <row r="55" spans="1:18">
      <c r="A55" s="32"/>
      <c r="B55" s="32"/>
      <c r="C55" s="32"/>
      <c r="D55" s="32"/>
      <c r="E55" s="32"/>
      <c r="F55" s="32"/>
      <c r="G55" s="32"/>
      <c r="H55" s="32"/>
      <c r="I55" s="32"/>
      <c r="J55" s="24"/>
      <c r="K55" s="24"/>
      <c r="L55" s="32"/>
      <c r="M55" s="32"/>
      <c r="N55" s="32"/>
      <c r="O55" s="37"/>
      <c r="P55" s="37"/>
    </row>
    <row r="56" spans="1:18">
      <c r="A56" s="32"/>
      <c r="B56" s="32"/>
      <c r="C56" s="32"/>
      <c r="D56" s="32"/>
      <c r="E56" s="32"/>
      <c r="F56" s="32"/>
      <c r="G56" s="32"/>
      <c r="H56" s="32"/>
      <c r="I56" s="32"/>
      <c r="J56" s="24"/>
      <c r="K56" s="24"/>
      <c r="L56" s="32"/>
      <c r="M56" s="32"/>
      <c r="N56" s="32"/>
      <c r="O56" s="37"/>
      <c r="P56" s="28"/>
    </row>
    <row r="57" spans="1:18">
      <c r="A57" s="32"/>
      <c r="B57" s="32"/>
      <c r="C57" s="32"/>
      <c r="D57" s="32"/>
      <c r="E57" s="32"/>
      <c r="F57" s="32"/>
      <c r="G57" s="32"/>
      <c r="H57" s="32"/>
      <c r="I57" s="32"/>
      <c r="J57" s="24"/>
      <c r="K57" s="24"/>
      <c r="L57" s="32"/>
      <c r="M57" s="32"/>
      <c r="N57" s="32"/>
      <c r="O57" s="28"/>
      <c r="P57" s="28"/>
    </row>
    <row r="58" spans="1:18">
      <c r="A58" s="32"/>
      <c r="B58" s="32"/>
      <c r="C58" s="32"/>
      <c r="D58" s="32"/>
      <c r="E58" s="32"/>
      <c r="F58" s="32"/>
      <c r="G58" s="32"/>
      <c r="H58" s="32"/>
      <c r="I58" s="32"/>
      <c r="J58" s="24"/>
      <c r="K58" s="24"/>
      <c r="L58" s="32"/>
      <c r="M58" s="32"/>
      <c r="N58" s="32"/>
      <c r="O58" s="32"/>
      <c r="P58" s="32"/>
    </row>
    <row r="59" spans="1:18">
      <c r="A59" s="32"/>
      <c r="B59" s="32"/>
      <c r="C59" s="32"/>
      <c r="D59" s="32"/>
      <c r="E59" s="32"/>
      <c r="F59" s="32"/>
      <c r="G59" s="32"/>
      <c r="H59" s="32"/>
      <c r="I59" s="32"/>
      <c r="L59" s="32"/>
      <c r="M59" s="32"/>
      <c r="N59" s="32"/>
    </row>
    <row r="60" spans="1:18">
      <c r="A60" s="32"/>
      <c r="B60" s="32"/>
      <c r="C60" s="32"/>
    </row>
  </sheetData>
  <sortState ref="Q5:S38">
    <sortCondition descending="1" ref="S5:S38"/>
  </sortState>
  <mergeCells count="14">
    <mergeCell ref="L48:N48"/>
    <mergeCell ref="A1:I1"/>
    <mergeCell ref="L1:N1"/>
    <mergeCell ref="A2:I2"/>
    <mergeCell ref="L2:N2"/>
    <mergeCell ref="A21:I21"/>
    <mergeCell ref="A22:I22"/>
    <mergeCell ref="L45:N45"/>
    <mergeCell ref="L46:N46"/>
    <mergeCell ref="L47:N47"/>
    <mergeCell ref="A23:I23"/>
    <mergeCell ref="A24:I24"/>
    <mergeCell ref="A25:I25"/>
    <mergeCell ref="A26:I26"/>
  </mergeCells>
  <hyperlinks>
    <hyperlink ref="A22:I22" r:id="rId1" display="OECD Health Statistics" xr:uid="{00000000-0004-0000-0500-000000000000}"/>
    <hyperlink ref="A21:I21" r:id="rId2" display="Sources: OECD Social Expenditure Database" xr:uid="{00000000-0004-0000-0500-000001000000}"/>
  </hyperlinks>
  <pageMargins left="0.70866141732283472" right="0.70866141732283472" top="0.74803149606299213" bottom="0.74803149606299213" header="0.31496062992125984" footer="0.31496062992125984"/>
  <pageSetup paperSize="9" scale="50" orientation="portrait" r:id="rId3"/>
  <headerFooter>
    <oddHeader>&amp;LOECD Family Database (http://www.oecd.org/els/family/database.htm)</oddHeader>
  </headerFooter>
  <customProperties>
    <customPr name="CycleColor" r:id="rId4"/>
    <customPr name="DashStyle" r:id="rId5"/>
    <customPr name="GraphSizeIndex" r:id="rId6"/>
    <customPr name="GraphSizeName" r:id="rId7"/>
    <customPr name="PageSizeIndex" r:id="rId8"/>
    <customPr name="PageSizeName" r:id="rId9"/>
    <customPr name="PaletteIndex" r:id="rId10"/>
    <customPr name="PaletteName" r:id="rId11"/>
    <customPr name="SinglePanel" r:id="rId12"/>
    <customPr name="StartColorIndex" r:id="rId13"/>
    <customPr name="StartColorName" r:id="rId14"/>
    <customPr name="StyleTemplateIndex" r:id="rId15"/>
    <customPr name="StyleTemplateName" r:id="rId16"/>
  </customProperties>
  <drawing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ubject0 xmlns="C63E4DB3-6465-4784-A352-43798F7C1F8E" xsi:nil="true"/>
    <Policies xmlns="C63E4DB3-6465-4784-A352-43798F7C1F8E" xsi:nil="true"/>
    <Country0 xmlns="c63e4db3-6465-4784-a352-43798f7c1f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D3EC665648447A35243798F7C1F8E" ma:contentTypeVersion="1" ma:contentTypeDescription="Create a new document." ma:contentTypeScope="" ma:versionID="7c19cc57decd361cb0a60667329461d5">
  <xsd:schema xmlns:xsd="http://www.w3.org/2001/XMLSchema" xmlns:p="http://schemas.microsoft.com/office/2006/metadata/properties" xmlns:ns2="C63E4DB3-6465-4784-A352-43798F7C1F8E" xmlns:ns3="c63e4db3-6465-4784-a352-43798f7c1f8e" targetNamespace="http://schemas.microsoft.com/office/2006/metadata/properties" ma:root="true" ma:fieldsID="eb7f500d0aed4db3df849030d253fc9d" ns2:_="" ns3:_="">
    <xsd:import namespace="C63E4DB3-6465-4784-A352-43798F7C1F8E"/>
    <xsd:import namespace="c63e4db3-6465-4784-a352-43798f7c1f8e"/>
    <xsd:element name="properties">
      <xsd:complexType>
        <xsd:sequence>
          <xsd:element name="documentManagement">
            <xsd:complexType>
              <xsd:all>
                <xsd:element ref="ns2:subject0" minOccurs="0"/>
                <xsd:element ref="ns2:Policies" minOccurs="0"/>
                <xsd:element ref="ns3:Country0" minOccurs="0"/>
              </xsd:all>
            </xsd:complexType>
          </xsd:element>
        </xsd:sequence>
      </xsd:complexType>
    </xsd:element>
  </xsd:schema>
  <xsd:schema xmlns:xsd="http://www.w3.org/2001/XMLSchema" xmlns:dms="http://schemas.microsoft.com/office/2006/documentManagement/types" targetNamespace="C63E4DB3-6465-4784-A352-43798F7C1F8E" elementFormDefault="qualified">
    <xsd:import namespace="http://schemas.microsoft.com/office/2006/documentManagement/types"/>
    <xsd:element name="subject0" ma:index="8" nillable="true" ma:displayName="subject" ma:internalName="subject0">
      <xsd:simpleType>
        <xsd:restriction base="dms:Text">
          <xsd:maxLength value="255"/>
        </xsd:restriction>
      </xsd:simpleType>
    </xsd:element>
    <xsd:element name="Policies" ma:index="9" nillable="true" ma:displayName="Policies" ma:list="c487a4d1-b4dc-477d-ab76-0aac5ff0501f" ma:internalName="Policies" ma:showField="Title" ma:web="9188f0b2-b563-49fd-b33a-075cb8382189">
      <xsd:simpleType>
        <xsd:restriction base="dms:Lookup"/>
      </xsd:simpleType>
    </xsd:element>
  </xsd:schema>
  <xsd:schema xmlns:xsd="http://www.w3.org/2001/XMLSchema" xmlns:dms="http://schemas.microsoft.com/office/2006/documentManagement/types" targetNamespace="c63e4db3-6465-4784-a352-43798f7c1f8e" elementFormDefault="qualified">
    <xsd:import namespace="http://schemas.microsoft.com/office/2006/documentManagement/type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C720A18-9B21-445E-8617-4CB3586C803F}">
  <ds:schemaRefs>
    <ds:schemaRef ds:uri="C63E4DB3-6465-4784-A352-43798F7C1F8E"/>
    <ds:schemaRef ds:uri="http://schemas.microsoft.com/office/2006/documentManagement/types"/>
    <ds:schemaRef ds:uri="http://purl.org/dc/dcmitype/"/>
    <ds:schemaRef ds:uri="http://purl.org/dc/terms/"/>
    <ds:schemaRef ds:uri="http://www.w3.org/XML/1998/namespace"/>
    <ds:schemaRef ds:uri="http://schemas.microsoft.com/office/2006/metadata/properties"/>
    <ds:schemaRef ds:uri="http://schemas.openxmlformats.org/package/2006/metadata/core-properties"/>
    <ds:schemaRef ds:uri="c63e4db3-6465-4784-a352-43798f7c1f8e"/>
    <ds:schemaRef ds:uri="http://purl.org/dc/elements/1.1/"/>
    <ds:schemaRef ds:uri="http://schemas.microsoft.com/office/infopath/2007/PartnerControls"/>
  </ds:schemaRefs>
</ds:datastoreItem>
</file>

<file path=customXml/itemProps2.xml><?xml version="1.0" encoding="utf-8"?>
<ds:datastoreItem xmlns:ds="http://schemas.openxmlformats.org/officeDocument/2006/customXml" ds:itemID="{501AA823-E661-4A4C-A763-4F828F54F316}">
  <ds:schemaRefs>
    <ds:schemaRef ds:uri="http://schemas.microsoft.com/sharepoint/v3/contenttype/forms"/>
  </ds:schemaRefs>
</ds:datastoreItem>
</file>

<file path=customXml/itemProps3.xml><?xml version="1.0" encoding="utf-8"?>
<ds:datastoreItem xmlns:ds="http://schemas.openxmlformats.org/officeDocument/2006/customXml" ds:itemID="{DE035E7A-3E26-4ED0-8650-C1A7948152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3E4DB3-6465-4784-A352-43798F7C1F8E"/>
    <ds:schemaRef ds:uri="c63e4db3-6465-4784-a352-43798f7c1f8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1A5D1F6F-FA95-41C0-8CC0-4797CFCA3AB9}">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Table PF2.1.A</vt:lpstr>
      <vt:lpstr>Table PF2.1.B</vt:lpstr>
      <vt:lpstr>Chart PF2.1.A</vt:lpstr>
      <vt:lpstr>Chart PF2.1.B</vt:lpstr>
      <vt:lpstr>Chart PF2.1.C</vt:lpstr>
      <vt:lpstr>Chart PF2.1.D</vt:lpstr>
      <vt:lpstr>'Chart PF2.1.A'!Área_de_impresión</vt:lpstr>
      <vt:lpstr>'Chart PF2.1.B'!Área_de_impresión</vt:lpstr>
      <vt:lpstr>'Chart PF2.1.C'!Área_de_impresión</vt:lpstr>
      <vt:lpstr>'Chart PF2.1.D'!Área_de_impresión</vt:lpstr>
      <vt:lpstr>'Table PF2.1.A'!Área_de_impresión</vt:lpstr>
      <vt:lpstr>'Table PF2.1.B'!Área_de_impresión</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PF7 Parental leave web 29072009.xls</dc:title>
  <dc:creator>INED</dc:creator>
  <cp:lastModifiedBy>yo</cp:lastModifiedBy>
  <cp:lastPrinted>2016-02-29T16:22:37Z</cp:lastPrinted>
  <dcterms:created xsi:type="dcterms:W3CDTF">2009-01-20T16:06:20Z</dcterms:created>
  <dcterms:modified xsi:type="dcterms:W3CDTF">2018-07-15T21:57:54Z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0x010100B34D3EC665648447A35243798F7C1F8E</vt:lpwstr>
  </property>
  <property fmtid="{D5CDD505-2E9C-101B-9397-08002B2CF9AE}" pid="3" name="country">
    <vt:lpwstr/>
  </property>
  <property fmtid="{D5CDD505-2E9C-101B-9397-08002B2CF9AE}" pid="4" name="xd_Signature">
    <vt:lpwstr/>
  </property>
  <property fmtid="{D5CDD505-2E9C-101B-9397-08002B2CF9AE}" pid="5" name="display_urn:schemas-microsoft-com:office:office#Editor">
    <vt:lpwstr>HERZOG Heike-Daniela, ELS/SPD</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ies>
</file>