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6" activeTab="10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CREDIT_DT" sheetId="41" r:id="rId11"/>
    <sheet name="KICS_RATIO" sheetId="38" r:id="rId12"/>
    <sheet name="신용위험액" sheetId="28" r:id="rId13"/>
    <sheet name="논리물리_일반손보" sheetId="17" r:id="rId14"/>
    <sheet name="ppt_일반손보_수정" sheetId="22" r:id="rId15"/>
    <sheet name="ppt_일반손보_수정_OLD" sheetId="24" r:id="rId16"/>
    <sheet name="ppt_장기손보" sheetId="21" r:id="rId17"/>
    <sheet name="시장위험액" sheetId="25" r:id="rId18"/>
    <sheet name="ppt_시장위험액" sheetId="27" r:id="rId19"/>
    <sheet name="ppt_신용운영위험액" sheetId="32" r:id="rId20"/>
    <sheet name="KICS비율" sheetId="34" r:id="rId21"/>
    <sheet name="PPT_가용자본" sheetId="37" r:id="rId22"/>
    <sheet name="요구자본" sheetId="31" r:id="rId23"/>
    <sheet name="PPT_요구자본" sheetId="33" r:id="rId24"/>
    <sheet name="PPT_KICS비율" sheetId="36" r:id="rId25"/>
    <sheet name="비율산출" sheetId="40" r:id="rId26"/>
    <sheet name="상관계수" sheetId="12" r:id="rId27"/>
    <sheet name="운영위험액" sheetId="29" r:id="rId28"/>
  </sheets>
  <definedNames>
    <definedName name="_xlnm._FilterDatabase" localSheetId="2" hidden="1">LTerm_CF!$A$1:$O$331</definedName>
    <definedName name="_xlnm._FilterDatabase" localSheetId="3" hidden="1">LTerm_RE!$A$1:$K$166</definedName>
  </definedNames>
  <calcPr calcId="144525"/>
</workbook>
</file>

<file path=xl/calcChain.xml><?xml version="1.0" encoding="utf-8"?>
<calcChain xmlns="http://schemas.openxmlformats.org/spreadsheetml/2006/main">
  <c r="C9" i="40" l="1"/>
  <c r="H8" i="40" a="1"/>
  <c r="H8" i="40" s="1"/>
  <c r="G8" i="40" a="1"/>
  <c r="G8" i="40" s="1"/>
  <c r="D2" i="40"/>
  <c r="E2" i="40" s="1"/>
  <c r="C2" i="40"/>
  <c r="H17" i="12"/>
  <c r="H16" i="12"/>
  <c r="H15" i="12"/>
  <c r="H14" i="12"/>
  <c r="E17" i="40"/>
  <c r="E16" i="40"/>
  <c r="E15" i="40"/>
  <c r="E14" i="40"/>
  <c r="E13" i="40"/>
  <c r="E12" i="40"/>
  <c r="E11" i="40"/>
  <c r="E7" i="40"/>
  <c r="E6" i="40"/>
  <c r="E5" i="40"/>
  <c r="E4" i="40"/>
  <c r="E3" i="40"/>
  <c r="D9" i="40" l="1"/>
  <c r="A10" i="34"/>
  <c r="A11" i="34"/>
  <c r="A12" i="34"/>
  <c r="A13" i="34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35" i="34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34" i="34"/>
  <c r="E6" i="34"/>
  <c r="E7" i="34" s="1"/>
  <c r="E8" i="34" s="1"/>
  <c r="E9" i="34" s="1"/>
  <c r="E10" i="34" s="1"/>
  <c r="E11" i="34" s="1"/>
  <c r="E12" i="34" s="1"/>
  <c r="E13" i="34" s="1"/>
  <c r="E14" i="34" s="1"/>
  <c r="E15" i="34" s="1"/>
  <c r="C10" i="40" l="1"/>
  <c r="E9" i="40"/>
  <c r="C8" i="40"/>
  <c r="D10" i="40"/>
  <c r="D8" i="40"/>
  <c r="D18" i="40" s="1"/>
  <c r="I22" i="34"/>
  <c r="I23" i="34" s="1"/>
  <c r="I24" i="34" s="1"/>
  <c r="I25" i="34" s="1"/>
  <c r="I26" i="34" s="1"/>
  <c r="A6" i="34"/>
  <c r="A7" i="34" s="1"/>
  <c r="A8" i="34" s="1"/>
  <c r="A9" i="34" s="1"/>
  <c r="E7" i="28"/>
  <c r="E8" i="28" s="1"/>
  <c r="A10" i="28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C18" i="40" l="1"/>
  <c r="E18" i="40" s="1"/>
  <c r="E8" i="40"/>
  <c r="E10" i="40"/>
  <c r="I33" i="25"/>
  <c r="I34" i="25" s="1"/>
  <c r="I30" i="25"/>
  <c r="I31" i="25" s="1"/>
  <c r="I32" i="25" s="1"/>
  <c r="I23" i="25"/>
  <c r="I21" i="25"/>
  <c r="I22" i="25" s="1"/>
  <c r="E30" i="25"/>
  <c r="E31" i="25" s="1"/>
  <c r="E22" i="25"/>
  <c r="E21" i="25"/>
  <c r="A10" i="25"/>
  <c r="A11" i="25" s="1"/>
  <c r="A12" i="25" s="1"/>
  <c r="A13" i="25" s="1"/>
  <c r="A21" i="25"/>
  <c r="A22" i="25" s="1"/>
  <c r="A23" i="25" s="1"/>
  <c r="A24" i="25" s="1"/>
  <c r="A25" i="25" s="1"/>
  <c r="I6" i="17" l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E80" i="17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A80" i="17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E52" i="17" l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21" i="17"/>
  <c r="E22" i="17" s="1"/>
  <c r="E23" i="17" s="1"/>
  <c r="E24" i="17" s="1"/>
  <c r="E25" i="17" s="1"/>
  <c r="E26" i="17" s="1"/>
  <c r="E27" i="17" s="1"/>
  <c r="E28" i="17" s="1"/>
  <c r="E29" i="17" s="1"/>
  <c r="E30" i="17" s="1"/>
  <c r="A27" i="17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52" i="17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E7" i="17"/>
  <c r="E8" i="17" s="1"/>
  <c r="E9" i="17" s="1"/>
  <c r="E10" i="17" s="1"/>
  <c r="E11" i="17" s="1"/>
  <c r="E12" i="17" s="1"/>
  <c r="E13" i="17" s="1"/>
  <c r="E14" i="17" s="1"/>
  <c r="E15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I51" i="17"/>
  <c r="I52" i="17" s="1"/>
  <c r="I53" i="17" s="1"/>
  <c r="I54" i="17" s="1"/>
  <c r="I55" i="17" s="1"/>
  <c r="C3" i="12" l="1"/>
</calcChain>
</file>

<file path=xl/sharedStrings.xml><?xml version="1.0" encoding="utf-8"?>
<sst xmlns="http://schemas.openxmlformats.org/spreadsheetml/2006/main" count="3190" uniqueCount="1012">
  <si>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</si>
  <si>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</si>
  <si>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</si>
  <si>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</si>
  <si>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</si>
  <si>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</si>
  <si>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</si>
  <si>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</si>
  <si>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</si>
  <si>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</si>
  <si>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</si>
  <si>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</si>
  <si>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</si>
  <si>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</si>
  <si>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</si>
  <si>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</si>
  <si>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</si>
  <si>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</si>
  <si>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</si>
  <si>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</si>
  <si>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</si>
  <si>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</si>
  <si>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</si>
  <si>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</si>
  <si>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</si>
  <si>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</si>
  <si>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</si>
  <si>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</si>
  <si>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</si>
  <si>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</si>
  <si>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</si>
  <si>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</si>
  <si>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</si>
  <si>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</si>
  <si>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</si>
  <si>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</si>
  <si>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</si>
  <si>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</si>
  <si>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</si>
  <si>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</si>
  <si>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</si>
  <si>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</si>
  <si>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</si>
  <si>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</si>
  <si>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</si>
  <si>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</si>
  <si>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</si>
  <si>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</si>
  <si>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</si>
  <si>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</si>
  <si>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</si>
  <si>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</si>
  <si>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</si>
  <si>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</si>
  <si>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</si>
  <si>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</si>
  <si>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</si>
  <si>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</si>
  <si>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</si>
  <si>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</si>
  <si>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</si>
  <si>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</si>
  <si>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</si>
  <si>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CAT_CD</t>
  </si>
  <si>
    <t>CAT_CD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</si>
  <si>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</si>
  <si>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</si>
  <si>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</si>
  <si>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</si>
  <si>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</si>
  <si>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</si>
  <si>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OR_PAID_AMT</t>
  </si>
  <si>
    <t>SU_PAID_AMT</t>
  </si>
  <si>
    <t>RE_PAID_AMT</t>
  </si>
  <si>
    <t>LTerm_Risk_SUM</t>
    <phoneticPr fontId="1" type="noConversion"/>
  </si>
  <si>
    <t>LT_RISK_SUM</t>
    <phoneticPr fontId="1" type="noConversion"/>
  </si>
  <si>
    <t>LT_RISK_DEAD</t>
    <phoneticPr fontId="1" type="noConversion"/>
  </si>
  <si>
    <t>LT_RISK_LONG</t>
    <phoneticPr fontId="1" type="noConversion"/>
  </si>
  <si>
    <t>LT_RISK_OBSDIS</t>
    <phoneticPr fontId="1" type="noConversion"/>
  </si>
  <si>
    <t>LT_RISK_PROP</t>
    <phoneticPr fontId="1" type="noConversion"/>
  </si>
  <si>
    <t>LT_RISK_CANC</t>
    <phoneticPr fontId="1" type="noConversion"/>
  </si>
  <si>
    <t>LT_RISK_BIZEXP</t>
    <phoneticPr fontId="1" type="noConversion"/>
  </si>
  <si>
    <t>LT_RISK_CAT</t>
    <phoneticPr fontId="1" type="noConversion"/>
  </si>
  <si>
    <t>LT_RISK_OPINC</t>
    <phoneticPr fontId="1" type="noConversion"/>
  </si>
  <si>
    <t>LT_RISK_OPDEC</t>
    <phoneticPr fontId="1" type="noConversion"/>
  </si>
  <si>
    <t>LT_RISK_MASS</t>
    <phoneticPr fontId="1" type="noConversion"/>
  </si>
  <si>
    <t>LT_RISK_FXCOMP</t>
    <phoneticPr fontId="1" type="noConversion"/>
  </si>
  <si>
    <t>LT_RISK_PMCOMP</t>
    <phoneticPr fontId="1" type="noConversion"/>
  </si>
  <si>
    <t>LT_RM</t>
    <phoneticPr fontId="1" type="noConversion"/>
  </si>
  <si>
    <t>Z_85</t>
    <phoneticPr fontId="1" type="noConversion"/>
  </si>
  <si>
    <t>Z_995</t>
    <phoneticPr fontId="1" type="noConversion"/>
  </si>
  <si>
    <t>IBNR_AMT</t>
    <phoneticPr fontId="1" type="noConversion"/>
  </si>
  <si>
    <t>OS_AMT</t>
    <phoneticPr fontId="1" type="noConversion"/>
  </si>
  <si>
    <t>전염병위험액</t>
    <phoneticPr fontId="1" type="noConversion"/>
  </si>
  <si>
    <t>대형사고사망위험액</t>
    <phoneticPr fontId="1" type="noConversion"/>
  </si>
  <si>
    <t>대형사고장해위험액</t>
    <phoneticPr fontId="1" type="noConversion"/>
  </si>
  <si>
    <t>대형사고장기재물위험액</t>
    <phoneticPr fontId="1" type="noConversion"/>
  </si>
  <si>
    <t>일반손해보험위험액</t>
    <phoneticPr fontId="1" type="noConversion"/>
  </si>
  <si>
    <t>출재준비금부채 손실조정</t>
    <phoneticPr fontId="1" type="noConversion"/>
  </si>
  <si>
    <t>출재보험료부채 손실조정</t>
    <phoneticPr fontId="1" type="noConversion"/>
  </si>
  <si>
    <t>RE_RSV_LSS</t>
  </si>
  <si>
    <t>RE_RSV_LSS</t>
    <phoneticPr fontId="1" type="noConversion"/>
  </si>
  <si>
    <t>RE_IBNR_AMT</t>
  </si>
  <si>
    <t>RE_IBNR_AMT</t>
    <phoneticPr fontId="1" type="noConversion"/>
  </si>
  <si>
    <t>RE_OS_AMT</t>
  </si>
  <si>
    <t>RE_OS_AMT</t>
    <phoneticPr fontId="1" type="noConversion"/>
  </si>
  <si>
    <t>RE_LOSS_SVYEXP</t>
  </si>
  <si>
    <t>RE_LOSS_SVYEXP</t>
    <phoneticPr fontId="1" type="noConversion"/>
  </si>
  <si>
    <t>RE_CE_LSS</t>
  </si>
  <si>
    <t>RE_CE_LSS</t>
    <phoneticPr fontId="1" type="noConversion"/>
  </si>
  <si>
    <t>RE_CEBF_AMT</t>
  </si>
  <si>
    <t>RE_CEBF_AMT</t>
    <phoneticPr fontId="1" type="noConversion"/>
  </si>
  <si>
    <t>장기손보_원수CF</t>
    <phoneticPr fontId="1" type="noConversion"/>
  </si>
  <si>
    <t>장기손보_재보CF</t>
    <phoneticPr fontId="1" type="noConversion"/>
  </si>
  <si>
    <t>장기손보_기타</t>
    <phoneticPr fontId="1" type="noConversion"/>
  </si>
  <si>
    <t>준비금부채 보험미수금</t>
    <phoneticPr fontId="1" type="noConversion"/>
  </si>
  <si>
    <t>보험료부채 보험미수금</t>
    <phoneticPr fontId="1" type="noConversion"/>
  </si>
  <si>
    <t>준비금부채 보험미지급금</t>
    <phoneticPr fontId="1" type="noConversion"/>
  </si>
  <si>
    <t>보험료부채 보험미지급금</t>
    <phoneticPr fontId="1" type="noConversion"/>
  </si>
  <si>
    <t>준비금부채</t>
    <phoneticPr fontId="1" type="noConversion"/>
  </si>
  <si>
    <t>보험료부채</t>
    <phoneticPr fontId="1" type="noConversion"/>
  </si>
  <si>
    <t>출재준비금부채</t>
    <phoneticPr fontId="1" type="noConversion"/>
  </si>
  <si>
    <t>출재보험료부채</t>
    <phoneticPr fontId="1" type="noConversion"/>
  </si>
  <si>
    <t>보험계약대출</t>
    <phoneticPr fontId="1" type="noConversion"/>
  </si>
  <si>
    <t>RSV_AMT</t>
    <phoneticPr fontId="1" type="noConversion"/>
  </si>
  <si>
    <t>PREM_AMT</t>
    <phoneticPr fontId="1" type="noConversion"/>
  </si>
  <si>
    <t>RE_RSV_AMT</t>
    <phoneticPr fontId="1" type="noConversion"/>
  </si>
  <si>
    <t>RE_PREM_AMT</t>
    <phoneticPr fontId="1" type="noConversion"/>
  </si>
  <si>
    <t>CL_LOAN</t>
    <phoneticPr fontId="1" type="noConversion"/>
  </si>
  <si>
    <t>RE_TVOG_AMT</t>
  </si>
  <si>
    <t>RE_TVOG_AMT</t>
    <phoneticPr fontId="1" type="noConversion"/>
  </si>
  <si>
    <t>조정전 최선추정</t>
    <phoneticPr fontId="1" type="noConversion"/>
  </si>
  <si>
    <t>최선추정 TVOG</t>
    <phoneticPr fontId="1" type="noConversion"/>
  </si>
  <si>
    <t>장기손보_시가평가</t>
    <phoneticPr fontId="1" type="noConversion"/>
  </si>
  <si>
    <t>LTerm_FV</t>
    <phoneticPr fontId="1" type="noConversion"/>
  </si>
  <si>
    <t>순자산가치</t>
    <phoneticPr fontId="1" type="noConversion"/>
  </si>
  <si>
    <t>LT_NAV</t>
    <phoneticPr fontId="1" type="noConversion"/>
  </si>
  <si>
    <t>장기손보_SHOCK위험액</t>
    <phoneticPr fontId="1" type="noConversion"/>
  </si>
  <si>
    <t>LTerm_RE_CF</t>
    <phoneticPr fontId="1" type="noConversion"/>
  </si>
  <si>
    <t>LTerm_CF</t>
    <phoneticPr fontId="1" type="noConversion"/>
  </si>
  <si>
    <t>장기손보_위험액_합계</t>
    <phoneticPr fontId="1" type="noConversion"/>
  </si>
  <si>
    <t>LTerm_Risk_Cat</t>
    <phoneticPr fontId="1" type="noConversion"/>
  </si>
  <si>
    <t>LTerm_Risk_Shock</t>
    <phoneticPr fontId="1" type="noConversion"/>
  </si>
  <si>
    <t>DISE_RISK</t>
    <phoneticPr fontId="1" type="noConversion"/>
  </si>
  <si>
    <t>BIG_DTH_RISK</t>
    <phoneticPr fontId="1" type="noConversion"/>
  </si>
  <si>
    <t>BIG_OBS_RISK</t>
    <phoneticPr fontId="1" type="noConversion"/>
  </si>
  <si>
    <t>BIG_PROP_RISK</t>
    <phoneticPr fontId="1" type="noConversion"/>
  </si>
  <si>
    <t>LTerm_Cat_DT</t>
    <phoneticPr fontId="1" type="noConversion"/>
  </si>
  <si>
    <t>PYBL_RSV</t>
    <phoneticPr fontId="1" type="noConversion"/>
  </si>
  <si>
    <t>RCBL_RSV</t>
    <phoneticPr fontId="1" type="noConversion"/>
  </si>
  <si>
    <t>RCBL_PREM</t>
    <phoneticPr fontId="1" type="noConversion"/>
  </si>
  <si>
    <t>PYBL_PREM</t>
    <phoneticPr fontId="1" type="noConversion"/>
  </si>
  <si>
    <t>위험마진</t>
    <phoneticPr fontId="1" type="noConversion"/>
  </si>
  <si>
    <t>위험액 합계</t>
    <phoneticPr fontId="1" type="noConversion"/>
  </si>
  <si>
    <t>RSV_SUM</t>
    <phoneticPr fontId="1" type="noConversion"/>
  </si>
  <si>
    <t>PREM_SUM</t>
    <phoneticPr fontId="1" type="noConversion"/>
  </si>
  <si>
    <t>RE_RSV_SUM</t>
    <phoneticPr fontId="1" type="noConversion"/>
  </si>
  <si>
    <t>RE_PREM_SUM</t>
    <phoneticPr fontId="1" type="noConversion"/>
  </si>
  <si>
    <t>CL_LOAN_SUM</t>
    <phoneticPr fontId="1" type="noConversion"/>
  </si>
  <si>
    <t>LT_RISK_DVS</t>
    <phoneticPr fontId="1" type="noConversion"/>
  </si>
  <si>
    <t>Z_995</t>
  </si>
  <si>
    <t>Z_85</t>
  </si>
  <si>
    <t>장기손보_요약</t>
    <phoneticPr fontId="1" type="noConversion"/>
  </si>
  <si>
    <t>LTerm_SUMMARY</t>
    <phoneticPr fontId="1" type="noConversion"/>
  </si>
  <si>
    <t>LT_RISK_FNL</t>
    <phoneticPr fontId="1" type="noConversion"/>
  </si>
  <si>
    <t>사망</t>
  </si>
  <si>
    <t>사망</t>
    <phoneticPr fontId="1" type="noConversion"/>
  </si>
  <si>
    <t>장수</t>
  </si>
  <si>
    <t>장수</t>
    <phoneticPr fontId="1" type="noConversion"/>
  </si>
  <si>
    <t>장해질병</t>
  </si>
  <si>
    <t>장해질병</t>
    <phoneticPr fontId="1" type="noConversion"/>
  </si>
  <si>
    <t>재물</t>
  </si>
  <si>
    <t>재물</t>
    <phoneticPr fontId="1" type="noConversion"/>
  </si>
  <si>
    <t>해지</t>
  </si>
  <si>
    <t>해지</t>
    <phoneticPr fontId="1" type="noConversion"/>
  </si>
  <si>
    <t>사업비</t>
  </si>
  <si>
    <t>사업비</t>
    <phoneticPr fontId="1" type="noConversion"/>
  </si>
  <si>
    <t>대재해</t>
  </si>
  <si>
    <t>대재해</t>
    <phoneticPr fontId="1" type="noConversion"/>
  </si>
  <si>
    <t>위험액</t>
    <phoneticPr fontId="1" type="noConversion"/>
  </si>
  <si>
    <t>=</t>
    <phoneticPr fontId="1" type="noConversion"/>
  </si>
  <si>
    <t>STerm_CE</t>
    <phoneticPr fontId="1" type="noConversion"/>
  </si>
  <si>
    <t>일반손보_위험액_합계</t>
  </si>
  <si>
    <t>일반손보_현행추정</t>
    <phoneticPr fontId="1" type="noConversion"/>
  </si>
  <si>
    <t>KICS_STPF_CD</t>
  </si>
  <si>
    <t>REGION_CD</t>
    <phoneticPr fontId="1" type="noConversion"/>
  </si>
  <si>
    <t>지역구분 코드</t>
    <phoneticPr fontId="1" type="noConversion"/>
  </si>
  <si>
    <t>기대 미래보험료</t>
    <phoneticPr fontId="1" type="noConversion"/>
  </si>
  <si>
    <t>보험료납입예정</t>
    <phoneticPr fontId="1" type="noConversion"/>
  </si>
  <si>
    <t>보험료부채할인요소</t>
    <phoneticPr fontId="1" type="noConversion"/>
  </si>
  <si>
    <t>미래 지급보험금</t>
    <phoneticPr fontId="1" type="noConversion"/>
  </si>
  <si>
    <t>미경과보험료</t>
    <phoneticPr fontId="1" type="noConversion"/>
  </si>
  <si>
    <t>지급보험금비율</t>
    <phoneticPr fontId="1" type="noConversion"/>
  </si>
  <si>
    <t>유지관리비용</t>
    <phoneticPr fontId="1" type="noConversion"/>
  </si>
  <si>
    <t>기타비용</t>
    <phoneticPr fontId="1" type="noConversion"/>
  </si>
  <si>
    <t>총량추산액</t>
    <phoneticPr fontId="1" type="noConversion"/>
  </si>
  <si>
    <t>장래손해조사비</t>
    <phoneticPr fontId="1" type="noConversion"/>
  </si>
  <si>
    <t>TOT_OS_AMT</t>
    <phoneticPr fontId="1" type="noConversion"/>
  </si>
  <si>
    <t>PREM_LIAB_DC</t>
    <phoneticPr fontId="1" type="noConversion"/>
  </si>
  <si>
    <t>ETC_EXP</t>
    <phoneticPr fontId="1" type="noConversion"/>
  </si>
  <si>
    <t>STerm_RTNRISK_RTO</t>
    <phoneticPr fontId="1" type="noConversion"/>
  </si>
  <si>
    <t>원수수재손실증감액</t>
    <phoneticPr fontId="1" type="noConversion"/>
  </si>
  <si>
    <t>보유손실증감액</t>
    <phoneticPr fontId="1" type="noConversion"/>
  </si>
  <si>
    <t>출재수수료증감액</t>
    <phoneticPr fontId="1" type="noConversion"/>
  </si>
  <si>
    <t>출재전예상손실액</t>
    <phoneticPr fontId="1" type="noConversion"/>
  </si>
  <si>
    <t>출재후예상손실액</t>
    <phoneticPr fontId="1" type="noConversion"/>
  </si>
  <si>
    <t>비례연동 원수경과보험료</t>
    <phoneticPr fontId="1" type="noConversion"/>
  </si>
  <si>
    <t>비례연동 수재경과보험료</t>
    <phoneticPr fontId="1" type="noConversion"/>
  </si>
  <si>
    <t>비례연동 출재경과보험료</t>
    <phoneticPr fontId="1" type="noConversion"/>
  </si>
  <si>
    <t>비례연동외 원수경과보험료</t>
    <phoneticPr fontId="1" type="noConversion"/>
  </si>
  <si>
    <t>비례연동외 수재경과보험료</t>
    <phoneticPr fontId="1" type="noConversion"/>
  </si>
  <si>
    <t>비례연동외 출재경과보험료</t>
    <phoneticPr fontId="1" type="noConversion"/>
  </si>
  <si>
    <t>비비례 수재경과보험료</t>
    <phoneticPr fontId="1" type="noConversion"/>
  </si>
  <si>
    <t>비비례 출재경과보험료</t>
    <phoneticPr fontId="1" type="noConversion"/>
  </si>
  <si>
    <t>보유보험료</t>
    <phoneticPr fontId="1" type="noConversion"/>
  </si>
  <si>
    <t>비례연동 원수지급준비금</t>
  </si>
  <si>
    <t>비례연동 수재지급준비금</t>
  </si>
  <si>
    <t>비례연동 출재지급준비금</t>
  </si>
  <si>
    <t>비례연동외 원수지급준비금</t>
  </si>
  <si>
    <t>비례연동외 수재지급준비금</t>
  </si>
  <si>
    <t>비례연동외 출재지급준비금</t>
  </si>
  <si>
    <t>비비례 수재지급준비금</t>
  </si>
  <si>
    <t>비비례 출재지급준비금</t>
  </si>
  <si>
    <t>보유지급준비금</t>
    <phoneticPr fontId="1" type="noConversion"/>
  </si>
  <si>
    <t>PPLN_OR_PYRSV</t>
    <phoneticPr fontId="1" type="noConversion"/>
  </si>
  <si>
    <t>PPLN_SU_PYRSV</t>
    <phoneticPr fontId="1" type="noConversion"/>
  </si>
  <si>
    <t>PPLN_RE_PYRSV</t>
    <phoneticPr fontId="1" type="noConversion"/>
  </si>
  <si>
    <t>PPLN_EX_OR_PYRSV</t>
    <phoneticPr fontId="1" type="noConversion"/>
  </si>
  <si>
    <t>PPLN_EX_RE_PYRSV</t>
    <phoneticPr fontId="1" type="noConversion"/>
  </si>
  <si>
    <t>NPP_SU_ERPRM</t>
    <phoneticPr fontId="1" type="noConversion"/>
  </si>
  <si>
    <t>NPP_RE_ERPRM</t>
    <phoneticPr fontId="1" type="noConversion"/>
  </si>
  <si>
    <t>PPLN_EX_SU_PYRSV</t>
    <phoneticPr fontId="1" type="noConversion"/>
  </si>
  <si>
    <t>NPP_SU_PYRSV</t>
    <phoneticPr fontId="1" type="noConversion"/>
  </si>
  <si>
    <t>NPP_RE_PYRSV</t>
    <phoneticPr fontId="1" type="noConversion"/>
  </si>
  <si>
    <t>CAT_RTNRISK_RTO</t>
    <phoneticPr fontId="1" type="noConversion"/>
  </si>
  <si>
    <t>RTN_PREM</t>
    <phoneticPr fontId="1" type="noConversion"/>
  </si>
  <si>
    <t>PPLN_OR_ERPRM</t>
    <phoneticPr fontId="1" type="noConversion"/>
  </si>
  <si>
    <t>PPLN_SU_ERPRM</t>
    <phoneticPr fontId="1" type="noConversion"/>
  </si>
  <si>
    <t>PPLN_RE_ERPRM</t>
    <phoneticPr fontId="1" type="noConversion"/>
  </si>
  <si>
    <t>PPLNEX_OR_ERPRM</t>
    <phoneticPr fontId="1" type="noConversion"/>
  </si>
  <si>
    <t>PPLNEX_RE_ERPRM</t>
    <phoneticPr fontId="1" type="noConversion"/>
  </si>
  <si>
    <t>PPLNEX_SU_ERPRM</t>
    <phoneticPr fontId="1" type="noConversion"/>
  </si>
  <si>
    <t>RE_FEE_IDAMT</t>
    <phoneticPr fontId="1" type="noConversion"/>
  </si>
  <si>
    <t>ORSU_LSS_IDAMT</t>
    <phoneticPr fontId="1" type="noConversion"/>
  </si>
  <si>
    <t>RTN_LSS_IDAMT</t>
    <phoneticPr fontId="1" type="noConversion"/>
  </si>
  <si>
    <t>RE_BF_EX_LSS</t>
    <phoneticPr fontId="1" type="noConversion"/>
  </si>
  <si>
    <t>RE_AF_EX_LSS</t>
    <phoneticPr fontId="1" type="noConversion"/>
  </si>
  <si>
    <t>EX_PREM</t>
    <phoneticPr fontId="1" type="noConversion"/>
  </si>
  <si>
    <t>PAY_SCH_PREM</t>
    <phoneticPr fontId="1" type="noConversion"/>
  </si>
  <si>
    <t>EXP_PAID_LOSS</t>
    <phoneticPr fontId="1" type="noConversion"/>
  </si>
  <si>
    <t>UNERN_PREM</t>
    <phoneticPr fontId="1" type="noConversion"/>
  </si>
  <si>
    <t>PAID_LOSS_RTO</t>
    <phoneticPr fontId="1" type="noConversion"/>
  </si>
  <si>
    <t>MNT_MNG_FEE</t>
    <phoneticPr fontId="1" type="noConversion"/>
  </si>
  <si>
    <t>STerm_RE</t>
    <phoneticPr fontId="1" type="noConversion"/>
  </si>
  <si>
    <t>출재 보험료부채 보험미지급금</t>
    <phoneticPr fontId="1" type="noConversion"/>
  </si>
  <si>
    <t>출재 보험료부채 보험미수금</t>
    <phoneticPr fontId="1" type="noConversion"/>
  </si>
  <si>
    <t>출재 준비금부채 보험미수금</t>
    <phoneticPr fontId="1" type="noConversion"/>
  </si>
  <si>
    <t>출재 준비금부채 보험미지급금</t>
    <phoneticPr fontId="1" type="noConversion"/>
  </si>
  <si>
    <t>RE_RCBL_PREM</t>
  </si>
  <si>
    <t>RE_PAY_SCH_PREM</t>
  </si>
  <si>
    <t>RE_PREM_LIAB_DC</t>
  </si>
  <si>
    <t>RE_EXP_PAID_LOSS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</si>
  <si>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</si>
  <si>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</si>
  <si>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</si>
  <si>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</si>
  <si>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</si>
  <si>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</si>
  <si>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</si>
  <si>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</si>
  <si>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출재 보험료부채</t>
    <phoneticPr fontId="1" type="noConversion"/>
  </si>
  <si>
    <t>출재 준비금부채</t>
    <phoneticPr fontId="1" type="noConversion"/>
  </si>
  <si>
    <t>ST_CE_SUM</t>
    <phoneticPr fontId="1" type="noConversion"/>
  </si>
  <si>
    <t>현행추정부채</t>
    <phoneticPr fontId="1" type="noConversion"/>
  </si>
  <si>
    <t>보험가격준비금위험액</t>
    <phoneticPr fontId="1" type="noConversion"/>
  </si>
  <si>
    <t>대재해위험액</t>
    <phoneticPr fontId="1" type="noConversion"/>
  </si>
  <si>
    <t>ST_RM</t>
    <phoneticPr fontId="1" type="noConversion"/>
  </si>
  <si>
    <t>일반손보_대재해위험액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</si>
  <si>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</si>
  <si>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</si>
  <si>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</si>
  <si>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</si>
  <si>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LTerm_Oth_DT</t>
    <phoneticPr fontId="1" type="noConversion"/>
  </si>
  <si>
    <t>RE_RCBL_RSV</t>
    <phoneticPr fontId="1" type="noConversion"/>
  </si>
  <si>
    <t>RE_RCBL_PREM</t>
    <phoneticPr fontId="1" type="noConversion"/>
  </si>
  <si>
    <t>RE_PYBL_RSV</t>
    <phoneticPr fontId="1" type="noConversion"/>
  </si>
  <si>
    <t>RE_PYBL_PREM</t>
    <phoneticPr fontId="1" type="noConversion"/>
  </si>
  <si>
    <t>원수 준비금부채 보험미수금</t>
    <phoneticPr fontId="1" type="noConversion"/>
  </si>
  <si>
    <t>원수 보험료부채 보험미수금</t>
    <phoneticPr fontId="1" type="noConversion"/>
  </si>
  <si>
    <t>원수 준비금부채 보험미지급금</t>
    <phoneticPr fontId="1" type="noConversion"/>
  </si>
  <si>
    <t>원수 보험료부채 보험미지급금</t>
    <phoneticPr fontId="1" type="noConversion"/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</si>
  <si>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</si>
  <si>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</si>
  <si>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</si>
  <si>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</si>
  <si>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SU_RCBL_RSV</t>
  </si>
  <si>
    <t>SU_RCBL_PREM</t>
  </si>
  <si>
    <t>SU_PYBL_RSV</t>
  </si>
  <si>
    <t>SU_PYBL_PREM</t>
  </si>
  <si>
    <t>수재 준비금부채 보험미수금</t>
  </si>
  <si>
    <t>수재 보험료부채 보험미수금</t>
  </si>
  <si>
    <t>수재 준비금부채 보험미지급금</t>
  </si>
  <si>
    <t>수재 보험료부채 보험미지급금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</si>
  <si>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</si>
  <si>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</si>
  <si>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</si>
  <si>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</si>
  <si>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일반손보_현행추정</t>
    <phoneticPr fontId="1" type="noConversion"/>
  </si>
  <si>
    <t>일반손보_현행추정_데이터</t>
    <phoneticPr fontId="1" type="noConversion"/>
  </si>
  <si>
    <t>STerm_CE_DT</t>
    <phoneticPr fontId="1" type="noConversion"/>
  </si>
  <si>
    <t>B</t>
    <phoneticPr fontId="1" type="noConversion"/>
  </si>
  <si>
    <t>출재 보험료부채 보험미수금</t>
  </si>
  <si>
    <t>출재 보험료납입예정</t>
  </si>
  <si>
    <t>출재 보험료부채할인요소</t>
  </si>
  <si>
    <t>출재 미경과보험료</t>
  </si>
  <si>
    <t>출재 지급보험금비율</t>
  </si>
  <si>
    <t>출재 보험료부채 보험미지급금</t>
  </si>
  <si>
    <t>출재 손해조사비</t>
  </si>
  <si>
    <t>출재 유지관리비용</t>
  </si>
  <si>
    <t>출재 기타비용</t>
  </si>
  <si>
    <t>출재 개별추산액</t>
  </si>
  <si>
    <t>출재 IBNR</t>
  </si>
  <si>
    <t>출재 총량추산액</t>
  </si>
  <si>
    <t>출재 장래손해조사비</t>
  </si>
  <si>
    <t>출재 준비금부채 보험미수금</t>
  </si>
  <si>
    <t>출재 준비금부채 보험미지급금</t>
  </si>
  <si>
    <t>RE_RSV_LIAB_LSS</t>
  </si>
  <si>
    <t>RE_RSV_LIAB_LSS</t>
    <phoneticPr fontId="1" type="noConversion"/>
  </si>
  <si>
    <t>출재 준비금부채 손실조정</t>
    <phoneticPr fontId="1" type="noConversion"/>
  </si>
  <si>
    <t>RE_PREM_LIAB_LSS</t>
  </si>
  <si>
    <t>RE_PREM_LIAB_LSS</t>
    <phoneticPr fontId="1" type="noConversion"/>
  </si>
  <si>
    <t>출재 보험료부채 손실조정</t>
    <phoneticPr fontId="1" type="noConversion"/>
  </si>
  <si>
    <t>STerm_RTNRISK_DT</t>
    <phoneticPr fontId="1" type="noConversion"/>
  </si>
  <si>
    <t>일반손보_보유리스크율_데이터</t>
    <phoneticPr fontId="1" type="noConversion"/>
  </si>
  <si>
    <t>일반손보_재보험_데이터</t>
    <phoneticPr fontId="1" type="noConversion"/>
  </si>
  <si>
    <t>STerm_CE</t>
    <phoneticPr fontId="1" type="noConversion"/>
  </si>
  <si>
    <t>A : 8</t>
    <phoneticPr fontId="1" type="noConversion"/>
  </si>
  <si>
    <t>A : 9</t>
    <phoneticPr fontId="1" type="noConversion"/>
  </si>
  <si>
    <t>A : 10</t>
    <phoneticPr fontId="1" type="noConversion"/>
  </si>
  <si>
    <t>A : 11</t>
    <phoneticPr fontId="1" type="noConversion"/>
  </si>
  <si>
    <t>A : 12</t>
    <phoneticPr fontId="1" type="noConversion"/>
  </si>
  <si>
    <t>A : 13</t>
    <phoneticPr fontId="1" type="noConversion"/>
  </si>
  <si>
    <t>A : 14</t>
    <phoneticPr fontId="1" type="noConversion"/>
  </si>
  <si>
    <t>A : 15</t>
    <phoneticPr fontId="1" type="noConversion"/>
  </si>
  <si>
    <t>STerm_RE</t>
    <phoneticPr fontId="1" type="noConversion"/>
  </si>
  <si>
    <t>일반손보_재보험자산</t>
    <phoneticPr fontId="1" type="noConversion"/>
  </si>
  <si>
    <t>A : (1+2)*3</t>
    <phoneticPr fontId="1" type="noConversion"/>
  </si>
  <si>
    <t>B : 17</t>
    <phoneticPr fontId="1" type="noConversion"/>
  </si>
  <si>
    <t>B : 8</t>
  </si>
  <si>
    <t>B : 9</t>
  </si>
  <si>
    <t>B : 10</t>
  </si>
  <si>
    <t>B : 11</t>
  </si>
  <si>
    <t>B : 12</t>
  </si>
  <si>
    <t>B : 13</t>
  </si>
  <si>
    <t>B : 14</t>
  </si>
  <si>
    <t>B : 15</t>
  </si>
  <si>
    <t>B : 16</t>
  </si>
  <si>
    <t>RE_EX_PREM</t>
  </si>
  <si>
    <t>출재 기대 미래보험료</t>
  </si>
  <si>
    <t>출재 미래 지급보험금</t>
  </si>
  <si>
    <t>RE_RE_PREM_LIAB_LSS</t>
  </si>
  <si>
    <t>출재 출재 보험료부채 손실조정</t>
  </si>
  <si>
    <t>RE_RE_RSV_LIAB_LSS</t>
  </si>
  <si>
    <t>출재 출재 준비금부채 손실조정</t>
  </si>
  <si>
    <t>일반손보_보유리스크율 산출내역</t>
    <phoneticPr fontId="1" type="noConversion"/>
  </si>
  <si>
    <t>A : ((4+2)*5+6)*3</t>
    <phoneticPr fontId="1" type="noConversion"/>
  </si>
  <si>
    <t>A : 7</t>
    <phoneticPr fontId="1" type="noConversion"/>
  </si>
  <si>
    <t>EXP_LOSS_SVYEXP</t>
  </si>
  <si>
    <t>EXP_LOSS_SVYEXP</t>
    <phoneticPr fontId="1" type="noConversion"/>
  </si>
  <si>
    <t>RE_EXP_LOSS_SVYEXP</t>
  </si>
  <si>
    <t>RE_EXP_LOSS_SVYEXP</t>
    <phoneticPr fontId="1" type="noConversion"/>
  </si>
  <si>
    <t>STerm_RE_DT</t>
    <phoneticPr fontId="1" type="noConversion"/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</si>
  <si>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</si>
  <si>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</si>
  <si>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</si>
  <si>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</si>
  <si>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</si>
  <si>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</si>
  <si>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</si>
  <si>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</si>
  <si>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</si>
  <si>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</si>
  <si>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</si>
  <si>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</si>
  <si>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</si>
  <si>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</si>
  <si>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</si>
  <si>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</si>
  <si>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</si>
  <si>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</si>
  <si>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</si>
  <si>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</si>
  <si>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</si>
  <si>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</si>
  <si>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</si>
  <si>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</si>
  <si>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</si>
  <si>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</si>
  <si>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</si>
  <si>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</si>
  <si>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</si>
  <si>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</si>
  <si>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</si>
  <si>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</si>
  <si>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</si>
  <si>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</si>
  <si>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</si>
  <si>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</si>
  <si>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PF_TOT_RTO</t>
    <phoneticPr fontId="1" type="noConversion"/>
  </si>
  <si>
    <t>포트폴리오 합산비율</t>
    <phoneticPr fontId="1" type="noConversion"/>
  </si>
  <si>
    <t>D</t>
    <phoneticPr fontId="1" type="noConversion"/>
  </si>
  <si>
    <t>STerm_CAT_DT</t>
    <phoneticPr fontId="1" type="noConversion"/>
  </si>
  <si>
    <t>일반손보_대재해_데이터</t>
    <phoneticPr fontId="1" type="noConversion"/>
  </si>
  <si>
    <t>EQ_OR_JOIN_AMT</t>
  </si>
  <si>
    <t>지진위험 원수가입금액</t>
  </si>
  <si>
    <t>EQ_SU_JOIN_AMT</t>
  </si>
  <si>
    <t>지진위험 수재가입금액</t>
  </si>
  <si>
    <t>EQ_CAT_RISK_COEF</t>
  </si>
  <si>
    <t>지진위험 대재해위험계수</t>
  </si>
  <si>
    <t>EQ_XOL_LIMIT</t>
  </si>
  <si>
    <t>지진위험 비비례자기부담금액</t>
  </si>
  <si>
    <t>STM_OR_JOIN_AMT</t>
  </si>
  <si>
    <t>풍수재위험 원수가입금액</t>
  </si>
  <si>
    <t>STM_SU_JOIN_AMT</t>
  </si>
  <si>
    <t>풍수재위험 수재가입금액</t>
  </si>
  <si>
    <t>STM_CAT_RISK_COEF</t>
  </si>
  <si>
    <t>풍수재위험 대재해위험계수</t>
  </si>
  <si>
    <t>STM_XOL_LIMIT</t>
  </si>
  <si>
    <t>풍수재위험 비비례자기부담금액</t>
  </si>
  <si>
    <t>BIGPP_OR_JOIN_AMT</t>
  </si>
  <si>
    <t>대형사고재물위험 원수가입금액</t>
  </si>
  <si>
    <t>BIGPP_SU_JOIN_AMT</t>
  </si>
  <si>
    <t>대형사고재물위험 수재가입금액</t>
  </si>
  <si>
    <t>BIGPP_CAT_RISK_COEF</t>
  </si>
  <si>
    <t>대형사고재물위험 대재해위험계수</t>
  </si>
  <si>
    <t>BIGPP_XOL_LIMIT</t>
  </si>
  <si>
    <t>대형사고재물위험 비비례자기부담금액</t>
  </si>
  <si>
    <t>BIGIJ_OR_JOIN_AMT</t>
  </si>
  <si>
    <t>대형사고상해위험 원수가입금액</t>
  </si>
  <si>
    <t>BIGIJ_SU_JOIN_AMT</t>
  </si>
  <si>
    <t>대형사고상해위험 수재가입금액</t>
  </si>
  <si>
    <t>BIGIJ_CAT_RISK_COEF</t>
  </si>
  <si>
    <t>대형사고상해위험 대재해위험계수</t>
  </si>
  <si>
    <t>BIGIJ_XOL_LIMIT</t>
  </si>
  <si>
    <t>대형사고상해위험 비비례자기부담금액</t>
  </si>
  <si>
    <t>F</t>
    <phoneticPr fontId="1" type="noConversion"/>
  </si>
  <si>
    <t>G</t>
    <phoneticPr fontId="1" type="noConversion"/>
  </si>
  <si>
    <t>COEF_APLY_RTNRISK_RTO</t>
    <phoneticPr fontId="1" type="noConversion"/>
  </si>
  <si>
    <t>위험계수적용법 보유리스크율</t>
    <phoneticPr fontId="1" type="noConversion"/>
  </si>
  <si>
    <t>손해율분포법 보유리스크율</t>
    <phoneticPr fontId="1" type="noConversion"/>
  </si>
  <si>
    <t>LRDIST_RTNRISK_RT</t>
    <phoneticPr fontId="1" type="noConversion"/>
  </si>
  <si>
    <t>보유리스크율(비례-연동)</t>
    <phoneticPr fontId="1" type="noConversion"/>
  </si>
  <si>
    <t>보유지급준비금(비례-연동)</t>
    <phoneticPr fontId="1" type="noConversion"/>
  </si>
  <si>
    <t>보유지급준비금</t>
    <phoneticPr fontId="1" type="noConversion"/>
  </si>
  <si>
    <t>준비금 위험계수</t>
    <phoneticPr fontId="1" type="noConversion"/>
  </si>
  <si>
    <t>준비금 위험액</t>
    <phoneticPr fontId="1" type="noConversion"/>
  </si>
  <si>
    <t>출재전 보유지급준비금(비례-연동)</t>
    <phoneticPr fontId="1" type="noConversion"/>
  </si>
  <si>
    <t>출재전 보유지급준비금</t>
    <phoneticPr fontId="1" type="noConversion"/>
  </si>
  <si>
    <t>출재전 준비금 위험액</t>
    <phoneticPr fontId="1" type="noConversion"/>
  </si>
  <si>
    <t>보유보험료(비례-연동)</t>
    <phoneticPr fontId="1" type="noConversion"/>
  </si>
  <si>
    <t>보유리스크율(대재해)</t>
    <phoneticPr fontId="1" type="noConversion"/>
  </si>
  <si>
    <t>보유보험료</t>
    <phoneticPr fontId="1" type="noConversion"/>
  </si>
  <si>
    <t>보험가격 기본위험계수</t>
    <phoneticPr fontId="1" type="noConversion"/>
  </si>
  <si>
    <t>기준 합산비율</t>
    <phoneticPr fontId="1" type="noConversion"/>
  </si>
  <si>
    <t>보장단위별 합산비율</t>
    <phoneticPr fontId="1" type="noConversion"/>
  </si>
  <si>
    <t>조정 위험계수</t>
    <phoneticPr fontId="1" type="noConversion"/>
  </si>
  <si>
    <t>보험가격 위험액</t>
    <phoneticPr fontId="1" type="noConversion"/>
  </si>
  <si>
    <t>출재전 보유보험료(비례-연동)</t>
    <phoneticPr fontId="1" type="noConversion"/>
  </si>
  <si>
    <t>출재전 보유보험료</t>
    <phoneticPr fontId="1" type="noConversion"/>
  </si>
  <si>
    <t>출재전 보험가격위험액</t>
    <phoneticPr fontId="1" type="noConversion"/>
  </si>
  <si>
    <t>PPLN_RTN_RSV</t>
    <phoneticPr fontId="1" type="noConversion"/>
  </si>
  <si>
    <t>PPLN_RTNRISK_RTO</t>
    <phoneticPr fontId="1" type="noConversion"/>
  </si>
  <si>
    <t>RTN_RSV</t>
    <phoneticPr fontId="1" type="noConversion"/>
  </si>
  <si>
    <t>RSV_COEF</t>
    <phoneticPr fontId="1" type="noConversion"/>
  </si>
  <si>
    <t>RSV_RISK</t>
    <phoneticPr fontId="1" type="noConversion"/>
  </si>
  <si>
    <t>REBF_PPLN_RTN_RSV</t>
    <phoneticPr fontId="1" type="noConversion"/>
  </si>
  <si>
    <t>REBF_RTN_RSV</t>
    <phoneticPr fontId="1" type="noConversion"/>
  </si>
  <si>
    <t>REBF_RSV_RISK</t>
    <phoneticPr fontId="1" type="noConversion"/>
  </si>
  <si>
    <t>PPLN_RTN_PREM</t>
    <phoneticPr fontId="1" type="noConversion"/>
  </si>
  <si>
    <t>PREM_COEF</t>
    <phoneticPr fontId="1" type="noConversion"/>
  </si>
  <si>
    <t>BIS_TOT_RTO</t>
    <phoneticPr fontId="1" type="noConversion"/>
  </si>
  <si>
    <t>PF_TOT_RTO</t>
    <phoneticPr fontId="1" type="noConversion"/>
  </si>
  <si>
    <t>ADJ_PREM_COEF</t>
    <phoneticPr fontId="1" type="noConversion"/>
  </si>
  <si>
    <t>PREM_RISK</t>
    <phoneticPr fontId="1" type="noConversion"/>
  </si>
  <si>
    <t>REBF_RTN_PREM</t>
    <phoneticPr fontId="1" type="noConversion"/>
  </si>
  <si>
    <t>REBF_PPLN_RTN_PREM</t>
    <phoneticPr fontId="1" type="noConversion"/>
  </si>
  <si>
    <t>REBF_PREM_RISK</t>
    <phoneticPr fontId="1" type="noConversion"/>
  </si>
  <si>
    <t>C : (2-3)/1</t>
    <phoneticPr fontId="1" type="noConversion"/>
  </si>
  <si>
    <t>C : 5/4</t>
    <phoneticPr fontId="1" type="noConversion"/>
  </si>
  <si>
    <t>H : MAX(1,2)</t>
    <phoneticPr fontId="1" type="noConversion"/>
  </si>
  <si>
    <t>H : MAX(C.14+C.15)*H.3</t>
    <phoneticPr fontId="1" type="noConversion"/>
  </si>
  <si>
    <t>MAX(H.4+C.18+C.19+C.20+C.21*1.5-C.22*1.5,0)</t>
    <phoneticPr fontId="1" type="noConversion"/>
  </si>
  <si>
    <t>PF별 계수 : 179P</t>
    <phoneticPr fontId="1" type="noConversion"/>
  </si>
  <si>
    <t>H : 5*6</t>
    <phoneticPr fontId="1" type="noConversion"/>
  </si>
  <si>
    <t>C : 14+15</t>
    <phoneticPr fontId="1" type="noConversion"/>
  </si>
  <si>
    <t>H.8+C.18+C.19+1.5*C21</t>
    <phoneticPr fontId="1" type="noConversion"/>
  </si>
  <si>
    <t>H : 9*6</t>
    <phoneticPr fontId="1" type="noConversion"/>
  </si>
  <si>
    <t>H : MAX(C.6+C.7)*H.3</t>
    <phoneticPr fontId="1" type="noConversion"/>
  </si>
  <si>
    <t>(H.11+C.9+C.10-C.11+C.12) / (C.6+C.7+C.9+C.10+C.12)</t>
    <phoneticPr fontId="1" type="noConversion"/>
  </si>
  <si>
    <t>MAX(H.11+C.9+C.10+C.11+C.12*1.5-C.13*1.5,0)</t>
    <phoneticPr fontId="1" type="noConversion"/>
  </si>
  <si>
    <t>PF별 계수 : 174P</t>
    <phoneticPr fontId="1" type="noConversion"/>
  </si>
  <si>
    <t>C : 22</t>
    <phoneticPr fontId="1" type="noConversion"/>
  </si>
  <si>
    <t>H : MAX(16+(16-15)*0.5, 16*0.7)</t>
    <phoneticPr fontId="1" type="noConversion"/>
  </si>
  <si>
    <t>H : 13*17</t>
    <phoneticPr fontId="1" type="noConversion"/>
  </si>
  <si>
    <t>C : 6+7</t>
    <phoneticPr fontId="1" type="noConversion"/>
  </si>
  <si>
    <t>H.19+C.9+C.10+C.12*1.5</t>
    <phoneticPr fontId="1" type="noConversion"/>
  </si>
  <si>
    <t>H.20*H.17</t>
    <phoneticPr fontId="1" type="noConversion"/>
  </si>
  <si>
    <t>H</t>
    <phoneticPr fontId="1" type="noConversion"/>
  </si>
  <si>
    <t>I</t>
    <phoneticPr fontId="1" type="noConversion"/>
  </si>
  <si>
    <t>STerm_RISK_CAT</t>
    <phoneticPr fontId="1" type="noConversion"/>
  </si>
  <si>
    <t>EQ_BO_JOIN_AMT</t>
    <phoneticPr fontId="1" type="noConversion"/>
  </si>
  <si>
    <t>지진위험 보유보험가입금액</t>
    <phoneticPr fontId="1" type="noConversion"/>
  </si>
  <si>
    <t>지진위험 비비례차감전대재해위험액</t>
    <phoneticPr fontId="1" type="noConversion"/>
  </si>
  <si>
    <t>지진위험 회수가능 재보험금</t>
    <phoneticPr fontId="1" type="noConversion"/>
  </si>
  <si>
    <t>지진위험 대재해위험액</t>
    <phoneticPr fontId="1" type="noConversion"/>
  </si>
  <si>
    <t>EQ_NPP_BF_CAT_RISK</t>
    <phoneticPr fontId="1" type="noConversion"/>
  </si>
  <si>
    <t>EQ_RE_RECO_AMT</t>
    <phoneticPr fontId="1" type="noConversion"/>
  </si>
  <si>
    <t>EQ_CAT_RISK</t>
    <phoneticPr fontId="1" type="noConversion"/>
  </si>
  <si>
    <t>풍수재위험 보유보험가입금액</t>
  </si>
  <si>
    <t>풍수재위험 비비례차감전대재해위험액</t>
  </si>
  <si>
    <t>풍수재위험 회수가능 재보험금</t>
  </si>
  <si>
    <t>풍수재위험 대재해위험액</t>
  </si>
  <si>
    <t>STM_BO_JOIN_AMT</t>
  </si>
  <si>
    <t>STM_NPP_BF_CAT_RISK</t>
  </si>
  <si>
    <t>STM_RE_RECO_AMT</t>
  </si>
  <si>
    <t>STM_CAT_RISK</t>
  </si>
  <si>
    <t>BIGPP_BO_JOIN_AMT</t>
  </si>
  <si>
    <t>BIGPP_NPP_BF_CAT_RISK</t>
  </si>
  <si>
    <t>BIGPP_RE_RECO_AMT</t>
  </si>
  <si>
    <t>BIGPP_CAT_RISK</t>
  </si>
  <si>
    <t>대형사고재물위험 보유보험가입금액</t>
  </si>
  <si>
    <t>대형사고재물위험 비비례차감전대재해위험액</t>
  </si>
  <si>
    <t>대형사고재물위험 회수가능 재보험금</t>
  </si>
  <si>
    <t>대형사고재물위험 대재해위험액</t>
  </si>
  <si>
    <t>대형사고상해위험 보유보험가입금액</t>
  </si>
  <si>
    <t>대형사고상해위험 비비례차감전대재해위험액</t>
  </si>
  <si>
    <t>대형사고상해위험 회수가능 재보험금</t>
  </si>
  <si>
    <t>대형사고상해위험 대재해위험액</t>
  </si>
  <si>
    <t>BIGIJ_BO_JOIN_AMT</t>
  </si>
  <si>
    <t>BIGIJ_NPP_BF_CAT_RISK</t>
  </si>
  <si>
    <t>BIGIJ_RE_RECO_AMT</t>
  </si>
  <si>
    <t>BIGIJ_CAT_RISK</t>
  </si>
  <si>
    <t>1국내 2해외</t>
    <phoneticPr fontId="1" type="noConversion"/>
  </si>
  <si>
    <t>(E.1+E.2)*H.12</t>
    <phoneticPr fontId="1" type="noConversion"/>
  </si>
  <si>
    <t>I.1*E.3</t>
    <phoneticPr fontId="1" type="noConversion"/>
  </si>
  <si>
    <t>I.2-E.4</t>
    <phoneticPr fontId="1" type="noConversion"/>
  </si>
  <si>
    <t>I.2-I.3</t>
    <phoneticPr fontId="1" type="noConversion"/>
  </si>
  <si>
    <t>(E.5+E.6)*H.12</t>
    <phoneticPr fontId="1" type="noConversion"/>
  </si>
  <si>
    <t>I.5*E.7</t>
    <phoneticPr fontId="1" type="noConversion"/>
  </si>
  <si>
    <t>I.6-E.8</t>
    <phoneticPr fontId="1" type="noConversion"/>
  </si>
  <si>
    <t>I.6-I.7</t>
    <phoneticPr fontId="1" type="noConversion"/>
  </si>
  <si>
    <t>(E.9+E.10)*H.12</t>
    <phoneticPr fontId="1" type="noConversion"/>
  </si>
  <si>
    <t>I.9+E.11</t>
    <phoneticPr fontId="1" type="noConversion"/>
  </si>
  <si>
    <t>I.10-E.12</t>
    <phoneticPr fontId="1" type="noConversion"/>
  </si>
  <si>
    <t>I.10-I.11</t>
    <phoneticPr fontId="1" type="noConversion"/>
  </si>
  <si>
    <t>(E.13+E,14)*H.12</t>
    <phoneticPr fontId="1" type="noConversion"/>
  </si>
  <si>
    <t>I.14*E.15</t>
    <phoneticPr fontId="1" type="noConversion"/>
  </si>
  <si>
    <t>I.14-E.16</t>
    <phoneticPr fontId="1" type="noConversion"/>
  </si>
  <si>
    <t>I.14-I.15</t>
    <phoneticPr fontId="1" type="noConversion"/>
  </si>
  <si>
    <t>H</t>
    <phoneticPr fontId="1" type="noConversion"/>
  </si>
  <si>
    <t>INPP_PREM_RSV_RISK</t>
    <phoneticPr fontId="1" type="noConversion"/>
  </si>
  <si>
    <t>국내 재물 보험가격준비금 위험액</t>
    <phoneticPr fontId="1" type="noConversion"/>
  </si>
  <si>
    <t>국내 책임 보험가격준비금 위험액</t>
    <phoneticPr fontId="1" type="noConversion"/>
  </si>
  <si>
    <t>국내 일반기타 보험가격준비금 위험액</t>
    <phoneticPr fontId="1" type="noConversion"/>
  </si>
  <si>
    <t>국내 자동차 보험가격준비금 위험액</t>
    <phoneticPr fontId="1" type="noConversion"/>
  </si>
  <si>
    <t>국내 보증 보험가격준비금 위험액</t>
    <phoneticPr fontId="1" type="noConversion"/>
  </si>
  <si>
    <t>해외 보험가격준비금 위험액</t>
    <phoneticPr fontId="1" type="noConversion"/>
  </si>
  <si>
    <t>자연재해위험액</t>
    <phoneticPr fontId="1" type="noConversion"/>
  </si>
  <si>
    <t>대형사고위험액</t>
    <phoneticPr fontId="1" type="noConversion"/>
  </si>
  <si>
    <t>대형보증위험액</t>
    <phoneticPr fontId="1" type="noConversion"/>
  </si>
  <si>
    <t>I</t>
    <phoneticPr fontId="1" type="noConversion"/>
  </si>
  <si>
    <t>ST_PREM_LIAB</t>
    <phoneticPr fontId="1" type="noConversion"/>
  </si>
  <si>
    <t>ST_RSV_LIAB</t>
    <phoneticPr fontId="1" type="noConversion"/>
  </si>
  <si>
    <t>ST_CE_SUM</t>
    <phoneticPr fontId="1" type="noConversion"/>
  </si>
  <si>
    <t>ST_RE_PREM_LIAB</t>
    <phoneticPr fontId="1" type="noConversion"/>
  </si>
  <si>
    <t>ST_RE_RSV_LIAB</t>
    <phoneticPr fontId="1" type="noConversion"/>
  </si>
  <si>
    <t>ST_RE_CE_SUM</t>
    <phoneticPr fontId="1" type="noConversion"/>
  </si>
  <si>
    <t>준비금부채</t>
    <phoneticPr fontId="1" type="noConversion"/>
  </si>
  <si>
    <t>현행추정부채</t>
    <phoneticPr fontId="1" type="noConversion"/>
  </si>
  <si>
    <t>재보험자산</t>
    <phoneticPr fontId="1" type="noConversion"/>
  </si>
  <si>
    <t>출재전 보험가격준비금위험액</t>
    <phoneticPr fontId="1" type="noConversion"/>
  </si>
  <si>
    <t>출재전 대재해위험액</t>
    <phoneticPr fontId="1" type="noConversion"/>
  </si>
  <si>
    <t>출재전 일반손해보험위험액</t>
    <phoneticPr fontId="1" type="noConversion"/>
  </si>
  <si>
    <t>보험가격준비금 위험경감액</t>
    <phoneticPr fontId="1" type="noConversion"/>
  </si>
  <si>
    <t>대재해 위험경감액</t>
    <phoneticPr fontId="1" type="noConversion"/>
  </si>
  <si>
    <t>일반손해보험 위험경감액</t>
    <phoneticPr fontId="1" type="noConversion"/>
  </si>
  <si>
    <t>ST_RISK_DEAD</t>
  </si>
  <si>
    <t>ST_RISK_LONG</t>
  </si>
  <si>
    <t>ST_RISK_OBSDIS</t>
  </si>
  <si>
    <t>ST_RISK_PROP</t>
  </si>
  <si>
    <t>ST_RISK_CANC</t>
  </si>
  <si>
    <t>ST_RISK_BIZEXP</t>
  </si>
  <si>
    <t>ST_RISK_CAT</t>
  </si>
  <si>
    <t>ST_RISK_SUM</t>
  </si>
  <si>
    <t>ST_RISK_DVS</t>
  </si>
  <si>
    <t>Z_65</t>
    <phoneticPr fontId="1" type="noConversion"/>
  </si>
  <si>
    <t>99.5percetile Z Value</t>
    <phoneticPr fontId="1" type="noConversion"/>
  </si>
  <si>
    <t>85percetile Z Value</t>
    <phoneticPr fontId="1" type="noConversion"/>
  </si>
  <si>
    <t>STerm_SUMMARY</t>
    <phoneticPr fontId="1" type="noConversion"/>
  </si>
  <si>
    <t>일반손보_요약</t>
    <phoneticPr fontId="1" type="noConversion"/>
  </si>
  <si>
    <t>INDU_PREM_RSV_RISK</t>
    <phoneticPr fontId="1" type="noConversion"/>
  </si>
  <si>
    <t>INEX_PREM_RSV_RISK</t>
    <phoneticPr fontId="1" type="noConversion"/>
  </si>
  <si>
    <t>INCAR_PREM_RSV_RISK</t>
    <phoneticPr fontId="1" type="noConversion"/>
  </si>
  <si>
    <t>INWRT_PREM_RSV_RISK</t>
    <phoneticPr fontId="1" type="noConversion"/>
  </si>
  <si>
    <t>AB_PREM_RSV_RISK</t>
    <phoneticPr fontId="1" type="noConversion"/>
  </si>
  <si>
    <t>NAT_DIS_RISK</t>
    <phoneticPr fontId="1" type="noConversion"/>
  </si>
  <si>
    <t>BIG_ACC_RISK</t>
    <phoneticPr fontId="1" type="noConversion"/>
  </si>
  <si>
    <t>BIG_WRT_RISK</t>
    <phoneticPr fontId="1" type="noConversion"/>
  </si>
  <si>
    <t>REBF_INPP_PREM_RSV_RISK</t>
  </si>
  <si>
    <t>REBF_INDU_PREM_RSV_RISK</t>
  </si>
  <si>
    <t>REBF_INEX_PREM_RSV_RISK</t>
  </si>
  <si>
    <t>REBF_INCAR_PREM_RSV_RISK</t>
  </si>
  <si>
    <t>REBF_INWRT_PREM_RSV_RISK</t>
  </si>
  <si>
    <t>REBF_AB_PREM_RSV_RISK</t>
  </si>
  <si>
    <t>출재전 해외 보험가격준비금 위험액</t>
  </si>
  <si>
    <t>REBF_NAT_DIS_RISK</t>
  </si>
  <si>
    <t>출재전 자연재해위험액</t>
  </si>
  <si>
    <t>REBF_BIG_ACC_RISK</t>
  </si>
  <si>
    <t>출재전 대형사고위험액</t>
  </si>
  <si>
    <t>REBF_BIG_WRT_RISK</t>
  </si>
  <si>
    <t>출재전 대형보증위험액</t>
  </si>
  <si>
    <t>출재전 국내재물 보험가격준비금 위험액</t>
    <phoneticPr fontId="1" type="noConversion"/>
  </si>
  <si>
    <t>출재전 국내책임 보험가격준비금 위험액</t>
    <phoneticPr fontId="1" type="noConversion"/>
  </si>
  <si>
    <t>출재전 국내일반기타 보험가격준비금 위험액</t>
    <phoneticPr fontId="1" type="noConversion"/>
  </si>
  <si>
    <t>출재전 국내자동차 보험가격준비금 위험액</t>
    <phoneticPr fontId="1" type="noConversion"/>
  </si>
  <si>
    <t>출재전 국내보증 보험가격준비금 위험액</t>
    <phoneticPr fontId="1" type="noConversion"/>
  </si>
  <si>
    <t>65 percetile Z Value</t>
    <phoneticPr fontId="1" type="noConversion"/>
  </si>
  <si>
    <t>99.5 percetile Z Value</t>
    <phoneticPr fontId="1" type="noConversion"/>
  </si>
  <si>
    <t>STerm_RISK</t>
    <phoneticPr fontId="1" type="noConversion"/>
  </si>
  <si>
    <t>대형사고재물위험 비비례차감전위험액</t>
    <phoneticPr fontId="1" type="noConversion"/>
  </si>
  <si>
    <t>ITR_FV_DT</t>
    <phoneticPr fontId="1" type="noConversion"/>
  </si>
  <si>
    <t>공정가치 데이터</t>
    <phoneticPr fontId="1" type="noConversion"/>
  </si>
  <si>
    <t>GROUP_CD</t>
    <phoneticPr fontId="1" type="noConversion"/>
  </si>
  <si>
    <t>DIR_IND_CD</t>
    <phoneticPr fontId="1" type="noConversion"/>
  </si>
  <si>
    <t>FV_PF_CD</t>
    <phoneticPr fontId="1" type="noConversion"/>
  </si>
  <si>
    <t>ITR_SHOCK_SCN</t>
    <phoneticPr fontId="1" type="noConversion"/>
  </si>
  <si>
    <t>REAL_EST_CD</t>
    <phoneticPr fontId="1" type="noConversion"/>
  </si>
  <si>
    <t>REAL_EST_COEF</t>
    <phoneticPr fontId="1" type="noConversion"/>
  </si>
  <si>
    <t>STOCK_CD</t>
    <phoneticPr fontId="1" type="noConversion"/>
  </si>
  <si>
    <t>STOCK_COEF</t>
    <phoneticPr fontId="1" type="noConversion"/>
  </si>
  <si>
    <t>그룹구분코드</t>
    <phoneticPr fontId="1" type="noConversion"/>
  </si>
  <si>
    <t>직간접구분코드</t>
    <phoneticPr fontId="1" type="noConversion"/>
  </si>
  <si>
    <t>포트폴리오분류코드</t>
    <phoneticPr fontId="1" type="noConversion"/>
  </si>
  <si>
    <t>금리충격시나리오코드</t>
    <phoneticPr fontId="1" type="noConversion"/>
  </si>
  <si>
    <t>부동산유형코드</t>
    <phoneticPr fontId="1" type="noConversion"/>
  </si>
  <si>
    <t>부동산위험계수</t>
    <phoneticPr fontId="1" type="noConversion"/>
  </si>
  <si>
    <t>주식상품분류코드</t>
    <phoneticPr fontId="1" type="noConversion"/>
  </si>
  <si>
    <t>주식위험계수</t>
    <phoneticPr fontId="1" type="noConversion"/>
  </si>
  <si>
    <t>공정가치평가금액</t>
    <phoneticPr fontId="1" type="noConversion"/>
  </si>
  <si>
    <t>ITR_FV</t>
    <phoneticPr fontId="1" type="noConversion"/>
  </si>
  <si>
    <t>11~52, 11P</t>
    <phoneticPr fontId="1" type="noConversion"/>
  </si>
  <si>
    <t>1D, 2I</t>
    <phoneticPr fontId="1" type="noConversion"/>
  </si>
  <si>
    <t>코드5-1</t>
    <phoneticPr fontId="1" type="noConversion"/>
  </si>
  <si>
    <t>5-3</t>
    <phoneticPr fontId="1" type="noConversion"/>
  </si>
  <si>
    <t>ITR_RISK</t>
    <phoneticPr fontId="1" type="noConversion"/>
  </si>
  <si>
    <t>금리위험액 산출내역</t>
    <phoneticPr fontId="1" type="noConversion"/>
  </si>
  <si>
    <t>ITR_RISE_RISK</t>
    <phoneticPr fontId="1" type="noConversion"/>
  </si>
  <si>
    <t>ITR_FALL_RISK</t>
    <phoneticPr fontId="1" type="noConversion"/>
  </si>
  <si>
    <t>금리상승위험액</t>
    <phoneticPr fontId="1" type="noConversion"/>
  </si>
  <si>
    <t>평균회귀위험액</t>
    <phoneticPr fontId="1" type="noConversion"/>
  </si>
  <si>
    <t>금리하락위험액</t>
    <phoneticPr fontId="1" type="noConversion"/>
  </si>
  <si>
    <t>금리평탄위험액</t>
    <phoneticPr fontId="1" type="noConversion"/>
  </si>
  <si>
    <t>금리경사위험액</t>
    <phoneticPr fontId="1" type="noConversion"/>
  </si>
  <si>
    <t>금리위험액</t>
    <phoneticPr fontId="1" type="noConversion"/>
  </si>
  <si>
    <t>ITR_AVG_RISK</t>
    <phoneticPr fontId="1" type="noConversion"/>
  </si>
  <si>
    <t>ITR_FLAT_RISK</t>
    <phoneticPr fontId="1" type="noConversion"/>
  </si>
  <si>
    <t>ITR_ICLN_RISK</t>
    <phoneticPr fontId="1" type="noConversion"/>
  </si>
  <si>
    <t>A: 0.NAV - 1.NAV</t>
    <phoneticPr fontId="1" type="noConversion"/>
  </si>
  <si>
    <t>A: 0.NAV - 2.NAV</t>
    <phoneticPr fontId="1" type="noConversion"/>
  </si>
  <si>
    <t>A: 0.NAV - 3.NAV</t>
    <phoneticPr fontId="1" type="noConversion"/>
  </si>
  <si>
    <t>A: 0.NAV - 4.NAV</t>
    <phoneticPr fontId="1" type="noConversion"/>
  </si>
  <si>
    <t>A: 0.NAV - 5.NAV</t>
    <phoneticPr fontId="1" type="noConversion"/>
  </si>
  <si>
    <t>MAX(B1+SQRT(MAX(2,3)^2+MAX(4,5)^2),0)</t>
    <phoneticPr fontId="1" type="noConversion"/>
  </si>
  <si>
    <t>FOREIGN_DT</t>
    <phoneticPr fontId="1" type="noConversion"/>
  </si>
  <si>
    <t>외환통화별위험액 데이터</t>
    <phoneticPr fontId="1" type="noConversion"/>
  </si>
  <si>
    <t>CUR_CD</t>
    <phoneticPr fontId="1" type="noConversion"/>
  </si>
  <si>
    <t>통화코드</t>
    <phoneticPr fontId="1" type="noConversion"/>
  </si>
  <si>
    <t>EXCH_UP_RISK</t>
    <phoneticPr fontId="1" type="noConversion"/>
  </si>
  <si>
    <t>EXCH_DN_RISK</t>
    <phoneticPr fontId="1" type="noConversion"/>
  </si>
  <si>
    <t>PRICE_FLUC_RISK</t>
    <phoneticPr fontId="1" type="noConversion"/>
  </si>
  <si>
    <t>환율상승 위험액</t>
    <phoneticPr fontId="1" type="noConversion"/>
  </si>
  <si>
    <t>환율하락 위험액</t>
    <phoneticPr fontId="1" type="noConversion"/>
  </si>
  <si>
    <t>가격변동 위험액</t>
    <phoneticPr fontId="1" type="noConversion"/>
  </si>
  <si>
    <t>USD,AUD</t>
    <phoneticPr fontId="1" type="noConversion"/>
  </si>
  <si>
    <t>C</t>
    <phoneticPr fontId="1" type="noConversion"/>
  </si>
  <si>
    <t>ASET_CNTR_DT</t>
    <phoneticPr fontId="1" type="noConversion"/>
  </si>
  <si>
    <t>자산집중위험_데이터</t>
    <phoneticPr fontId="1" type="noConversion"/>
  </si>
  <si>
    <t>자산집중위험액</t>
    <phoneticPr fontId="1" type="noConversion"/>
  </si>
  <si>
    <t>ASET_CNTR_RISK</t>
    <phoneticPr fontId="1" type="noConversion"/>
  </si>
  <si>
    <t>주식위험액 산출내역</t>
    <phoneticPr fontId="1" type="noConversion"/>
  </si>
  <si>
    <t>STOCK_FV</t>
    <phoneticPr fontId="1" type="noConversion"/>
  </si>
  <si>
    <t>STOCK_SHOCK_FV</t>
    <phoneticPr fontId="1" type="noConversion"/>
  </si>
  <si>
    <t>충격후 공정가치평가금액</t>
    <phoneticPr fontId="1" type="noConversion"/>
  </si>
  <si>
    <t>STOCK_RISK</t>
    <phoneticPr fontId="1" type="noConversion"/>
  </si>
  <si>
    <t>주식위험액</t>
    <phoneticPr fontId="1" type="noConversion"/>
  </si>
  <si>
    <t>D</t>
    <phoneticPr fontId="1" type="noConversion"/>
  </si>
  <si>
    <t>F</t>
    <phoneticPr fontId="1" type="noConversion"/>
  </si>
  <si>
    <t>REAL_EST_RISK</t>
    <phoneticPr fontId="1" type="noConversion"/>
  </si>
  <si>
    <t>부동산위험액 산출내역</t>
    <phoneticPr fontId="1" type="noConversion"/>
  </si>
  <si>
    <t>REAL_EST_FV</t>
    <phoneticPr fontId="1" type="noConversion"/>
  </si>
  <si>
    <t>REAL_EST_SHOCK_FV</t>
    <phoneticPr fontId="1" type="noConversion"/>
  </si>
  <si>
    <t>REAL_EST_RISK</t>
    <phoneticPr fontId="1" type="noConversion"/>
  </si>
  <si>
    <t>부동산위험액</t>
    <phoneticPr fontId="1" type="noConversion"/>
  </si>
  <si>
    <t>G</t>
    <phoneticPr fontId="1" type="noConversion"/>
  </si>
  <si>
    <t>외환위험액 산출내역</t>
    <phoneticPr fontId="1" type="noConversion"/>
  </si>
  <si>
    <t>FOREIGN_RISK</t>
  </si>
  <si>
    <t>FOREIGN_RISK</t>
    <phoneticPr fontId="1" type="noConversion"/>
  </si>
  <si>
    <t>외환위험액</t>
    <phoneticPr fontId="1" type="noConversion"/>
  </si>
  <si>
    <t>MAX(1,2)+3</t>
    <phoneticPr fontId="1" type="noConversion"/>
  </si>
  <si>
    <t>MARKET_RISK</t>
    <phoneticPr fontId="1" type="noConversion"/>
  </si>
  <si>
    <t>시장위험액 산출내역</t>
    <phoneticPr fontId="1" type="noConversion"/>
  </si>
  <si>
    <t>MARKET_RISK</t>
    <phoneticPr fontId="1" type="noConversion"/>
  </si>
  <si>
    <t>시장위험액</t>
    <phoneticPr fontId="1" type="noConversion"/>
  </si>
  <si>
    <t>C.1</t>
    <phoneticPr fontId="1" type="noConversion"/>
  </si>
  <si>
    <t>계정구분코드</t>
    <phoneticPr fontId="1" type="noConversion"/>
  </si>
  <si>
    <t>직간접구분코드</t>
    <phoneticPr fontId="1" type="noConversion"/>
  </si>
  <si>
    <t>자산ID</t>
    <phoneticPr fontId="1" type="noConversion"/>
  </si>
  <si>
    <t>ASET_ID</t>
    <phoneticPr fontId="1" type="noConversion"/>
  </si>
  <si>
    <t>종목이름</t>
    <phoneticPr fontId="1" type="noConversion"/>
  </si>
  <si>
    <t>펀드명</t>
    <phoneticPr fontId="1" type="noConversion"/>
  </si>
  <si>
    <t>난내난외구분코드</t>
    <phoneticPr fontId="1" type="noConversion"/>
  </si>
  <si>
    <t>KICS자산분류코드</t>
    <phoneticPr fontId="1" type="noConversion"/>
  </si>
  <si>
    <t>위험경감구분코드</t>
    <phoneticPr fontId="1" type="noConversion"/>
  </si>
  <si>
    <t>위험경감인정여부</t>
    <phoneticPr fontId="1" type="noConversion"/>
  </si>
  <si>
    <t>K-ICS등급코드</t>
    <phoneticPr fontId="1" type="noConversion"/>
  </si>
  <si>
    <t>유효만기년수</t>
    <phoneticPr fontId="1" type="noConversion"/>
  </si>
  <si>
    <t>잔존만기년수</t>
    <phoneticPr fontId="1" type="noConversion"/>
  </si>
  <si>
    <t>적격금융자산담보가치금액</t>
    <phoneticPr fontId="1" type="noConversion"/>
  </si>
  <si>
    <t>적격금융자산담보종류코드</t>
    <phoneticPr fontId="1" type="noConversion"/>
  </si>
  <si>
    <t>적격금융자산담보명</t>
    <phoneticPr fontId="1" type="noConversion"/>
  </si>
  <si>
    <t>담보인정율</t>
    <phoneticPr fontId="1" type="noConversion"/>
  </si>
  <si>
    <t>원리금상환임대수익연계여부</t>
    <phoneticPr fontId="1" type="noConversion"/>
  </si>
  <si>
    <t>LTV비율</t>
    <phoneticPr fontId="1" type="noConversion"/>
  </si>
  <si>
    <t>DSCR비율</t>
    <phoneticPr fontId="1" type="noConversion"/>
  </si>
  <si>
    <t>장외파생대체비용금액</t>
    <phoneticPr fontId="1" type="noConversion"/>
  </si>
  <si>
    <t>장외파생신용환산율</t>
    <phoneticPr fontId="1" type="noConversion"/>
  </si>
  <si>
    <t>장외파생잠재익스포져</t>
    <phoneticPr fontId="1" type="noConversion"/>
  </si>
  <si>
    <t>캐피탈콜미사용한도금액</t>
    <phoneticPr fontId="1" type="noConversion"/>
  </si>
  <si>
    <t>난외신용환산율</t>
    <phoneticPr fontId="1" type="noConversion"/>
  </si>
  <si>
    <t>신용익스포져</t>
    <phoneticPr fontId="1" type="noConversion"/>
  </si>
  <si>
    <t>신용위험계수</t>
    <phoneticPr fontId="1" type="noConversion"/>
  </si>
  <si>
    <t>신용위험액</t>
    <phoneticPr fontId="1" type="noConversion"/>
  </si>
  <si>
    <t>미수수익신용익스포져</t>
    <phoneticPr fontId="1" type="noConversion"/>
  </si>
  <si>
    <t>미수수익신용위험계수</t>
    <phoneticPr fontId="1" type="noConversion"/>
  </si>
  <si>
    <t>미수수익신용위험액</t>
    <phoneticPr fontId="1" type="noConversion"/>
  </si>
  <si>
    <t>ACC_FLGCD</t>
    <phoneticPr fontId="1" type="noConversion"/>
  </si>
  <si>
    <t>ITEMS_NM</t>
    <phoneticPr fontId="1" type="noConversion"/>
  </si>
  <si>
    <t>FUND_NM</t>
    <phoneticPr fontId="1" type="noConversion"/>
  </si>
  <si>
    <t>ON_OFF_DVCD</t>
    <phoneticPr fontId="1" type="noConversion"/>
  </si>
  <si>
    <t>KICS_ASSET_CD</t>
    <phoneticPr fontId="1" type="noConversion"/>
  </si>
  <si>
    <t>RSK_RDU_DVCD</t>
    <phoneticPr fontId="1" type="noConversion"/>
  </si>
  <si>
    <t>RSK_RDU_APPR_YN</t>
    <phoneticPr fontId="1" type="noConversion"/>
  </si>
  <si>
    <t>KICS_GR_CD</t>
    <phoneticPr fontId="1" type="noConversion"/>
  </si>
  <si>
    <t>FV_VAL_AMT</t>
    <phoneticPr fontId="1" type="noConversion"/>
  </si>
  <si>
    <t>EFCT_MATU_YY</t>
    <phoneticPr fontId="1" type="noConversion"/>
  </si>
  <si>
    <t>SUVIV_MATU_YY</t>
    <phoneticPr fontId="1" type="noConversion"/>
  </si>
  <si>
    <t>QLF_FINA_ASET_COV_WORT_AMT</t>
    <phoneticPr fontId="1" type="noConversion"/>
  </si>
  <si>
    <t>QLF_FINA_ASET_COV_KNDCD</t>
    <phoneticPr fontId="1" type="noConversion"/>
  </si>
  <si>
    <t>QLF_FINA_ASET_COV_NM</t>
    <phoneticPr fontId="1" type="noConversion"/>
  </si>
  <si>
    <t>COV_APPR_RT</t>
    <phoneticPr fontId="1" type="noConversion"/>
  </si>
  <si>
    <t>PNIAMT_RPAY_RNIC_LNK_YN</t>
    <phoneticPr fontId="1" type="noConversion"/>
  </si>
  <si>
    <t>LTV_RTO</t>
    <phoneticPr fontId="1" type="noConversion"/>
  </si>
  <si>
    <t>DSCR_RTO</t>
    <phoneticPr fontId="1" type="noConversion"/>
  </si>
  <si>
    <t>OFBD_DRVT_SB_CS_AMT</t>
    <phoneticPr fontId="1" type="noConversion"/>
  </si>
  <si>
    <t>OFBD_DRVT_CRD_CVRT</t>
    <phoneticPr fontId="1" type="noConversion"/>
  </si>
  <si>
    <t>OFBD_DRVT_POTEN_EXPO</t>
    <phoneticPr fontId="1" type="noConversion"/>
  </si>
  <si>
    <t>CPT_CALL_NUS_LMAMT</t>
    <phoneticPr fontId="1" type="noConversion"/>
  </si>
  <si>
    <t>OFF_CRD_CVRT</t>
    <phoneticPr fontId="1" type="noConversion"/>
  </si>
  <si>
    <t>CREDIT_RISK</t>
  </si>
  <si>
    <t>CREDIT_RISK</t>
    <phoneticPr fontId="1" type="noConversion"/>
  </si>
  <si>
    <t>CREDIT_EXPO</t>
    <phoneticPr fontId="1" type="noConversion"/>
  </si>
  <si>
    <t>CREDIT_RISK_COEF</t>
    <phoneticPr fontId="1" type="noConversion"/>
  </si>
  <si>
    <t>UCPF_CREDIT_EXPO</t>
    <phoneticPr fontId="1" type="noConversion"/>
  </si>
  <si>
    <t>UCPF_CREDIT_RISK_COEF</t>
    <phoneticPr fontId="1" type="noConversion"/>
  </si>
  <si>
    <t>UCPF_CREDIT_RISK</t>
    <phoneticPr fontId="1" type="noConversion"/>
  </si>
  <si>
    <t>CREDIT_ASET_CD</t>
    <phoneticPr fontId="1" type="noConversion"/>
  </si>
  <si>
    <t>신용자산구분코드</t>
    <phoneticPr fontId="1" type="noConversion"/>
  </si>
  <si>
    <t>AVG_CRD_RSK_COEF</t>
    <phoneticPr fontId="1" type="noConversion"/>
  </si>
  <si>
    <t>CREDIT_RISK</t>
    <phoneticPr fontId="1" type="noConversion"/>
  </si>
  <si>
    <t>신용위험액</t>
    <phoneticPr fontId="1" type="noConversion"/>
  </si>
  <si>
    <t>신용위험액 데이터</t>
    <phoneticPr fontId="1" type="noConversion"/>
  </si>
  <si>
    <t>CREDIT_DT</t>
    <phoneticPr fontId="1" type="noConversion"/>
  </si>
  <si>
    <t>신용위험액 산출내역</t>
    <phoneticPr fontId="1" type="noConversion"/>
  </si>
  <si>
    <t>운영위험액 데이터</t>
    <phoneticPr fontId="1" type="noConversion"/>
  </si>
  <si>
    <t>OPERATION_DT</t>
    <phoneticPr fontId="1" type="noConversion"/>
  </si>
  <si>
    <t>운영위험상품구분코드</t>
    <phoneticPr fontId="1" type="noConversion"/>
  </si>
  <si>
    <t>운영위험익스포져구분코드</t>
    <phoneticPr fontId="1" type="noConversion"/>
  </si>
  <si>
    <t>운영위험계수</t>
    <phoneticPr fontId="1" type="noConversion"/>
  </si>
  <si>
    <t>운영위험익스포져금액</t>
    <phoneticPr fontId="1" type="noConversion"/>
  </si>
  <si>
    <t>운영위험액</t>
    <phoneticPr fontId="1" type="noConversion"/>
  </si>
  <si>
    <t>OPERATION_RISK</t>
    <phoneticPr fontId="1" type="noConversion"/>
  </si>
  <si>
    <t>OPER_PROD_CD</t>
    <phoneticPr fontId="1" type="noConversion"/>
  </si>
  <si>
    <t>OPER_EXPO_CD</t>
    <phoneticPr fontId="1" type="noConversion"/>
  </si>
  <si>
    <t>OPER_RISK_COEF</t>
    <phoneticPr fontId="1" type="noConversion"/>
  </si>
  <si>
    <t>OPER_RISK_EXPO_AMT</t>
    <phoneticPr fontId="1" type="noConversion"/>
  </si>
  <si>
    <t>평균신용위험계수</t>
    <phoneticPr fontId="1" type="noConversion"/>
  </si>
  <si>
    <t>A</t>
    <phoneticPr fontId="1" type="noConversion"/>
  </si>
  <si>
    <t>가용자본 수기입력정보</t>
    <phoneticPr fontId="1" type="noConversion"/>
  </si>
  <si>
    <t>기본자본 자본증권의 인정한도를 초과한 금액</t>
    <phoneticPr fontId="1" type="noConversion"/>
  </si>
  <si>
    <t>보완자본 자본증권</t>
    <phoneticPr fontId="1" type="noConversion"/>
  </si>
  <si>
    <t>해약환급금</t>
    <phoneticPr fontId="1" type="noConversion"/>
  </si>
  <si>
    <t>위험마진</t>
  </si>
  <si>
    <t>보험계약 해지 시 상환대상 보험계약대출 잔액</t>
    <phoneticPr fontId="1" type="noConversion"/>
  </si>
  <si>
    <t>보험계약 해지 시 회수대상 재보험자산 가액</t>
    <phoneticPr fontId="1" type="noConversion"/>
  </si>
  <si>
    <t>해약환급금준비금</t>
    <phoneticPr fontId="1" type="noConversion"/>
  </si>
  <si>
    <t>보험계약 및 재보험계약의 공정가치 변동 중 기타포괄손익으로 인식한 미실현손익의 법인세 반영 전 금액</t>
    <phoneticPr fontId="1" type="noConversion"/>
  </si>
  <si>
    <t>담보제공자산 중 피담보채무 및 관련 요구자본을 초과한 금액</t>
    <phoneticPr fontId="1" type="noConversion"/>
  </si>
  <si>
    <t>순 확정급여형 퇴직연금자산 상당액의 50%와 순이연법인세자산 상당액의 합계액 중 한도 이내 금액</t>
    <phoneticPr fontId="1" type="noConversion"/>
  </si>
  <si>
    <t>후순위채무</t>
    <phoneticPr fontId="1" type="noConversion"/>
  </si>
  <si>
    <t>상환우선주</t>
    <phoneticPr fontId="1" type="noConversion"/>
  </si>
  <si>
    <t>자본성 있는 계약자지분조정</t>
    <phoneticPr fontId="1" type="noConversion"/>
  </si>
  <si>
    <t>배당보험계약의 요구자본 상당액</t>
    <phoneticPr fontId="1" type="noConversion"/>
  </si>
  <si>
    <t>기타 지급여력금액 가산항목</t>
    <phoneticPr fontId="1" type="noConversion"/>
  </si>
  <si>
    <t>담보제공자산의 현재가치 중 피담보채무의 현재가치를 초과한 금액</t>
    <phoneticPr fontId="1" type="noConversion"/>
  </si>
  <si>
    <t>법인세율</t>
    <phoneticPr fontId="1" type="noConversion"/>
  </si>
  <si>
    <t>지급이 예정된 주주배당액</t>
    <phoneticPr fontId="1" type="noConversion"/>
  </si>
  <si>
    <t>지급여력 제고를 목적으로 타 금융기관과 교차보유한 자본증권</t>
    <phoneticPr fontId="1" type="noConversion"/>
  </si>
  <si>
    <t>자본항목 중 기본자본요건과 보완자본요건을 모두 충족하지 못하는 자본증권</t>
    <phoneticPr fontId="1" type="noConversion"/>
  </si>
  <si>
    <t>순 확정급여형 퇴직연금자산 상당액</t>
    <phoneticPr fontId="1" type="noConversion"/>
  </si>
  <si>
    <t>순 확정급여형 퇴직연금자산 상당액의 50%와 순이연법인세자산 상당액의 합계액 중 한도를 초과한 금액</t>
    <phoneticPr fontId="1" type="noConversion"/>
  </si>
  <si>
    <t>보완자본 한도를 초과한 금액</t>
    <phoneticPr fontId="1" type="noConversion"/>
  </si>
  <si>
    <t>비지배지분 중 종속회사 지급여력기준금액의 비지배자지분 사용액을 초과하는 금액</t>
    <phoneticPr fontId="1" type="noConversion"/>
  </si>
  <si>
    <t>SUGI-1</t>
    <phoneticPr fontId="1" type="noConversion"/>
  </si>
  <si>
    <t>SUGI-2</t>
    <phoneticPr fontId="1" type="noConversion"/>
  </si>
  <si>
    <t>SUGI-3</t>
  </si>
  <si>
    <t>SUGI-4</t>
  </si>
  <si>
    <t>SUGI-5</t>
  </si>
  <si>
    <t>SUGI-6</t>
  </si>
  <si>
    <t>SUGI-7</t>
  </si>
  <si>
    <t>SUGI-8</t>
  </si>
  <si>
    <t>SUGI-9</t>
  </si>
  <si>
    <t>SUGI-10</t>
  </si>
  <si>
    <t>SUGI-11</t>
  </si>
  <si>
    <t>SUGI-12</t>
  </si>
  <si>
    <t>SUGI-13</t>
  </si>
  <si>
    <t>SUGI-14</t>
  </si>
  <si>
    <t>SUGI-15</t>
  </si>
  <si>
    <t>SUGI-16</t>
  </si>
  <si>
    <t>SUGI-17</t>
  </si>
  <si>
    <t>SUGI-18</t>
  </si>
  <si>
    <t>SUGI-19</t>
  </si>
  <si>
    <t>SUGI-20</t>
  </si>
  <si>
    <t>SUGI-21</t>
  </si>
  <si>
    <t>SUGI-22</t>
  </si>
  <si>
    <t>SUGI-23</t>
  </si>
  <si>
    <t>KICS_RATIO</t>
  </si>
  <si>
    <t>KICS_RATIO</t>
    <phoneticPr fontId="1" type="noConversion"/>
  </si>
  <si>
    <t>지급여력금액으로 불인정하는 항목</t>
    <phoneticPr fontId="1" type="noConversion"/>
  </si>
  <si>
    <t>보완자본으로 재뷴류하는 항목</t>
    <phoneticPr fontId="1" type="noConversion"/>
  </si>
  <si>
    <t>해약환급금 부족분 상당액 중 해약환급금준비금 상당액 초과분</t>
    <phoneticPr fontId="1" type="noConversion"/>
  </si>
  <si>
    <t>해약환급금부족분 상당액</t>
    <phoneticPr fontId="1" type="noConversion"/>
  </si>
  <si>
    <t>기본자본</t>
    <phoneticPr fontId="1" type="noConversion"/>
  </si>
  <si>
    <t>보완자본</t>
    <phoneticPr fontId="1" type="noConversion"/>
  </si>
  <si>
    <t>지급여력금액</t>
    <phoneticPr fontId="1" type="noConversion"/>
  </si>
  <si>
    <t>기본요구자본</t>
    <phoneticPr fontId="1" type="noConversion"/>
  </si>
  <si>
    <t>분산효과</t>
    <phoneticPr fontId="1" type="noConversion"/>
  </si>
  <si>
    <t>일반손해보험위험액</t>
  </si>
  <si>
    <t>법인세조정액</t>
    <phoneticPr fontId="1" type="noConversion"/>
  </si>
  <si>
    <t>기타요구자본</t>
    <phoneticPr fontId="1" type="noConversion"/>
  </si>
  <si>
    <t>지급여력기준금액</t>
    <phoneticPr fontId="1" type="noConversion"/>
  </si>
  <si>
    <t>PAP_NAV</t>
    <phoneticPr fontId="1" type="noConversion"/>
  </si>
  <si>
    <t>REQUIRED_CAPTIAL</t>
  </si>
  <si>
    <t>REQUIRED_CAPTIAL</t>
    <phoneticPr fontId="1" type="noConversion"/>
  </si>
  <si>
    <t>운영위험액 산출내역</t>
    <phoneticPr fontId="1" type="noConversion"/>
  </si>
  <si>
    <t>시장 A.13</t>
    <phoneticPr fontId="1" type="noConversion"/>
  </si>
  <si>
    <t>해약환급금준비금 상당액</t>
    <phoneticPr fontId="1" type="noConversion"/>
  </si>
  <si>
    <t>ST_REBF_PREM_RSV_RISK</t>
  </si>
  <si>
    <t>ST_REBF_PREM_RSV_RISK</t>
    <phoneticPr fontId="1" type="noConversion"/>
  </si>
  <si>
    <t>ST_REBF_CAT_RISK</t>
  </si>
  <si>
    <t>ST_REBF_CAT_RISK</t>
    <phoneticPr fontId="1" type="noConversion"/>
  </si>
  <si>
    <t>ST_REBF_RISK</t>
  </si>
  <si>
    <t>ST_REBF_RISK</t>
    <phoneticPr fontId="1" type="noConversion"/>
  </si>
  <si>
    <t>ST_PREM_RSV_RISK</t>
  </si>
  <si>
    <t>ST_PREM_RSV_RISK</t>
    <phoneticPr fontId="1" type="noConversion"/>
  </si>
  <si>
    <t>ST_CAT_RISK</t>
  </si>
  <si>
    <t>ST_CAT_RISK</t>
    <phoneticPr fontId="1" type="noConversion"/>
  </si>
  <si>
    <t>ST_RISK_FINAL</t>
  </si>
  <si>
    <t>ST_RISK_FINAL</t>
    <phoneticPr fontId="1" type="noConversion"/>
  </si>
  <si>
    <t>ST_MIT_PREM_RSV_RISK</t>
  </si>
  <si>
    <t>ST_MIT_CAT_RISK</t>
  </si>
  <si>
    <t>ST_MIT_RISK</t>
  </si>
  <si>
    <t>ST_RM</t>
  </si>
  <si>
    <t>ST_RM</t>
    <phoneticPr fontId="1" type="noConversion"/>
  </si>
  <si>
    <t>STerm_SUMMARY</t>
  </si>
  <si>
    <t>일반손보_요약</t>
  </si>
  <si>
    <t>결산년월</t>
  </si>
  <si>
    <t>실행번호</t>
  </si>
  <si>
    <t>ST_PREM_LIAB</t>
  </si>
  <si>
    <t>보험료부채</t>
  </si>
  <si>
    <t>ST_RSV_LIAB</t>
  </si>
  <si>
    <t>준비금부채</t>
  </si>
  <si>
    <t>ST_CE_SUM</t>
  </si>
  <si>
    <t>현행추정부채</t>
  </si>
  <si>
    <t>ST_RE_PREM_LIAB</t>
  </si>
  <si>
    <t>출재 보험료부채</t>
  </si>
  <si>
    <t>ST_RE_RSV_LIAB</t>
  </si>
  <si>
    <t>출재 준비금부채</t>
  </si>
  <si>
    <t>ST_RE_CE_SUM</t>
  </si>
  <si>
    <t>재보험자산</t>
  </si>
  <si>
    <t>출재전 보험가격준비금위험액</t>
  </si>
  <si>
    <t>출재전 대재해위험액</t>
  </si>
  <si>
    <t>출재전 일반손해보험위험액</t>
  </si>
  <si>
    <t>보험가격준비금위험액</t>
  </si>
  <si>
    <t>대재해위험액</t>
  </si>
  <si>
    <t>보험가격준비금 위험경감액</t>
  </si>
  <si>
    <t>대재해 위험경감액</t>
  </si>
  <si>
    <t>일반손해보험 위험경감액</t>
  </si>
  <si>
    <t>요구자본</t>
  </si>
  <si>
    <t>BASE_REQ_CAPITAL</t>
    <phoneticPr fontId="1" type="noConversion"/>
  </si>
  <si>
    <t>LT_RISK_FINAL</t>
    <phoneticPr fontId="1" type="noConversion"/>
  </si>
  <si>
    <t>REQ_SUGI_DT</t>
    <phoneticPr fontId="1" type="noConversion"/>
  </si>
  <si>
    <t>요구자본 수기데이터</t>
    <phoneticPr fontId="1" type="noConversion"/>
  </si>
  <si>
    <t>ADJ_COP_TAX</t>
    <phoneticPr fontId="1" type="noConversion"/>
  </si>
  <si>
    <t>OTH_REQ_CAPITAL</t>
    <phoneticPr fontId="1" type="noConversion"/>
  </si>
  <si>
    <t>요구자본 집계</t>
    <phoneticPr fontId="1" type="noConversion"/>
  </si>
  <si>
    <t>AVAILABLE_CAPITAL</t>
  </si>
  <si>
    <t>AVAILABLE_CAPITAL</t>
    <phoneticPr fontId="1" type="noConversion"/>
  </si>
  <si>
    <t>NO_AVL_CAPITAL</t>
    <phoneticPr fontId="1" type="noConversion"/>
  </si>
  <si>
    <t>REFUND_RSV</t>
    <phoneticPr fontId="1" type="noConversion"/>
  </si>
  <si>
    <t>REFUND_DEFICIT</t>
    <phoneticPr fontId="1" type="noConversion"/>
  </si>
  <si>
    <t>REFUND_RSV_EXS</t>
    <phoneticPr fontId="1" type="noConversion"/>
  </si>
  <si>
    <t>A : 2</t>
    <phoneticPr fontId="1" type="noConversion"/>
  </si>
  <si>
    <t>A : 1</t>
    <phoneticPr fontId="1" type="noConversion"/>
  </si>
  <si>
    <t>B.2</t>
    <phoneticPr fontId="1" type="noConversion"/>
  </si>
  <si>
    <t>B.1</t>
    <phoneticPr fontId="1" type="noConversion"/>
  </si>
  <si>
    <t>1-2-3</t>
    <phoneticPr fontId="1" type="noConversion"/>
  </si>
  <si>
    <t>지급여력금액으로 가산하는 항목</t>
    <phoneticPr fontId="1" type="noConversion"/>
  </si>
  <si>
    <t>ADD_AVL_CAPITAL</t>
    <phoneticPr fontId="1" type="noConversion"/>
  </si>
  <si>
    <t>4+5</t>
    <phoneticPr fontId="1" type="noConversion"/>
  </si>
  <si>
    <t>B : 3+4+7+8+9</t>
    <phoneticPr fontId="1" type="noConversion"/>
  </si>
  <si>
    <t>MIN[(B : 3+4+7+9+10+11),요구자본*50%]+B.7</t>
    <phoneticPr fontId="1" type="noConversion"/>
  </si>
  <si>
    <t>D</t>
    <phoneticPr fontId="1" type="noConversion"/>
  </si>
  <si>
    <t>A : SUM(17:23)</t>
    <phoneticPr fontId="1" type="noConversion"/>
  </si>
  <si>
    <t>A.3-A.4-A.5-D.2-D.6+D.5+D.8</t>
    <phoneticPr fontId="1" type="noConversion"/>
  </si>
  <si>
    <t>A : 6+7</t>
    <phoneticPr fontId="1" type="noConversion"/>
  </si>
  <si>
    <t>B : MAX[(5-6)*(1-A.16), 0]</t>
    <phoneticPr fontId="1" type="noConversion"/>
  </si>
  <si>
    <t>A : 8</t>
    <phoneticPr fontId="1" type="noConversion"/>
  </si>
  <si>
    <t>A : 9</t>
    <phoneticPr fontId="1" type="noConversion"/>
  </si>
  <si>
    <t>A : 15</t>
    <phoneticPr fontId="1" type="noConversion"/>
  </si>
  <si>
    <t>A.10+A.11+MIN(A.12,A.13)+A.14</t>
    <phoneticPr fontId="1" type="noConversion"/>
  </si>
  <si>
    <t>건전성감독기준 재무상태표 상의 순자산</t>
  </si>
  <si>
    <t>BASC_REQ_CAPITAL</t>
    <phoneticPr fontId="1" type="noConversion"/>
  </si>
  <si>
    <t>EFCT_DIST</t>
  </si>
  <si>
    <t>EFCT_DIST</t>
    <phoneticPr fontId="1" type="noConversion"/>
  </si>
  <si>
    <t>요구자본 집계</t>
    <phoneticPr fontId="1" type="noConversion"/>
  </si>
  <si>
    <t>AVL_SUGI_DT</t>
    <phoneticPr fontId="1" type="noConversion"/>
  </si>
  <si>
    <t>가용자본 집계</t>
    <phoneticPr fontId="1" type="noConversion"/>
  </si>
  <si>
    <t>AVL_CALC</t>
    <phoneticPr fontId="1" type="noConversion"/>
  </si>
  <si>
    <t>가용자본 산출</t>
    <phoneticPr fontId="1" type="noConversion"/>
  </si>
  <si>
    <t>SUGI-8</t>
    <phoneticPr fontId="1" type="noConversion"/>
  </si>
  <si>
    <t>SUGI-9</t>
    <phoneticPr fontId="1" type="noConversion"/>
  </si>
  <si>
    <t>SUGI-15</t>
    <phoneticPr fontId="1" type="noConversion"/>
  </si>
  <si>
    <t>가용자본</t>
    <phoneticPr fontId="1" type="noConversion"/>
  </si>
  <si>
    <t>K-ICS 비율</t>
    <phoneticPr fontId="1" type="noConversion"/>
  </si>
  <si>
    <t>DISAPP_CAPITAL</t>
    <phoneticPr fontId="1" type="noConversion"/>
  </si>
  <si>
    <t>T2_CAPITAL</t>
    <phoneticPr fontId="1" type="noConversion"/>
  </si>
  <si>
    <t>T1_CAPITAL</t>
    <phoneticPr fontId="1" type="noConversion"/>
  </si>
  <si>
    <t>RECL_T2_CAPITAL</t>
    <phoneticPr fontId="1" type="noConversion"/>
  </si>
  <si>
    <t>지급여력비율</t>
    <phoneticPr fontId="1" type="noConversion"/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</si>
  <si>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</si>
  <si>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</si>
  <si>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</si>
  <si>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</si>
  <si>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' Ⅰ. 건전성감독기준 재무상태표 상의 순자산</t>
  </si>
  <si>
    <t>' Ⅱ. 지급여력금액으로 불인정하는 항목</t>
  </si>
  <si>
    <t>' Ⅲ. 보완자본으로 재뷴류하는 항목</t>
  </si>
  <si>
    <t>' Ⅳ. 기본자본</t>
  </si>
  <si>
    <t>' Ⅴ. 보완자본</t>
  </si>
  <si>
    <t>나. 지급여력기준금액 (Ⅰ-Ⅱ+Ⅲ)</t>
  </si>
  <si>
    <t>' Ⅰ. 기본요구자본</t>
  </si>
  <si>
    <t>''''' - 분산효과 : (1+2+3+4+5) - Ⅰ</t>
  </si>
  <si>
    <t>'''  1. 장기손해보험위험액</t>
  </si>
  <si>
    <t>'''        2. 일반손해보험위험액</t>
  </si>
  <si>
    <t>'''       3. 시장위험액</t>
  </si>
  <si>
    <t> '''      4. 신용위험액</t>
  </si>
  <si>
    <t>  '''     5. 운영위험액</t>
  </si>
  <si>
    <t>'    Ⅱ. 법인세조정액</t>
  </si>
  <si>
    <t>'   Ⅲ. 기타요구자본</t>
  </si>
  <si>
    <t>다. 지급여력비율 : 가 ÷ 나 × 100</t>
  </si>
  <si>
    <t xml:space="preserve">   Ⅲ. 기타요구자본</t>
    <phoneticPr fontId="1" type="noConversion"/>
  </si>
  <si>
    <t>OPER_PROD_CD</t>
  </si>
  <si>
    <t>OPER_EXPO_CD</t>
  </si>
  <si>
    <t>OPER_RISK_COEF</t>
  </si>
  <si>
    <t>OPER_RISK_EXPO_AMT</t>
  </si>
  <si>
    <t>   Ⅰ. 건전성감독기준 재무상태표 상의 순자산</t>
  </si>
  <si>
    <t>   Ⅱ. 지급여력금액으로 불인정하는 항목</t>
  </si>
  <si>
    <t>   Ⅲ. 보완자본으로 재뷴류하는 항목</t>
  </si>
  <si>
    <t>   Ⅳ. 기본자본</t>
  </si>
  <si>
    <t>   Ⅴ. 보완자본</t>
  </si>
  <si>
    <t>   Ⅰ. 기본요구자본</t>
  </si>
  <si>
    <t>       - 분산효과 : (1+2+3+4+5) - Ⅰ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</si>
  <si>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</si>
  <si>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</si>
  <si>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</si>
  <si>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</si>
  <si>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</si>
  <si>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   Ⅱ. 법인세조정액</t>
  </si>
  <si>
    <t>   Ⅲ. 기타요구자본</t>
  </si>
  <si>
    <t>항목</t>
    <phoneticPr fontId="1" type="noConversion"/>
  </si>
  <si>
    <t>기준년월</t>
    <phoneticPr fontId="1" type="noConversion"/>
  </si>
  <si>
    <t>비교년월</t>
    <phoneticPr fontId="1" type="noConversion"/>
  </si>
  <si>
    <t>증감</t>
    <phoneticPr fontId="1" type="noConversion"/>
  </si>
  <si>
    <t>장기</t>
    <phoneticPr fontId="1" type="noConversion"/>
  </si>
  <si>
    <t>일반</t>
    <phoneticPr fontId="1" type="noConversion"/>
  </si>
  <si>
    <t>시장</t>
    <phoneticPr fontId="1" type="noConversion"/>
  </si>
  <si>
    <t>신용</t>
    <phoneticPr fontId="1" type="noConversion"/>
  </si>
  <si>
    <t>3*4</t>
    <phoneticPr fontId="1" type="noConversion"/>
  </si>
  <si>
    <t>RSK_RDU_DVCD</t>
  </si>
  <si>
    <t>CREDIT_ASET_CD</t>
  </si>
  <si>
    <t>CREDIT_EXPO</t>
  </si>
  <si>
    <t>AVG_CRD_RSK_COEF</t>
  </si>
  <si>
    <t>신용위험액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</si>
</sst>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  <font>
      <sz val="9.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9485"/>
      </left>
      <right/>
      <top style="medium">
        <color rgb="FFA39485"/>
      </top>
      <bottom/>
      <diagonal/>
    </border>
    <border>
      <left/>
      <right/>
      <top style="medium">
        <color rgb="FFA39485"/>
      </top>
      <bottom/>
      <diagonal/>
    </border>
    <border>
      <left/>
      <right style="medium">
        <color rgb="FFA39485"/>
      </right>
      <top style="medium">
        <color rgb="FFA39485"/>
      </top>
      <bottom/>
      <diagonal/>
    </border>
    <border>
      <left style="medium">
        <color rgb="FFA39485"/>
      </left>
      <right/>
      <top/>
      <bottom/>
      <diagonal/>
    </border>
    <border>
      <left/>
      <right style="medium">
        <color rgb="FFA39485"/>
      </right>
      <top/>
      <bottom/>
      <diagonal/>
    </border>
    <border>
      <left style="medium">
        <color rgb="FFA39485"/>
      </left>
      <right/>
      <top/>
      <bottom style="medium">
        <color rgb="FFA39485"/>
      </bottom>
      <diagonal/>
    </border>
    <border>
      <left/>
      <right/>
      <top/>
      <bottom style="medium">
        <color rgb="FFA39485"/>
      </bottom>
      <diagonal/>
    </border>
    <border>
      <left/>
      <right style="medium">
        <color rgb="FFA39485"/>
      </right>
      <top/>
      <bottom style="medium">
        <color rgb="FFA39485"/>
      </bottom>
      <diagonal/>
    </border>
  </borders>
  <cellStyleXfs count="13">
    <xf numFmtId="0" fontId="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3" xfId="0" applyFont="1" applyFill="1" applyBorder="1">
      <alignment vertical="center"/>
    </xf>
    <xf numFmtId="0" fontId="2" fillId="4" borderId="0" xfId="0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quotePrefix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41" fontId="0" fillId="0" borderId="0" xfId="12" applyFont="1">
      <alignment vertical="center"/>
    </xf>
    <xf numFmtId="0" fontId="11" fillId="5" borderId="4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41" fontId="11" fillId="5" borderId="5" xfId="12" applyFont="1" applyFill="1" applyBorder="1" applyAlignment="1">
      <alignment horizontal="right" vertical="center" wrapText="1"/>
    </xf>
    <xf numFmtId="41" fontId="11" fillId="5" borderId="6" xfId="12" applyFont="1" applyFill="1" applyBorder="1" applyAlignment="1">
      <alignment horizontal="right" vertical="center" wrapText="1"/>
    </xf>
    <xf numFmtId="41" fontId="11" fillId="5" borderId="0" xfId="12" applyFont="1" applyFill="1" applyAlignment="1">
      <alignment horizontal="right" vertical="center" wrapText="1"/>
    </xf>
    <xf numFmtId="41" fontId="11" fillId="5" borderId="8" xfId="12" applyFont="1" applyFill="1" applyBorder="1" applyAlignment="1">
      <alignment horizontal="right" vertical="center" wrapText="1"/>
    </xf>
    <xf numFmtId="41" fontId="11" fillId="5" borderId="11" xfId="12" applyFont="1" applyFill="1" applyBorder="1" applyAlignment="1">
      <alignment horizontal="right" vertical="center" wrapText="1"/>
    </xf>
    <xf numFmtId="177" fontId="11" fillId="5" borderId="10" xfId="12" applyNumberFormat="1" applyFont="1" applyFill="1" applyBorder="1" applyAlignment="1">
      <alignment horizontal="right" vertical="center" wrapText="1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41" fontId="0" fillId="0" borderId="0" xfId="12" applyFont="1" applyAlignment="1">
      <alignment vertical="center" wrapText="1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workbookViewId="0">
      <selection activeCell="H15" sqref="H1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91</v>
      </c>
      <c r="F1" s="7" t="s">
        <v>92</v>
      </c>
      <c r="G1" s="7" t="s">
        <v>48</v>
      </c>
      <c r="H1" s="7" t="s">
        <v>49</v>
      </c>
      <c r="I1" s="7" t="s">
        <v>51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31"/>
  <sheetViews>
    <sheetView topLeftCell="A241" workbookViewId="0">
      <selection activeCell="A256" sqref="A256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102</v>
      </c>
      <c r="F1" s="7" t="s">
        <v>104</v>
      </c>
      <c r="G1" s="7" t="s">
        <v>106</v>
      </c>
      <c r="H1" s="7" t="s">
        <v>100</v>
      </c>
      <c r="I1" s="7" t="s">
        <v>129</v>
      </c>
      <c r="J1" s="7" t="s">
        <v>110</v>
      </c>
      <c r="K1" s="7" t="s">
        <v>108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100</v>
      </c>
      <c r="D167">
        <v>11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100</v>
      </c>
      <c r="D168">
        <v>12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100</v>
      </c>
      <c r="D169">
        <v>21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100</v>
      </c>
      <c r="D170">
        <v>22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100</v>
      </c>
      <c r="D171">
        <v>31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100</v>
      </c>
      <c r="D172">
        <v>32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100</v>
      </c>
      <c r="D173">
        <v>41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100</v>
      </c>
      <c r="D174">
        <v>42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100</v>
      </c>
      <c r="D175">
        <v>51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100</v>
      </c>
      <c r="D176">
        <v>52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100</v>
      </c>
      <c r="D177">
        <v>60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101</v>
      </c>
      <c r="D178">
        <v>11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101</v>
      </c>
      <c r="D179">
        <v>12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101</v>
      </c>
      <c r="D180">
        <v>21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101</v>
      </c>
      <c r="D181">
        <v>22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101</v>
      </c>
      <c r="D182">
        <v>31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101</v>
      </c>
      <c r="D183">
        <v>32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101</v>
      </c>
      <c r="D184">
        <v>41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101</v>
      </c>
      <c r="D185">
        <v>42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101</v>
      </c>
      <c r="D186">
        <v>51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101</v>
      </c>
      <c r="D187">
        <v>52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101</v>
      </c>
      <c r="D188">
        <v>60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102</v>
      </c>
      <c r="D189">
        <v>11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102</v>
      </c>
      <c r="D190">
        <v>12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102</v>
      </c>
      <c r="D191">
        <v>21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102</v>
      </c>
      <c r="D192">
        <v>22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102</v>
      </c>
      <c r="D193">
        <v>31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102</v>
      </c>
      <c r="D194">
        <v>32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102</v>
      </c>
      <c r="D195">
        <v>41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102</v>
      </c>
      <c r="D196">
        <v>42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102</v>
      </c>
      <c r="D197">
        <v>51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102</v>
      </c>
      <c r="D198">
        <v>52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102</v>
      </c>
      <c r="D199">
        <v>60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103</v>
      </c>
      <c r="D200">
        <v>11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103</v>
      </c>
      <c r="D201">
        <v>12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103</v>
      </c>
      <c r="D202">
        <v>21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103</v>
      </c>
      <c r="D203">
        <v>22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103</v>
      </c>
      <c r="D204">
        <v>31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103</v>
      </c>
      <c r="D205">
        <v>32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103</v>
      </c>
      <c r="D206">
        <v>41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103</v>
      </c>
      <c r="D207">
        <v>42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103</v>
      </c>
      <c r="D208">
        <v>51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103</v>
      </c>
      <c r="D209">
        <v>52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103</v>
      </c>
      <c r="D210">
        <v>60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104</v>
      </c>
      <c r="D211">
        <v>11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104</v>
      </c>
      <c r="D212">
        <v>12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104</v>
      </c>
      <c r="D213">
        <v>21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104</v>
      </c>
      <c r="D214">
        <v>22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104</v>
      </c>
      <c r="D215">
        <v>31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104</v>
      </c>
      <c r="D216">
        <v>32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104</v>
      </c>
      <c r="D217">
        <v>41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104</v>
      </c>
      <c r="D218">
        <v>42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104</v>
      </c>
      <c r="D219">
        <v>51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104</v>
      </c>
      <c r="D220">
        <v>52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104</v>
      </c>
      <c r="D221">
        <v>60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105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105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105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105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105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105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105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105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105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105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105</v>
      </c>
      <c r="D232">
        <v>60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106</v>
      </c>
      <c r="D233">
        <v>11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106</v>
      </c>
      <c r="D234">
        <v>12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106</v>
      </c>
      <c r="D235">
        <v>21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106</v>
      </c>
      <c r="D236">
        <v>22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106</v>
      </c>
      <c r="D237">
        <v>31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106</v>
      </c>
      <c r="D238">
        <v>32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106</v>
      </c>
      <c r="D239">
        <v>41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106</v>
      </c>
      <c r="D240">
        <v>42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106</v>
      </c>
      <c r="D241">
        <v>51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106</v>
      </c>
      <c r="D242">
        <v>52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106</v>
      </c>
      <c r="D243">
        <v>60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107</v>
      </c>
      <c r="D244">
        <v>11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107</v>
      </c>
      <c r="D245">
        <v>12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107</v>
      </c>
      <c r="D246">
        <v>21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107</v>
      </c>
      <c r="D247">
        <v>22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107</v>
      </c>
      <c r="D248">
        <v>31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107</v>
      </c>
      <c r="D249">
        <v>32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107</v>
      </c>
      <c r="D250">
        <v>41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107</v>
      </c>
      <c r="D251">
        <v>42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107</v>
      </c>
      <c r="D252">
        <v>51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107</v>
      </c>
      <c r="D253">
        <v>52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107</v>
      </c>
      <c r="D254">
        <v>60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108</v>
      </c>
      <c r="D255">
        <v>11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108</v>
      </c>
      <c r="D256">
        <v>12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108</v>
      </c>
      <c r="D257">
        <v>21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108</v>
      </c>
      <c r="D258">
        <v>22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108</v>
      </c>
      <c r="D259">
        <v>31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108</v>
      </c>
      <c r="D260">
        <v>32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108</v>
      </c>
      <c r="D261">
        <v>41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108</v>
      </c>
      <c r="D262">
        <v>42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108</v>
      </c>
      <c r="D263">
        <v>51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108</v>
      </c>
      <c r="D264">
        <v>52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108</v>
      </c>
      <c r="D265">
        <v>60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109</v>
      </c>
      <c r="D266">
        <v>11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109</v>
      </c>
      <c r="D267">
        <v>12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109</v>
      </c>
      <c r="D268">
        <v>21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109</v>
      </c>
      <c r="D269">
        <v>22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109</v>
      </c>
      <c r="D270">
        <v>31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109</v>
      </c>
      <c r="D271">
        <v>32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109</v>
      </c>
      <c r="D272">
        <v>41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109</v>
      </c>
      <c r="D273">
        <v>42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109</v>
      </c>
      <c r="D274">
        <v>51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109</v>
      </c>
      <c r="D275">
        <v>52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109</v>
      </c>
      <c r="D276">
        <v>60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111</v>
      </c>
      <c r="D277">
        <v>11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111</v>
      </c>
      <c r="D278">
        <v>12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111</v>
      </c>
      <c r="D279">
        <v>21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111</v>
      </c>
      <c r="D280">
        <v>22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111</v>
      </c>
      <c r="D281">
        <v>31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111</v>
      </c>
      <c r="D282">
        <v>32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111</v>
      </c>
      <c r="D283">
        <v>41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111</v>
      </c>
      <c r="D284">
        <v>42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111</v>
      </c>
      <c r="D285">
        <v>51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111</v>
      </c>
      <c r="D286">
        <v>52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111</v>
      </c>
      <c r="D287">
        <v>60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112</v>
      </c>
      <c r="D288">
        <v>11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112</v>
      </c>
      <c r="D289">
        <v>12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112</v>
      </c>
      <c r="D290">
        <v>21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112</v>
      </c>
      <c r="D291">
        <v>22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112</v>
      </c>
      <c r="D292">
        <v>31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112</v>
      </c>
      <c r="D293">
        <v>32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112</v>
      </c>
      <c r="D294">
        <v>41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112</v>
      </c>
      <c r="D295">
        <v>42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112</v>
      </c>
      <c r="D296">
        <v>51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112</v>
      </c>
      <c r="D297">
        <v>52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112</v>
      </c>
      <c r="D298">
        <v>60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113</v>
      </c>
      <c r="D299">
        <v>11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113</v>
      </c>
      <c r="D300">
        <v>12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113</v>
      </c>
      <c r="D301">
        <v>21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  <row r="302" spans="1:11" x14ac:dyDescent="0.3">
      <c r="A302">
        <v>202112</v>
      </c>
      <c r="B302">
        <v>1</v>
      </c>
      <c r="C302">
        <v>113</v>
      </c>
      <c r="D302">
        <v>22</v>
      </c>
      <c r="E302">
        <v>2</v>
      </c>
      <c r="F302">
        <v>1</v>
      </c>
      <c r="G302">
        <v>0</v>
      </c>
      <c r="H302">
        <v>0.1</v>
      </c>
      <c r="I302">
        <v>0</v>
      </c>
      <c r="J302">
        <v>7</v>
      </c>
      <c r="K302">
        <v>0.1</v>
      </c>
    </row>
    <row r="303" spans="1:11" x14ac:dyDescent="0.3">
      <c r="A303">
        <v>202112</v>
      </c>
      <c r="B303">
        <v>1</v>
      </c>
      <c r="C303">
        <v>113</v>
      </c>
      <c r="D303">
        <v>31</v>
      </c>
      <c r="E303">
        <v>2</v>
      </c>
      <c r="F303">
        <v>1</v>
      </c>
      <c r="G303">
        <v>0</v>
      </c>
      <c r="H303">
        <v>0.1</v>
      </c>
      <c r="I303">
        <v>0</v>
      </c>
      <c r="J303">
        <v>7</v>
      </c>
      <c r="K303">
        <v>0.1</v>
      </c>
    </row>
    <row r="304" spans="1:11" x14ac:dyDescent="0.3">
      <c r="A304">
        <v>202112</v>
      </c>
      <c r="B304">
        <v>1</v>
      </c>
      <c r="C304">
        <v>113</v>
      </c>
      <c r="D304">
        <v>32</v>
      </c>
      <c r="E304">
        <v>2</v>
      </c>
      <c r="F304">
        <v>1</v>
      </c>
      <c r="G304">
        <v>0</v>
      </c>
      <c r="H304">
        <v>0.1</v>
      </c>
      <c r="I304">
        <v>0</v>
      </c>
      <c r="J304">
        <v>7</v>
      </c>
      <c r="K304">
        <v>0.1</v>
      </c>
    </row>
    <row r="305" spans="1:11" x14ac:dyDescent="0.3">
      <c r="A305">
        <v>202112</v>
      </c>
      <c r="B305">
        <v>1</v>
      </c>
      <c r="C305">
        <v>113</v>
      </c>
      <c r="D305">
        <v>41</v>
      </c>
      <c r="E305">
        <v>2</v>
      </c>
      <c r="F305">
        <v>1</v>
      </c>
      <c r="G305">
        <v>0</v>
      </c>
      <c r="H305">
        <v>0.1</v>
      </c>
      <c r="I305">
        <v>0</v>
      </c>
      <c r="J305">
        <v>7</v>
      </c>
      <c r="K305">
        <v>0.1</v>
      </c>
    </row>
    <row r="306" spans="1:11" x14ac:dyDescent="0.3">
      <c r="A306">
        <v>202112</v>
      </c>
      <c r="B306">
        <v>1</v>
      </c>
      <c r="C306">
        <v>113</v>
      </c>
      <c r="D306">
        <v>42</v>
      </c>
      <c r="E306">
        <v>2</v>
      </c>
      <c r="F306">
        <v>1</v>
      </c>
      <c r="G306">
        <v>0</v>
      </c>
      <c r="H306">
        <v>0.1</v>
      </c>
      <c r="I306">
        <v>0</v>
      </c>
      <c r="J306">
        <v>7</v>
      </c>
      <c r="K306">
        <v>0.1</v>
      </c>
    </row>
    <row r="307" spans="1:11" x14ac:dyDescent="0.3">
      <c r="A307">
        <v>202112</v>
      </c>
      <c r="B307">
        <v>1</v>
      </c>
      <c r="C307">
        <v>113</v>
      </c>
      <c r="D307">
        <v>51</v>
      </c>
      <c r="E307">
        <v>2</v>
      </c>
      <c r="F307">
        <v>1</v>
      </c>
      <c r="G307">
        <v>0</v>
      </c>
      <c r="H307">
        <v>0.1</v>
      </c>
      <c r="I307">
        <v>0</v>
      </c>
      <c r="J307">
        <v>7</v>
      </c>
      <c r="K307">
        <v>0.1</v>
      </c>
    </row>
    <row r="308" spans="1:11" x14ac:dyDescent="0.3">
      <c r="A308">
        <v>202112</v>
      </c>
      <c r="B308">
        <v>1</v>
      </c>
      <c r="C308">
        <v>113</v>
      </c>
      <c r="D308">
        <v>52</v>
      </c>
      <c r="E308">
        <v>2</v>
      </c>
      <c r="F308">
        <v>1</v>
      </c>
      <c r="G308">
        <v>0</v>
      </c>
      <c r="H308">
        <v>0.1</v>
      </c>
      <c r="I308">
        <v>0</v>
      </c>
      <c r="J308">
        <v>7</v>
      </c>
      <c r="K308">
        <v>0.1</v>
      </c>
    </row>
    <row r="309" spans="1:11" x14ac:dyDescent="0.3">
      <c r="A309">
        <v>202112</v>
      </c>
      <c r="B309">
        <v>1</v>
      </c>
      <c r="C309">
        <v>113</v>
      </c>
      <c r="D309">
        <v>60</v>
      </c>
      <c r="E309">
        <v>2</v>
      </c>
      <c r="F309">
        <v>1</v>
      </c>
      <c r="G309">
        <v>0</v>
      </c>
      <c r="H309">
        <v>0.1</v>
      </c>
      <c r="I309">
        <v>0</v>
      </c>
      <c r="J309">
        <v>7</v>
      </c>
      <c r="K309">
        <v>0.1</v>
      </c>
    </row>
    <row r="310" spans="1:11" x14ac:dyDescent="0.3">
      <c r="A310">
        <v>202112</v>
      </c>
      <c r="B310">
        <v>1</v>
      </c>
      <c r="C310">
        <v>114</v>
      </c>
      <c r="D310">
        <v>11</v>
      </c>
      <c r="E310">
        <v>2</v>
      </c>
      <c r="F310">
        <v>1</v>
      </c>
      <c r="G310">
        <v>0</v>
      </c>
      <c r="H310">
        <v>0.1</v>
      </c>
      <c r="I310">
        <v>0</v>
      </c>
      <c r="J310">
        <v>7</v>
      </c>
      <c r="K310">
        <v>0.1</v>
      </c>
    </row>
    <row r="311" spans="1:11" x14ac:dyDescent="0.3">
      <c r="A311">
        <v>202112</v>
      </c>
      <c r="B311">
        <v>1</v>
      </c>
      <c r="C311">
        <v>114</v>
      </c>
      <c r="D311">
        <v>12</v>
      </c>
      <c r="E311">
        <v>2</v>
      </c>
      <c r="F311">
        <v>1</v>
      </c>
      <c r="G311">
        <v>0</v>
      </c>
      <c r="H311">
        <v>0.1</v>
      </c>
      <c r="I311">
        <v>0</v>
      </c>
      <c r="J311">
        <v>7</v>
      </c>
      <c r="K311">
        <v>0.1</v>
      </c>
    </row>
    <row r="312" spans="1:11" x14ac:dyDescent="0.3">
      <c r="A312">
        <v>202112</v>
      </c>
      <c r="B312">
        <v>1</v>
      </c>
      <c r="C312">
        <v>114</v>
      </c>
      <c r="D312">
        <v>21</v>
      </c>
      <c r="E312">
        <v>2</v>
      </c>
      <c r="F312">
        <v>1</v>
      </c>
      <c r="G312">
        <v>0</v>
      </c>
      <c r="H312">
        <v>0.1</v>
      </c>
      <c r="I312">
        <v>0</v>
      </c>
      <c r="J312">
        <v>7</v>
      </c>
      <c r="K312">
        <v>0.1</v>
      </c>
    </row>
    <row r="313" spans="1:11" x14ac:dyDescent="0.3">
      <c r="A313">
        <v>202112</v>
      </c>
      <c r="B313">
        <v>1</v>
      </c>
      <c r="C313">
        <v>114</v>
      </c>
      <c r="D313">
        <v>22</v>
      </c>
      <c r="E313">
        <v>2</v>
      </c>
      <c r="F313">
        <v>1</v>
      </c>
      <c r="G313">
        <v>0</v>
      </c>
      <c r="H313">
        <v>0.1</v>
      </c>
      <c r="I313">
        <v>0</v>
      </c>
      <c r="J313">
        <v>7</v>
      </c>
      <c r="K313">
        <v>0.1</v>
      </c>
    </row>
    <row r="314" spans="1:11" x14ac:dyDescent="0.3">
      <c r="A314">
        <v>202112</v>
      </c>
      <c r="B314">
        <v>1</v>
      </c>
      <c r="C314">
        <v>114</v>
      </c>
      <c r="D314">
        <v>31</v>
      </c>
      <c r="E314">
        <v>2</v>
      </c>
      <c r="F314">
        <v>1</v>
      </c>
      <c r="G314">
        <v>0</v>
      </c>
      <c r="H314">
        <v>0.1</v>
      </c>
      <c r="I314">
        <v>0</v>
      </c>
      <c r="J314">
        <v>7</v>
      </c>
      <c r="K314">
        <v>0.1</v>
      </c>
    </row>
    <row r="315" spans="1:11" x14ac:dyDescent="0.3">
      <c r="A315">
        <v>202112</v>
      </c>
      <c r="B315">
        <v>1</v>
      </c>
      <c r="C315">
        <v>114</v>
      </c>
      <c r="D315">
        <v>32</v>
      </c>
      <c r="E315">
        <v>2</v>
      </c>
      <c r="F315">
        <v>1</v>
      </c>
      <c r="G315">
        <v>0</v>
      </c>
      <c r="H315">
        <v>0.1</v>
      </c>
      <c r="I315">
        <v>0</v>
      </c>
      <c r="J315">
        <v>7</v>
      </c>
      <c r="K315">
        <v>0.1</v>
      </c>
    </row>
    <row r="316" spans="1:11" x14ac:dyDescent="0.3">
      <c r="A316">
        <v>202112</v>
      </c>
      <c r="B316">
        <v>1</v>
      </c>
      <c r="C316">
        <v>114</v>
      </c>
      <c r="D316">
        <v>41</v>
      </c>
      <c r="E316">
        <v>2</v>
      </c>
      <c r="F316">
        <v>1</v>
      </c>
      <c r="G316">
        <v>0</v>
      </c>
      <c r="H316">
        <v>0.1</v>
      </c>
      <c r="I316">
        <v>0</v>
      </c>
      <c r="J316">
        <v>7</v>
      </c>
      <c r="K316">
        <v>0.1</v>
      </c>
    </row>
    <row r="317" spans="1:11" x14ac:dyDescent="0.3">
      <c r="A317">
        <v>202112</v>
      </c>
      <c r="B317">
        <v>1</v>
      </c>
      <c r="C317">
        <v>114</v>
      </c>
      <c r="D317">
        <v>42</v>
      </c>
      <c r="E317">
        <v>2</v>
      </c>
      <c r="F317">
        <v>1</v>
      </c>
      <c r="G317">
        <v>0</v>
      </c>
      <c r="H317">
        <v>0.1</v>
      </c>
      <c r="I317">
        <v>0</v>
      </c>
      <c r="J317">
        <v>7</v>
      </c>
      <c r="K317">
        <v>0.1</v>
      </c>
    </row>
    <row r="318" spans="1:11" x14ac:dyDescent="0.3">
      <c r="A318">
        <v>202112</v>
      </c>
      <c r="B318">
        <v>1</v>
      </c>
      <c r="C318">
        <v>114</v>
      </c>
      <c r="D318">
        <v>51</v>
      </c>
      <c r="E318">
        <v>2</v>
      </c>
      <c r="F318">
        <v>1</v>
      </c>
      <c r="G318">
        <v>0</v>
      </c>
      <c r="H318">
        <v>0.1</v>
      </c>
      <c r="I318">
        <v>0</v>
      </c>
      <c r="J318">
        <v>7</v>
      </c>
      <c r="K318">
        <v>0.1</v>
      </c>
    </row>
    <row r="319" spans="1:11" x14ac:dyDescent="0.3">
      <c r="A319">
        <v>202112</v>
      </c>
      <c r="B319">
        <v>1</v>
      </c>
      <c r="C319">
        <v>114</v>
      </c>
      <c r="D319">
        <v>52</v>
      </c>
      <c r="E319">
        <v>2</v>
      </c>
      <c r="F319">
        <v>1</v>
      </c>
      <c r="G319">
        <v>0</v>
      </c>
      <c r="H319">
        <v>0.1</v>
      </c>
      <c r="I319">
        <v>0</v>
      </c>
      <c r="J319">
        <v>7</v>
      </c>
      <c r="K319">
        <v>0.1</v>
      </c>
    </row>
    <row r="320" spans="1:11" x14ac:dyDescent="0.3">
      <c r="A320">
        <v>202112</v>
      </c>
      <c r="B320">
        <v>1</v>
      </c>
      <c r="C320">
        <v>114</v>
      </c>
      <c r="D320">
        <v>60</v>
      </c>
      <c r="E320">
        <v>2</v>
      </c>
      <c r="F320">
        <v>1</v>
      </c>
      <c r="G320">
        <v>0</v>
      </c>
      <c r="H320">
        <v>0.1</v>
      </c>
      <c r="I320">
        <v>0</v>
      </c>
      <c r="J320">
        <v>7</v>
      </c>
      <c r="K320">
        <v>0.1</v>
      </c>
    </row>
    <row r="321" spans="1:11" x14ac:dyDescent="0.3">
      <c r="A321">
        <v>202112</v>
      </c>
      <c r="B321">
        <v>1</v>
      </c>
      <c r="C321">
        <v>115</v>
      </c>
      <c r="D321">
        <v>11</v>
      </c>
      <c r="E321">
        <v>2</v>
      </c>
      <c r="F321">
        <v>1</v>
      </c>
      <c r="G321">
        <v>0</v>
      </c>
      <c r="H321">
        <v>0.1</v>
      </c>
      <c r="I321">
        <v>0</v>
      </c>
      <c r="J321">
        <v>7</v>
      </c>
      <c r="K321">
        <v>0.1</v>
      </c>
    </row>
    <row r="322" spans="1:11" x14ac:dyDescent="0.3">
      <c r="A322">
        <v>202112</v>
      </c>
      <c r="B322">
        <v>1</v>
      </c>
      <c r="C322">
        <v>115</v>
      </c>
      <c r="D322">
        <v>12</v>
      </c>
      <c r="E322">
        <v>2</v>
      </c>
      <c r="F322">
        <v>1</v>
      </c>
      <c r="G322">
        <v>0</v>
      </c>
      <c r="H322">
        <v>0.1</v>
      </c>
      <c r="I322">
        <v>0</v>
      </c>
      <c r="J322">
        <v>7</v>
      </c>
      <c r="K322">
        <v>0.1</v>
      </c>
    </row>
    <row r="323" spans="1:11" x14ac:dyDescent="0.3">
      <c r="A323">
        <v>202112</v>
      </c>
      <c r="B323">
        <v>1</v>
      </c>
      <c r="C323">
        <v>115</v>
      </c>
      <c r="D323">
        <v>21</v>
      </c>
      <c r="E323">
        <v>2</v>
      </c>
      <c r="F323">
        <v>1</v>
      </c>
      <c r="G323">
        <v>0</v>
      </c>
      <c r="H323">
        <v>0.1</v>
      </c>
      <c r="I323">
        <v>0</v>
      </c>
      <c r="J323">
        <v>7</v>
      </c>
      <c r="K323">
        <v>0.1</v>
      </c>
    </row>
    <row r="324" spans="1:11" x14ac:dyDescent="0.3">
      <c r="A324">
        <v>202112</v>
      </c>
      <c r="B324">
        <v>1</v>
      </c>
      <c r="C324">
        <v>115</v>
      </c>
      <c r="D324">
        <v>22</v>
      </c>
      <c r="E324">
        <v>2</v>
      </c>
      <c r="F324">
        <v>1</v>
      </c>
      <c r="G324">
        <v>0</v>
      </c>
      <c r="H324">
        <v>0.1</v>
      </c>
      <c r="I324">
        <v>0</v>
      </c>
      <c r="J324">
        <v>7</v>
      </c>
      <c r="K324">
        <v>0.1</v>
      </c>
    </row>
    <row r="325" spans="1:11" x14ac:dyDescent="0.3">
      <c r="A325">
        <v>202112</v>
      </c>
      <c r="B325">
        <v>1</v>
      </c>
      <c r="C325">
        <v>115</v>
      </c>
      <c r="D325">
        <v>31</v>
      </c>
      <c r="E325">
        <v>2</v>
      </c>
      <c r="F325">
        <v>1</v>
      </c>
      <c r="G325">
        <v>0</v>
      </c>
      <c r="H325">
        <v>0.1</v>
      </c>
      <c r="I325">
        <v>0</v>
      </c>
      <c r="J325">
        <v>7</v>
      </c>
      <c r="K325">
        <v>0.1</v>
      </c>
    </row>
    <row r="326" spans="1:11" x14ac:dyDescent="0.3">
      <c r="A326">
        <v>202112</v>
      </c>
      <c r="B326">
        <v>1</v>
      </c>
      <c r="C326">
        <v>115</v>
      </c>
      <c r="D326">
        <v>32</v>
      </c>
      <c r="E326">
        <v>2</v>
      </c>
      <c r="F326">
        <v>1</v>
      </c>
      <c r="G326">
        <v>0</v>
      </c>
      <c r="H326">
        <v>0.1</v>
      </c>
      <c r="I326">
        <v>0</v>
      </c>
      <c r="J326">
        <v>7</v>
      </c>
      <c r="K326">
        <v>0.1</v>
      </c>
    </row>
    <row r="327" spans="1:11" x14ac:dyDescent="0.3">
      <c r="A327">
        <v>202112</v>
      </c>
      <c r="B327">
        <v>1</v>
      </c>
      <c r="C327">
        <v>115</v>
      </c>
      <c r="D327">
        <v>41</v>
      </c>
      <c r="E327">
        <v>2</v>
      </c>
      <c r="F327">
        <v>1</v>
      </c>
      <c r="G327">
        <v>0</v>
      </c>
      <c r="H327">
        <v>0.1</v>
      </c>
      <c r="I327">
        <v>0</v>
      </c>
      <c r="J327">
        <v>7</v>
      </c>
      <c r="K327">
        <v>0.1</v>
      </c>
    </row>
    <row r="328" spans="1:11" x14ac:dyDescent="0.3">
      <c r="A328">
        <v>202112</v>
      </c>
      <c r="B328">
        <v>1</v>
      </c>
      <c r="C328">
        <v>115</v>
      </c>
      <c r="D328">
        <v>42</v>
      </c>
      <c r="E328">
        <v>2</v>
      </c>
      <c r="F328">
        <v>1</v>
      </c>
      <c r="G328">
        <v>0</v>
      </c>
      <c r="H328">
        <v>0.1</v>
      </c>
      <c r="I328">
        <v>0</v>
      </c>
      <c r="J328">
        <v>7</v>
      </c>
      <c r="K328">
        <v>0.1</v>
      </c>
    </row>
    <row r="329" spans="1:11" x14ac:dyDescent="0.3">
      <c r="A329">
        <v>202112</v>
      </c>
      <c r="B329">
        <v>1</v>
      </c>
      <c r="C329">
        <v>115</v>
      </c>
      <c r="D329">
        <v>51</v>
      </c>
      <c r="E329">
        <v>2</v>
      </c>
      <c r="F329">
        <v>1</v>
      </c>
      <c r="G329">
        <v>0</v>
      </c>
      <c r="H329">
        <v>0.1</v>
      </c>
      <c r="I329">
        <v>0</v>
      </c>
      <c r="J329">
        <v>7</v>
      </c>
      <c r="K329">
        <v>0.1</v>
      </c>
    </row>
    <row r="330" spans="1:11" x14ac:dyDescent="0.3">
      <c r="A330">
        <v>202112</v>
      </c>
      <c r="B330">
        <v>1</v>
      </c>
      <c r="C330">
        <v>115</v>
      </c>
      <c r="D330">
        <v>52</v>
      </c>
      <c r="E330">
        <v>2</v>
      </c>
      <c r="F330">
        <v>1</v>
      </c>
      <c r="G330">
        <v>0</v>
      </c>
      <c r="H330">
        <v>0.1</v>
      </c>
      <c r="I330">
        <v>0</v>
      </c>
      <c r="J330">
        <v>7</v>
      </c>
      <c r="K330">
        <v>0.1</v>
      </c>
    </row>
    <row r="331" spans="1:11" x14ac:dyDescent="0.3">
      <c r="A331">
        <v>202112</v>
      </c>
      <c r="B331">
        <v>1</v>
      </c>
      <c r="C331">
        <v>115</v>
      </c>
      <c r="D331">
        <v>60</v>
      </c>
      <c r="E331">
        <v>2</v>
      </c>
      <c r="F331">
        <v>1</v>
      </c>
      <c r="G331">
        <v>0</v>
      </c>
      <c r="H331">
        <v>0.1</v>
      </c>
      <c r="I331">
        <v>0</v>
      </c>
      <c r="J331">
        <v>7</v>
      </c>
      <c r="K331">
        <v>0.1</v>
      </c>
    </row>
  </sheetData>
  <autoFilter ref="A1:K16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7" t="s">
        <v>38</v>
      </c>
      <c r="B1" s="7" t="s">
        <v>40</v>
      </c>
      <c r="C1" s="7" t="s">
        <v>63</v>
      </c>
      <c r="D1" s="7" t="s">
        <v>65</v>
      </c>
      <c r="E1" s="7" t="s">
        <v>67</v>
      </c>
      <c r="F1" s="7" t="s">
        <v>69</v>
      </c>
      <c r="G1" s="7" t="s">
        <v>71</v>
      </c>
      <c r="H1" s="7" t="s">
        <v>72</v>
      </c>
      <c r="I1" s="7" t="s">
        <v>73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7" t="s">
        <v>38</v>
      </c>
      <c r="B1" s="7" t="s">
        <v>40</v>
      </c>
      <c r="C1" s="7" t="s">
        <v>303</v>
      </c>
      <c r="D1" s="7" t="s">
        <v>304</v>
      </c>
      <c r="E1" s="7" t="s">
        <v>305</v>
      </c>
      <c r="F1" s="7" t="s">
        <v>306</v>
      </c>
      <c r="G1" s="7" t="s">
        <v>295</v>
      </c>
      <c r="H1" s="7" t="s">
        <v>296</v>
      </c>
      <c r="I1" s="7" t="s">
        <v>297</v>
      </c>
      <c r="J1" s="7" t="s">
        <v>298</v>
      </c>
      <c r="K1" s="7" t="s">
        <v>268</v>
      </c>
      <c r="L1" s="7" t="s">
        <v>258</v>
      </c>
      <c r="M1" s="7" t="s">
        <v>269</v>
      </c>
      <c r="N1" s="7" t="s">
        <v>264</v>
      </c>
      <c r="O1" s="7" t="s">
        <v>160</v>
      </c>
      <c r="P1" s="7" t="s">
        <v>161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374</v>
      </c>
      <c r="F1" s="7" t="s">
        <v>375</v>
      </c>
      <c r="G1" s="7" t="s">
        <v>376</v>
      </c>
      <c r="H1" s="7" t="s">
        <v>377</v>
      </c>
      <c r="I1" s="7" t="s">
        <v>378</v>
      </c>
      <c r="J1" s="7" t="s">
        <v>379</v>
      </c>
      <c r="K1" s="7" t="s">
        <v>380</v>
      </c>
      <c r="L1" s="7" t="s">
        <v>381</v>
      </c>
      <c r="M1" s="7" t="s">
        <v>382</v>
      </c>
      <c r="N1" s="7" t="s">
        <v>383</v>
      </c>
      <c r="O1" s="7" t="s">
        <v>384</v>
      </c>
      <c r="P1" s="7" t="s">
        <v>385</v>
      </c>
      <c r="Q1" s="7" t="s">
        <v>367</v>
      </c>
      <c r="R1" s="7" t="s">
        <v>386</v>
      </c>
      <c r="S1" s="7" t="s">
        <v>387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258</v>
      </c>
      <c r="F1" s="7" t="s">
        <v>259</v>
      </c>
      <c r="G1" s="7" t="s">
        <v>260</v>
      </c>
      <c r="H1" s="7" t="s">
        <v>262</v>
      </c>
      <c r="I1" s="7" t="s">
        <v>263</v>
      </c>
      <c r="J1" s="7" t="s">
        <v>264</v>
      </c>
      <c r="K1" s="7" t="s">
        <v>106</v>
      </c>
      <c r="L1" s="7" t="s">
        <v>265</v>
      </c>
      <c r="M1" s="7" t="s">
        <v>266</v>
      </c>
      <c r="N1" s="7" t="s">
        <v>104</v>
      </c>
      <c r="O1" s="7" t="s">
        <v>102</v>
      </c>
      <c r="P1" s="7" t="s">
        <v>267</v>
      </c>
      <c r="Q1" s="7" t="s">
        <v>369</v>
      </c>
      <c r="R1" s="7" t="s">
        <v>268</v>
      </c>
      <c r="S1" s="7" t="s">
        <v>269</v>
      </c>
      <c r="T1" s="7" t="s">
        <v>329</v>
      </c>
      <c r="U1" s="7" t="s">
        <v>326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372</v>
      </c>
      <c r="P1" s="7" t="s">
        <v>398</v>
      </c>
      <c r="Q1" s="7" t="s">
        <v>399</v>
      </c>
      <c r="R1" s="7" t="s">
        <v>400</v>
      </c>
      <c r="S1" s="7" t="s">
        <v>401</v>
      </c>
      <c r="T1" s="7" t="s">
        <v>402</v>
      </c>
      <c r="U1" s="7" t="s">
        <v>403</v>
      </c>
      <c r="V1" s="7" t="s">
        <v>404</v>
      </c>
      <c r="W1" s="7" t="s">
        <v>405</v>
      </c>
      <c r="X1" s="7" t="s">
        <v>406</v>
      </c>
      <c r="Y1" s="7" t="s">
        <v>407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7"/>
  <sheetViews>
    <sheetView workbookViewId="0">
      <selection activeCell="G21" sqref="G2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980</v>
      </c>
      <c r="D1" s="7" t="s">
        <v>981</v>
      </c>
      <c r="E1" s="7" t="s">
        <v>982</v>
      </c>
      <c r="F1" s="7" t="s">
        <v>983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41">
        <v>50000</v>
      </c>
      <c r="G2" s="30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41">
        <v>20000</v>
      </c>
      <c r="G3" s="30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41">
        <v>0</v>
      </c>
      <c r="G4" s="30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41">
        <v>24000</v>
      </c>
      <c r="G5" s="30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41">
        <v>3000</v>
      </c>
      <c r="G6" s="30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41">
        <v>0</v>
      </c>
      <c r="G7" s="30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41">
        <v>500</v>
      </c>
      <c r="G8" s="30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41">
        <v>9000</v>
      </c>
      <c r="G9" s="30"/>
    </row>
    <row r="10" spans="1:7" x14ac:dyDescent="0.3">
      <c r="A10">
        <v>202112</v>
      </c>
      <c r="B10">
        <v>1</v>
      </c>
      <c r="C10">
        <v>1</v>
      </c>
      <c r="D10">
        <v>4</v>
      </c>
      <c r="E10">
        <v>3.0000000000000001E-3</v>
      </c>
      <c r="F10" s="41">
        <v>60000</v>
      </c>
      <c r="G10" s="40"/>
    </row>
    <row r="11" spans="1:7" x14ac:dyDescent="0.3">
      <c r="A11">
        <v>202112</v>
      </c>
      <c r="B11">
        <v>1</v>
      </c>
      <c r="C11">
        <v>2</v>
      </c>
      <c r="D11">
        <v>1</v>
      </c>
      <c r="E11">
        <v>3.5000000000000003E-2</v>
      </c>
      <c r="F11" s="41">
        <v>19000</v>
      </c>
    </row>
    <row r="12" spans="1:7" x14ac:dyDescent="0.3">
      <c r="A12">
        <v>202112</v>
      </c>
      <c r="B12">
        <v>1</v>
      </c>
      <c r="C12">
        <v>2</v>
      </c>
      <c r="D12">
        <v>2</v>
      </c>
      <c r="E12">
        <v>3.5000000000000003E-2</v>
      </c>
      <c r="F12" s="41">
        <v>0</v>
      </c>
    </row>
    <row r="13" spans="1:7" x14ac:dyDescent="0.3">
      <c r="A13">
        <v>202112</v>
      </c>
      <c r="B13">
        <v>1</v>
      </c>
      <c r="C13">
        <v>2</v>
      </c>
      <c r="D13">
        <v>4</v>
      </c>
      <c r="E13">
        <v>4.0000000000000001E-3</v>
      </c>
      <c r="F13" s="41">
        <v>23000</v>
      </c>
    </row>
    <row r="14" spans="1:7" x14ac:dyDescent="0.3">
      <c r="A14">
        <v>202112</v>
      </c>
      <c r="B14">
        <v>1</v>
      </c>
      <c r="C14">
        <v>3</v>
      </c>
      <c r="D14">
        <v>1</v>
      </c>
      <c r="E14">
        <v>2.75E-2</v>
      </c>
      <c r="F14" s="41">
        <v>3100</v>
      </c>
    </row>
    <row r="15" spans="1:7" x14ac:dyDescent="0.3">
      <c r="A15">
        <v>202112</v>
      </c>
      <c r="B15">
        <v>1</v>
      </c>
      <c r="C15">
        <v>3</v>
      </c>
      <c r="D15">
        <v>2</v>
      </c>
      <c r="E15">
        <v>2.75E-2</v>
      </c>
      <c r="F15" s="41">
        <v>0</v>
      </c>
    </row>
    <row r="16" spans="1:7" x14ac:dyDescent="0.3">
      <c r="A16">
        <v>202112</v>
      </c>
      <c r="B16">
        <v>1</v>
      </c>
      <c r="C16">
        <v>3</v>
      </c>
      <c r="D16">
        <v>3</v>
      </c>
      <c r="E16">
        <v>4.0000000000000001E-3</v>
      </c>
      <c r="F16" s="41">
        <v>450</v>
      </c>
    </row>
    <row r="17" spans="1:6" x14ac:dyDescent="0.3">
      <c r="A17">
        <v>202112</v>
      </c>
      <c r="B17">
        <v>1</v>
      </c>
      <c r="C17">
        <v>3</v>
      </c>
      <c r="D17">
        <v>4</v>
      </c>
      <c r="E17">
        <v>2.75E-2</v>
      </c>
      <c r="F17" s="41">
        <v>8200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tabSelected="1" workbookViewId="0">
      <selection activeCell="F14" sqref="F14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1007</v>
      </c>
      <c r="D1" s="7" t="s">
        <v>1008</v>
      </c>
      <c r="E1" s="7" t="s">
        <v>1009</v>
      </c>
      <c r="F1" s="7" t="s">
        <v>1010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41">
        <v>2.5999999999999999E-2</v>
      </c>
      <c r="G2" s="30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41">
        <v>5.5E-2</v>
      </c>
      <c r="G3" s="30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41">
        <v>2.3E-2</v>
      </c>
      <c r="G4" s="30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41">
        <v>0</v>
      </c>
      <c r="G5" s="30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41">
        <v>2.1999999999999999E-2</v>
      </c>
      <c r="G6" s="30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41">
        <v>1.0999999999999999E-2</v>
      </c>
      <c r="G7" s="30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41">
        <v>2.4E-2</v>
      </c>
      <c r="G8" s="30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41">
        <v>0</v>
      </c>
      <c r="G9" s="30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41">
        <v>2.1999999999999999E-2</v>
      </c>
      <c r="G10" s="40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41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41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41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41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41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41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41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41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41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41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41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41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41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41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41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41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41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41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41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41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41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41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41">
        <v>1.2999999999999999E-2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workbookViewId="0">
      <selection activeCell="D35" sqref="D3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7" t="s">
        <v>38</v>
      </c>
      <c r="B1" s="7" t="s">
        <v>40</v>
      </c>
      <c r="C1" s="7" t="s">
        <v>959</v>
      </c>
      <c r="D1" s="7" t="s">
        <v>960</v>
      </c>
      <c r="E1" s="7" t="s">
        <v>961</v>
      </c>
    </row>
    <row r="2" spans="1:5" x14ac:dyDescent="0.3">
      <c r="A2">
        <v>202212</v>
      </c>
      <c r="B2">
        <v>1</v>
      </c>
      <c r="C2">
        <v>1</v>
      </c>
      <c r="D2" s="28" t="s">
        <v>962</v>
      </c>
      <c r="E2">
        <v>1000</v>
      </c>
    </row>
    <row r="3" spans="1:5" x14ac:dyDescent="0.3">
      <c r="A3">
        <v>202212</v>
      </c>
      <c r="B3">
        <v>1</v>
      </c>
      <c r="C3">
        <v>2</v>
      </c>
      <c r="D3" s="28" t="s">
        <v>963</v>
      </c>
      <c r="E3">
        <v>500</v>
      </c>
    </row>
    <row r="4" spans="1:5" x14ac:dyDescent="0.3">
      <c r="A4">
        <v>202212</v>
      </c>
      <c r="B4">
        <v>1</v>
      </c>
      <c r="C4">
        <v>3</v>
      </c>
      <c r="D4" s="28" t="s">
        <v>964</v>
      </c>
      <c r="E4">
        <v>40000.300000000003</v>
      </c>
    </row>
    <row r="5" spans="1:5" x14ac:dyDescent="0.3">
      <c r="A5">
        <v>202212</v>
      </c>
      <c r="B5">
        <v>1</v>
      </c>
      <c r="C5">
        <v>4</v>
      </c>
      <c r="D5" s="28" t="s">
        <v>965</v>
      </c>
      <c r="E5">
        <v>500000.1</v>
      </c>
    </row>
    <row r="6" spans="1:5" x14ac:dyDescent="0.3">
      <c r="A6">
        <v>202212</v>
      </c>
      <c r="B6">
        <v>1</v>
      </c>
      <c r="C6">
        <v>5</v>
      </c>
      <c r="D6" s="28" t="s">
        <v>966</v>
      </c>
      <c r="E6">
        <v>677777.33</v>
      </c>
    </row>
    <row r="7" spans="1:5" x14ac:dyDescent="0.3">
      <c r="A7">
        <v>202212</v>
      </c>
      <c r="B7">
        <v>1</v>
      </c>
      <c r="C7">
        <v>6</v>
      </c>
      <c r="D7" s="28" t="s">
        <v>967</v>
      </c>
      <c r="E7">
        <v>45555.33</v>
      </c>
    </row>
    <row r="8" spans="1:5" x14ac:dyDescent="0.3">
      <c r="A8">
        <v>202212</v>
      </c>
      <c r="B8">
        <v>1</v>
      </c>
      <c r="C8">
        <v>7</v>
      </c>
      <c r="D8" s="28" t="s">
        <v>968</v>
      </c>
      <c r="E8">
        <v>1122.3330000000001</v>
      </c>
    </row>
    <row r="9" spans="1:5" x14ac:dyDescent="0.3">
      <c r="A9">
        <v>202212</v>
      </c>
      <c r="B9">
        <v>1</v>
      </c>
      <c r="C9">
        <v>8</v>
      </c>
      <c r="D9" s="28" t="s">
        <v>969</v>
      </c>
      <c r="E9">
        <v>125554.111</v>
      </c>
    </row>
    <row r="10" spans="1:5" x14ac:dyDescent="0.3">
      <c r="A10">
        <v>202212</v>
      </c>
      <c r="B10">
        <v>1</v>
      </c>
      <c r="C10">
        <v>9</v>
      </c>
      <c r="D10" s="28" t="s">
        <v>970</v>
      </c>
      <c r="E10">
        <v>55533.110999999997</v>
      </c>
    </row>
    <row r="11" spans="1:5" x14ac:dyDescent="0.3">
      <c r="A11">
        <v>202212</v>
      </c>
      <c r="B11">
        <v>1</v>
      </c>
      <c r="C11">
        <v>10</v>
      </c>
      <c r="D11" s="28" t="s">
        <v>971</v>
      </c>
      <c r="E11">
        <v>123</v>
      </c>
    </row>
    <row r="12" spans="1:5" x14ac:dyDescent="0.3">
      <c r="A12">
        <v>202212</v>
      </c>
      <c r="B12">
        <v>1</v>
      </c>
      <c r="C12">
        <v>11</v>
      </c>
      <c r="D12" s="28" t="s">
        <v>972</v>
      </c>
      <c r="E12">
        <v>2525</v>
      </c>
    </row>
    <row r="13" spans="1:5" x14ac:dyDescent="0.3">
      <c r="A13">
        <v>202212</v>
      </c>
      <c r="B13">
        <v>1</v>
      </c>
      <c r="C13">
        <v>12</v>
      </c>
      <c r="D13" s="28" t="s">
        <v>973</v>
      </c>
      <c r="E13">
        <v>255</v>
      </c>
    </row>
    <row r="14" spans="1:5" x14ac:dyDescent="0.3">
      <c r="A14">
        <v>202212</v>
      </c>
      <c r="B14">
        <v>1</v>
      </c>
      <c r="C14">
        <v>13</v>
      </c>
      <c r="D14" s="28" t="s">
        <v>974</v>
      </c>
      <c r="E14">
        <v>2125</v>
      </c>
    </row>
    <row r="15" spans="1:5" x14ac:dyDescent="0.3">
      <c r="A15">
        <v>202212</v>
      </c>
      <c r="B15">
        <v>1</v>
      </c>
      <c r="C15">
        <v>14</v>
      </c>
      <c r="D15" s="28" t="s">
        <v>975</v>
      </c>
      <c r="E15">
        <v>1235</v>
      </c>
    </row>
    <row r="16" spans="1:5" x14ac:dyDescent="0.3">
      <c r="A16">
        <v>202212</v>
      </c>
      <c r="B16">
        <v>1</v>
      </c>
      <c r="C16">
        <v>15</v>
      </c>
      <c r="D16" s="28" t="s">
        <v>976</v>
      </c>
      <c r="E16">
        <v>123124</v>
      </c>
    </row>
    <row r="17" spans="1:5" x14ac:dyDescent="0.3">
      <c r="A17">
        <v>202212</v>
      </c>
      <c r="B17">
        <v>1</v>
      </c>
      <c r="C17">
        <v>16</v>
      </c>
      <c r="D17" s="28" t="s">
        <v>977</v>
      </c>
      <c r="E17">
        <v>154778</v>
      </c>
    </row>
    <row r="18" spans="1:5" x14ac:dyDescent="0.3">
      <c r="A18">
        <v>202212</v>
      </c>
      <c r="B18">
        <v>1</v>
      </c>
      <c r="C18">
        <v>17</v>
      </c>
      <c r="D18" s="28" t="s">
        <v>978</v>
      </c>
      <c r="E18">
        <v>113.54</v>
      </c>
    </row>
    <row r="19" spans="1:5" x14ac:dyDescent="0.3">
      <c r="A19">
        <v>202112</v>
      </c>
      <c r="B19">
        <v>1</v>
      </c>
      <c r="C19">
        <v>1</v>
      </c>
      <c r="D19" s="28" t="s">
        <v>962</v>
      </c>
      <c r="E19">
        <v>1000</v>
      </c>
    </row>
    <row r="20" spans="1:5" x14ac:dyDescent="0.3">
      <c r="A20">
        <v>202112</v>
      </c>
      <c r="B20">
        <v>1</v>
      </c>
      <c r="C20">
        <v>2</v>
      </c>
      <c r="D20" s="28" t="s">
        <v>963</v>
      </c>
      <c r="E20">
        <v>500</v>
      </c>
    </row>
    <row r="21" spans="1:5" x14ac:dyDescent="0.3">
      <c r="A21">
        <v>202112</v>
      </c>
      <c r="B21">
        <v>1</v>
      </c>
      <c r="C21">
        <v>3</v>
      </c>
      <c r="D21" s="28" t="s">
        <v>964</v>
      </c>
      <c r="E21">
        <v>40000.300000000003</v>
      </c>
    </row>
    <row r="22" spans="1:5" x14ac:dyDescent="0.3">
      <c r="A22">
        <v>202112</v>
      </c>
      <c r="B22">
        <v>1</v>
      </c>
      <c r="C22">
        <v>4</v>
      </c>
      <c r="D22" s="28" t="s">
        <v>965</v>
      </c>
      <c r="E22">
        <v>500000.1</v>
      </c>
    </row>
    <row r="23" spans="1:5" x14ac:dyDescent="0.3">
      <c r="A23">
        <v>202112</v>
      </c>
      <c r="B23">
        <v>1</v>
      </c>
      <c r="C23">
        <v>5</v>
      </c>
      <c r="D23" s="28" t="s">
        <v>966</v>
      </c>
      <c r="E23">
        <v>677777.33</v>
      </c>
    </row>
    <row r="24" spans="1:5" x14ac:dyDescent="0.3">
      <c r="A24">
        <v>202112</v>
      </c>
      <c r="B24">
        <v>1</v>
      </c>
      <c r="C24">
        <v>6</v>
      </c>
      <c r="D24" s="28" t="s">
        <v>967</v>
      </c>
      <c r="E24">
        <v>45555.33</v>
      </c>
    </row>
    <row r="25" spans="1:5" x14ac:dyDescent="0.3">
      <c r="A25">
        <v>202112</v>
      </c>
      <c r="B25">
        <v>1</v>
      </c>
      <c r="C25">
        <v>7</v>
      </c>
      <c r="D25" s="28" t="s">
        <v>968</v>
      </c>
      <c r="E25">
        <v>1122.3330000000001</v>
      </c>
    </row>
    <row r="26" spans="1:5" x14ac:dyDescent="0.3">
      <c r="A26">
        <v>202112</v>
      </c>
      <c r="B26">
        <v>1</v>
      </c>
      <c r="C26">
        <v>8</v>
      </c>
      <c r="D26" s="28" t="s">
        <v>969</v>
      </c>
      <c r="E26">
        <v>125554.111</v>
      </c>
    </row>
    <row r="27" spans="1:5" x14ac:dyDescent="0.3">
      <c r="A27">
        <v>202112</v>
      </c>
      <c r="B27">
        <v>1</v>
      </c>
      <c r="C27">
        <v>9</v>
      </c>
      <c r="D27" s="28" t="s">
        <v>970</v>
      </c>
      <c r="E27">
        <v>55533.110999999997</v>
      </c>
    </row>
    <row r="28" spans="1:5" x14ac:dyDescent="0.3">
      <c r="A28">
        <v>202112</v>
      </c>
      <c r="B28">
        <v>1</v>
      </c>
      <c r="C28">
        <v>10</v>
      </c>
      <c r="D28" s="28" t="s">
        <v>971</v>
      </c>
      <c r="E28">
        <v>123</v>
      </c>
    </row>
    <row r="29" spans="1:5" x14ac:dyDescent="0.3">
      <c r="A29">
        <v>202112</v>
      </c>
      <c r="B29">
        <v>1</v>
      </c>
      <c r="C29">
        <v>11</v>
      </c>
      <c r="D29" s="28" t="s">
        <v>972</v>
      </c>
      <c r="E29">
        <v>2525</v>
      </c>
    </row>
    <row r="30" spans="1:5" x14ac:dyDescent="0.3">
      <c r="A30">
        <v>202112</v>
      </c>
      <c r="B30">
        <v>1</v>
      </c>
      <c r="C30">
        <v>12</v>
      </c>
      <c r="D30" s="28" t="s">
        <v>973</v>
      </c>
      <c r="E30">
        <v>255</v>
      </c>
    </row>
    <row r="31" spans="1:5" x14ac:dyDescent="0.3">
      <c r="A31">
        <v>202112</v>
      </c>
      <c r="B31">
        <v>1</v>
      </c>
      <c r="C31">
        <v>13</v>
      </c>
      <c r="D31" s="28" t="s">
        <v>974</v>
      </c>
      <c r="E31">
        <v>2125</v>
      </c>
    </row>
    <row r="32" spans="1:5" x14ac:dyDescent="0.3">
      <c r="A32">
        <v>202112</v>
      </c>
      <c r="B32">
        <v>1</v>
      </c>
      <c r="C32">
        <v>14</v>
      </c>
      <c r="D32" s="28" t="s">
        <v>975</v>
      </c>
      <c r="E32">
        <v>1235</v>
      </c>
    </row>
    <row r="33" spans="1:5" x14ac:dyDescent="0.3">
      <c r="A33">
        <v>202112</v>
      </c>
      <c r="B33">
        <v>1</v>
      </c>
      <c r="C33">
        <v>15</v>
      </c>
      <c r="D33" s="28" t="s">
        <v>976</v>
      </c>
      <c r="E33">
        <v>123124</v>
      </c>
    </row>
    <row r="34" spans="1:5" x14ac:dyDescent="0.3">
      <c r="A34">
        <v>202112</v>
      </c>
      <c r="B34">
        <v>1</v>
      </c>
      <c r="C34">
        <v>16</v>
      </c>
      <c r="D34" s="29" t="s">
        <v>979</v>
      </c>
      <c r="E34">
        <v>154778</v>
      </c>
    </row>
    <row r="35" spans="1:5" x14ac:dyDescent="0.3">
      <c r="A35">
        <v>202112</v>
      </c>
      <c r="B35">
        <v>1</v>
      </c>
      <c r="C35">
        <v>17</v>
      </c>
      <c r="D35" s="28" t="s">
        <v>978</v>
      </c>
      <c r="E35">
        <v>100.54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J3" sqref="J3"/>
    </sheetView>
  </sheetViews>
  <sheetFormatPr defaultRowHeight="16.5" x14ac:dyDescent="0.3"/>
  <cols>
    <col min="1" max="1" width="2.75" bestFit="1" customWidth="1"/>
    <col min="2" max="2" width="33.25" bestFit="1" customWidth="1"/>
    <col min="3" max="3" width="24" bestFit="1" customWidth="1"/>
    <col min="4" max="4" width="11.125" bestFit="1" customWidth="1"/>
    <col min="5" max="5" width="2.625" bestFit="1" customWidth="1"/>
    <col min="6" max="6" width="21.125" bestFit="1" customWidth="1"/>
    <col min="7" max="7" width="21" bestFit="1" customWidth="1"/>
    <col min="8" max="8" width="10" bestFit="1" customWidth="1"/>
    <col min="9" max="9" width="21.125" bestFit="1" customWidth="1"/>
    <col min="10" max="10" width="17.375" bestFit="1" customWidth="1"/>
  </cols>
  <sheetData>
    <row r="2" spans="1:11" x14ac:dyDescent="0.3">
      <c r="A2" s="10" t="s">
        <v>278</v>
      </c>
      <c r="B2" s="2" t="s">
        <v>781</v>
      </c>
      <c r="C2" s="2" t="s">
        <v>780</v>
      </c>
      <c r="E2" s="10" t="s">
        <v>279</v>
      </c>
      <c r="F2" s="2" t="s">
        <v>768</v>
      </c>
      <c r="G2" s="2" t="s">
        <v>782</v>
      </c>
      <c r="I2" s="2" t="s">
        <v>768</v>
      </c>
      <c r="J2" s="2" t="s">
        <v>782</v>
      </c>
    </row>
    <row r="3" spans="1:11" x14ac:dyDescent="0.3">
      <c r="A3" s="10"/>
      <c r="B3" s="3" t="s">
        <v>39</v>
      </c>
      <c r="C3" s="3" t="s">
        <v>0</v>
      </c>
      <c r="E3" s="10"/>
      <c r="F3" s="3" t="s">
        <v>39</v>
      </c>
      <c r="G3" s="3" t="s">
        <v>0</v>
      </c>
      <c r="I3" s="3" t="s">
        <v>39</v>
      </c>
      <c r="J3" s="3" t="s">
        <v>0</v>
      </c>
    </row>
    <row r="4" spans="1:11" x14ac:dyDescent="0.3">
      <c r="A4" s="10"/>
      <c r="B4" s="3" t="s">
        <v>41</v>
      </c>
      <c r="C4" s="3" t="s">
        <v>1</v>
      </c>
      <c r="E4" s="10"/>
      <c r="F4" s="3" t="s">
        <v>41</v>
      </c>
      <c r="G4" s="3" t="s">
        <v>1</v>
      </c>
      <c r="I4" s="3" t="s">
        <v>41</v>
      </c>
      <c r="J4" s="3" t="s">
        <v>1</v>
      </c>
    </row>
    <row r="5" spans="1:11" x14ac:dyDescent="0.3">
      <c r="A5" s="10"/>
      <c r="B5" s="3" t="s">
        <v>632</v>
      </c>
      <c r="C5" s="3" t="s">
        <v>640</v>
      </c>
      <c r="D5" t="s">
        <v>650</v>
      </c>
      <c r="E5" s="10"/>
      <c r="F5" s="3" t="s">
        <v>750</v>
      </c>
      <c r="G5" s="3" t="s">
        <v>722</v>
      </c>
      <c r="H5" s="8"/>
      <c r="I5" s="4" t="s">
        <v>769</v>
      </c>
      <c r="J5" s="4" t="s">
        <v>1011</v>
      </c>
      <c r="K5" s="8" t="s">
        <v>1006</v>
      </c>
    </row>
    <row r="6" spans="1:11" x14ac:dyDescent="0.3">
      <c r="A6" s="10"/>
      <c r="B6" s="3" t="s">
        <v>745</v>
      </c>
      <c r="C6" s="3" t="s">
        <v>714</v>
      </c>
      <c r="D6" t="s">
        <v>651</v>
      </c>
      <c r="E6" s="10"/>
      <c r="F6" s="3" t="s">
        <v>775</v>
      </c>
      <c r="G6" s="3" t="s">
        <v>776</v>
      </c>
    </row>
    <row r="7" spans="1:11" x14ac:dyDescent="0.3">
      <c r="A7" s="10"/>
      <c r="B7" s="3" t="s">
        <v>633</v>
      </c>
      <c r="C7" s="3" t="s">
        <v>715</v>
      </c>
      <c r="D7" t="s">
        <v>652</v>
      </c>
      <c r="E7" s="10">
        <f t="shared" ref="E7:E8" si="0">E6+1</f>
        <v>1</v>
      </c>
      <c r="F7" s="4" t="s">
        <v>770</v>
      </c>
      <c r="G7" s="4" t="s">
        <v>739</v>
      </c>
    </row>
    <row r="8" spans="1:11" x14ac:dyDescent="0.3">
      <c r="A8" s="10"/>
      <c r="B8" s="3" t="s">
        <v>717</v>
      </c>
      <c r="C8" s="3" t="s">
        <v>716</v>
      </c>
      <c r="E8" s="10">
        <f t="shared" si="0"/>
        <v>2</v>
      </c>
      <c r="F8" s="6" t="s">
        <v>777</v>
      </c>
      <c r="G8" s="6" t="s">
        <v>795</v>
      </c>
      <c r="H8" s="9"/>
    </row>
    <row r="9" spans="1:11" x14ac:dyDescent="0.3">
      <c r="A9" s="10">
        <v>1</v>
      </c>
      <c r="B9" s="4" t="s">
        <v>746</v>
      </c>
      <c r="C9" s="4" t="s">
        <v>718</v>
      </c>
      <c r="D9" s="9" t="s">
        <v>653</v>
      </c>
      <c r="E9" s="10"/>
    </row>
    <row r="10" spans="1:11" x14ac:dyDescent="0.3">
      <c r="A10" s="10">
        <f>A9+1</f>
        <v>2</v>
      </c>
      <c r="B10" s="4" t="s">
        <v>747</v>
      </c>
      <c r="C10" s="4" t="s">
        <v>719</v>
      </c>
      <c r="E10" s="10"/>
    </row>
    <row r="11" spans="1:11" x14ac:dyDescent="0.3">
      <c r="A11" s="10">
        <f>A10+1</f>
        <v>3</v>
      </c>
      <c r="B11" s="4" t="s">
        <v>748</v>
      </c>
      <c r="C11" s="4" t="s">
        <v>720</v>
      </c>
      <c r="E11" s="10"/>
    </row>
    <row r="12" spans="1:11" x14ac:dyDescent="0.3">
      <c r="A12" s="10">
        <f>A11+1</f>
        <v>4</v>
      </c>
      <c r="B12" s="4" t="s">
        <v>749</v>
      </c>
      <c r="C12" s="4" t="s">
        <v>721</v>
      </c>
    </row>
    <row r="13" spans="1:11" x14ac:dyDescent="0.3">
      <c r="A13" s="10">
        <f>A12+1</f>
        <v>5</v>
      </c>
      <c r="B13" s="4" t="s">
        <v>750</v>
      </c>
      <c r="C13" s="4" t="s">
        <v>722</v>
      </c>
    </row>
    <row r="14" spans="1:11" x14ac:dyDescent="0.3">
      <c r="A14" s="10">
        <f t="shared" ref="A14:A36" si="1">A13+1</f>
        <v>6</v>
      </c>
      <c r="B14" s="4" t="s">
        <v>751</v>
      </c>
      <c r="C14" s="4" t="s">
        <v>723</v>
      </c>
    </row>
    <row r="15" spans="1:11" x14ac:dyDescent="0.3">
      <c r="A15" s="10">
        <f t="shared" si="1"/>
        <v>7</v>
      </c>
      <c r="B15" s="4" t="s">
        <v>752</v>
      </c>
      <c r="C15" s="4" t="s">
        <v>724</v>
      </c>
    </row>
    <row r="16" spans="1:11" x14ac:dyDescent="0.3">
      <c r="A16" s="10">
        <f t="shared" si="1"/>
        <v>8</v>
      </c>
      <c r="B16" s="4" t="s">
        <v>753</v>
      </c>
      <c r="C16" s="4" t="s">
        <v>648</v>
      </c>
    </row>
    <row r="17" spans="1:3" x14ac:dyDescent="0.3">
      <c r="A17" s="10">
        <f t="shared" si="1"/>
        <v>9</v>
      </c>
      <c r="B17" s="4" t="s">
        <v>754</v>
      </c>
      <c r="C17" s="4" t="s">
        <v>725</v>
      </c>
    </row>
    <row r="18" spans="1:3" x14ac:dyDescent="0.3">
      <c r="A18" s="10">
        <f t="shared" si="1"/>
        <v>10</v>
      </c>
      <c r="B18" s="4" t="s">
        <v>755</v>
      </c>
      <c r="C18" s="4" t="s">
        <v>726</v>
      </c>
    </row>
    <row r="19" spans="1:3" x14ac:dyDescent="0.3">
      <c r="A19" s="10">
        <f t="shared" si="1"/>
        <v>11</v>
      </c>
      <c r="B19" s="4" t="s">
        <v>756</v>
      </c>
      <c r="C19" s="4" t="s">
        <v>727</v>
      </c>
    </row>
    <row r="20" spans="1:3" x14ac:dyDescent="0.3">
      <c r="A20" s="10">
        <f t="shared" si="1"/>
        <v>12</v>
      </c>
      <c r="B20" s="4" t="s">
        <v>757</v>
      </c>
      <c r="C20" s="4" t="s">
        <v>728</v>
      </c>
    </row>
    <row r="21" spans="1:3" x14ac:dyDescent="0.3">
      <c r="A21" s="10">
        <f t="shared" si="1"/>
        <v>13</v>
      </c>
      <c r="B21" s="4" t="s">
        <v>758</v>
      </c>
      <c r="C21" s="4" t="s">
        <v>729</v>
      </c>
    </row>
    <row r="22" spans="1:3" x14ac:dyDescent="0.3">
      <c r="A22" s="10">
        <f t="shared" si="1"/>
        <v>14</v>
      </c>
      <c r="B22" s="4" t="s">
        <v>759</v>
      </c>
      <c r="C22" s="4" t="s">
        <v>730</v>
      </c>
    </row>
    <row r="23" spans="1:3" x14ac:dyDescent="0.3">
      <c r="A23" s="10">
        <f t="shared" si="1"/>
        <v>15</v>
      </c>
      <c r="B23" s="4" t="s">
        <v>760</v>
      </c>
      <c r="C23" s="4" t="s">
        <v>731</v>
      </c>
    </row>
    <row r="24" spans="1:3" x14ac:dyDescent="0.3">
      <c r="A24" s="10">
        <f t="shared" si="1"/>
        <v>16</v>
      </c>
      <c r="B24" s="4" t="s">
        <v>761</v>
      </c>
      <c r="C24" s="4" t="s">
        <v>732</v>
      </c>
    </row>
    <row r="25" spans="1:3" x14ac:dyDescent="0.3">
      <c r="A25" s="10">
        <f t="shared" si="1"/>
        <v>17</v>
      </c>
      <c r="B25" s="4" t="s">
        <v>762</v>
      </c>
      <c r="C25" s="4" t="s">
        <v>733</v>
      </c>
    </row>
    <row r="26" spans="1:3" x14ac:dyDescent="0.3">
      <c r="A26" s="10">
        <f t="shared" si="1"/>
        <v>18</v>
      </c>
      <c r="B26" s="4" t="s">
        <v>763</v>
      </c>
      <c r="C26" s="4" t="s">
        <v>734</v>
      </c>
    </row>
    <row r="27" spans="1:3" x14ac:dyDescent="0.3">
      <c r="A27" s="10">
        <f t="shared" si="1"/>
        <v>19</v>
      </c>
      <c r="B27" s="4" t="s">
        <v>764</v>
      </c>
      <c r="C27" s="4" t="s">
        <v>735</v>
      </c>
    </row>
    <row r="28" spans="1:3" x14ac:dyDescent="0.3">
      <c r="A28" s="10">
        <f t="shared" si="1"/>
        <v>20</v>
      </c>
      <c r="B28" s="4" t="s">
        <v>765</v>
      </c>
      <c r="C28" s="4" t="s">
        <v>736</v>
      </c>
    </row>
    <row r="29" spans="1:3" x14ac:dyDescent="0.3">
      <c r="A29" s="10">
        <f t="shared" si="1"/>
        <v>21</v>
      </c>
      <c r="B29" s="4" t="s">
        <v>766</v>
      </c>
      <c r="C29" s="4" t="s">
        <v>737</v>
      </c>
    </row>
    <row r="30" spans="1:3" x14ac:dyDescent="0.3">
      <c r="A30" s="10">
        <f t="shared" si="1"/>
        <v>22</v>
      </c>
      <c r="B30" s="4" t="s">
        <v>767</v>
      </c>
      <c r="C30" s="4" t="s">
        <v>738</v>
      </c>
    </row>
    <row r="31" spans="1:3" x14ac:dyDescent="0.3">
      <c r="A31" s="10">
        <f t="shared" si="1"/>
        <v>23</v>
      </c>
      <c r="B31" s="4" t="s">
        <v>770</v>
      </c>
      <c r="C31" s="4" t="s">
        <v>739</v>
      </c>
    </row>
    <row r="32" spans="1:3" x14ac:dyDescent="0.3">
      <c r="A32" s="10">
        <f t="shared" si="1"/>
        <v>24</v>
      </c>
      <c r="B32" s="4" t="s">
        <v>771</v>
      </c>
      <c r="C32" s="4" t="s">
        <v>740</v>
      </c>
    </row>
    <row r="33" spans="1:3" x14ac:dyDescent="0.3">
      <c r="A33" s="10">
        <f t="shared" si="1"/>
        <v>25</v>
      </c>
      <c r="B33" s="4" t="s">
        <v>769</v>
      </c>
      <c r="C33" s="4" t="s">
        <v>741</v>
      </c>
    </row>
    <row r="34" spans="1:3" x14ac:dyDescent="0.3">
      <c r="A34" s="10">
        <f t="shared" si="1"/>
        <v>26</v>
      </c>
      <c r="B34" s="4" t="s">
        <v>772</v>
      </c>
      <c r="C34" s="4" t="s">
        <v>742</v>
      </c>
    </row>
    <row r="35" spans="1:3" ht="15.75" customHeight="1" x14ac:dyDescent="0.3">
      <c r="A35" s="10">
        <f t="shared" si="1"/>
        <v>27</v>
      </c>
      <c r="B35" s="4" t="s">
        <v>773</v>
      </c>
      <c r="C35" s="4" t="s">
        <v>743</v>
      </c>
    </row>
    <row r="36" spans="1:3" x14ac:dyDescent="0.3">
      <c r="A36" s="10">
        <f t="shared" si="1"/>
        <v>28</v>
      </c>
      <c r="B36" s="4" t="s">
        <v>774</v>
      </c>
      <c r="C36" s="4" t="s">
        <v>744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topLeftCell="D1" workbookViewId="0">
      <selection activeCell="K9" sqref="K9"/>
    </sheetView>
  </sheetViews>
  <sheetFormatPr defaultRowHeight="16.5" x14ac:dyDescent="0.3"/>
  <cols>
    <col min="1" max="1" width="3.875" style="10" customWidth="1"/>
    <col min="2" max="2" width="28.25" bestFit="1" customWidth="1"/>
    <col min="3" max="3" width="31.75" style="1" bestFit="1" customWidth="1"/>
    <col min="4" max="4" width="3.875" customWidth="1"/>
    <col min="5" max="5" width="3.5" style="10" bestFit="1" customWidth="1"/>
    <col min="6" max="6" width="26.25" bestFit="1" customWidth="1"/>
    <col min="7" max="7" width="37.125" bestFit="1" customWidth="1"/>
    <col min="8" max="8" width="54.125" bestFit="1" customWidth="1"/>
    <col min="9" max="9" width="4.625" customWidth="1"/>
    <col min="10" max="10" width="30.25" bestFit="1" customWidth="1"/>
    <col min="11" max="11" width="36.5" style="1" bestFit="1" customWidth="1"/>
    <col min="12" max="12" width="28.25" bestFit="1" customWidth="1"/>
  </cols>
  <sheetData>
    <row r="2" spans="1:12" x14ac:dyDescent="0.3">
      <c r="A2" s="10" t="s">
        <v>278</v>
      </c>
      <c r="B2" s="2" t="s">
        <v>309</v>
      </c>
      <c r="C2" s="2" t="s">
        <v>308</v>
      </c>
      <c r="E2" s="10" t="s">
        <v>445</v>
      </c>
      <c r="F2" s="2" t="s">
        <v>335</v>
      </c>
      <c r="G2" s="2" t="s">
        <v>307</v>
      </c>
      <c r="I2" t="s">
        <v>570</v>
      </c>
      <c r="J2" s="2" t="s">
        <v>598</v>
      </c>
      <c r="K2" s="2" t="s">
        <v>599</v>
      </c>
    </row>
    <row r="3" spans="1:12" x14ac:dyDescent="0.3">
      <c r="B3" s="3" t="s">
        <v>39</v>
      </c>
      <c r="C3" s="3" t="s">
        <v>0</v>
      </c>
      <c r="F3" s="3" t="s">
        <v>39</v>
      </c>
      <c r="G3" s="3" t="s">
        <v>0</v>
      </c>
      <c r="J3" s="3" t="s">
        <v>39</v>
      </c>
      <c r="K3" s="3" t="s">
        <v>0</v>
      </c>
    </row>
    <row r="4" spans="1:12" x14ac:dyDescent="0.3">
      <c r="B4" s="3" t="s">
        <v>41</v>
      </c>
      <c r="C4" s="3" t="s">
        <v>1</v>
      </c>
      <c r="F4" s="3" t="s">
        <v>41</v>
      </c>
      <c r="G4" s="3" t="s">
        <v>1</v>
      </c>
      <c r="J4" s="3" t="s">
        <v>41</v>
      </c>
      <c r="K4" s="3" t="s">
        <v>1</v>
      </c>
    </row>
    <row r="5" spans="1:12" x14ac:dyDescent="0.3">
      <c r="B5" s="3" t="s">
        <v>185</v>
      </c>
      <c r="C5" s="3" t="s">
        <v>186</v>
      </c>
      <c r="E5" s="10">
        <v>1</v>
      </c>
      <c r="F5" s="4" t="s">
        <v>247</v>
      </c>
      <c r="G5" s="4" t="s">
        <v>187</v>
      </c>
      <c r="H5" s="8" t="s">
        <v>346</v>
      </c>
      <c r="I5">
        <v>1</v>
      </c>
      <c r="J5" s="4" t="s">
        <v>571</v>
      </c>
      <c r="K5" s="4" t="s">
        <v>120</v>
      </c>
    </row>
    <row r="6" spans="1:12" x14ac:dyDescent="0.3">
      <c r="B6" s="3" t="s">
        <v>184</v>
      </c>
      <c r="C6" s="3" t="s">
        <v>3</v>
      </c>
      <c r="E6" s="10">
        <v>2</v>
      </c>
      <c r="F6" s="4" t="s">
        <v>249</v>
      </c>
      <c r="G6" s="4" t="s">
        <v>190</v>
      </c>
      <c r="H6" t="s">
        <v>365</v>
      </c>
      <c r="I6">
        <f>I5+1</f>
        <v>2</v>
      </c>
      <c r="J6" s="4" t="s">
        <v>572</v>
      </c>
      <c r="K6" s="4" t="s">
        <v>577</v>
      </c>
    </row>
    <row r="7" spans="1:12" x14ac:dyDescent="0.3">
      <c r="A7" s="10">
        <v>1</v>
      </c>
      <c r="B7" s="4" t="s">
        <v>150</v>
      </c>
      <c r="C7" s="4" t="s">
        <v>116</v>
      </c>
      <c r="E7" s="10">
        <f>E6+1</f>
        <v>3</v>
      </c>
      <c r="F7" s="4" t="s">
        <v>48</v>
      </c>
      <c r="G7" s="4" t="s">
        <v>6</v>
      </c>
      <c r="H7" s="8" t="s">
        <v>366</v>
      </c>
      <c r="I7">
        <f t="shared" ref="I7:I20" si="0">I6+1</f>
        <v>3</v>
      </c>
      <c r="J7" s="4" t="s">
        <v>573</v>
      </c>
      <c r="K7" s="4" t="s">
        <v>578</v>
      </c>
    </row>
    <row r="8" spans="1:12" x14ac:dyDescent="0.3">
      <c r="A8" s="10">
        <f>A7+1</f>
        <v>2</v>
      </c>
      <c r="B8" s="4" t="s">
        <v>248</v>
      </c>
      <c r="C8" s="4" t="s">
        <v>188</v>
      </c>
      <c r="E8" s="10">
        <f t="shared" ref="E8:E15" si="1">E7+1</f>
        <v>4</v>
      </c>
      <c r="F8" s="4" t="s">
        <v>252</v>
      </c>
      <c r="G8" s="4" t="s">
        <v>193</v>
      </c>
      <c r="H8" s="8" t="s">
        <v>336</v>
      </c>
      <c r="I8">
        <f t="shared" si="0"/>
        <v>4</v>
      </c>
      <c r="J8" s="4" t="s">
        <v>574</v>
      </c>
      <c r="K8" s="4" t="s">
        <v>270</v>
      </c>
    </row>
    <row r="9" spans="1:12" x14ac:dyDescent="0.3">
      <c r="A9" s="10">
        <f t="shared" ref="A9:A20" si="2">A8+1</f>
        <v>3</v>
      </c>
      <c r="B9" s="4" t="s">
        <v>198</v>
      </c>
      <c r="C9" s="4" t="s">
        <v>189</v>
      </c>
      <c r="E9" s="10">
        <f t="shared" si="1"/>
        <v>5</v>
      </c>
      <c r="F9" s="4" t="s">
        <v>199</v>
      </c>
      <c r="G9" s="4" t="s">
        <v>194</v>
      </c>
      <c r="H9" s="8" t="s">
        <v>337</v>
      </c>
      <c r="I9">
        <f t="shared" si="0"/>
        <v>5</v>
      </c>
      <c r="J9" s="4" t="s">
        <v>575</v>
      </c>
      <c r="K9" s="4" t="s">
        <v>271</v>
      </c>
    </row>
    <row r="10" spans="1:12" x14ac:dyDescent="0.3">
      <c r="A10" s="10">
        <f t="shared" si="2"/>
        <v>4</v>
      </c>
      <c r="B10" s="4" t="s">
        <v>250</v>
      </c>
      <c r="C10" s="4" t="s">
        <v>191</v>
      </c>
      <c r="E10" s="10">
        <f t="shared" si="1"/>
        <v>6</v>
      </c>
      <c r="F10" s="4" t="s">
        <v>47</v>
      </c>
      <c r="G10" s="4" t="s">
        <v>5</v>
      </c>
      <c r="H10" s="8" t="s">
        <v>338</v>
      </c>
      <c r="I10">
        <f t="shared" si="0"/>
        <v>6</v>
      </c>
      <c r="J10" s="4" t="s">
        <v>576</v>
      </c>
      <c r="K10" s="4" t="s">
        <v>579</v>
      </c>
      <c r="L10" s="8"/>
    </row>
    <row r="11" spans="1:12" x14ac:dyDescent="0.3">
      <c r="A11" s="10">
        <f t="shared" si="2"/>
        <v>5</v>
      </c>
      <c r="B11" s="4" t="s">
        <v>251</v>
      </c>
      <c r="C11" s="4" t="s">
        <v>192</v>
      </c>
      <c r="E11" s="10">
        <f t="shared" si="1"/>
        <v>7</v>
      </c>
      <c r="F11" s="4" t="s">
        <v>46</v>
      </c>
      <c r="G11" s="4" t="s">
        <v>4</v>
      </c>
      <c r="H11" s="8" t="s">
        <v>339</v>
      </c>
      <c r="I11">
        <f t="shared" si="0"/>
        <v>7</v>
      </c>
      <c r="J11" s="4" t="s">
        <v>867</v>
      </c>
      <c r="K11" s="6" t="s">
        <v>580</v>
      </c>
      <c r="L11" s="8"/>
    </row>
    <row r="12" spans="1:12" x14ac:dyDescent="0.3">
      <c r="A12" s="10">
        <f t="shared" si="2"/>
        <v>6</v>
      </c>
      <c r="B12" s="4" t="s">
        <v>151</v>
      </c>
      <c r="C12" s="4" t="s">
        <v>118</v>
      </c>
      <c r="E12" s="10">
        <f t="shared" si="1"/>
        <v>8</v>
      </c>
      <c r="F12" s="4" t="s">
        <v>197</v>
      </c>
      <c r="G12" s="4" t="s">
        <v>195</v>
      </c>
      <c r="H12" s="8" t="s">
        <v>340</v>
      </c>
      <c r="I12">
        <f t="shared" si="0"/>
        <v>8</v>
      </c>
      <c r="J12" s="4" t="s">
        <v>869</v>
      </c>
      <c r="K12" s="6" t="s">
        <v>581</v>
      </c>
    </row>
    <row r="13" spans="1:12" x14ac:dyDescent="0.3">
      <c r="A13" s="10">
        <f t="shared" si="2"/>
        <v>7</v>
      </c>
      <c r="B13" s="4" t="s">
        <v>48</v>
      </c>
      <c r="C13" s="4" t="s">
        <v>6</v>
      </c>
      <c r="E13" s="10">
        <f t="shared" si="1"/>
        <v>9</v>
      </c>
      <c r="F13" s="4" t="s">
        <v>368</v>
      </c>
      <c r="G13" s="4" t="s">
        <v>196</v>
      </c>
      <c r="H13" s="8" t="s">
        <v>341</v>
      </c>
      <c r="I13">
        <f t="shared" si="0"/>
        <v>9</v>
      </c>
      <c r="J13" s="4" t="s">
        <v>871</v>
      </c>
      <c r="K13" s="6" t="s">
        <v>582</v>
      </c>
    </row>
    <row r="14" spans="1:12" x14ac:dyDescent="0.3">
      <c r="A14" s="10">
        <f t="shared" si="2"/>
        <v>8</v>
      </c>
      <c r="B14" s="4" t="s">
        <v>252</v>
      </c>
      <c r="C14" s="4" t="s">
        <v>193</v>
      </c>
      <c r="E14" s="10">
        <f t="shared" si="1"/>
        <v>10</v>
      </c>
      <c r="F14" s="4" t="s">
        <v>149</v>
      </c>
      <c r="G14" s="4" t="s">
        <v>115</v>
      </c>
      <c r="H14" s="8" t="s">
        <v>342</v>
      </c>
      <c r="I14">
        <f t="shared" si="0"/>
        <v>10</v>
      </c>
      <c r="J14" s="4" t="s">
        <v>873</v>
      </c>
      <c r="K14" s="6" t="s">
        <v>274</v>
      </c>
    </row>
    <row r="15" spans="1:12" x14ac:dyDescent="0.3">
      <c r="A15" s="10">
        <f t="shared" si="2"/>
        <v>9</v>
      </c>
      <c r="B15" s="4" t="s">
        <v>199</v>
      </c>
      <c r="C15" s="4" t="s">
        <v>194</v>
      </c>
      <c r="E15" s="10">
        <f t="shared" si="1"/>
        <v>11</v>
      </c>
      <c r="F15" s="4" t="s">
        <v>148</v>
      </c>
      <c r="G15" s="4" t="s">
        <v>117</v>
      </c>
      <c r="H15" s="8" t="s">
        <v>343</v>
      </c>
      <c r="I15">
        <f t="shared" si="0"/>
        <v>11</v>
      </c>
      <c r="J15" s="4" t="s">
        <v>875</v>
      </c>
      <c r="K15" s="6" t="s">
        <v>275</v>
      </c>
    </row>
    <row r="16" spans="1:12" x14ac:dyDescent="0.3">
      <c r="A16" s="10">
        <f t="shared" si="2"/>
        <v>10</v>
      </c>
      <c r="B16" s="4" t="s">
        <v>47</v>
      </c>
      <c r="C16" s="4" t="s">
        <v>5</v>
      </c>
      <c r="H16" s="8"/>
      <c r="I16">
        <f t="shared" si="0"/>
        <v>12</v>
      </c>
      <c r="J16" s="4" t="s">
        <v>877</v>
      </c>
      <c r="K16" s="6" t="s">
        <v>97</v>
      </c>
    </row>
    <row r="17" spans="1:11" x14ac:dyDescent="0.3">
      <c r="A17" s="10">
        <f t="shared" si="2"/>
        <v>11</v>
      </c>
      <c r="B17" s="4" t="s">
        <v>46</v>
      </c>
      <c r="C17" s="4" t="s">
        <v>4</v>
      </c>
      <c r="I17">
        <f t="shared" si="0"/>
        <v>13</v>
      </c>
      <c r="J17" s="4" t="s">
        <v>878</v>
      </c>
      <c r="K17" s="6" t="s">
        <v>583</v>
      </c>
    </row>
    <row r="18" spans="1:11" x14ac:dyDescent="0.3">
      <c r="A18" s="10">
        <f t="shared" si="2"/>
        <v>12</v>
      </c>
      <c r="B18" s="4" t="s">
        <v>197</v>
      </c>
      <c r="C18" s="4" t="s">
        <v>195</v>
      </c>
      <c r="E18" s="10" t="s">
        <v>446</v>
      </c>
      <c r="F18" s="2" t="s">
        <v>344</v>
      </c>
      <c r="G18" s="2" t="s">
        <v>345</v>
      </c>
      <c r="I18">
        <f t="shared" si="0"/>
        <v>14</v>
      </c>
      <c r="J18" s="4" t="s">
        <v>879</v>
      </c>
      <c r="K18" s="6" t="s">
        <v>584</v>
      </c>
    </row>
    <row r="19" spans="1:11" x14ac:dyDescent="0.3">
      <c r="A19" s="10">
        <f t="shared" si="2"/>
        <v>13</v>
      </c>
      <c r="B19" s="4" t="s">
        <v>368</v>
      </c>
      <c r="C19" s="4" t="s">
        <v>196</v>
      </c>
      <c r="F19" s="3" t="s">
        <v>39</v>
      </c>
      <c r="G19" s="3" t="s">
        <v>0</v>
      </c>
      <c r="I19">
        <f t="shared" si="0"/>
        <v>15</v>
      </c>
      <c r="J19" s="4" t="s">
        <v>880</v>
      </c>
      <c r="K19" s="6" t="s">
        <v>585</v>
      </c>
    </row>
    <row r="20" spans="1:11" x14ac:dyDescent="0.3">
      <c r="A20" s="10">
        <f t="shared" si="2"/>
        <v>14</v>
      </c>
      <c r="B20" s="4" t="s">
        <v>149</v>
      </c>
      <c r="C20" s="4" t="s">
        <v>115</v>
      </c>
      <c r="F20" s="3" t="s">
        <v>41</v>
      </c>
      <c r="G20" s="3" t="s">
        <v>1</v>
      </c>
      <c r="I20">
        <f t="shared" si="0"/>
        <v>16</v>
      </c>
      <c r="J20" s="6" t="s">
        <v>882</v>
      </c>
      <c r="K20" s="6" t="s">
        <v>152</v>
      </c>
    </row>
    <row r="21" spans="1:11" x14ac:dyDescent="0.3">
      <c r="A21" s="10" t="s">
        <v>310</v>
      </c>
      <c r="B21" s="2" t="s">
        <v>371</v>
      </c>
      <c r="C21" s="2" t="s">
        <v>334</v>
      </c>
      <c r="E21" s="10" t="e">
        <f>#REF!+1</f>
        <v>#REF!</v>
      </c>
      <c r="F21" s="4" t="s">
        <v>265</v>
      </c>
      <c r="G21" s="4" t="s">
        <v>318</v>
      </c>
      <c r="H21" s="8" t="s">
        <v>348</v>
      </c>
      <c r="K21"/>
    </row>
    <row r="22" spans="1:11" x14ac:dyDescent="0.3">
      <c r="B22" s="3" t="s">
        <v>39</v>
      </c>
      <c r="C22" s="3" t="s">
        <v>0</v>
      </c>
      <c r="E22" s="10" t="e">
        <f t="shared" ref="E22:E30" si="3">E21+1</f>
        <v>#REF!</v>
      </c>
      <c r="F22" s="4" t="s">
        <v>266</v>
      </c>
      <c r="G22" s="4" t="s">
        <v>319</v>
      </c>
      <c r="H22" s="8" t="s">
        <v>349</v>
      </c>
      <c r="K22"/>
    </row>
    <row r="23" spans="1:11" x14ac:dyDescent="0.3">
      <c r="B23" s="3" t="s">
        <v>41</v>
      </c>
      <c r="C23" s="3" t="s">
        <v>1</v>
      </c>
      <c r="E23" s="10" t="e">
        <f t="shared" si="3"/>
        <v>#REF!</v>
      </c>
      <c r="F23" s="4" t="s">
        <v>104</v>
      </c>
      <c r="G23" s="4" t="s">
        <v>320</v>
      </c>
      <c r="H23" s="8" t="s">
        <v>350</v>
      </c>
      <c r="K23"/>
    </row>
    <row r="24" spans="1:11" x14ac:dyDescent="0.3">
      <c r="B24" s="3" t="s">
        <v>185</v>
      </c>
      <c r="C24" s="3" t="s">
        <v>186</v>
      </c>
      <c r="E24" s="10" t="e">
        <f t="shared" si="3"/>
        <v>#REF!</v>
      </c>
      <c r="F24" s="4" t="s">
        <v>102</v>
      </c>
      <c r="G24" s="4" t="s">
        <v>321</v>
      </c>
      <c r="H24" s="8" t="s">
        <v>351</v>
      </c>
      <c r="K24"/>
    </row>
    <row r="25" spans="1:11" x14ac:dyDescent="0.3">
      <c r="B25" s="3" t="s">
        <v>184</v>
      </c>
      <c r="C25" s="3" t="s">
        <v>3</v>
      </c>
      <c r="E25" s="10" t="e">
        <f t="shared" si="3"/>
        <v>#REF!</v>
      </c>
      <c r="F25" s="4" t="s">
        <v>267</v>
      </c>
      <c r="G25" s="4" t="s">
        <v>322</v>
      </c>
      <c r="H25" s="8" t="s">
        <v>352</v>
      </c>
      <c r="K25"/>
    </row>
    <row r="26" spans="1:11" x14ac:dyDescent="0.3">
      <c r="A26" s="10">
        <v>1</v>
      </c>
      <c r="B26" s="4" t="s">
        <v>258</v>
      </c>
      <c r="C26" s="4" t="s">
        <v>311</v>
      </c>
      <c r="E26" s="10" t="e">
        <f t="shared" si="3"/>
        <v>#REF!</v>
      </c>
      <c r="F26" s="4" t="s">
        <v>370</v>
      </c>
      <c r="G26" s="4" t="s">
        <v>323</v>
      </c>
      <c r="H26" s="8" t="s">
        <v>353</v>
      </c>
      <c r="K26"/>
    </row>
    <row r="27" spans="1:11" x14ac:dyDescent="0.3">
      <c r="A27" s="10">
        <f>A26+1</f>
        <v>2</v>
      </c>
      <c r="B27" s="4" t="s">
        <v>259</v>
      </c>
      <c r="C27" s="4" t="s">
        <v>312</v>
      </c>
      <c r="E27" s="10" t="e">
        <f t="shared" si="3"/>
        <v>#REF!</v>
      </c>
      <c r="F27" s="4" t="s">
        <v>268</v>
      </c>
      <c r="G27" s="4" t="s">
        <v>324</v>
      </c>
      <c r="H27" s="8" t="s">
        <v>354</v>
      </c>
      <c r="K27"/>
    </row>
    <row r="28" spans="1:11" x14ac:dyDescent="0.3">
      <c r="A28" s="10">
        <f t="shared" ref="A28:A42" si="4">A27+1</f>
        <v>3</v>
      </c>
      <c r="B28" s="4" t="s">
        <v>260</v>
      </c>
      <c r="C28" s="4" t="s">
        <v>313</v>
      </c>
      <c r="E28" s="10" t="e">
        <f t="shared" si="3"/>
        <v>#REF!</v>
      </c>
      <c r="F28" s="4" t="s">
        <v>269</v>
      </c>
      <c r="G28" s="4" t="s">
        <v>325</v>
      </c>
      <c r="H28" s="8" t="s">
        <v>355</v>
      </c>
      <c r="K28"/>
    </row>
    <row r="29" spans="1:11" x14ac:dyDescent="0.3">
      <c r="A29" s="10">
        <f t="shared" si="4"/>
        <v>4</v>
      </c>
      <c r="B29" s="4" t="s">
        <v>262</v>
      </c>
      <c r="C29" s="4" t="s">
        <v>314</v>
      </c>
      <c r="E29" s="10" t="e">
        <f t="shared" si="3"/>
        <v>#REF!</v>
      </c>
      <c r="F29" s="4" t="s">
        <v>360</v>
      </c>
      <c r="G29" s="4" t="s">
        <v>361</v>
      </c>
      <c r="H29" s="8" t="s">
        <v>356</v>
      </c>
      <c r="K29"/>
    </row>
    <row r="30" spans="1:11" x14ac:dyDescent="0.3">
      <c r="A30" s="10">
        <f t="shared" si="4"/>
        <v>5</v>
      </c>
      <c r="B30" s="4" t="s">
        <v>263</v>
      </c>
      <c r="C30" s="4" t="s">
        <v>315</v>
      </c>
      <c r="E30" s="10" t="e">
        <f t="shared" si="3"/>
        <v>#REF!</v>
      </c>
      <c r="F30" s="4" t="s">
        <v>362</v>
      </c>
      <c r="G30" s="4" t="s">
        <v>363</v>
      </c>
      <c r="H30" s="8" t="s">
        <v>347</v>
      </c>
      <c r="K30"/>
    </row>
    <row r="31" spans="1:11" x14ac:dyDescent="0.3">
      <c r="A31" s="10">
        <f t="shared" si="4"/>
        <v>6</v>
      </c>
      <c r="B31" s="4" t="s">
        <v>264</v>
      </c>
      <c r="C31" s="4" t="s">
        <v>316</v>
      </c>
      <c r="K31"/>
    </row>
    <row r="32" spans="1:11" x14ac:dyDescent="0.3">
      <c r="A32" s="10">
        <f t="shared" si="4"/>
        <v>7</v>
      </c>
      <c r="B32" s="4" t="s">
        <v>106</v>
      </c>
      <c r="C32" s="4" t="s">
        <v>317</v>
      </c>
      <c r="K32"/>
    </row>
    <row r="33" spans="1:11" x14ac:dyDescent="0.3">
      <c r="A33" s="10">
        <f t="shared" si="4"/>
        <v>8</v>
      </c>
      <c r="B33" s="4" t="s">
        <v>265</v>
      </c>
      <c r="C33" s="4" t="s">
        <v>318</v>
      </c>
      <c r="K33"/>
    </row>
    <row r="34" spans="1:11" x14ac:dyDescent="0.3">
      <c r="A34" s="10">
        <f t="shared" si="4"/>
        <v>9</v>
      </c>
      <c r="B34" s="4" t="s">
        <v>266</v>
      </c>
      <c r="C34" s="4" t="s">
        <v>319</v>
      </c>
      <c r="K34"/>
    </row>
    <row r="35" spans="1:11" x14ac:dyDescent="0.3">
      <c r="A35" s="10">
        <f t="shared" si="4"/>
        <v>10</v>
      </c>
      <c r="B35" s="4" t="s">
        <v>104</v>
      </c>
      <c r="C35" s="4" t="s">
        <v>320</v>
      </c>
      <c r="K35"/>
    </row>
    <row r="36" spans="1:11" x14ac:dyDescent="0.3">
      <c r="A36" s="10">
        <f t="shared" si="4"/>
        <v>11</v>
      </c>
      <c r="B36" s="4" t="s">
        <v>102</v>
      </c>
      <c r="C36" s="4" t="s">
        <v>321</v>
      </c>
      <c r="K36"/>
    </row>
    <row r="37" spans="1:11" x14ac:dyDescent="0.3">
      <c r="A37" s="10">
        <f t="shared" si="4"/>
        <v>12</v>
      </c>
      <c r="B37" s="4" t="s">
        <v>267</v>
      </c>
      <c r="C37" s="4" t="s">
        <v>322</v>
      </c>
      <c r="K37"/>
    </row>
    <row r="38" spans="1:11" x14ac:dyDescent="0.3">
      <c r="A38" s="10">
        <f t="shared" si="4"/>
        <v>13</v>
      </c>
      <c r="B38" s="4" t="s">
        <v>370</v>
      </c>
      <c r="C38" s="4" t="s">
        <v>323</v>
      </c>
      <c r="K38"/>
    </row>
    <row r="39" spans="1:11" x14ac:dyDescent="0.3">
      <c r="A39" s="10">
        <f t="shared" si="4"/>
        <v>14</v>
      </c>
      <c r="B39" s="4" t="s">
        <v>268</v>
      </c>
      <c r="C39" s="4" t="s">
        <v>324</v>
      </c>
      <c r="K39"/>
    </row>
    <row r="40" spans="1:11" x14ac:dyDescent="0.3">
      <c r="A40" s="10">
        <f t="shared" si="4"/>
        <v>15</v>
      </c>
      <c r="B40" s="4" t="s">
        <v>269</v>
      </c>
      <c r="C40" s="4" t="s">
        <v>325</v>
      </c>
      <c r="K40"/>
    </row>
    <row r="41" spans="1:11" x14ac:dyDescent="0.3">
      <c r="A41" s="10">
        <f t="shared" si="4"/>
        <v>16</v>
      </c>
      <c r="B41" s="4" t="s">
        <v>330</v>
      </c>
      <c r="C41" s="4" t="s">
        <v>331</v>
      </c>
      <c r="K41"/>
    </row>
    <row r="42" spans="1:11" x14ac:dyDescent="0.3">
      <c r="A42" s="10">
        <f t="shared" si="4"/>
        <v>17</v>
      </c>
      <c r="B42" s="4" t="s">
        <v>327</v>
      </c>
      <c r="C42" s="4" t="s">
        <v>328</v>
      </c>
      <c r="K42"/>
    </row>
    <row r="43" spans="1:11" x14ac:dyDescent="0.3">
      <c r="K43"/>
    </row>
    <row r="44" spans="1:11" x14ac:dyDescent="0.3">
      <c r="K44"/>
    </row>
    <row r="45" spans="1:11" x14ac:dyDescent="0.3">
      <c r="A45" s="10" t="s">
        <v>280</v>
      </c>
      <c r="B45" s="2" t="s">
        <v>332</v>
      </c>
      <c r="C45" s="2" t="s">
        <v>333</v>
      </c>
      <c r="E45" s="10" t="s">
        <v>507</v>
      </c>
      <c r="F45" s="2" t="s">
        <v>200</v>
      </c>
      <c r="G45" s="2" t="s">
        <v>364</v>
      </c>
      <c r="I45" t="s">
        <v>559</v>
      </c>
      <c r="J45" s="2" t="s">
        <v>628</v>
      </c>
      <c r="K45" s="2" t="s">
        <v>182</v>
      </c>
    </row>
    <row r="46" spans="1:11" x14ac:dyDescent="0.3">
      <c r="B46" s="3" t="s">
        <v>39</v>
      </c>
      <c r="C46" s="3" t="s">
        <v>0</v>
      </c>
      <c r="F46" s="3" t="s">
        <v>39</v>
      </c>
      <c r="G46" s="3" t="s">
        <v>0</v>
      </c>
      <c r="J46" s="3" t="s">
        <v>39</v>
      </c>
      <c r="K46" s="3" t="s">
        <v>0</v>
      </c>
    </row>
    <row r="47" spans="1:11" x14ac:dyDescent="0.3">
      <c r="B47" s="3" t="s">
        <v>41</v>
      </c>
      <c r="C47" s="3" t="s">
        <v>1</v>
      </c>
      <c r="F47" s="3" t="s">
        <v>41</v>
      </c>
      <c r="G47" s="3" t="s">
        <v>1</v>
      </c>
      <c r="J47" s="3" t="s">
        <v>41</v>
      </c>
      <c r="K47" s="3" t="s">
        <v>1</v>
      </c>
    </row>
    <row r="48" spans="1:11" x14ac:dyDescent="0.3">
      <c r="B48" s="3" t="s">
        <v>185</v>
      </c>
      <c r="C48" s="3" t="s">
        <v>186</v>
      </c>
      <c r="F48" s="3" t="s">
        <v>185</v>
      </c>
      <c r="G48" s="3" t="s">
        <v>186</v>
      </c>
      <c r="I48">
        <v>1</v>
      </c>
      <c r="J48" s="4" t="s">
        <v>560</v>
      </c>
      <c r="K48" s="4" t="s">
        <v>561</v>
      </c>
    </row>
    <row r="49" spans="1:11" x14ac:dyDescent="0.3">
      <c r="B49" s="3" t="s">
        <v>184</v>
      </c>
      <c r="C49" s="3" t="s">
        <v>3</v>
      </c>
      <c r="F49" s="3" t="s">
        <v>184</v>
      </c>
      <c r="G49" s="3" t="s">
        <v>3</v>
      </c>
      <c r="I49">
        <v>2</v>
      </c>
      <c r="J49" s="4" t="s">
        <v>600</v>
      </c>
      <c r="K49" s="4" t="s">
        <v>562</v>
      </c>
    </row>
    <row r="50" spans="1:11" x14ac:dyDescent="0.3">
      <c r="A50" s="10">
        <v>1</v>
      </c>
      <c r="B50" s="4" t="s">
        <v>243</v>
      </c>
      <c r="C50" s="4" t="s">
        <v>201</v>
      </c>
      <c r="E50" s="10">
        <v>1</v>
      </c>
      <c r="F50" s="4" t="s">
        <v>447</v>
      </c>
      <c r="G50" s="4" t="s">
        <v>448</v>
      </c>
      <c r="H50" s="8" t="s">
        <v>487</v>
      </c>
      <c r="I50">
        <v>3</v>
      </c>
      <c r="J50" s="4" t="s">
        <v>601</v>
      </c>
      <c r="K50" s="4" t="s">
        <v>563</v>
      </c>
    </row>
    <row r="51" spans="1:11" x14ac:dyDescent="0.3">
      <c r="A51" s="10">
        <v>2</v>
      </c>
      <c r="B51" s="4" t="s">
        <v>244</v>
      </c>
      <c r="C51" s="4" t="s">
        <v>202</v>
      </c>
      <c r="E51" s="10">
        <v>2</v>
      </c>
      <c r="F51" s="4" t="s">
        <v>450</v>
      </c>
      <c r="G51" s="4" t="s">
        <v>449</v>
      </c>
      <c r="H51" s="8" t="s">
        <v>488</v>
      </c>
      <c r="I51">
        <f>I50+1</f>
        <v>4</v>
      </c>
      <c r="J51" s="4" t="s">
        <v>602</v>
      </c>
      <c r="K51" s="4" t="s">
        <v>564</v>
      </c>
    </row>
    <row r="52" spans="1:11" x14ac:dyDescent="0.3">
      <c r="A52" s="10">
        <f>A51+1</f>
        <v>3</v>
      </c>
      <c r="B52" s="4" t="s">
        <v>242</v>
      </c>
      <c r="C52" s="4" t="s">
        <v>203</v>
      </c>
      <c r="E52" s="10">
        <f>E51+1</f>
        <v>3</v>
      </c>
      <c r="F52" s="4" t="s">
        <v>471</v>
      </c>
      <c r="G52" s="4" t="s">
        <v>451</v>
      </c>
      <c r="H52" s="8" t="s">
        <v>489</v>
      </c>
      <c r="I52">
        <f t="shared" ref="I52:I55" si="5">I51+1</f>
        <v>5</v>
      </c>
      <c r="J52" s="4" t="s">
        <v>603</v>
      </c>
      <c r="K52" s="4" t="s">
        <v>565</v>
      </c>
    </row>
    <row r="53" spans="1:11" x14ac:dyDescent="0.3">
      <c r="A53" s="10">
        <f t="shared" ref="A53:A71" si="6">A52+1</f>
        <v>4</v>
      </c>
      <c r="B53" s="4" t="s">
        <v>245</v>
      </c>
      <c r="C53" s="4" t="s">
        <v>204</v>
      </c>
      <c r="E53" s="10">
        <f t="shared" ref="E53:E70" si="7">E52+1</f>
        <v>4</v>
      </c>
      <c r="F53" s="4" t="s">
        <v>470</v>
      </c>
      <c r="G53" s="4" t="s">
        <v>452</v>
      </c>
      <c r="H53" s="8" t="s">
        <v>490</v>
      </c>
      <c r="I53">
        <f t="shared" si="5"/>
        <v>6</v>
      </c>
      <c r="J53" s="4" t="s">
        <v>604</v>
      </c>
      <c r="K53" s="4" t="s">
        <v>566</v>
      </c>
    </row>
    <row r="54" spans="1:11" x14ac:dyDescent="0.3">
      <c r="A54" s="10">
        <f t="shared" si="6"/>
        <v>5</v>
      </c>
      <c r="B54" s="4" t="s">
        <v>246</v>
      </c>
      <c r="C54" s="4" t="s">
        <v>205</v>
      </c>
      <c r="E54" s="10">
        <f t="shared" si="7"/>
        <v>5</v>
      </c>
      <c r="F54" s="4" t="s">
        <v>472</v>
      </c>
      <c r="G54" s="4" t="s">
        <v>453</v>
      </c>
      <c r="H54" s="8" t="s">
        <v>491</v>
      </c>
      <c r="I54">
        <f t="shared" si="5"/>
        <v>7</v>
      </c>
      <c r="J54" s="4" t="s">
        <v>605</v>
      </c>
      <c r="K54" s="6" t="s">
        <v>567</v>
      </c>
    </row>
    <row r="55" spans="1:11" x14ac:dyDescent="0.3">
      <c r="A55" s="10">
        <f t="shared" si="6"/>
        <v>6</v>
      </c>
      <c r="B55" s="4" t="s">
        <v>236</v>
      </c>
      <c r="C55" s="4" t="s">
        <v>206</v>
      </c>
      <c r="E55" s="10">
        <f t="shared" si="7"/>
        <v>6</v>
      </c>
      <c r="F55" s="4" t="s">
        <v>473</v>
      </c>
      <c r="G55" s="4" t="s">
        <v>454</v>
      </c>
      <c r="H55" s="8" t="s">
        <v>492</v>
      </c>
      <c r="I55">
        <f t="shared" si="5"/>
        <v>8</v>
      </c>
      <c r="J55" s="4" t="s">
        <v>606</v>
      </c>
      <c r="K55" s="6" t="s">
        <v>568</v>
      </c>
    </row>
    <row r="56" spans="1:11" x14ac:dyDescent="0.3">
      <c r="A56" s="10">
        <f t="shared" si="6"/>
        <v>7</v>
      </c>
      <c r="B56" s="4" t="s">
        <v>237</v>
      </c>
      <c r="C56" s="4" t="s">
        <v>207</v>
      </c>
      <c r="E56" s="10">
        <f t="shared" si="7"/>
        <v>7</v>
      </c>
      <c r="F56" s="4" t="s">
        <v>474</v>
      </c>
      <c r="G56" s="4" t="s">
        <v>455</v>
      </c>
      <c r="H56" s="8" t="s">
        <v>493</v>
      </c>
      <c r="I56">
        <v>9</v>
      </c>
      <c r="J56" s="4" t="s">
        <v>607</v>
      </c>
      <c r="K56" s="6" t="s">
        <v>569</v>
      </c>
    </row>
    <row r="57" spans="1:11" x14ac:dyDescent="0.3">
      <c r="A57" s="10">
        <f t="shared" si="6"/>
        <v>8</v>
      </c>
      <c r="B57" s="4" t="s">
        <v>238</v>
      </c>
      <c r="C57" s="4" t="s">
        <v>208</v>
      </c>
      <c r="E57" s="11">
        <f t="shared" si="7"/>
        <v>8</v>
      </c>
      <c r="F57" s="6" t="s">
        <v>475</v>
      </c>
      <c r="G57" s="4" t="s">
        <v>456</v>
      </c>
      <c r="H57" s="8" t="s">
        <v>494</v>
      </c>
      <c r="J57" s="4" t="s">
        <v>608</v>
      </c>
      <c r="K57" s="4" t="s">
        <v>621</v>
      </c>
    </row>
    <row r="58" spans="1:11" x14ac:dyDescent="0.3">
      <c r="A58" s="10">
        <f t="shared" si="6"/>
        <v>9</v>
      </c>
      <c r="B58" s="4" t="s">
        <v>239</v>
      </c>
      <c r="C58" s="4" t="s">
        <v>209</v>
      </c>
      <c r="E58" s="10">
        <f>E57+1</f>
        <v>9</v>
      </c>
      <c r="F58" s="6" t="s">
        <v>476</v>
      </c>
      <c r="G58" s="4" t="s">
        <v>457</v>
      </c>
      <c r="H58" s="8" t="s">
        <v>495</v>
      </c>
      <c r="J58" s="4" t="s">
        <v>609</v>
      </c>
      <c r="K58" s="4" t="s">
        <v>622</v>
      </c>
    </row>
    <row r="59" spans="1:11" x14ac:dyDescent="0.3">
      <c r="A59" s="10">
        <f t="shared" si="6"/>
        <v>10</v>
      </c>
      <c r="B59" s="4" t="s">
        <v>241</v>
      </c>
      <c r="C59" s="4" t="s">
        <v>210</v>
      </c>
      <c r="E59" s="10">
        <f t="shared" si="7"/>
        <v>10</v>
      </c>
      <c r="F59" s="6" t="s">
        <v>477</v>
      </c>
      <c r="G59" s="4" t="s">
        <v>458</v>
      </c>
      <c r="H59" s="8" t="s">
        <v>496</v>
      </c>
      <c r="J59" s="4" t="s">
        <v>610</v>
      </c>
      <c r="K59" s="4" t="s">
        <v>623</v>
      </c>
    </row>
    <row r="60" spans="1:11" x14ac:dyDescent="0.3">
      <c r="A60" s="10">
        <f t="shared" si="6"/>
        <v>11</v>
      </c>
      <c r="B60" s="4" t="s">
        <v>240</v>
      </c>
      <c r="C60" s="4" t="s">
        <v>211</v>
      </c>
      <c r="E60" s="10">
        <f t="shared" si="7"/>
        <v>11</v>
      </c>
      <c r="F60" s="4" t="s">
        <v>478</v>
      </c>
      <c r="G60" s="4" t="s">
        <v>459</v>
      </c>
      <c r="H60" s="8" t="s">
        <v>497</v>
      </c>
      <c r="J60" s="4" t="s">
        <v>611</v>
      </c>
      <c r="K60" s="4" t="s">
        <v>624</v>
      </c>
    </row>
    <row r="61" spans="1:11" x14ac:dyDescent="0.3">
      <c r="A61" s="10">
        <f t="shared" si="6"/>
        <v>12</v>
      </c>
      <c r="B61" s="4" t="s">
        <v>229</v>
      </c>
      <c r="C61" s="4" t="s">
        <v>212</v>
      </c>
      <c r="E61" s="10">
        <f t="shared" si="7"/>
        <v>12</v>
      </c>
      <c r="F61" s="4" t="s">
        <v>234</v>
      </c>
      <c r="G61" s="4" t="s">
        <v>460</v>
      </c>
      <c r="H61" s="8" t="s">
        <v>498</v>
      </c>
      <c r="J61" s="4" t="s">
        <v>612</v>
      </c>
      <c r="K61" s="4" t="s">
        <v>625</v>
      </c>
    </row>
    <row r="62" spans="1:11" x14ac:dyDescent="0.3">
      <c r="A62" s="10">
        <f t="shared" si="6"/>
        <v>13</v>
      </c>
      <c r="B62" s="4" t="s">
        <v>230</v>
      </c>
      <c r="C62" s="4" t="s">
        <v>213</v>
      </c>
      <c r="E62" s="10">
        <f t="shared" si="7"/>
        <v>13</v>
      </c>
      <c r="F62" s="4" t="s">
        <v>235</v>
      </c>
      <c r="G62" s="4" t="s">
        <v>461</v>
      </c>
      <c r="H62" s="8" t="s">
        <v>499</v>
      </c>
      <c r="J62" s="4" t="s">
        <v>613</v>
      </c>
      <c r="K62" s="4" t="s">
        <v>614</v>
      </c>
    </row>
    <row r="63" spans="1:11" x14ac:dyDescent="0.3">
      <c r="A63" s="10">
        <f t="shared" si="6"/>
        <v>14</v>
      </c>
      <c r="B63" s="4" t="s">
        <v>224</v>
      </c>
      <c r="C63" s="4" t="s">
        <v>215</v>
      </c>
      <c r="E63" s="10">
        <f t="shared" si="7"/>
        <v>14</v>
      </c>
      <c r="F63" s="4" t="s">
        <v>479</v>
      </c>
      <c r="G63" s="4" t="s">
        <v>462</v>
      </c>
      <c r="H63" s="8" t="s">
        <v>500</v>
      </c>
      <c r="J63" s="4" t="s">
        <v>615</v>
      </c>
      <c r="K63" s="6" t="s">
        <v>616</v>
      </c>
    </row>
    <row r="64" spans="1:11" x14ac:dyDescent="0.3">
      <c r="A64" s="10">
        <f t="shared" si="6"/>
        <v>15</v>
      </c>
      <c r="B64" s="4" t="s">
        <v>225</v>
      </c>
      <c r="C64" s="4" t="s">
        <v>216</v>
      </c>
      <c r="E64" s="10">
        <f t="shared" si="7"/>
        <v>15</v>
      </c>
      <c r="F64" s="4" t="s">
        <v>480</v>
      </c>
      <c r="G64" s="4" t="s">
        <v>463</v>
      </c>
      <c r="H64" s="8" t="s">
        <v>500</v>
      </c>
      <c r="J64" s="4" t="s">
        <v>617</v>
      </c>
      <c r="K64" s="6" t="s">
        <v>618</v>
      </c>
    </row>
    <row r="65" spans="1:11" x14ac:dyDescent="0.3">
      <c r="A65" s="10">
        <f t="shared" si="6"/>
        <v>16</v>
      </c>
      <c r="B65" s="4" t="s">
        <v>226</v>
      </c>
      <c r="C65" s="4" t="s">
        <v>217</v>
      </c>
      <c r="E65" s="10">
        <f t="shared" si="7"/>
        <v>16</v>
      </c>
      <c r="F65" s="4" t="s">
        <v>481</v>
      </c>
      <c r="G65" s="4" t="s">
        <v>464</v>
      </c>
      <c r="H65" s="8" t="s">
        <v>501</v>
      </c>
      <c r="J65" s="4" t="s">
        <v>619</v>
      </c>
      <c r="K65" s="6" t="s">
        <v>620</v>
      </c>
    </row>
    <row r="66" spans="1:11" x14ac:dyDescent="0.3">
      <c r="A66" s="10">
        <f t="shared" si="6"/>
        <v>17</v>
      </c>
      <c r="B66" s="4" t="s">
        <v>227</v>
      </c>
      <c r="C66" s="4" t="s">
        <v>218</v>
      </c>
      <c r="E66" s="10">
        <f t="shared" si="7"/>
        <v>17</v>
      </c>
      <c r="F66" s="4" t="s">
        <v>482</v>
      </c>
      <c r="G66" s="4" t="s">
        <v>465</v>
      </c>
      <c r="H66" s="8" t="s">
        <v>502</v>
      </c>
      <c r="K66"/>
    </row>
    <row r="67" spans="1:11" x14ac:dyDescent="0.3">
      <c r="A67" s="10">
        <f t="shared" si="6"/>
        <v>18</v>
      </c>
      <c r="B67" s="4" t="s">
        <v>231</v>
      </c>
      <c r="C67" s="4" t="s">
        <v>219</v>
      </c>
      <c r="E67" s="10">
        <f t="shared" si="7"/>
        <v>18</v>
      </c>
      <c r="F67" s="4" t="s">
        <v>483</v>
      </c>
      <c r="G67" s="4" t="s">
        <v>466</v>
      </c>
      <c r="H67" s="8" t="s">
        <v>503</v>
      </c>
      <c r="K67"/>
    </row>
    <row r="68" spans="1:11" x14ac:dyDescent="0.3">
      <c r="A68" s="10">
        <f t="shared" si="6"/>
        <v>19</v>
      </c>
      <c r="B68" s="4" t="s">
        <v>228</v>
      </c>
      <c r="C68" s="4" t="s">
        <v>220</v>
      </c>
      <c r="E68" s="10">
        <f t="shared" si="7"/>
        <v>19</v>
      </c>
      <c r="F68" s="4" t="s">
        <v>485</v>
      </c>
      <c r="G68" s="4" t="s">
        <v>467</v>
      </c>
      <c r="H68" s="8" t="s">
        <v>504</v>
      </c>
      <c r="K68"/>
    </row>
    <row r="69" spans="1:11" x14ac:dyDescent="0.3">
      <c r="A69" s="10">
        <f t="shared" si="6"/>
        <v>20</v>
      </c>
      <c r="B69" s="4" t="s">
        <v>232</v>
      </c>
      <c r="C69" s="4" t="s">
        <v>221</v>
      </c>
      <c r="E69" s="10">
        <f t="shared" si="7"/>
        <v>20</v>
      </c>
      <c r="F69" s="4" t="s">
        <v>484</v>
      </c>
      <c r="G69" s="4" t="s">
        <v>468</v>
      </c>
      <c r="H69" s="8" t="s">
        <v>505</v>
      </c>
      <c r="K69"/>
    </row>
    <row r="70" spans="1:11" x14ac:dyDescent="0.3">
      <c r="A70" s="10">
        <f t="shared" si="6"/>
        <v>21</v>
      </c>
      <c r="B70" s="4" t="s">
        <v>233</v>
      </c>
      <c r="C70" s="4" t="s">
        <v>222</v>
      </c>
      <c r="E70" s="10">
        <f t="shared" si="7"/>
        <v>21</v>
      </c>
      <c r="F70" s="4" t="s">
        <v>486</v>
      </c>
      <c r="G70" s="4" t="s">
        <v>469</v>
      </c>
      <c r="H70" s="8" t="s">
        <v>506</v>
      </c>
      <c r="K70"/>
    </row>
    <row r="71" spans="1:11" x14ac:dyDescent="0.3">
      <c r="A71" s="10">
        <f t="shared" si="6"/>
        <v>22</v>
      </c>
      <c r="B71" s="4" t="s">
        <v>408</v>
      </c>
      <c r="C71" s="4" t="s">
        <v>409</v>
      </c>
      <c r="K71"/>
    </row>
    <row r="72" spans="1:11" x14ac:dyDescent="0.3">
      <c r="K72"/>
    </row>
    <row r="73" spans="1:11" x14ac:dyDescent="0.3">
      <c r="K73"/>
    </row>
    <row r="74" spans="1:11" x14ac:dyDescent="0.3">
      <c r="A74" s="10" t="s">
        <v>410</v>
      </c>
      <c r="B74" s="2" t="s">
        <v>411</v>
      </c>
      <c r="C74" s="2" t="s">
        <v>412</v>
      </c>
      <c r="E74" s="10" t="s">
        <v>508</v>
      </c>
      <c r="F74" s="2" t="s">
        <v>509</v>
      </c>
      <c r="G74" s="2" t="s">
        <v>277</v>
      </c>
      <c r="K74"/>
    </row>
    <row r="75" spans="1:11" x14ac:dyDescent="0.3">
      <c r="B75" s="3" t="s">
        <v>39</v>
      </c>
      <c r="C75" s="3" t="s">
        <v>0</v>
      </c>
      <c r="F75" s="3" t="s">
        <v>39</v>
      </c>
      <c r="G75" s="3" t="s">
        <v>0</v>
      </c>
      <c r="K75"/>
    </row>
    <row r="76" spans="1:11" x14ac:dyDescent="0.3">
      <c r="B76" s="3" t="s">
        <v>41</v>
      </c>
      <c r="C76" s="3" t="s">
        <v>1</v>
      </c>
      <c r="F76" s="3" t="s">
        <v>41</v>
      </c>
      <c r="G76" s="3" t="s">
        <v>1</v>
      </c>
      <c r="K76"/>
    </row>
    <row r="77" spans="1:11" x14ac:dyDescent="0.3">
      <c r="B77" s="3" t="s">
        <v>185</v>
      </c>
      <c r="C77" s="3" t="s">
        <v>186</v>
      </c>
      <c r="F77" s="3" t="s">
        <v>185</v>
      </c>
      <c r="G77" s="3" t="s">
        <v>186</v>
      </c>
      <c r="H77" s="12" t="s">
        <v>542</v>
      </c>
      <c r="K77"/>
    </row>
    <row r="78" spans="1:11" x14ac:dyDescent="0.3">
      <c r="B78" s="3" t="s">
        <v>184</v>
      </c>
      <c r="C78" s="3" t="s">
        <v>3</v>
      </c>
      <c r="F78" s="3" t="s">
        <v>184</v>
      </c>
      <c r="G78" s="3" t="s">
        <v>3</v>
      </c>
      <c r="K78"/>
    </row>
    <row r="79" spans="1:11" x14ac:dyDescent="0.3">
      <c r="A79" s="10">
        <v>1</v>
      </c>
      <c r="B79" s="4" t="s">
        <v>413</v>
      </c>
      <c r="C79" s="4" t="s">
        <v>414</v>
      </c>
      <c r="E79" s="10">
        <v>1</v>
      </c>
      <c r="F79" s="4" t="s">
        <v>510</v>
      </c>
      <c r="G79" s="4" t="s">
        <v>511</v>
      </c>
      <c r="H79" s="8" t="s">
        <v>543</v>
      </c>
      <c r="K79"/>
    </row>
    <row r="80" spans="1:11" x14ac:dyDescent="0.3">
      <c r="A80" s="10">
        <f>A79+1</f>
        <v>2</v>
      </c>
      <c r="B80" s="4" t="s">
        <v>415</v>
      </c>
      <c r="C80" s="4" t="s">
        <v>416</v>
      </c>
      <c r="E80" s="10">
        <f>E79+1</f>
        <v>2</v>
      </c>
      <c r="F80" s="4" t="s">
        <v>515</v>
      </c>
      <c r="G80" s="4" t="s">
        <v>512</v>
      </c>
      <c r="H80" s="8" t="s">
        <v>544</v>
      </c>
      <c r="K80"/>
    </row>
    <row r="81" spans="1:11" x14ac:dyDescent="0.3">
      <c r="A81" s="10">
        <f t="shared" ref="A81:A94" si="8">A80+1</f>
        <v>3</v>
      </c>
      <c r="B81" s="4" t="s">
        <v>417</v>
      </c>
      <c r="C81" s="4" t="s">
        <v>418</v>
      </c>
      <c r="E81" s="10">
        <f t="shared" ref="E81:E94" si="9">E80+1</f>
        <v>3</v>
      </c>
      <c r="F81" s="4" t="s">
        <v>516</v>
      </c>
      <c r="G81" s="4" t="s">
        <v>513</v>
      </c>
      <c r="H81" s="8" t="s">
        <v>545</v>
      </c>
      <c r="K81"/>
    </row>
    <row r="82" spans="1:11" x14ac:dyDescent="0.3">
      <c r="A82" s="10">
        <f t="shared" si="8"/>
        <v>4</v>
      </c>
      <c r="B82" s="4" t="s">
        <v>419</v>
      </c>
      <c r="C82" s="4" t="s">
        <v>420</v>
      </c>
      <c r="E82" s="10">
        <f t="shared" si="9"/>
        <v>4</v>
      </c>
      <c r="F82" s="4" t="s">
        <v>517</v>
      </c>
      <c r="G82" s="4" t="s">
        <v>514</v>
      </c>
      <c r="H82" s="8" t="s">
        <v>546</v>
      </c>
      <c r="K82"/>
    </row>
    <row r="83" spans="1:11" x14ac:dyDescent="0.3">
      <c r="A83" s="10">
        <f t="shared" si="8"/>
        <v>5</v>
      </c>
      <c r="B83" s="4" t="s">
        <v>421</v>
      </c>
      <c r="C83" s="4" t="s">
        <v>422</v>
      </c>
      <c r="E83" s="10">
        <f t="shared" si="9"/>
        <v>5</v>
      </c>
      <c r="F83" s="4" t="s">
        <v>522</v>
      </c>
      <c r="G83" s="4" t="s">
        <v>518</v>
      </c>
      <c r="H83" s="8" t="s">
        <v>547</v>
      </c>
      <c r="K83"/>
    </row>
    <row r="84" spans="1:11" x14ac:dyDescent="0.3">
      <c r="A84" s="10">
        <f t="shared" si="8"/>
        <v>6</v>
      </c>
      <c r="B84" s="4" t="s">
        <v>423</v>
      </c>
      <c r="C84" s="4" t="s">
        <v>424</v>
      </c>
      <c r="E84" s="10">
        <f t="shared" si="9"/>
        <v>6</v>
      </c>
      <c r="F84" s="4" t="s">
        <v>523</v>
      </c>
      <c r="G84" s="4" t="s">
        <v>519</v>
      </c>
      <c r="H84" s="8" t="s">
        <v>548</v>
      </c>
      <c r="K84"/>
    </row>
    <row r="85" spans="1:11" x14ac:dyDescent="0.3">
      <c r="A85" s="10">
        <f t="shared" si="8"/>
        <v>7</v>
      </c>
      <c r="B85" s="4" t="s">
        <v>425</v>
      </c>
      <c r="C85" s="4" t="s">
        <v>426</v>
      </c>
      <c r="E85" s="10">
        <f t="shared" si="9"/>
        <v>7</v>
      </c>
      <c r="F85" s="4" t="s">
        <v>524</v>
      </c>
      <c r="G85" s="4" t="s">
        <v>520</v>
      </c>
      <c r="H85" s="8" t="s">
        <v>549</v>
      </c>
      <c r="K85"/>
    </row>
    <row r="86" spans="1:11" x14ac:dyDescent="0.3">
      <c r="A86" s="10">
        <f t="shared" si="8"/>
        <v>8</v>
      </c>
      <c r="B86" s="4" t="s">
        <v>427</v>
      </c>
      <c r="C86" s="4" t="s">
        <v>428</v>
      </c>
      <c r="E86" s="10">
        <f t="shared" si="9"/>
        <v>8</v>
      </c>
      <c r="F86" s="4" t="s">
        <v>525</v>
      </c>
      <c r="G86" s="4" t="s">
        <v>521</v>
      </c>
      <c r="H86" s="8" t="s">
        <v>550</v>
      </c>
      <c r="K86"/>
    </row>
    <row r="87" spans="1:11" x14ac:dyDescent="0.3">
      <c r="A87" s="10">
        <f t="shared" si="8"/>
        <v>9</v>
      </c>
      <c r="B87" s="4" t="s">
        <v>429</v>
      </c>
      <c r="C87" s="4" t="s">
        <v>430</v>
      </c>
      <c r="E87" s="10">
        <f t="shared" si="9"/>
        <v>9</v>
      </c>
      <c r="F87" s="4" t="s">
        <v>526</v>
      </c>
      <c r="G87" s="4" t="s">
        <v>530</v>
      </c>
      <c r="H87" s="8" t="s">
        <v>551</v>
      </c>
      <c r="K87"/>
    </row>
    <row r="88" spans="1:11" x14ac:dyDescent="0.3">
      <c r="A88" s="10">
        <f t="shared" si="8"/>
        <v>10</v>
      </c>
      <c r="B88" s="4" t="s">
        <v>431</v>
      </c>
      <c r="C88" s="4" t="s">
        <v>432</v>
      </c>
      <c r="E88" s="10">
        <f t="shared" si="9"/>
        <v>10</v>
      </c>
      <c r="F88" s="4" t="s">
        <v>527</v>
      </c>
      <c r="G88" s="4" t="s">
        <v>531</v>
      </c>
      <c r="H88" s="8" t="s">
        <v>552</v>
      </c>
    </row>
    <row r="89" spans="1:11" x14ac:dyDescent="0.3">
      <c r="A89" s="10">
        <f t="shared" si="8"/>
        <v>11</v>
      </c>
      <c r="B89" s="4" t="s">
        <v>433</v>
      </c>
      <c r="C89" s="4" t="s">
        <v>434</v>
      </c>
      <c r="E89" s="10">
        <f t="shared" si="9"/>
        <v>11</v>
      </c>
      <c r="F89" s="4" t="s">
        <v>528</v>
      </c>
      <c r="G89" s="4" t="s">
        <v>532</v>
      </c>
      <c r="H89" s="8" t="s">
        <v>553</v>
      </c>
    </row>
    <row r="90" spans="1:11" x14ac:dyDescent="0.3">
      <c r="A90" s="10">
        <f t="shared" si="8"/>
        <v>12</v>
      </c>
      <c r="B90" s="4" t="s">
        <v>435</v>
      </c>
      <c r="C90" s="4" t="s">
        <v>436</v>
      </c>
      <c r="E90" s="10">
        <f t="shared" si="9"/>
        <v>12</v>
      </c>
      <c r="F90" s="4" t="s">
        <v>529</v>
      </c>
      <c r="G90" s="4" t="s">
        <v>533</v>
      </c>
      <c r="H90" s="8" t="s">
        <v>554</v>
      </c>
    </row>
    <row r="91" spans="1:11" x14ac:dyDescent="0.3">
      <c r="A91" s="10">
        <f t="shared" si="8"/>
        <v>13</v>
      </c>
      <c r="B91" s="4" t="s">
        <v>437</v>
      </c>
      <c r="C91" s="4" t="s">
        <v>438</v>
      </c>
      <c r="E91" s="10">
        <f t="shared" si="9"/>
        <v>13</v>
      </c>
      <c r="F91" s="4" t="s">
        <v>538</v>
      </c>
      <c r="G91" s="4" t="s">
        <v>534</v>
      </c>
      <c r="H91" s="8" t="s">
        <v>555</v>
      </c>
    </row>
    <row r="92" spans="1:11" x14ac:dyDescent="0.3">
      <c r="A92" s="10">
        <f t="shared" si="8"/>
        <v>14</v>
      </c>
      <c r="B92" s="4" t="s">
        <v>439</v>
      </c>
      <c r="C92" s="4" t="s">
        <v>440</v>
      </c>
      <c r="E92" s="10">
        <f t="shared" si="9"/>
        <v>14</v>
      </c>
      <c r="F92" s="4" t="s">
        <v>539</v>
      </c>
      <c r="G92" s="4" t="s">
        <v>535</v>
      </c>
      <c r="H92" s="8" t="s">
        <v>556</v>
      </c>
    </row>
    <row r="93" spans="1:11" x14ac:dyDescent="0.3">
      <c r="A93" s="10">
        <f t="shared" si="8"/>
        <v>15</v>
      </c>
      <c r="B93" s="4" t="s">
        <v>441</v>
      </c>
      <c r="C93" s="4" t="s">
        <v>442</v>
      </c>
      <c r="E93" s="10">
        <f t="shared" si="9"/>
        <v>15</v>
      </c>
      <c r="F93" s="4" t="s">
        <v>540</v>
      </c>
      <c r="G93" s="4" t="s">
        <v>536</v>
      </c>
      <c r="H93" s="8" t="s">
        <v>557</v>
      </c>
    </row>
    <row r="94" spans="1:11" x14ac:dyDescent="0.3">
      <c r="A94" s="10">
        <f t="shared" si="8"/>
        <v>16</v>
      </c>
      <c r="B94" s="4" t="s">
        <v>443</v>
      </c>
      <c r="C94" s="4" t="s">
        <v>444</v>
      </c>
      <c r="E94" s="10">
        <f t="shared" si="9"/>
        <v>16</v>
      </c>
      <c r="F94" s="4" t="s">
        <v>541</v>
      </c>
      <c r="G94" s="4" t="s">
        <v>537</v>
      </c>
      <c r="H94" s="8" t="s">
        <v>558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7" zoomScale="70" zoomScaleNormal="70" workbookViewId="0">
      <selection activeCell="E78" sqref="E78:F96"/>
    </sheetView>
  </sheetViews>
  <sheetFormatPr defaultRowHeight="16.5" x14ac:dyDescent="0.3"/>
  <cols>
    <col min="1" max="1" width="3.625" style="10" customWidth="1"/>
    <col min="2" max="2" width="19.25" bestFit="1" customWidth="1"/>
    <col min="3" max="3" width="23" style="1" bestFit="1" customWidth="1"/>
    <col min="4" max="4" width="5.625" customWidth="1"/>
    <col min="5" max="5" width="24.25" bestFit="1" customWidth="1"/>
    <col min="6" max="6" width="26.5" bestFit="1" customWidth="1"/>
    <col min="7" max="7" width="5.625" customWidth="1"/>
    <col min="8" max="8" width="31" bestFit="1" customWidth="1"/>
    <col min="9" max="9" width="37.625" bestFit="1" customWidth="1"/>
    <col min="10" max="10" width="5.625" customWidth="1"/>
    <col min="11" max="11" width="25.875" bestFit="1" customWidth="1"/>
    <col min="12" max="12" width="38.12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181</v>
      </c>
      <c r="C49" s="2" t="s">
        <v>183</v>
      </c>
      <c r="D49" s="13"/>
      <c r="E49" s="2" t="s">
        <v>253</v>
      </c>
      <c r="F49" s="2" t="s">
        <v>345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247</v>
      </c>
      <c r="C52" s="4" t="s">
        <v>187</v>
      </c>
      <c r="D52" s="13"/>
      <c r="E52" s="4" t="s">
        <v>357</v>
      </c>
      <c r="F52" s="4" t="s">
        <v>358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249</v>
      </c>
      <c r="C53" s="4" t="s">
        <v>190</v>
      </c>
      <c r="D53" s="13"/>
      <c r="E53" s="4" t="s">
        <v>261</v>
      </c>
      <c r="F53" s="4" t="s">
        <v>359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48</v>
      </c>
      <c r="C54" s="4" t="s">
        <v>6</v>
      </c>
      <c r="D54" s="13"/>
      <c r="E54" s="4" t="s">
        <v>106</v>
      </c>
      <c r="F54" s="4" t="s">
        <v>317</v>
      </c>
      <c r="G54" s="13"/>
      <c r="H54" s="4" t="s">
        <v>447</v>
      </c>
      <c r="I54" s="4" t="s">
        <v>448</v>
      </c>
      <c r="J54" s="13"/>
      <c r="K54" s="4" t="s">
        <v>510</v>
      </c>
      <c r="L54" s="4" t="s">
        <v>511</v>
      </c>
      <c r="M54" s="13"/>
    </row>
    <row r="55" spans="1:13" x14ac:dyDescent="0.3">
      <c r="A55" s="17"/>
      <c r="B55" s="4" t="s">
        <v>252</v>
      </c>
      <c r="C55" s="4" t="s">
        <v>193</v>
      </c>
      <c r="D55" s="13"/>
      <c r="E55" s="4" t="s">
        <v>265</v>
      </c>
      <c r="F55" s="4" t="s">
        <v>318</v>
      </c>
      <c r="G55" s="13"/>
      <c r="H55" s="4" t="s">
        <v>450</v>
      </c>
      <c r="I55" s="4" t="s">
        <v>449</v>
      </c>
      <c r="J55" s="13"/>
      <c r="K55" s="4" t="s">
        <v>515</v>
      </c>
      <c r="L55" s="4" t="s">
        <v>512</v>
      </c>
      <c r="M55" s="13"/>
    </row>
    <row r="56" spans="1:13" x14ac:dyDescent="0.3">
      <c r="A56" s="17"/>
      <c r="B56" s="4" t="s">
        <v>199</v>
      </c>
      <c r="C56" s="4" t="s">
        <v>194</v>
      </c>
      <c r="D56" s="13"/>
      <c r="E56" s="4" t="s">
        <v>266</v>
      </c>
      <c r="F56" s="4" t="s">
        <v>319</v>
      </c>
      <c r="G56" s="13"/>
      <c r="H56" s="4" t="s">
        <v>471</v>
      </c>
      <c r="I56" s="4" t="s">
        <v>451</v>
      </c>
      <c r="J56" s="13"/>
      <c r="K56" s="4" t="s">
        <v>516</v>
      </c>
      <c r="L56" s="4" t="s">
        <v>513</v>
      </c>
      <c r="M56" s="13"/>
    </row>
    <row r="57" spans="1:13" x14ac:dyDescent="0.3">
      <c r="A57" s="17"/>
      <c r="B57" s="4" t="s">
        <v>47</v>
      </c>
      <c r="C57" s="4" t="s">
        <v>5</v>
      </c>
      <c r="D57" s="13"/>
      <c r="E57" s="4" t="s">
        <v>104</v>
      </c>
      <c r="F57" s="4" t="s">
        <v>320</v>
      </c>
      <c r="G57" s="13"/>
      <c r="H57" s="4" t="s">
        <v>470</v>
      </c>
      <c r="I57" s="4" t="s">
        <v>452</v>
      </c>
      <c r="J57" s="13"/>
      <c r="K57" s="4" t="s">
        <v>517</v>
      </c>
      <c r="L57" s="4" t="s">
        <v>514</v>
      </c>
      <c r="M57" s="13"/>
    </row>
    <row r="58" spans="1:13" x14ac:dyDescent="0.3">
      <c r="A58" s="17"/>
      <c r="B58" s="4" t="s">
        <v>46</v>
      </c>
      <c r="C58" s="4" t="s">
        <v>4</v>
      </c>
      <c r="D58" s="13"/>
      <c r="E58" s="4" t="s">
        <v>102</v>
      </c>
      <c r="F58" s="4" t="s">
        <v>321</v>
      </c>
      <c r="G58" s="13"/>
      <c r="H58" s="4" t="s">
        <v>472</v>
      </c>
      <c r="I58" s="4" t="s">
        <v>223</v>
      </c>
      <c r="J58" s="13"/>
      <c r="K58" s="4" t="s">
        <v>522</v>
      </c>
      <c r="L58" s="4" t="s">
        <v>518</v>
      </c>
      <c r="M58" s="13"/>
    </row>
    <row r="59" spans="1:13" x14ac:dyDescent="0.3">
      <c r="A59" s="17"/>
      <c r="B59" s="4" t="s">
        <v>197</v>
      </c>
      <c r="C59" s="4" t="s">
        <v>195</v>
      </c>
      <c r="D59" s="13"/>
      <c r="E59" s="4" t="s">
        <v>267</v>
      </c>
      <c r="F59" s="4" t="s">
        <v>322</v>
      </c>
      <c r="G59" s="13"/>
      <c r="H59" s="4" t="s">
        <v>473</v>
      </c>
      <c r="I59" s="4" t="s">
        <v>454</v>
      </c>
      <c r="J59" s="13"/>
      <c r="K59" s="4" t="s">
        <v>523</v>
      </c>
      <c r="L59" s="4" t="s">
        <v>519</v>
      </c>
      <c r="M59" s="13"/>
    </row>
    <row r="60" spans="1:13" x14ac:dyDescent="0.3">
      <c r="A60" s="17"/>
      <c r="B60" s="4" t="s">
        <v>368</v>
      </c>
      <c r="C60" s="4" t="s">
        <v>196</v>
      </c>
      <c r="D60" s="13"/>
      <c r="E60" s="4" t="s">
        <v>370</v>
      </c>
      <c r="F60" s="4" t="s">
        <v>323</v>
      </c>
      <c r="G60" s="13"/>
      <c r="H60" s="4" t="s">
        <v>474</v>
      </c>
      <c r="I60" s="4" t="s">
        <v>455</v>
      </c>
      <c r="J60" s="13"/>
      <c r="K60" s="4" t="s">
        <v>524</v>
      </c>
      <c r="L60" s="4" t="s">
        <v>520</v>
      </c>
      <c r="M60" s="13"/>
    </row>
    <row r="61" spans="1:13" x14ac:dyDescent="0.3">
      <c r="A61" s="17"/>
      <c r="B61" s="4" t="s">
        <v>149</v>
      </c>
      <c r="C61" s="4" t="s">
        <v>115</v>
      </c>
      <c r="D61" s="13"/>
      <c r="E61" s="4" t="s">
        <v>268</v>
      </c>
      <c r="F61" s="4" t="s">
        <v>324</v>
      </c>
      <c r="G61" s="13"/>
      <c r="H61" s="6" t="s">
        <v>475</v>
      </c>
      <c r="I61" s="4" t="s">
        <v>456</v>
      </c>
      <c r="J61" s="13"/>
      <c r="K61" s="4" t="s">
        <v>525</v>
      </c>
      <c r="L61" s="4" t="s">
        <v>521</v>
      </c>
      <c r="M61" s="13"/>
    </row>
    <row r="62" spans="1:13" x14ac:dyDescent="0.3">
      <c r="A62" s="17"/>
      <c r="B62" s="4" t="s">
        <v>148</v>
      </c>
      <c r="C62" s="4" t="s">
        <v>117</v>
      </c>
      <c r="D62" s="13"/>
      <c r="E62" s="4" t="s">
        <v>269</v>
      </c>
      <c r="F62" s="4" t="s">
        <v>325</v>
      </c>
      <c r="G62" s="13"/>
      <c r="H62" s="6" t="s">
        <v>476</v>
      </c>
      <c r="I62" s="4" t="s">
        <v>457</v>
      </c>
      <c r="J62" s="13"/>
      <c r="K62" s="4" t="s">
        <v>526</v>
      </c>
      <c r="L62" s="4" t="s">
        <v>530</v>
      </c>
      <c r="M62" s="13"/>
    </row>
    <row r="63" spans="1:13" x14ac:dyDescent="0.3">
      <c r="A63" s="17"/>
      <c r="B63" s="13"/>
      <c r="C63" s="14"/>
      <c r="D63" s="13"/>
      <c r="E63" s="4" t="s">
        <v>360</v>
      </c>
      <c r="F63" s="4" t="s">
        <v>361</v>
      </c>
      <c r="G63" s="13"/>
      <c r="H63" s="6" t="s">
        <v>477</v>
      </c>
      <c r="I63" s="4" t="s">
        <v>458</v>
      </c>
      <c r="J63" s="13"/>
      <c r="K63" s="4" t="s">
        <v>527</v>
      </c>
      <c r="L63" s="4" t="s">
        <v>629</v>
      </c>
      <c r="M63" s="13"/>
    </row>
    <row r="64" spans="1:13" x14ac:dyDescent="0.3">
      <c r="A64" s="17"/>
      <c r="B64" s="13"/>
      <c r="C64" s="14"/>
      <c r="D64" s="13"/>
      <c r="E64" s="4" t="s">
        <v>362</v>
      </c>
      <c r="F64" s="4" t="s">
        <v>363</v>
      </c>
      <c r="G64" s="13"/>
      <c r="H64" s="4" t="s">
        <v>478</v>
      </c>
      <c r="I64" s="4" t="s">
        <v>459</v>
      </c>
      <c r="J64" s="13"/>
      <c r="K64" s="4" t="s">
        <v>528</v>
      </c>
      <c r="L64" s="4" t="s">
        <v>532</v>
      </c>
      <c r="M64" s="13"/>
    </row>
    <row r="65" spans="1:13" x14ac:dyDescent="0.3">
      <c r="A65" s="17"/>
      <c r="B65" s="13"/>
      <c r="C65" s="14"/>
      <c r="D65" s="13"/>
      <c r="E65" s="13"/>
      <c r="F65" s="13"/>
      <c r="G65" s="13"/>
      <c r="H65" s="4" t="s">
        <v>234</v>
      </c>
      <c r="I65" s="4" t="s">
        <v>460</v>
      </c>
      <c r="J65" s="13"/>
      <c r="K65" s="4" t="s">
        <v>529</v>
      </c>
      <c r="L65" s="4" t="s">
        <v>533</v>
      </c>
      <c r="M65" s="13"/>
    </row>
    <row r="66" spans="1:13" x14ac:dyDescent="0.3">
      <c r="A66" s="17"/>
      <c r="B66" s="13"/>
      <c r="C66" s="14"/>
      <c r="D66" s="13"/>
      <c r="E66" s="13"/>
      <c r="F66" s="13"/>
      <c r="G66" s="13"/>
      <c r="H66" s="4" t="s">
        <v>235</v>
      </c>
      <c r="I66" s="4" t="s">
        <v>214</v>
      </c>
      <c r="J66" s="13"/>
      <c r="K66" s="4" t="s">
        <v>538</v>
      </c>
      <c r="L66" s="4" t="s">
        <v>534</v>
      </c>
      <c r="M66" s="13"/>
    </row>
    <row r="67" spans="1:13" x14ac:dyDescent="0.3">
      <c r="A67" s="17"/>
      <c r="B67" s="13"/>
      <c r="C67" s="14"/>
      <c r="D67" s="13"/>
      <c r="E67" s="13"/>
      <c r="F67" s="13"/>
      <c r="G67" s="13"/>
      <c r="H67" s="4" t="s">
        <v>479</v>
      </c>
      <c r="I67" s="4" t="s">
        <v>462</v>
      </c>
      <c r="J67" s="13"/>
      <c r="K67" s="4" t="s">
        <v>539</v>
      </c>
      <c r="L67" s="4" t="s">
        <v>535</v>
      </c>
      <c r="M67" s="13"/>
    </row>
    <row r="68" spans="1:13" x14ac:dyDescent="0.3">
      <c r="A68" s="17"/>
      <c r="B68" s="13"/>
      <c r="C68" s="14"/>
      <c r="D68" s="13"/>
      <c r="E68" s="13"/>
      <c r="F68" s="13"/>
      <c r="G68" s="13"/>
      <c r="H68" s="4" t="s">
        <v>480</v>
      </c>
      <c r="I68" s="4" t="s">
        <v>463</v>
      </c>
      <c r="J68" s="13"/>
      <c r="K68" s="4" t="s">
        <v>540</v>
      </c>
      <c r="L68" s="4" t="s">
        <v>536</v>
      </c>
      <c r="M68" s="13"/>
    </row>
    <row r="69" spans="1:13" x14ac:dyDescent="0.3">
      <c r="A69" s="17"/>
      <c r="B69" s="13"/>
      <c r="C69" s="14"/>
      <c r="D69" s="13"/>
      <c r="E69" s="13"/>
      <c r="F69" s="13"/>
      <c r="G69" s="13"/>
      <c r="H69" s="4" t="s">
        <v>408</v>
      </c>
      <c r="I69" s="4" t="s">
        <v>464</v>
      </c>
      <c r="J69" s="13"/>
      <c r="K69" s="4" t="s">
        <v>541</v>
      </c>
      <c r="L69" s="4" t="s">
        <v>537</v>
      </c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4" t="s">
        <v>482</v>
      </c>
      <c r="I70" s="4" t="s">
        <v>465</v>
      </c>
      <c r="J70" s="13"/>
      <c r="K70" s="15"/>
      <c r="L70" s="15"/>
      <c r="M70" s="13"/>
    </row>
    <row r="71" spans="1:13" x14ac:dyDescent="0.3">
      <c r="A71" s="17"/>
      <c r="B71" s="13"/>
      <c r="C71" s="14"/>
      <c r="D71" s="13"/>
      <c r="E71" s="13"/>
      <c r="F71" s="13"/>
      <c r="G71" s="13"/>
      <c r="H71" s="4" t="s">
        <v>483</v>
      </c>
      <c r="I71" s="4" t="s">
        <v>466</v>
      </c>
      <c r="J71" s="13"/>
      <c r="K71" s="15"/>
      <c r="L71" s="15"/>
      <c r="M71" s="13"/>
    </row>
    <row r="72" spans="1:13" x14ac:dyDescent="0.3">
      <c r="A72" s="17"/>
      <c r="B72" s="13"/>
      <c r="C72" s="14"/>
      <c r="D72" s="13"/>
      <c r="E72" s="13"/>
      <c r="F72" s="13"/>
      <c r="G72" s="13"/>
      <c r="H72" s="4" t="s">
        <v>485</v>
      </c>
      <c r="I72" s="4" t="s">
        <v>467</v>
      </c>
      <c r="J72" s="13"/>
      <c r="K72" s="15"/>
      <c r="L72" s="15"/>
      <c r="M72" s="13"/>
    </row>
    <row r="73" spans="1:13" x14ac:dyDescent="0.3">
      <c r="A73" s="17"/>
      <c r="B73" s="13"/>
      <c r="C73" s="14"/>
      <c r="D73" s="13"/>
      <c r="E73" s="13"/>
      <c r="F73" s="13"/>
      <c r="G73" s="13"/>
      <c r="H73" s="4" t="s">
        <v>484</v>
      </c>
      <c r="I73" s="4" t="s">
        <v>468</v>
      </c>
      <c r="J73" s="13"/>
      <c r="K73" s="16"/>
      <c r="L73" s="16"/>
      <c r="M73" s="13"/>
    </row>
    <row r="74" spans="1:13" x14ac:dyDescent="0.3">
      <c r="A74" s="17"/>
      <c r="B74" s="13"/>
      <c r="C74" s="14"/>
      <c r="D74" s="13"/>
      <c r="E74" s="13"/>
      <c r="F74" s="13"/>
      <c r="G74" s="13"/>
      <c r="H74" s="4" t="s">
        <v>486</v>
      </c>
      <c r="I74" s="4" t="s">
        <v>469</v>
      </c>
      <c r="J74" s="13"/>
      <c r="K74" s="13"/>
      <c r="L74" s="13"/>
      <c r="M74" s="13"/>
    </row>
    <row r="75" spans="1:13" x14ac:dyDescent="0.3">
      <c r="A75" s="17"/>
      <c r="B75" s="13"/>
      <c r="C75" s="14"/>
      <c r="D75" s="13"/>
      <c r="E75" s="13"/>
      <c r="F75" s="13"/>
      <c r="G75" s="13"/>
      <c r="H75" s="15"/>
      <c r="I75" s="15"/>
      <c r="J75" s="13"/>
      <c r="K75" s="13"/>
      <c r="L75" s="13"/>
      <c r="M75" s="13"/>
    </row>
    <row r="76" spans="1:13" x14ac:dyDescent="0.3">
      <c r="A76" s="17"/>
      <c r="B76" s="13"/>
      <c r="C76" s="14"/>
      <c r="D76" s="13"/>
      <c r="E76" s="13"/>
      <c r="F76" s="13"/>
      <c r="G76" s="13"/>
      <c r="H76" s="15"/>
      <c r="I76" s="15"/>
      <c r="J76" s="13"/>
      <c r="K76" s="13"/>
      <c r="L76" s="13"/>
      <c r="M76" s="13"/>
    </row>
    <row r="77" spans="1:13" x14ac:dyDescent="0.3">
      <c r="A77" s="17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3">
      <c r="A78" s="17"/>
      <c r="B78" s="13"/>
      <c r="C78" s="14"/>
      <c r="D78" s="13"/>
      <c r="E78" s="2" t="s">
        <v>883</v>
      </c>
      <c r="F78" s="2" t="s">
        <v>884</v>
      </c>
      <c r="G78" s="13"/>
      <c r="H78" s="2" t="s">
        <v>628</v>
      </c>
      <c r="I78" s="2" t="s">
        <v>182</v>
      </c>
      <c r="J78" s="13"/>
      <c r="K78" s="13"/>
      <c r="L78" s="13"/>
      <c r="M78" s="13"/>
    </row>
    <row r="79" spans="1:13" x14ac:dyDescent="0.3">
      <c r="A79" s="17"/>
      <c r="B79" s="13"/>
      <c r="C79" s="14"/>
      <c r="D79" s="13"/>
      <c r="E79" s="3" t="s">
        <v>38</v>
      </c>
      <c r="F79" s="3" t="s">
        <v>885</v>
      </c>
      <c r="G79" s="13"/>
      <c r="H79" s="3" t="s">
        <v>39</v>
      </c>
      <c r="I79" s="3" t="s">
        <v>0</v>
      </c>
      <c r="J79" s="13"/>
      <c r="K79" s="13"/>
      <c r="L79" s="13"/>
      <c r="M79" s="13"/>
    </row>
    <row r="80" spans="1:13" x14ac:dyDescent="0.3">
      <c r="A80" s="17"/>
      <c r="B80" s="13"/>
      <c r="C80" s="14"/>
      <c r="D80" s="13"/>
      <c r="E80" s="3" t="s">
        <v>40</v>
      </c>
      <c r="F80" s="3" t="s">
        <v>886</v>
      </c>
      <c r="G80" s="13"/>
      <c r="H80" s="3" t="s">
        <v>41</v>
      </c>
      <c r="I80" s="3" t="s">
        <v>1</v>
      </c>
      <c r="J80" s="13"/>
      <c r="K80" s="13"/>
      <c r="L80" s="13"/>
      <c r="M80" s="13"/>
    </row>
    <row r="81" spans="1:13" x14ac:dyDescent="0.3">
      <c r="A81" s="17"/>
      <c r="B81" s="13"/>
      <c r="C81" s="14"/>
      <c r="D81" s="13"/>
      <c r="E81" s="4" t="s">
        <v>887</v>
      </c>
      <c r="F81" s="4" t="s">
        <v>888</v>
      </c>
      <c r="G81" s="13"/>
      <c r="H81" s="4" t="s">
        <v>560</v>
      </c>
      <c r="I81" s="4" t="s">
        <v>561</v>
      </c>
      <c r="J81" s="13"/>
      <c r="K81" s="13"/>
      <c r="L81" s="13"/>
      <c r="M81" s="13"/>
    </row>
    <row r="82" spans="1:13" x14ac:dyDescent="0.3">
      <c r="A82" s="17"/>
      <c r="B82" s="13"/>
      <c r="C82" s="14"/>
      <c r="D82" s="13"/>
      <c r="E82" s="4" t="s">
        <v>889</v>
      </c>
      <c r="F82" s="4" t="s">
        <v>890</v>
      </c>
      <c r="G82" s="13"/>
      <c r="H82" s="4" t="s">
        <v>600</v>
      </c>
      <c r="I82" s="4" t="s">
        <v>562</v>
      </c>
      <c r="J82" s="13"/>
      <c r="K82" s="13"/>
      <c r="L82" s="13"/>
      <c r="M82" s="13"/>
    </row>
    <row r="83" spans="1:13" x14ac:dyDescent="0.3">
      <c r="A83" s="17"/>
      <c r="B83" s="13"/>
      <c r="C83" s="14"/>
      <c r="D83" s="13"/>
      <c r="E83" s="4" t="s">
        <v>891</v>
      </c>
      <c r="F83" s="4" t="s">
        <v>892</v>
      </c>
      <c r="G83" s="13"/>
      <c r="H83" s="4" t="s">
        <v>601</v>
      </c>
      <c r="I83" s="4" t="s">
        <v>563</v>
      </c>
      <c r="J83" s="13"/>
      <c r="K83" s="13"/>
      <c r="L83" s="13"/>
      <c r="M83" s="13"/>
    </row>
    <row r="84" spans="1:13" x14ac:dyDescent="0.3">
      <c r="A84" s="17"/>
      <c r="B84" s="13"/>
      <c r="C84" s="14"/>
      <c r="D84" s="13"/>
      <c r="E84" s="4" t="s">
        <v>893</v>
      </c>
      <c r="F84" s="4" t="s">
        <v>894</v>
      </c>
      <c r="G84" s="13"/>
      <c r="H84" s="4" t="s">
        <v>602</v>
      </c>
      <c r="I84" s="4" t="s">
        <v>564</v>
      </c>
      <c r="J84" s="13"/>
      <c r="K84" s="13"/>
      <c r="L84" s="13"/>
      <c r="M84" s="13"/>
    </row>
    <row r="85" spans="1:13" x14ac:dyDescent="0.3">
      <c r="A85" s="17"/>
      <c r="B85" s="13"/>
      <c r="C85" s="14"/>
      <c r="D85" s="13"/>
      <c r="E85" s="4" t="s">
        <v>895</v>
      </c>
      <c r="F85" s="4" t="s">
        <v>896</v>
      </c>
      <c r="G85" s="13"/>
      <c r="H85" s="4" t="s">
        <v>603</v>
      </c>
      <c r="I85" s="4" t="s">
        <v>565</v>
      </c>
      <c r="J85" s="13"/>
      <c r="K85" s="13"/>
      <c r="L85" s="13"/>
      <c r="M85" s="13"/>
    </row>
    <row r="86" spans="1:13" x14ac:dyDescent="0.3">
      <c r="A86" s="17"/>
      <c r="B86" s="13"/>
      <c r="C86" s="14"/>
      <c r="D86" s="13"/>
      <c r="E86" s="4" t="s">
        <v>897</v>
      </c>
      <c r="F86" s="4" t="s">
        <v>898</v>
      </c>
      <c r="G86" s="13"/>
      <c r="H86" s="4" t="s">
        <v>604</v>
      </c>
      <c r="I86" s="4" t="s">
        <v>566</v>
      </c>
      <c r="J86" s="13"/>
      <c r="K86" s="13"/>
      <c r="L86" s="13"/>
      <c r="M86" s="13"/>
    </row>
    <row r="87" spans="1:13" x14ac:dyDescent="0.3">
      <c r="A87" s="17"/>
      <c r="B87" s="13"/>
      <c r="C87" s="14"/>
      <c r="D87" s="13"/>
      <c r="E87" s="6" t="s">
        <v>866</v>
      </c>
      <c r="F87" s="6" t="s">
        <v>899</v>
      </c>
      <c r="G87" s="13"/>
      <c r="H87" s="4" t="s">
        <v>605</v>
      </c>
      <c r="I87" s="6" t="s">
        <v>567</v>
      </c>
      <c r="J87" s="13"/>
      <c r="K87" s="13"/>
      <c r="L87" s="13"/>
      <c r="M87" s="13"/>
    </row>
    <row r="88" spans="1:13" x14ac:dyDescent="0.3">
      <c r="A88" s="17"/>
      <c r="B88" s="13"/>
      <c r="C88" s="14"/>
      <c r="D88" s="13"/>
      <c r="E88" s="6" t="s">
        <v>868</v>
      </c>
      <c r="F88" s="6" t="s">
        <v>900</v>
      </c>
      <c r="G88" s="13"/>
      <c r="H88" s="4" t="s">
        <v>606</v>
      </c>
      <c r="I88" s="6" t="s">
        <v>568</v>
      </c>
      <c r="J88" s="13"/>
      <c r="K88" s="13"/>
      <c r="L88" s="13"/>
      <c r="M88" s="13"/>
    </row>
    <row r="89" spans="1:13" x14ac:dyDescent="0.3">
      <c r="A89" s="17"/>
      <c r="B89" s="13"/>
      <c r="C89" s="14"/>
      <c r="D89" s="13"/>
      <c r="E89" s="6" t="s">
        <v>870</v>
      </c>
      <c r="F89" s="6" t="s">
        <v>901</v>
      </c>
      <c r="G89" s="13"/>
      <c r="H89" s="4" t="s">
        <v>607</v>
      </c>
      <c r="I89" s="6" t="s">
        <v>569</v>
      </c>
      <c r="J89" s="13"/>
      <c r="K89" s="13"/>
      <c r="L89" s="13"/>
      <c r="M89" s="13"/>
    </row>
    <row r="90" spans="1:13" x14ac:dyDescent="0.3">
      <c r="A90" s="17"/>
      <c r="B90" s="13"/>
      <c r="C90" s="14"/>
      <c r="D90" s="13"/>
      <c r="E90" s="6" t="s">
        <v>872</v>
      </c>
      <c r="F90" s="6" t="s">
        <v>902</v>
      </c>
      <c r="G90" s="13"/>
      <c r="H90" s="4" t="s">
        <v>608</v>
      </c>
      <c r="I90" s="4" t="s">
        <v>621</v>
      </c>
      <c r="J90" s="13"/>
      <c r="K90" s="13"/>
      <c r="L90" s="13"/>
      <c r="M90" s="13"/>
    </row>
    <row r="91" spans="1:13" x14ac:dyDescent="0.3">
      <c r="A91" s="17"/>
      <c r="B91" s="13"/>
      <c r="C91" s="14"/>
      <c r="D91" s="13"/>
      <c r="E91" s="6" t="s">
        <v>874</v>
      </c>
      <c r="F91" s="6" t="s">
        <v>903</v>
      </c>
      <c r="G91" s="13"/>
      <c r="H91" s="4" t="s">
        <v>609</v>
      </c>
      <c r="I91" s="4" t="s">
        <v>622</v>
      </c>
      <c r="J91" s="13"/>
      <c r="K91" s="13"/>
      <c r="L91" s="13"/>
      <c r="M91" s="13"/>
    </row>
    <row r="92" spans="1:13" x14ac:dyDescent="0.3">
      <c r="A92" s="17"/>
      <c r="B92" s="13"/>
      <c r="C92" s="14"/>
      <c r="D92" s="13"/>
      <c r="E92" s="6" t="s">
        <v>876</v>
      </c>
      <c r="F92" s="6" t="s">
        <v>856</v>
      </c>
      <c r="G92" s="13"/>
      <c r="H92" s="4" t="s">
        <v>610</v>
      </c>
      <c r="I92" s="4" t="s">
        <v>623</v>
      </c>
      <c r="J92" s="13"/>
      <c r="K92" s="13"/>
      <c r="L92" s="13"/>
      <c r="M92" s="13"/>
    </row>
    <row r="93" spans="1:13" x14ac:dyDescent="0.3">
      <c r="A93" s="17"/>
      <c r="B93" s="13"/>
      <c r="C93" s="14"/>
      <c r="D93" s="13"/>
      <c r="E93" s="6" t="s">
        <v>878</v>
      </c>
      <c r="F93" s="6" t="s">
        <v>904</v>
      </c>
      <c r="G93" s="13"/>
      <c r="H93" s="4" t="s">
        <v>611</v>
      </c>
      <c r="I93" s="4" t="s">
        <v>624</v>
      </c>
      <c r="J93" s="13"/>
      <c r="K93" s="13"/>
      <c r="L93" s="13"/>
      <c r="M93" s="13"/>
    </row>
    <row r="94" spans="1:13" x14ac:dyDescent="0.3">
      <c r="A94" s="17"/>
      <c r="B94" s="13"/>
      <c r="C94" s="14"/>
      <c r="D94" s="13"/>
      <c r="E94" s="6" t="s">
        <v>879</v>
      </c>
      <c r="F94" s="6" t="s">
        <v>905</v>
      </c>
      <c r="G94" s="13"/>
      <c r="H94" s="4" t="s">
        <v>612</v>
      </c>
      <c r="I94" s="4" t="s">
        <v>625</v>
      </c>
      <c r="J94" s="13"/>
      <c r="K94" s="13"/>
      <c r="L94" s="13"/>
      <c r="M94" s="13"/>
    </row>
    <row r="95" spans="1:13" x14ac:dyDescent="0.3">
      <c r="A95" s="17"/>
      <c r="B95" s="13"/>
      <c r="C95" s="14"/>
      <c r="D95" s="13"/>
      <c r="E95" s="6" t="s">
        <v>880</v>
      </c>
      <c r="F95" s="6" t="s">
        <v>906</v>
      </c>
      <c r="G95" s="13"/>
      <c r="H95" s="4" t="s">
        <v>613</v>
      </c>
      <c r="I95" s="4" t="s">
        <v>614</v>
      </c>
      <c r="J95" s="13"/>
      <c r="K95" s="13"/>
      <c r="L95" s="13"/>
      <c r="M95" s="13"/>
    </row>
    <row r="96" spans="1:13" x14ac:dyDescent="0.3">
      <c r="A96" s="17"/>
      <c r="B96" s="13"/>
      <c r="C96" s="14"/>
      <c r="D96" s="13"/>
      <c r="E96" s="6" t="s">
        <v>881</v>
      </c>
      <c r="F96" s="6" t="s">
        <v>801</v>
      </c>
      <c r="G96" s="13"/>
      <c r="H96" s="4" t="s">
        <v>615</v>
      </c>
      <c r="I96" s="6" t="s">
        <v>616</v>
      </c>
      <c r="J96" s="13"/>
      <c r="K96" s="13"/>
      <c r="L96" s="13"/>
      <c r="M96" s="13"/>
    </row>
    <row r="97" spans="1:13" x14ac:dyDescent="0.3">
      <c r="A97" s="17"/>
      <c r="B97" s="13"/>
      <c r="C97" s="14"/>
      <c r="D97" s="13"/>
      <c r="E97" s="13"/>
      <c r="F97" s="13"/>
      <c r="G97" s="13"/>
      <c r="H97" s="4" t="s">
        <v>617</v>
      </c>
      <c r="I97" s="6" t="s">
        <v>618</v>
      </c>
      <c r="J97" s="13"/>
      <c r="K97" s="13"/>
      <c r="L97" s="13"/>
      <c r="M97" s="13"/>
    </row>
    <row r="98" spans="1:13" x14ac:dyDescent="0.3">
      <c r="A98" s="17"/>
      <c r="B98" s="13"/>
      <c r="C98" s="14"/>
      <c r="D98" s="13"/>
      <c r="E98" s="13"/>
      <c r="F98" s="13"/>
      <c r="G98" s="13"/>
      <c r="H98" s="4" t="s">
        <v>619</v>
      </c>
      <c r="I98" s="6" t="s">
        <v>620</v>
      </c>
      <c r="J98" s="13"/>
      <c r="K98" s="13"/>
      <c r="L98" s="13"/>
      <c r="M98" s="13"/>
    </row>
    <row r="99" spans="1:13" x14ac:dyDescent="0.3">
      <c r="A99" s="17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73" zoomScale="95" zoomScaleNormal="95" workbookViewId="0">
      <selection activeCell="D117" sqref="D117"/>
    </sheetView>
  </sheetViews>
  <sheetFormatPr defaultRowHeight="16.5" x14ac:dyDescent="0.3"/>
  <cols>
    <col min="1" max="1" width="3.625" style="10" customWidth="1"/>
    <col min="2" max="2" width="23" bestFit="1" customWidth="1"/>
    <col min="3" max="3" width="24.5" style="1" bestFit="1" customWidth="1"/>
    <col min="4" max="4" width="5.625" customWidth="1"/>
    <col min="5" max="5" width="22.5" bestFit="1" customWidth="1"/>
    <col min="6" max="6" width="36.5" bestFit="1" customWidth="1"/>
    <col min="7" max="7" width="5.625" customWidth="1"/>
    <col min="8" max="8" width="20.375" bestFit="1" customWidth="1"/>
    <col min="9" max="9" width="26" bestFit="1" customWidth="1"/>
    <col min="10" max="10" width="5.625" customWidth="1"/>
    <col min="11" max="11" width="23" bestFit="1" customWidth="1"/>
    <col min="12" max="12" width="31.7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598</v>
      </c>
      <c r="C49" s="2" t="s">
        <v>599</v>
      </c>
      <c r="D49" s="13"/>
      <c r="E49" s="2" t="s">
        <v>628</v>
      </c>
      <c r="F49" s="2" t="s">
        <v>182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571</v>
      </c>
      <c r="C52" s="4" t="s">
        <v>120</v>
      </c>
      <c r="D52" s="13"/>
      <c r="E52" s="4" t="s">
        <v>560</v>
      </c>
      <c r="F52" s="4" t="s">
        <v>561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572</v>
      </c>
      <c r="C53" s="4" t="s">
        <v>119</v>
      </c>
      <c r="D53" s="13"/>
      <c r="E53" s="4" t="s">
        <v>600</v>
      </c>
      <c r="F53" s="4" t="s">
        <v>562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272</v>
      </c>
      <c r="C54" s="4" t="s">
        <v>273</v>
      </c>
      <c r="D54" s="13"/>
      <c r="E54" s="4" t="s">
        <v>601</v>
      </c>
      <c r="F54" s="4" t="s">
        <v>563</v>
      </c>
      <c r="G54" s="13"/>
      <c r="H54" s="4" t="s">
        <v>479</v>
      </c>
      <c r="I54" s="4" t="s">
        <v>462</v>
      </c>
      <c r="J54" s="13"/>
      <c r="K54" s="4" t="s">
        <v>539</v>
      </c>
      <c r="L54" s="4" t="s">
        <v>535</v>
      </c>
      <c r="M54" s="13"/>
    </row>
    <row r="55" spans="1:13" x14ac:dyDescent="0.3">
      <c r="A55" s="17"/>
      <c r="B55" s="4" t="s">
        <v>574</v>
      </c>
      <c r="C55" s="4" t="s">
        <v>270</v>
      </c>
      <c r="D55" s="13"/>
      <c r="E55" s="4" t="s">
        <v>602</v>
      </c>
      <c r="F55" s="4" t="s">
        <v>564</v>
      </c>
      <c r="G55" s="13"/>
      <c r="H55" s="4" t="s">
        <v>480</v>
      </c>
      <c r="I55" s="4" t="s">
        <v>463</v>
      </c>
      <c r="J55" s="13"/>
      <c r="K55" s="4" t="s">
        <v>540</v>
      </c>
      <c r="L55" s="4" t="s">
        <v>536</v>
      </c>
      <c r="M55" s="13"/>
    </row>
    <row r="56" spans="1:13" x14ac:dyDescent="0.3">
      <c r="A56" s="17"/>
      <c r="B56" s="4" t="s">
        <v>575</v>
      </c>
      <c r="C56" s="4" t="s">
        <v>271</v>
      </c>
      <c r="D56" s="13"/>
      <c r="E56" s="4" t="s">
        <v>603</v>
      </c>
      <c r="F56" s="4" t="s">
        <v>565</v>
      </c>
      <c r="G56" s="13"/>
      <c r="H56" s="4" t="s">
        <v>408</v>
      </c>
      <c r="I56" s="4" t="s">
        <v>464</v>
      </c>
      <c r="J56" s="13"/>
      <c r="K56" s="4" t="s">
        <v>541</v>
      </c>
      <c r="L56" s="4" t="s">
        <v>537</v>
      </c>
      <c r="M56" s="13"/>
    </row>
    <row r="57" spans="1:13" x14ac:dyDescent="0.3">
      <c r="A57" s="17"/>
      <c r="B57" s="4" t="s">
        <v>576</v>
      </c>
      <c r="C57" s="4" t="s">
        <v>579</v>
      </c>
      <c r="D57" s="13"/>
      <c r="E57" s="4" t="s">
        <v>604</v>
      </c>
      <c r="F57" s="4" t="s">
        <v>566</v>
      </c>
      <c r="G57" s="13"/>
      <c r="H57" s="4" t="s">
        <v>482</v>
      </c>
      <c r="I57" s="4" t="s">
        <v>465</v>
      </c>
      <c r="J57" s="13"/>
      <c r="K57" s="13"/>
      <c r="L57" s="13"/>
      <c r="M57" s="13"/>
    </row>
    <row r="58" spans="1:13" x14ac:dyDescent="0.3">
      <c r="A58" s="17"/>
      <c r="B58" s="6" t="s">
        <v>586</v>
      </c>
      <c r="C58" s="6" t="s">
        <v>580</v>
      </c>
      <c r="D58" s="13"/>
      <c r="E58" s="4" t="s">
        <v>605</v>
      </c>
      <c r="F58" s="6" t="s">
        <v>567</v>
      </c>
      <c r="G58" s="13"/>
      <c r="H58" s="4" t="s">
        <v>483</v>
      </c>
      <c r="I58" s="4" t="s">
        <v>466</v>
      </c>
      <c r="J58" s="13"/>
      <c r="K58" s="13"/>
      <c r="L58" s="13"/>
      <c r="M58" s="13"/>
    </row>
    <row r="59" spans="1:13" x14ac:dyDescent="0.3">
      <c r="A59" s="17"/>
      <c r="B59" s="6" t="s">
        <v>587</v>
      </c>
      <c r="C59" s="6" t="s">
        <v>581</v>
      </c>
      <c r="D59" s="13"/>
      <c r="E59" s="4" t="s">
        <v>606</v>
      </c>
      <c r="F59" s="6" t="s">
        <v>568</v>
      </c>
      <c r="G59" s="13"/>
      <c r="H59" s="4" t="s">
        <v>485</v>
      </c>
      <c r="I59" s="4" t="s">
        <v>467</v>
      </c>
      <c r="J59" s="13"/>
      <c r="K59" s="13"/>
      <c r="L59" s="13"/>
      <c r="M59" s="13"/>
    </row>
    <row r="60" spans="1:13" x14ac:dyDescent="0.3">
      <c r="A60" s="17"/>
      <c r="B60" s="6" t="s">
        <v>588</v>
      </c>
      <c r="C60" s="6" t="s">
        <v>582</v>
      </c>
      <c r="D60" s="13"/>
      <c r="E60" s="4" t="s">
        <v>607</v>
      </c>
      <c r="F60" s="6" t="s">
        <v>569</v>
      </c>
      <c r="G60" s="13"/>
      <c r="H60" s="4" t="s">
        <v>484</v>
      </c>
      <c r="I60" s="4" t="s">
        <v>468</v>
      </c>
      <c r="J60" s="13"/>
      <c r="K60" s="13"/>
      <c r="L60" s="13"/>
      <c r="M60" s="13"/>
    </row>
    <row r="61" spans="1:13" x14ac:dyDescent="0.3">
      <c r="A61" s="17"/>
      <c r="B61" s="6" t="s">
        <v>589</v>
      </c>
      <c r="C61" s="6" t="s">
        <v>274</v>
      </c>
      <c r="D61" s="13"/>
      <c r="E61" s="4" t="s">
        <v>608</v>
      </c>
      <c r="F61" s="4" t="s">
        <v>621</v>
      </c>
      <c r="G61" s="13"/>
      <c r="H61" s="4" t="s">
        <v>486</v>
      </c>
      <c r="I61" s="4" t="s">
        <v>469</v>
      </c>
      <c r="J61" s="13"/>
      <c r="K61" s="13"/>
      <c r="L61" s="13"/>
      <c r="M61" s="13"/>
    </row>
    <row r="62" spans="1:13" x14ac:dyDescent="0.3">
      <c r="A62" s="17"/>
      <c r="B62" s="6" t="s">
        <v>590</v>
      </c>
      <c r="C62" s="6" t="s">
        <v>275</v>
      </c>
      <c r="D62" s="13"/>
      <c r="E62" s="4" t="s">
        <v>609</v>
      </c>
      <c r="F62" s="4" t="s">
        <v>622</v>
      </c>
      <c r="G62" s="13"/>
      <c r="H62" s="13"/>
      <c r="I62" s="13"/>
      <c r="J62" s="13"/>
      <c r="K62" s="13"/>
      <c r="L62" s="13"/>
      <c r="M62" s="13"/>
    </row>
    <row r="63" spans="1:13" x14ac:dyDescent="0.3">
      <c r="A63" s="17"/>
      <c r="B63" s="6" t="s">
        <v>591</v>
      </c>
      <c r="C63" s="6" t="s">
        <v>97</v>
      </c>
      <c r="D63" s="13"/>
      <c r="E63" s="4" t="s">
        <v>610</v>
      </c>
      <c r="F63" s="4" t="s">
        <v>623</v>
      </c>
      <c r="G63" s="13"/>
      <c r="H63" s="13"/>
      <c r="I63" s="13"/>
      <c r="J63" s="13"/>
      <c r="K63" s="13"/>
      <c r="L63" s="13"/>
      <c r="M63" s="13"/>
    </row>
    <row r="64" spans="1:13" x14ac:dyDescent="0.3">
      <c r="A64" s="17"/>
      <c r="B64" s="6" t="s">
        <v>592</v>
      </c>
      <c r="C64" s="6" t="s">
        <v>583</v>
      </c>
      <c r="D64" s="13"/>
      <c r="E64" s="4" t="s">
        <v>611</v>
      </c>
      <c r="F64" s="4" t="s">
        <v>624</v>
      </c>
      <c r="G64" s="13"/>
      <c r="H64" s="13"/>
      <c r="I64" s="13"/>
      <c r="J64" s="13"/>
      <c r="K64" s="13"/>
      <c r="L64" s="13"/>
      <c r="M64" s="13"/>
    </row>
    <row r="65" spans="1:13" x14ac:dyDescent="0.3">
      <c r="A65" s="17"/>
      <c r="B65" s="6" t="s">
        <v>593</v>
      </c>
      <c r="C65" s="6" t="s">
        <v>584</v>
      </c>
      <c r="D65" s="13"/>
      <c r="E65" s="4" t="s">
        <v>612</v>
      </c>
      <c r="F65" s="4" t="s">
        <v>625</v>
      </c>
      <c r="G65" s="13"/>
      <c r="H65" s="13"/>
      <c r="I65" s="13"/>
      <c r="J65" s="13"/>
      <c r="K65" s="13"/>
      <c r="L65" s="13"/>
      <c r="M65" s="13"/>
    </row>
    <row r="66" spans="1:13" x14ac:dyDescent="0.3">
      <c r="A66" s="17"/>
      <c r="B66" s="6" t="s">
        <v>594</v>
      </c>
      <c r="C66" s="6" t="s">
        <v>585</v>
      </c>
      <c r="D66" s="13"/>
      <c r="E66" s="4" t="s">
        <v>613</v>
      </c>
      <c r="F66" s="4" t="s">
        <v>614</v>
      </c>
      <c r="G66" s="13"/>
      <c r="H66" s="13"/>
      <c r="I66" s="13"/>
      <c r="J66" s="13"/>
      <c r="K66" s="13"/>
      <c r="L66" s="13"/>
      <c r="M66" s="13"/>
    </row>
    <row r="67" spans="1:13" x14ac:dyDescent="0.3">
      <c r="A67" s="17"/>
      <c r="B67" s="6" t="s">
        <v>276</v>
      </c>
      <c r="C67" s="6" t="s">
        <v>152</v>
      </c>
      <c r="D67" s="13"/>
      <c r="E67" s="4" t="s">
        <v>615</v>
      </c>
      <c r="F67" s="6" t="s">
        <v>616</v>
      </c>
      <c r="G67" s="13"/>
      <c r="H67" s="13"/>
      <c r="I67" s="13"/>
      <c r="J67" s="13"/>
      <c r="K67" s="13"/>
      <c r="L67" s="13"/>
      <c r="M67" s="13"/>
    </row>
    <row r="68" spans="1:13" x14ac:dyDescent="0.3">
      <c r="A68" s="17"/>
      <c r="B68" s="6" t="s">
        <v>90</v>
      </c>
      <c r="C68" s="6" t="s">
        <v>627</v>
      </c>
      <c r="D68" s="13"/>
      <c r="E68" s="4" t="s">
        <v>617</v>
      </c>
      <c r="F68" s="6" t="s">
        <v>618</v>
      </c>
      <c r="G68" s="13"/>
      <c r="H68" s="13"/>
      <c r="I68" s="13"/>
      <c r="J68" s="13"/>
      <c r="K68" s="13"/>
      <c r="L68" s="13"/>
      <c r="M68" s="13"/>
    </row>
    <row r="69" spans="1:13" x14ac:dyDescent="0.3">
      <c r="A69" s="17"/>
      <c r="B69" s="6" t="s">
        <v>595</v>
      </c>
      <c r="C69" s="6" t="s">
        <v>626</v>
      </c>
      <c r="D69" s="13"/>
      <c r="E69" s="4" t="s">
        <v>619</v>
      </c>
      <c r="F69" s="6" t="s">
        <v>620</v>
      </c>
      <c r="G69" s="13"/>
      <c r="H69" s="13"/>
      <c r="I69" s="13"/>
      <c r="J69" s="13"/>
      <c r="K69" s="13"/>
      <c r="L69" s="13"/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15" zoomScaleNormal="115" workbookViewId="0">
      <selection activeCell="K21" sqref="K21:L39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17.7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139</v>
      </c>
      <c r="C2" s="2" t="s">
        <v>112</v>
      </c>
      <c r="D2" s="13"/>
      <c r="E2" s="2" t="s">
        <v>138</v>
      </c>
      <c r="F2" s="2" t="s">
        <v>113</v>
      </c>
      <c r="G2" s="13"/>
      <c r="H2" s="2" t="s">
        <v>147</v>
      </c>
      <c r="I2" s="2" t="s">
        <v>16</v>
      </c>
      <c r="J2" s="13"/>
      <c r="K2" s="2" t="s">
        <v>282</v>
      </c>
      <c r="L2" s="2" t="s">
        <v>114</v>
      </c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3"/>
      <c r="B5" s="3" t="s">
        <v>43</v>
      </c>
      <c r="C5" s="3" t="s">
        <v>2</v>
      </c>
      <c r="D5" s="13"/>
      <c r="E5" s="3" t="s">
        <v>43</v>
      </c>
      <c r="F5" s="3" t="s">
        <v>2</v>
      </c>
      <c r="G5" s="13"/>
      <c r="H5" s="3" t="s">
        <v>64</v>
      </c>
      <c r="I5" s="3" t="s">
        <v>15</v>
      </c>
      <c r="J5" s="13"/>
      <c r="K5" s="4" t="s">
        <v>291</v>
      </c>
      <c r="L5" s="4" t="s">
        <v>287</v>
      </c>
      <c r="M5" s="13"/>
    </row>
    <row r="6" spans="1:13" x14ac:dyDescent="0.3">
      <c r="A6" s="13"/>
      <c r="B6" s="3" t="s">
        <v>45</v>
      </c>
      <c r="C6" s="3" t="s">
        <v>3</v>
      </c>
      <c r="D6" s="13"/>
      <c r="E6" s="3" t="s">
        <v>45</v>
      </c>
      <c r="F6" s="3" t="s">
        <v>3</v>
      </c>
      <c r="G6" s="13"/>
      <c r="H6" s="4" t="s">
        <v>66</v>
      </c>
      <c r="I6" s="4" t="s">
        <v>17</v>
      </c>
      <c r="J6" s="13"/>
      <c r="K6" s="4" t="s">
        <v>292</v>
      </c>
      <c r="L6" s="4" t="s">
        <v>288</v>
      </c>
      <c r="M6" s="13"/>
    </row>
    <row r="7" spans="1:13" x14ac:dyDescent="0.3">
      <c r="A7" s="13"/>
      <c r="B7" s="4" t="s">
        <v>46</v>
      </c>
      <c r="C7" s="4" t="s">
        <v>4</v>
      </c>
      <c r="D7" s="13"/>
      <c r="E7" s="4" t="s">
        <v>103</v>
      </c>
      <c r="F7" s="4" t="s">
        <v>4</v>
      </c>
      <c r="G7" s="13"/>
      <c r="H7" s="4" t="s">
        <v>68</v>
      </c>
      <c r="I7" s="4" t="s">
        <v>19</v>
      </c>
      <c r="J7" s="13"/>
      <c r="K7" s="4" t="s">
        <v>293</v>
      </c>
      <c r="L7" s="4" t="s">
        <v>289</v>
      </c>
      <c r="M7" s="13"/>
    </row>
    <row r="8" spans="1:13" x14ac:dyDescent="0.3">
      <c r="A8" s="13"/>
      <c r="B8" s="4" t="s">
        <v>47</v>
      </c>
      <c r="C8" s="4" t="s">
        <v>5</v>
      </c>
      <c r="D8" s="13"/>
      <c r="E8" s="4" t="s">
        <v>105</v>
      </c>
      <c r="F8" s="4" t="s">
        <v>5</v>
      </c>
      <c r="G8" s="13"/>
      <c r="H8" s="4" t="s">
        <v>70</v>
      </c>
      <c r="I8" s="4" t="s">
        <v>18</v>
      </c>
      <c r="J8" s="13"/>
      <c r="K8" s="4" t="s">
        <v>294</v>
      </c>
      <c r="L8" s="4" t="s">
        <v>290</v>
      </c>
      <c r="M8" s="13"/>
    </row>
    <row r="9" spans="1:13" x14ac:dyDescent="0.3">
      <c r="A9" s="13"/>
      <c r="B9" s="4" t="s">
        <v>48</v>
      </c>
      <c r="C9" s="4" t="s">
        <v>6</v>
      </c>
      <c r="D9" s="13"/>
      <c r="E9" s="4" t="s">
        <v>107</v>
      </c>
      <c r="F9" s="4" t="s">
        <v>6</v>
      </c>
      <c r="G9" s="13"/>
      <c r="H9" s="4" t="s">
        <v>71</v>
      </c>
      <c r="I9" s="4" t="s">
        <v>20</v>
      </c>
      <c r="J9" s="13"/>
      <c r="K9" s="4" t="s">
        <v>295</v>
      </c>
      <c r="L9" s="4" t="s">
        <v>299</v>
      </c>
      <c r="M9" s="13"/>
    </row>
    <row r="10" spans="1:13" x14ac:dyDescent="0.3">
      <c r="A10" s="13"/>
      <c r="B10" s="4" t="s">
        <v>50</v>
      </c>
      <c r="C10" s="4" t="s">
        <v>7</v>
      </c>
      <c r="D10" s="13"/>
      <c r="E10" s="4" t="s">
        <v>101</v>
      </c>
      <c r="F10" s="4" t="s">
        <v>98</v>
      </c>
      <c r="G10" s="13"/>
      <c r="H10" s="4" t="s">
        <v>72</v>
      </c>
      <c r="I10" s="4" t="s">
        <v>21</v>
      </c>
      <c r="J10" s="13"/>
      <c r="K10" s="4" t="s">
        <v>296</v>
      </c>
      <c r="L10" s="4" t="s">
        <v>300</v>
      </c>
      <c r="M10" s="13"/>
    </row>
    <row r="11" spans="1:13" x14ac:dyDescent="0.3">
      <c r="A11" s="13"/>
      <c r="B11" s="4" t="s">
        <v>52</v>
      </c>
      <c r="C11" s="4" t="s">
        <v>8</v>
      </c>
      <c r="D11" s="13"/>
      <c r="E11" s="4" t="s">
        <v>130</v>
      </c>
      <c r="F11" s="4" t="s">
        <v>132</v>
      </c>
      <c r="G11" s="13"/>
      <c r="H11" s="4" t="s">
        <v>73</v>
      </c>
      <c r="I11" s="4" t="s">
        <v>22</v>
      </c>
      <c r="J11" s="13"/>
      <c r="K11" s="4" t="s">
        <v>297</v>
      </c>
      <c r="L11" s="4" t="s">
        <v>301</v>
      </c>
      <c r="M11" s="13"/>
    </row>
    <row r="12" spans="1:13" x14ac:dyDescent="0.3">
      <c r="A12" s="13"/>
      <c r="B12" s="4" t="s">
        <v>54</v>
      </c>
      <c r="C12" s="4" t="s">
        <v>9</v>
      </c>
      <c r="D12" s="13"/>
      <c r="E12" s="4" t="s">
        <v>111</v>
      </c>
      <c r="F12" s="4" t="s">
        <v>131</v>
      </c>
      <c r="G12" s="13"/>
      <c r="H12" s="13"/>
      <c r="I12" s="13"/>
      <c r="J12" s="13"/>
      <c r="K12" s="4" t="s">
        <v>298</v>
      </c>
      <c r="L12" s="4" t="s">
        <v>302</v>
      </c>
      <c r="M12" s="13"/>
    </row>
    <row r="13" spans="1:13" x14ac:dyDescent="0.3">
      <c r="A13" s="13"/>
      <c r="B13" s="4" t="s">
        <v>56</v>
      </c>
      <c r="C13" s="4" t="s">
        <v>10</v>
      </c>
      <c r="D13" s="13"/>
      <c r="E13" s="4" t="s">
        <v>109</v>
      </c>
      <c r="F13" s="4" t="s">
        <v>99</v>
      </c>
      <c r="G13" s="13"/>
      <c r="H13" s="13"/>
      <c r="I13" s="13"/>
      <c r="J13" s="13"/>
      <c r="K13" s="4" t="s">
        <v>283</v>
      </c>
      <c r="L13" s="4" t="s">
        <v>256</v>
      </c>
      <c r="M13" s="13"/>
    </row>
    <row r="14" spans="1:13" x14ac:dyDescent="0.3">
      <c r="A14" s="13"/>
      <c r="B14" s="4" t="s">
        <v>58</v>
      </c>
      <c r="C14" s="4" t="s">
        <v>11</v>
      </c>
      <c r="D14" s="13"/>
      <c r="E14" s="13"/>
      <c r="F14" s="13"/>
      <c r="G14" s="13"/>
      <c r="H14" s="13"/>
      <c r="I14" s="13"/>
      <c r="J14" s="13"/>
      <c r="K14" s="4" t="s">
        <v>284</v>
      </c>
      <c r="L14" s="4" t="s">
        <v>255</v>
      </c>
      <c r="M14" s="13"/>
    </row>
    <row r="15" spans="1:13" x14ac:dyDescent="0.3">
      <c r="A15" s="13"/>
      <c r="B15" s="4" t="s">
        <v>60</v>
      </c>
      <c r="C15" s="4" t="s">
        <v>12</v>
      </c>
      <c r="D15" s="13"/>
      <c r="E15" s="13"/>
      <c r="F15" s="13"/>
      <c r="G15" s="13"/>
      <c r="H15" s="13"/>
      <c r="I15" s="13"/>
      <c r="J15" s="13"/>
      <c r="K15" s="4" t="s">
        <v>285</v>
      </c>
      <c r="L15" s="4" t="s">
        <v>257</v>
      </c>
      <c r="M15" s="13"/>
    </row>
    <row r="16" spans="1:13" x14ac:dyDescent="0.3">
      <c r="A16" s="13"/>
      <c r="B16" s="4" t="s">
        <v>62</v>
      </c>
      <c r="C16" s="4" t="s">
        <v>13</v>
      </c>
      <c r="D16" s="13"/>
      <c r="E16" s="13"/>
      <c r="F16" s="13"/>
      <c r="G16" s="13"/>
      <c r="H16" s="13"/>
      <c r="I16" s="13"/>
      <c r="J16" s="13"/>
      <c r="K16" s="4" t="s">
        <v>286</v>
      </c>
      <c r="L16" s="4" t="s">
        <v>254</v>
      </c>
      <c r="M16" s="13"/>
    </row>
    <row r="17" spans="1:13" x14ac:dyDescent="0.3">
      <c r="A17" s="13"/>
      <c r="B17" s="14"/>
      <c r="C17" s="14"/>
      <c r="D17" s="13"/>
      <c r="E17" s="13"/>
      <c r="F17" s="13"/>
      <c r="G17" s="13"/>
      <c r="H17" s="13"/>
      <c r="I17" s="13"/>
      <c r="J17" s="13"/>
      <c r="K17" s="6" t="s">
        <v>90</v>
      </c>
      <c r="L17" s="6" t="s">
        <v>596</v>
      </c>
      <c r="M17" s="13"/>
    </row>
    <row r="18" spans="1:13" x14ac:dyDescent="0.3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6" t="s">
        <v>89</v>
      </c>
      <c r="L18" s="6" t="s">
        <v>597</v>
      </c>
      <c r="M18" s="13"/>
    </row>
    <row r="19" spans="1:13" x14ac:dyDescent="0.3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2" t="s">
        <v>134</v>
      </c>
      <c r="C21" s="2" t="s">
        <v>133</v>
      </c>
      <c r="D21" s="13"/>
      <c r="E21" s="2" t="s">
        <v>142</v>
      </c>
      <c r="F21" s="2" t="s">
        <v>137</v>
      </c>
      <c r="G21" s="13"/>
      <c r="H21" s="2" t="s">
        <v>141</v>
      </c>
      <c r="I21" s="2" t="s">
        <v>14</v>
      </c>
      <c r="J21" s="13"/>
      <c r="K21" s="2" t="s">
        <v>163</v>
      </c>
      <c r="L21" s="2" t="s">
        <v>162</v>
      </c>
      <c r="M21" s="13"/>
    </row>
    <row r="22" spans="1:13" x14ac:dyDescent="0.3">
      <c r="A22" s="13"/>
      <c r="B22" s="3" t="s">
        <v>39</v>
      </c>
      <c r="C22" s="3" t="s">
        <v>0</v>
      </c>
      <c r="D22" s="13"/>
      <c r="E22" s="3" t="s">
        <v>39</v>
      </c>
      <c r="F22" s="3" t="s">
        <v>0</v>
      </c>
      <c r="G22" s="13"/>
      <c r="H22" s="3" t="s">
        <v>39</v>
      </c>
      <c r="I22" s="3" t="s">
        <v>0</v>
      </c>
      <c r="J22" s="13"/>
      <c r="K22" s="3" t="s">
        <v>39</v>
      </c>
      <c r="L22" s="3" t="s">
        <v>0</v>
      </c>
      <c r="M22" s="13"/>
    </row>
    <row r="23" spans="1:13" x14ac:dyDescent="0.3">
      <c r="A23" s="13"/>
      <c r="B23" s="3" t="s">
        <v>41</v>
      </c>
      <c r="C23" s="3" t="s">
        <v>1</v>
      </c>
      <c r="D23" s="13"/>
      <c r="E23" s="3" t="s">
        <v>41</v>
      </c>
      <c r="F23" s="3" t="s">
        <v>1</v>
      </c>
      <c r="G23" s="13"/>
      <c r="H23" s="3" t="s">
        <v>41</v>
      </c>
      <c r="I23" s="3" t="s">
        <v>1</v>
      </c>
      <c r="J23" s="13"/>
      <c r="K23" s="3" t="s">
        <v>41</v>
      </c>
      <c r="L23" s="3" t="s">
        <v>1</v>
      </c>
      <c r="M23" s="13"/>
    </row>
    <row r="24" spans="1:13" x14ac:dyDescent="0.3">
      <c r="A24" s="13"/>
      <c r="B24" s="3" t="s">
        <v>43</v>
      </c>
      <c r="C24" s="3" t="s">
        <v>2</v>
      </c>
      <c r="D24" s="13"/>
      <c r="E24" s="6" t="s">
        <v>76</v>
      </c>
      <c r="F24" s="6" t="s">
        <v>26</v>
      </c>
      <c r="G24" s="13"/>
      <c r="H24" s="4" t="s">
        <v>143</v>
      </c>
      <c r="I24" s="6" t="s">
        <v>93</v>
      </c>
      <c r="J24" s="13"/>
      <c r="K24" s="4" t="s">
        <v>154</v>
      </c>
      <c r="L24" s="4" t="s">
        <v>119</v>
      </c>
      <c r="M24" s="13"/>
    </row>
    <row r="25" spans="1:13" x14ac:dyDescent="0.3">
      <c r="A25" s="13"/>
      <c r="B25" s="3" t="s">
        <v>45</v>
      </c>
      <c r="C25" s="3" t="s">
        <v>3</v>
      </c>
      <c r="D25" s="13"/>
      <c r="E25" s="6" t="s">
        <v>77</v>
      </c>
      <c r="F25" s="6" t="s">
        <v>27</v>
      </c>
      <c r="G25" s="13"/>
      <c r="H25" s="4" t="s">
        <v>144</v>
      </c>
      <c r="I25" s="6" t="s">
        <v>94</v>
      </c>
      <c r="J25" s="13"/>
      <c r="K25" s="4" t="s">
        <v>155</v>
      </c>
      <c r="L25" s="4" t="s">
        <v>120</v>
      </c>
      <c r="M25" s="13"/>
    </row>
    <row r="26" spans="1:13" x14ac:dyDescent="0.3">
      <c r="A26" s="13"/>
      <c r="B26" s="4" t="s">
        <v>124</v>
      </c>
      <c r="C26" s="4" t="s">
        <v>119</v>
      </c>
      <c r="D26" s="13"/>
      <c r="E26" s="6" t="s">
        <v>86</v>
      </c>
      <c r="F26" s="4" t="s">
        <v>36</v>
      </c>
      <c r="G26" s="13"/>
      <c r="H26" s="4" t="s">
        <v>145</v>
      </c>
      <c r="I26" s="4" t="s">
        <v>95</v>
      </c>
      <c r="J26" s="13"/>
      <c r="K26" s="4" t="s">
        <v>156</v>
      </c>
      <c r="L26" s="4" t="s">
        <v>121</v>
      </c>
      <c r="M26" s="13"/>
    </row>
    <row r="27" spans="1:13" x14ac:dyDescent="0.3">
      <c r="A27" s="13"/>
      <c r="B27" s="4" t="s">
        <v>125</v>
      </c>
      <c r="C27" s="4" t="s">
        <v>120</v>
      </c>
      <c r="D27" s="13"/>
      <c r="E27" s="6" t="s">
        <v>87</v>
      </c>
      <c r="F27" s="4" t="s">
        <v>37</v>
      </c>
      <c r="G27" s="13"/>
      <c r="H27" s="4" t="s">
        <v>146</v>
      </c>
      <c r="I27" s="4" t="s">
        <v>96</v>
      </c>
      <c r="J27" s="13"/>
      <c r="K27" s="4" t="s">
        <v>157</v>
      </c>
      <c r="L27" s="4" t="s">
        <v>122</v>
      </c>
      <c r="M27" s="13"/>
    </row>
    <row r="28" spans="1:13" x14ac:dyDescent="0.3">
      <c r="A28" s="13"/>
      <c r="B28" s="4" t="s">
        <v>126</v>
      </c>
      <c r="C28" s="4" t="s">
        <v>121</v>
      </c>
      <c r="D28" s="13"/>
      <c r="E28" s="6" t="s">
        <v>79</v>
      </c>
      <c r="F28" s="6" t="s">
        <v>29</v>
      </c>
      <c r="G28" s="13"/>
      <c r="H28" s="13"/>
      <c r="I28" s="13"/>
      <c r="J28" s="13"/>
      <c r="K28" s="4" t="s">
        <v>158</v>
      </c>
      <c r="L28" s="4" t="s">
        <v>123</v>
      </c>
      <c r="M28" s="13"/>
    </row>
    <row r="29" spans="1:13" x14ac:dyDescent="0.3">
      <c r="A29" s="13"/>
      <c r="B29" s="4" t="s">
        <v>127</v>
      </c>
      <c r="C29" s="4" t="s">
        <v>122</v>
      </c>
      <c r="D29" s="13"/>
      <c r="E29" s="6" t="s">
        <v>83</v>
      </c>
      <c r="F29" s="6" t="s">
        <v>33</v>
      </c>
      <c r="G29" s="13"/>
      <c r="H29" s="2" t="s">
        <v>74</v>
      </c>
      <c r="I29" s="2" t="s">
        <v>140</v>
      </c>
      <c r="J29" s="13"/>
      <c r="K29" s="6" t="s">
        <v>88</v>
      </c>
      <c r="L29" s="6" t="s">
        <v>152</v>
      </c>
      <c r="M29" s="13"/>
    </row>
    <row r="30" spans="1:13" x14ac:dyDescent="0.3">
      <c r="A30" s="13"/>
      <c r="B30" s="4" t="s">
        <v>128</v>
      </c>
      <c r="C30" s="4" t="s">
        <v>123</v>
      </c>
      <c r="D30" s="13"/>
      <c r="E30" s="6" t="s">
        <v>84</v>
      </c>
      <c r="F30" s="6" t="s">
        <v>34</v>
      </c>
      <c r="G30" s="13"/>
      <c r="H30" s="3" t="s">
        <v>39</v>
      </c>
      <c r="I30" s="3" t="s">
        <v>0</v>
      </c>
      <c r="J30" s="13"/>
      <c r="K30" s="6" t="s">
        <v>76</v>
      </c>
      <c r="L30" s="6" t="s">
        <v>26</v>
      </c>
      <c r="M30" s="13"/>
    </row>
    <row r="31" spans="1:13" x14ac:dyDescent="0.3">
      <c r="A31" s="13"/>
      <c r="B31" s="4" t="s">
        <v>136</v>
      </c>
      <c r="C31" s="4" t="s">
        <v>135</v>
      </c>
      <c r="D31" s="13"/>
      <c r="E31" s="6" t="s">
        <v>85</v>
      </c>
      <c r="F31" s="4" t="s">
        <v>35</v>
      </c>
      <c r="G31" s="13"/>
      <c r="H31" s="3" t="s">
        <v>41</v>
      </c>
      <c r="I31" s="3" t="s">
        <v>1</v>
      </c>
      <c r="J31" s="13"/>
      <c r="K31" s="6" t="s">
        <v>77</v>
      </c>
      <c r="L31" s="6" t="s">
        <v>27</v>
      </c>
      <c r="M31" s="13"/>
    </row>
    <row r="32" spans="1:13" x14ac:dyDescent="0.3">
      <c r="A32" s="13"/>
      <c r="B32" s="13"/>
      <c r="C32" s="14"/>
      <c r="D32" s="13"/>
      <c r="E32" s="6" t="s">
        <v>81</v>
      </c>
      <c r="F32" s="6" t="s">
        <v>31</v>
      </c>
      <c r="G32" s="13"/>
      <c r="H32" s="6" t="s">
        <v>76</v>
      </c>
      <c r="I32" s="6" t="s">
        <v>26</v>
      </c>
      <c r="J32" s="13"/>
      <c r="K32" s="6" t="s">
        <v>78</v>
      </c>
      <c r="L32" s="6" t="s">
        <v>28</v>
      </c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6" t="s">
        <v>77</v>
      </c>
      <c r="I33" s="6" t="s">
        <v>27</v>
      </c>
      <c r="J33" s="13"/>
      <c r="K33" s="6" t="s">
        <v>79</v>
      </c>
      <c r="L33" s="6" t="s">
        <v>29</v>
      </c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6" t="s">
        <v>78</v>
      </c>
      <c r="I34" s="6" t="s">
        <v>28</v>
      </c>
      <c r="J34" s="13"/>
      <c r="K34" s="6" t="s">
        <v>80</v>
      </c>
      <c r="L34" s="6" t="s">
        <v>30</v>
      </c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6" t="s">
        <v>79</v>
      </c>
      <c r="I35" s="6" t="s">
        <v>29</v>
      </c>
      <c r="J35" s="13"/>
      <c r="K35" s="6" t="s">
        <v>81</v>
      </c>
      <c r="L35" s="6" t="s">
        <v>31</v>
      </c>
      <c r="M35" s="13"/>
    </row>
    <row r="36" spans="1:13" x14ac:dyDescent="0.3">
      <c r="A36" s="13"/>
      <c r="B36" s="13"/>
      <c r="C36" s="14"/>
      <c r="D36" s="13"/>
      <c r="E36" s="13"/>
      <c r="F36" s="13"/>
      <c r="G36" s="13"/>
      <c r="H36" s="6" t="s">
        <v>80</v>
      </c>
      <c r="I36" s="6" t="s">
        <v>30</v>
      </c>
      <c r="J36" s="13"/>
      <c r="K36" s="6" t="s">
        <v>82</v>
      </c>
      <c r="L36" s="6" t="s">
        <v>32</v>
      </c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6" t="s">
        <v>81</v>
      </c>
      <c r="I37" s="6" t="s">
        <v>31</v>
      </c>
      <c r="J37" s="13"/>
      <c r="K37" s="6" t="s">
        <v>75</v>
      </c>
      <c r="L37" s="6" t="s">
        <v>25</v>
      </c>
      <c r="M37" s="13"/>
    </row>
    <row r="38" spans="1:13" x14ac:dyDescent="0.3">
      <c r="A38" s="13"/>
      <c r="B38" s="13"/>
      <c r="C38" s="14"/>
      <c r="D38" s="13"/>
      <c r="E38" s="13"/>
      <c r="F38" s="13"/>
      <c r="G38" s="13"/>
      <c r="H38" s="6" t="s">
        <v>82</v>
      </c>
      <c r="I38" s="6" t="s">
        <v>32</v>
      </c>
      <c r="J38" s="13"/>
      <c r="K38" s="6" t="s">
        <v>159</v>
      </c>
      <c r="L38" s="6" t="s">
        <v>24</v>
      </c>
      <c r="M38" s="13"/>
    </row>
    <row r="39" spans="1:13" x14ac:dyDescent="0.3">
      <c r="A39" s="13"/>
      <c r="B39" s="13"/>
      <c r="C39" s="14"/>
      <c r="D39" s="13"/>
      <c r="E39" s="13"/>
      <c r="F39" s="13"/>
      <c r="G39" s="13"/>
      <c r="H39" s="6" t="s">
        <v>75</v>
      </c>
      <c r="I39" s="6" t="s">
        <v>153</v>
      </c>
      <c r="J39" s="13"/>
      <c r="K39" s="6" t="s">
        <v>164</v>
      </c>
      <c r="L39" s="6" t="s">
        <v>23</v>
      </c>
      <c r="M39" s="13"/>
    </row>
    <row r="40" spans="1:13" x14ac:dyDescent="0.3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3">
      <c r="A41" s="13"/>
      <c r="B41" s="13"/>
      <c r="C41" s="14"/>
      <c r="D41" s="13"/>
    </row>
    <row r="42" spans="1:13" x14ac:dyDescent="0.3">
      <c r="A42" s="13"/>
      <c r="B42" s="13"/>
      <c r="C42" s="14"/>
      <c r="D42" s="13"/>
    </row>
    <row r="43" spans="1:13" x14ac:dyDescent="0.3">
      <c r="A43" s="13"/>
      <c r="B43" s="13"/>
      <c r="C43" s="14"/>
      <c r="D43" s="13"/>
    </row>
    <row r="44" spans="1:13" x14ac:dyDescent="0.3">
      <c r="A44" s="13"/>
      <c r="B44" s="13"/>
      <c r="C44" s="14"/>
      <c r="D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E2" sqref="E2:H9"/>
    </sheetView>
  </sheetViews>
  <sheetFormatPr defaultRowHeight="16.5" x14ac:dyDescent="0.3"/>
  <cols>
    <col min="2" max="2" width="16.375" bestFit="1" customWidth="1"/>
    <col min="3" max="3" width="22.375" bestFit="1" customWidth="1"/>
    <col min="4" max="4" width="41.5" bestFit="1" customWidth="1"/>
    <col min="5" max="5" width="2.75" style="10" bestFit="1" customWidth="1"/>
    <col min="6" max="6" width="21.5" bestFit="1" customWidth="1"/>
    <col min="7" max="7" width="21" bestFit="1" customWidth="1"/>
    <col min="8" max="8" width="16.875" bestFit="1" customWidth="1"/>
    <col min="10" max="10" width="17.875" bestFit="1" customWidth="1"/>
    <col min="11" max="11" width="21" bestFit="1" customWidth="1"/>
  </cols>
  <sheetData>
    <row r="1" spans="1:12" x14ac:dyDescent="0.3">
      <c r="A1" s="10"/>
      <c r="C1" s="1"/>
    </row>
    <row r="2" spans="1:12" x14ac:dyDescent="0.3">
      <c r="A2" s="10" t="s">
        <v>278</v>
      </c>
      <c r="B2" s="2" t="s">
        <v>630</v>
      </c>
      <c r="C2" s="2" t="s">
        <v>631</v>
      </c>
      <c r="E2" s="10" t="s">
        <v>279</v>
      </c>
      <c r="F2" s="2" t="s">
        <v>673</v>
      </c>
      <c r="G2" s="2" t="s">
        <v>674</v>
      </c>
      <c r="I2" s="10" t="s">
        <v>684</v>
      </c>
      <c r="J2" s="2" t="s">
        <v>685</v>
      </c>
      <c r="K2" s="2" t="s">
        <v>686</v>
      </c>
    </row>
    <row r="3" spans="1:12" x14ac:dyDescent="0.3">
      <c r="A3" s="10"/>
      <c r="B3" s="3" t="s">
        <v>39</v>
      </c>
      <c r="C3" s="3" t="s">
        <v>0</v>
      </c>
      <c r="F3" s="3" t="s">
        <v>39</v>
      </c>
      <c r="G3" s="3" t="s">
        <v>0</v>
      </c>
      <c r="I3" s="10"/>
      <c r="J3" s="3" t="s">
        <v>39</v>
      </c>
      <c r="K3" s="3" t="s">
        <v>0</v>
      </c>
    </row>
    <row r="4" spans="1:12" x14ac:dyDescent="0.3">
      <c r="A4" s="10"/>
      <c r="B4" s="3" t="s">
        <v>41</v>
      </c>
      <c r="C4" s="3" t="s">
        <v>1</v>
      </c>
      <c r="F4" s="3" t="s">
        <v>41</v>
      </c>
      <c r="G4" s="3" t="s">
        <v>1</v>
      </c>
      <c r="I4" s="10"/>
      <c r="J4" s="3" t="s">
        <v>41</v>
      </c>
      <c r="K4" s="3" t="s">
        <v>1</v>
      </c>
    </row>
    <row r="5" spans="1:12" x14ac:dyDescent="0.3">
      <c r="A5" s="10"/>
      <c r="B5" s="3" t="s">
        <v>632</v>
      </c>
      <c r="C5" s="3" t="s">
        <v>640</v>
      </c>
      <c r="D5" t="s">
        <v>650</v>
      </c>
      <c r="F5" s="3" t="s">
        <v>632</v>
      </c>
      <c r="G5" s="3" t="s">
        <v>640</v>
      </c>
      <c r="I5" s="10"/>
      <c r="J5" s="3" t="s">
        <v>632</v>
      </c>
      <c r="K5" s="3" t="s">
        <v>640</v>
      </c>
    </row>
    <row r="6" spans="1:12" x14ac:dyDescent="0.3">
      <c r="A6" s="10"/>
      <c r="B6" s="3" t="s">
        <v>633</v>
      </c>
      <c r="C6" s="3" t="s">
        <v>641</v>
      </c>
      <c r="D6" t="s">
        <v>651</v>
      </c>
      <c r="F6" s="3" t="s">
        <v>675</v>
      </c>
      <c r="G6" s="3" t="s">
        <v>676</v>
      </c>
      <c r="H6" s="8" t="s">
        <v>683</v>
      </c>
      <c r="I6" s="10">
        <v>1</v>
      </c>
      <c r="J6" s="6" t="s">
        <v>688</v>
      </c>
      <c r="K6" s="6" t="s">
        <v>687</v>
      </c>
      <c r="L6" s="8"/>
    </row>
    <row r="7" spans="1:12" x14ac:dyDescent="0.3">
      <c r="A7" s="10"/>
      <c r="B7" s="3" t="s">
        <v>634</v>
      </c>
      <c r="C7" s="3" t="s">
        <v>642</v>
      </c>
      <c r="D7" t="s">
        <v>652</v>
      </c>
      <c r="E7" s="10">
        <v>1</v>
      </c>
      <c r="F7" s="6" t="s">
        <v>677</v>
      </c>
      <c r="G7" s="6" t="s">
        <v>680</v>
      </c>
    </row>
    <row r="8" spans="1:12" x14ac:dyDescent="0.3">
      <c r="A8" s="10"/>
      <c r="B8" s="3" t="s">
        <v>635</v>
      </c>
      <c r="C8" s="3" t="s">
        <v>643</v>
      </c>
      <c r="E8" s="10">
        <v>2</v>
      </c>
      <c r="F8" s="6" t="s">
        <v>678</v>
      </c>
      <c r="G8" s="6" t="s">
        <v>681</v>
      </c>
    </row>
    <row r="9" spans="1:12" x14ac:dyDescent="0.3">
      <c r="A9" s="10">
        <v>1</v>
      </c>
      <c r="B9" s="4" t="s">
        <v>636</v>
      </c>
      <c r="C9" s="4" t="s">
        <v>644</v>
      </c>
      <c r="D9" s="9" t="s">
        <v>653</v>
      </c>
      <c r="E9" s="10">
        <v>3</v>
      </c>
      <c r="F9" s="6" t="s">
        <v>679</v>
      </c>
      <c r="G9" s="6" t="s">
        <v>682</v>
      </c>
      <c r="H9" s="9"/>
    </row>
    <row r="10" spans="1:12" x14ac:dyDescent="0.3">
      <c r="A10" s="10">
        <f>A9+1</f>
        <v>2</v>
      </c>
      <c r="B10" s="4" t="s">
        <v>637</v>
      </c>
      <c r="C10" s="4" t="s">
        <v>645</v>
      </c>
    </row>
    <row r="11" spans="1:12" x14ac:dyDescent="0.3">
      <c r="A11" s="10">
        <f>A10+1</f>
        <v>3</v>
      </c>
      <c r="B11" s="4" t="s">
        <v>638</v>
      </c>
      <c r="C11" s="4" t="s">
        <v>646</v>
      </c>
    </row>
    <row r="12" spans="1:12" x14ac:dyDescent="0.3">
      <c r="A12" s="10">
        <f>A11+1</f>
        <v>4</v>
      </c>
      <c r="B12" s="4" t="s">
        <v>639</v>
      </c>
      <c r="C12" s="4" t="s">
        <v>647</v>
      </c>
    </row>
    <row r="13" spans="1:12" x14ac:dyDescent="0.3">
      <c r="A13" s="10">
        <f>A12+1</f>
        <v>5</v>
      </c>
      <c r="B13" s="4" t="s">
        <v>649</v>
      </c>
      <c r="C13" s="4" t="s">
        <v>648</v>
      </c>
    </row>
    <row r="16" spans="1:12" x14ac:dyDescent="0.3">
      <c r="A16" s="10" t="s">
        <v>695</v>
      </c>
      <c r="B16" s="2" t="s">
        <v>654</v>
      </c>
      <c r="C16" s="2" t="s">
        <v>655</v>
      </c>
      <c r="E16" s="10" t="s">
        <v>281</v>
      </c>
      <c r="F16" s="2" t="s">
        <v>654</v>
      </c>
      <c r="G16" s="2" t="s">
        <v>689</v>
      </c>
      <c r="I16" s="10" t="s">
        <v>703</v>
      </c>
      <c r="J16" s="2" t="s">
        <v>706</v>
      </c>
      <c r="K16" s="2" t="s">
        <v>704</v>
      </c>
    </row>
    <row r="17" spans="1:12" x14ac:dyDescent="0.3">
      <c r="A17" s="10"/>
      <c r="B17" s="3" t="s">
        <v>39</v>
      </c>
      <c r="C17" s="3" t="s">
        <v>0</v>
      </c>
      <c r="F17" s="3" t="s">
        <v>39</v>
      </c>
      <c r="G17" s="3" t="s">
        <v>0</v>
      </c>
      <c r="I17" s="10"/>
      <c r="J17" s="3" t="s">
        <v>39</v>
      </c>
      <c r="K17" s="3" t="s">
        <v>0</v>
      </c>
    </row>
    <row r="18" spans="1:12" x14ac:dyDescent="0.3">
      <c r="A18" s="10"/>
      <c r="B18" s="3" t="s">
        <v>41</v>
      </c>
      <c r="C18" s="3" t="s">
        <v>1</v>
      </c>
      <c r="F18" s="3" t="s">
        <v>41</v>
      </c>
      <c r="G18" s="3" t="s">
        <v>1</v>
      </c>
      <c r="I18" s="10"/>
      <c r="J18" s="3" t="s">
        <v>41</v>
      </c>
      <c r="K18" s="3" t="s">
        <v>1</v>
      </c>
    </row>
    <row r="19" spans="1:12" x14ac:dyDescent="0.3">
      <c r="A19" s="10"/>
      <c r="B19" s="3" t="s">
        <v>632</v>
      </c>
      <c r="C19" s="3" t="s">
        <v>640</v>
      </c>
      <c r="D19" s="8"/>
      <c r="F19" s="3" t="s">
        <v>632</v>
      </c>
      <c r="G19" s="3" t="s">
        <v>640</v>
      </c>
      <c r="I19" s="10"/>
      <c r="J19" s="3" t="s">
        <v>632</v>
      </c>
      <c r="K19" s="3" t="s">
        <v>640</v>
      </c>
    </row>
    <row r="20" spans="1:12" x14ac:dyDescent="0.3">
      <c r="A20" s="10">
        <v>1</v>
      </c>
      <c r="B20" s="4" t="s">
        <v>664</v>
      </c>
      <c r="C20" s="4" t="s">
        <v>659</v>
      </c>
      <c r="D20" t="s">
        <v>667</v>
      </c>
      <c r="E20" s="10">
        <v>1</v>
      </c>
      <c r="F20" s="4" t="s">
        <v>690</v>
      </c>
      <c r="G20" s="4" t="s">
        <v>648</v>
      </c>
      <c r="I20" s="10">
        <v>1</v>
      </c>
      <c r="J20" s="6" t="s">
        <v>677</v>
      </c>
      <c r="K20" s="6" t="s">
        <v>680</v>
      </c>
    </row>
    <row r="21" spans="1:12" x14ac:dyDescent="0.3">
      <c r="A21" s="10">
        <f>A20+1</f>
        <v>2</v>
      </c>
      <c r="B21" s="4" t="s">
        <v>656</v>
      </c>
      <c r="C21" s="4" t="s">
        <v>658</v>
      </c>
      <c r="D21" t="s">
        <v>668</v>
      </c>
      <c r="E21" s="10">
        <f>E20+1</f>
        <v>2</v>
      </c>
      <c r="F21" s="4" t="s">
        <v>691</v>
      </c>
      <c r="G21" s="4" t="s">
        <v>692</v>
      </c>
      <c r="I21" s="10">
        <f>I20+1</f>
        <v>2</v>
      </c>
      <c r="J21" s="6" t="s">
        <v>678</v>
      </c>
      <c r="K21" s="6" t="s">
        <v>681</v>
      </c>
    </row>
    <row r="22" spans="1:12" x14ac:dyDescent="0.3">
      <c r="A22" s="10">
        <f>A21+1</f>
        <v>3</v>
      </c>
      <c r="B22" s="4" t="s">
        <v>657</v>
      </c>
      <c r="C22" s="4" t="s">
        <v>660</v>
      </c>
      <c r="D22" t="s">
        <v>669</v>
      </c>
      <c r="E22" s="10">
        <f>E21+1</f>
        <v>3</v>
      </c>
      <c r="F22" s="4" t="s">
        <v>693</v>
      </c>
      <c r="G22" s="4" t="s">
        <v>694</v>
      </c>
      <c r="I22" s="10">
        <f>I21+1</f>
        <v>3</v>
      </c>
      <c r="J22" s="6" t="s">
        <v>679</v>
      </c>
      <c r="K22" s="6" t="s">
        <v>682</v>
      </c>
    </row>
    <row r="23" spans="1:12" x14ac:dyDescent="0.3">
      <c r="A23" s="10">
        <f>A22+1</f>
        <v>4</v>
      </c>
      <c r="B23" s="4" t="s">
        <v>665</v>
      </c>
      <c r="C23" s="4" t="s">
        <v>661</v>
      </c>
      <c r="D23" t="s">
        <v>670</v>
      </c>
      <c r="I23" s="10">
        <f>I22+1</f>
        <v>4</v>
      </c>
      <c r="J23" s="6" t="s">
        <v>705</v>
      </c>
      <c r="K23" s="6" t="s">
        <v>707</v>
      </c>
      <c r="L23" t="s">
        <v>708</v>
      </c>
    </row>
    <row r="24" spans="1:12" x14ac:dyDescent="0.3">
      <c r="A24" s="10">
        <f>A23+1</f>
        <v>5</v>
      </c>
      <c r="B24" s="4" t="s">
        <v>666</v>
      </c>
      <c r="C24" s="4" t="s">
        <v>662</v>
      </c>
      <c r="D24" t="s">
        <v>671</v>
      </c>
    </row>
    <row r="25" spans="1:12" x14ac:dyDescent="0.3">
      <c r="A25" s="10">
        <f>A24+1</f>
        <v>6</v>
      </c>
      <c r="B25" s="4" t="s">
        <v>654</v>
      </c>
      <c r="C25" s="4" t="s">
        <v>663</v>
      </c>
      <c r="D25" s="8" t="s">
        <v>672</v>
      </c>
      <c r="E25" s="10" t="s">
        <v>696</v>
      </c>
      <c r="F25" s="2" t="s">
        <v>697</v>
      </c>
      <c r="G25" s="2" t="s">
        <v>698</v>
      </c>
      <c r="I25" s="10" t="s">
        <v>703</v>
      </c>
      <c r="J25" s="2" t="s">
        <v>709</v>
      </c>
      <c r="K25" s="2" t="s">
        <v>710</v>
      </c>
    </row>
    <row r="26" spans="1:12" x14ac:dyDescent="0.3">
      <c r="F26" s="3" t="s">
        <v>39</v>
      </c>
      <c r="G26" s="3" t="s">
        <v>0</v>
      </c>
      <c r="I26" s="10"/>
      <c r="J26" s="3" t="s">
        <v>39</v>
      </c>
      <c r="K26" s="3" t="s">
        <v>0</v>
      </c>
    </row>
    <row r="27" spans="1:12" x14ac:dyDescent="0.3">
      <c r="F27" s="3" t="s">
        <v>41</v>
      </c>
      <c r="G27" s="3" t="s">
        <v>1</v>
      </c>
      <c r="I27" s="10"/>
      <c r="J27" s="3" t="s">
        <v>41</v>
      </c>
      <c r="K27" s="3" t="s">
        <v>1</v>
      </c>
    </row>
    <row r="28" spans="1:12" x14ac:dyDescent="0.3">
      <c r="F28" s="3" t="s">
        <v>632</v>
      </c>
      <c r="G28" s="3" t="s">
        <v>640</v>
      </c>
      <c r="I28" s="10"/>
      <c r="J28" s="3" t="s">
        <v>632</v>
      </c>
      <c r="K28" s="3" t="s">
        <v>640</v>
      </c>
    </row>
    <row r="29" spans="1:12" x14ac:dyDescent="0.3">
      <c r="E29" s="10">
        <v>1</v>
      </c>
      <c r="F29" s="4" t="s">
        <v>699</v>
      </c>
      <c r="G29" s="4" t="s">
        <v>648</v>
      </c>
      <c r="I29" s="10">
        <v>1</v>
      </c>
      <c r="J29" s="4" t="s">
        <v>654</v>
      </c>
      <c r="K29" s="4" t="s">
        <v>663</v>
      </c>
    </row>
    <row r="30" spans="1:12" x14ac:dyDescent="0.3">
      <c r="E30" s="10">
        <f>E29+1</f>
        <v>2</v>
      </c>
      <c r="F30" s="4" t="s">
        <v>700</v>
      </c>
      <c r="G30" s="4" t="s">
        <v>692</v>
      </c>
      <c r="I30" s="10">
        <f>I29+1</f>
        <v>2</v>
      </c>
      <c r="J30" s="4" t="s">
        <v>693</v>
      </c>
      <c r="K30" s="4" t="s">
        <v>694</v>
      </c>
    </row>
    <row r="31" spans="1:12" x14ac:dyDescent="0.3">
      <c r="E31" s="10">
        <f>E30+1</f>
        <v>3</v>
      </c>
      <c r="F31" s="4" t="s">
        <v>701</v>
      </c>
      <c r="G31" s="4" t="s">
        <v>702</v>
      </c>
      <c r="I31" s="10">
        <f>I30+1</f>
        <v>3</v>
      </c>
      <c r="J31" s="4" t="s">
        <v>701</v>
      </c>
      <c r="K31" s="4" t="s">
        <v>702</v>
      </c>
    </row>
    <row r="32" spans="1:12" x14ac:dyDescent="0.3">
      <c r="I32" s="10">
        <f>I31+1</f>
        <v>4</v>
      </c>
      <c r="J32" s="6" t="s">
        <v>705</v>
      </c>
      <c r="K32" s="6" t="s">
        <v>707</v>
      </c>
    </row>
    <row r="33" spans="9:12" x14ac:dyDescent="0.3">
      <c r="I33" s="10">
        <f t="shared" ref="I33:I34" si="0">I32+1</f>
        <v>5</v>
      </c>
      <c r="J33" s="6" t="s">
        <v>688</v>
      </c>
      <c r="K33" s="6" t="s">
        <v>687</v>
      </c>
      <c r="L33" t="s">
        <v>713</v>
      </c>
    </row>
    <row r="34" spans="9:12" x14ac:dyDescent="0.3">
      <c r="I34" s="10">
        <f t="shared" si="0"/>
        <v>6</v>
      </c>
      <c r="J34" s="6" t="s">
        <v>711</v>
      </c>
      <c r="K34" s="6" t="s">
        <v>712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C13" sqref="B2:C13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21.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630</v>
      </c>
      <c r="C2" s="2" t="s">
        <v>631</v>
      </c>
      <c r="D2" s="13"/>
      <c r="E2" s="2" t="s">
        <v>673</v>
      </c>
      <c r="F2" s="2" t="s">
        <v>674</v>
      </c>
      <c r="G2" s="13"/>
      <c r="H2" s="2" t="s">
        <v>685</v>
      </c>
      <c r="I2" s="2" t="s">
        <v>686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3" t="s">
        <v>632</v>
      </c>
      <c r="F5" s="3" t="s">
        <v>640</v>
      </c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633</v>
      </c>
      <c r="C6" s="3" t="s">
        <v>641</v>
      </c>
      <c r="D6" s="13"/>
      <c r="E6" s="3" t="s">
        <v>675</v>
      </c>
      <c r="F6" s="3" t="s">
        <v>676</v>
      </c>
      <c r="G6" s="13"/>
      <c r="H6" s="6" t="s">
        <v>688</v>
      </c>
      <c r="I6" s="6" t="s">
        <v>687</v>
      </c>
      <c r="J6" s="13"/>
      <c r="K6" s="15"/>
      <c r="L6" s="15"/>
      <c r="M6" s="13"/>
    </row>
    <row r="7" spans="1:13" x14ac:dyDescent="0.3">
      <c r="A7" s="13"/>
      <c r="B7" s="3" t="s">
        <v>634</v>
      </c>
      <c r="C7" s="3" t="s">
        <v>642</v>
      </c>
      <c r="D7" s="13"/>
      <c r="E7" s="6" t="s">
        <v>677</v>
      </c>
      <c r="F7" s="6" t="s">
        <v>680</v>
      </c>
      <c r="G7" s="13"/>
      <c r="H7" s="15"/>
      <c r="I7" s="15"/>
      <c r="J7" s="13"/>
      <c r="K7" s="15"/>
      <c r="L7" s="15"/>
      <c r="M7" s="13"/>
    </row>
    <row r="8" spans="1:13" x14ac:dyDescent="0.3">
      <c r="A8" s="13"/>
      <c r="B8" s="3" t="s">
        <v>635</v>
      </c>
      <c r="C8" s="3" t="s">
        <v>643</v>
      </c>
      <c r="D8" s="13"/>
      <c r="E8" s="6" t="s">
        <v>678</v>
      </c>
      <c r="F8" s="6" t="s">
        <v>681</v>
      </c>
      <c r="G8" s="13"/>
      <c r="H8" s="15"/>
      <c r="I8" s="15"/>
      <c r="J8" s="13"/>
      <c r="K8" s="15"/>
      <c r="L8" s="15"/>
      <c r="M8" s="13"/>
    </row>
    <row r="9" spans="1:13" x14ac:dyDescent="0.3">
      <c r="A9" s="13"/>
      <c r="B9" s="4" t="s">
        <v>636</v>
      </c>
      <c r="C9" s="4" t="s">
        <v>644</v>
      </c>
      <c r="D9" s="13"/>
      <c r="E9" s="6" t="s">
        <v>679</v>
      </c>
      <c r="F9" s="6" t="s">
        <v>682</v>
      </c>
      <c r="G9" s="13"/>
      <c r="H9" s="15"/>
      <c r="I9" s="15"/>
      <c r="J9" s="13"/>
      <c r="K9" s="15"/>
      <c r="L9" s="15"/>
      <c r="M9" s="13"/>
    </row>
    <row r="10" spans="1:13" x14ac:dyDescent="0.3">
      <c r="A10" s="13"/>
      <c r="B10" s="4" t="s">
        <v>637</v>
      </c>
      <c r="C10" s="4" t="s">
        <v>645</v>
      </c>
      <c r="D10" s="13"/>
      <c r="E10" s="15"/>
      <c r="F10" s="15"/>
      <c r="G10" s="13"/>
      <c r="H10" s="15"/>
      <c r="I10" s="15"/>
      <c r="J10" s="13"/>
      <c r="K10" s="15"/>
      <c r="L10" s="15"/>
      <c r="M10" s="13"/>
    </row>
    <row r="11" spans="1:13" x14ac:dyDescent="0.3">
      <c r="A11" s="13"/>
      <c r="B11" s="4" t="s">
        <v>638</v>
      </c>
      <c r="C11" s="4" t="s">
        <v>646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639</v>
      </c>
      <c r="C12" s="4" t="s">
        <v>647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649</v>
      </c>
      <c r="C13" s="4" t="s">
        <v>648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2" t="s">
        <v>654</v>
      </c>
      <c r="C16" s="2" t="s">
        <v>655</v>
      </c>
      <c r="D16" s="13"/>
      <c r="E16" s="2" t="s">
        <v>654</v>
      </c>
      <c r="F16" s="2" t="s">
        <v>689</v>
      </c>
      <c r="G16" s="13"/>
      <c r="H16" s="2" t="s">
        <v>706</v>
      </c>
      <c r="I16" s="2" t="s">
        <v>704</v>
      </c>
      <c r="J16" s="13"/>
      <c r="K16" s="2" t="s">
        <v>709</v>
      </c>
      <c r="L16" s="2" t="s">
        <v>710</v>
      </c>
      <c r="M16" s="13"/>
    </row>
    <row r="17" spans="1:13" x14ac:dyDescent="0.3">
      <c r="A17" s="13"/>
      <c r="B17" s="3" t="s">
        <v>39</v>
      </c>
      <c r="C17" s="3" t="s">
        <v>0</v>
      </c>
      <c r="D17" s="13"/>
      <c r="E17" s="3" t="s">
        <v>39</v>
      </c>
      <c r="F17" s="3" t="s">
        <v>0</v>
      </c>
      <c r="G17" s="13"/>
      <c r="H17" s="3" t="s">
        <v>39</v>
      </c>
      <c r="I17" s="3" t="s">
        <v>0</v>
      </c>
      <c r="J17" s="13"/>
      <c r="K17" s="3" t="s">
        <v>39</v>
      </c>
      <c r="L17" s="3" t="s">
        <v>0</v>
      </c>
      <c r="M17" s="13"/>
    </row>
    <row r="18" spans="1:13" x14ac:dyDescent="0.3">
      <c r="A18" s="13"/>
      <c r="B18" s="3" t="s">
        <v>41</v>
      </c>
      <c r="C18" s="3" t="s">
        <v>1</v>
      </c>
      <c r="D18" s="13"/>
      <c r="E18" s="3" t="s">
        <v>41</v>
      </c>
      <c r="F18" s="3" t="s">
        <v>1</v>
      </c>
      <c r="G18" s="13"/>
      <c r="H18" s="3" t="s">
        <v>41</v>
      </c>
      <c r="I18" s="3" t="s">
        <v>1</v>
      </c>
      <c r="J18" s="13"/>
      <c r="K18" s="3" t="s">
        <v>41</v>
      </c>
      <c r="L18" s="3" t="s">
        <v>1</v>
      </c>
      <c r="M18" s="13"/>
    </row>
    <row r="19" spans="1:13" x14ac:dyDescent="0.3">
      <c r="A19" s="13"/>
      <c r="B19" s="3" t="s">
        <v>632</v>
      </c>
      <c r="C19" s="3" t="s">
        <v>640</v>
      </c>
      <c r="D19" s="13"/>
      <c r="E19" s="3" t="s">
        <v>632</v>
      </c>
      <c r="F19" s="3" t="s">
        <v>640</v>
      </c>
      <c r="G19" s="13"/>
      <c r="H19" s="3" t="s">
        <v>632</v>
      </c>
      <c r="I19" s="3" t="s">
        <v>640</v>
      </c>
      <c r="J19" s="13"/>
      <c r="K19" s="3" t="s">
        <v>632</v>
      </c>
      <c r="L19" s="3" t="s">
        <v>640</v>
      </c>
      <c r="M19" s="13"/>
    </row>
    <row r="20" spans="1:13" x14ac:dyDescent="0.3">
      <c r="A20" s="13"/>
      <c r="B20" s="4" t="s">
        <v>664</v>
      </c>
      <c r="C20" s="4" t="s">
        <v>659</v>
      </c>
      <c r="D20" s="13"/>
      <c r="E20" s="4" t="s">
        <v>690</v>
      </c>
      <c r="F20" s="4" t="s">
        <v>648</v>
      </c>
      <c r="G20" s="13"/>
      <c r="H20" s="6" t="s">
        <v>677</v>
      </c>
      <c r="I20" s="6" t="s">
        <v>680</v>
      </c>
      <c r="J20" s="13"/>
      <c r="K20" s="4" t="s">
        <v>654</v>
      </c>
      <c r="L20" s="4" t="s">
        <v>663</v>
      </c>
      <c r="M20" s="13"/>
    </row>
    <row r="21" spans="1:13" x14ac:dyDescent="0.3">
      <c r="A21" s="13"/>
      <c r="B21" s="4" t="s">
        <v>656</v>
      </c>
      <c r="C21" s="4" t="s">
        <v>658</v>
      </c>
      <c r="D21" s="13"/>
      <c r="E21" s="4" t="s">
        <v>691</v>
      </c>
      <c r="F21" s="4" t="s">
        <v>692</v>
      </c>
      <c r="G21" s="13"/>
      <c r="H21" s="6" t="s">
        <v>678</v>
      </c>
      <c r="I21" s="6" t="s">
        <v>681</v>
      </c>
      <c r="J21" s="13"/>
      <c r="K21" s="4" t="s">
        <v>693</v>
      </c>
      <c r="L21" s="4" t="s">
        <v>694</v>
      </c>
      <c r="M21" s="13"/>
    </row>
    <row r="22" spans="1:13" x14ac:dyDescent="0.3">
      <c r="A22" s="13"/>
      <c r="B22" s="4" t="s">
        <v>657</v>
      </c>
      <c r="C22" s="4" t="s">
        <v>660</v>
      </c>
      <c r="D22" s="13"/>
      <c r="E22" s="4" t="s">
        <v>693</v>
      </c>
      <c r="F22" s="4" t="s">
        <v>694</v>
      </c>
      <c r="G22" s="13"/>
      <c r="H22" s="6" t="s">
        <v>679</v>
      </c>
      <c r="I22" s="6" t="s">
        <v>682</v>
      </c>
      <c r="J22" s="13"/>
      <c r="K22" s="4" t="s">
        <v>701</v>
      </c>
      <c r="L22" s="4" t="s">
        <v>702</v>
      </c>
      <c r="M22" s="13"/>
    </row>
    <row r="23" spans="1:13" x14ac:dyDescent="0.3">
      <c r="A23" s="13"/>
      <c r="B23" s="4" t="s">
        <v>665</v>
      </c>
      <c r="C23" s="4" t="s">
        <v>661</v>
      </c>
      <c r="D23" s="13"/>
      <c r="E23" s="15"/>
      <c r="F23" s="15"/>
      <c r="G23" s="13"/>
      <c r="H23" s="18" t="s">
        <v>705</v>
      </c>
      <c r="I23" s="18" t="s">
        <v>707</v>
      </c>
      <c r="J23" s="13"/>
      <c r="K23" s="6" t="s">
        <v>705</v>
      </c>
      <c r="L23" s="6" t="s">
        <v>707</v>
      </c>
      <c r="M23" s="13"/>
    </row>
    <row r="24" spans="1:13" x14ac:dyDescent="0.3">
      <c r="A24" s="13"/>
      <c r="B24" s="4" t="s">
        <v>666</v>
      </c>
      <c r="C24" s="4" t="s">
        <v>662</v>
      </c>
      <c r="D24" s="13"/>
      <c r="E24" s="15"/>
      <c r="F24" s="15"/>
      <c r="G24" s="13"/>
      <c r="H24" s="19"/>
      <c r="I24" s="19"/>
      <c r="J24" s="13"/>
      <c r="K24" s="6" t="s">
        <v>688</v>
      </c>
      <c r="L24" s="6" t="s">
        <v>687</v>
      </c>
      <c r="M24" s="13"/>
    </row>
    <row r="25" spans="1:13" x14ac:dyDescent="0.3">
      <c r="A25" s="13"/>
      <c r="B25" s="4" t="s">
        <v>654</v>
      </c>
      <c r="C25" s="4" t="s">
        <v>663</v>
      </c>
      <c r="D25" s="13"/>
      <c r="E25" s="2" t="s">
        <v>697</v>
      </c>
      <c r="F25" s="2" t="s">
        <v>698</v>
      </c>
      <c r="G25" s="13"/>
      <c r="H25" s="15"/>
      <c r="I25" s="15"/>
      <c r="J25" s="13"/>
      <c r="K25" s="6" t="s">
        <v>711</v>
      </c>
      <c r="L25" s="6" t="s">
        <v>712</v>
      </c>
      <c r="M25" s="13"/>
    </row>
    <row r="26" spans="1:13" x14ac:dyDescent="0.3">
      <c r="A26" s="13"/>
      <c r="B26" s="15"/>
      <c r="C26" s="15"/>
      <c r="D26" s="13"/>
      <c r="E26" s="3" t="s">
        <v>39</v>
      </c>
      <c r="F26" s="3" t="s">
        <v>0</v>
      </c>
      <c r="G26" s="13"/>
      <c r="H26" s="15"/>
      <c r="I26" s="15"/>
      <c r="J26" s="13"/>
      <c r="K26" s="15"/>
      <c r="L26" s="15"/>
      <c r="M26" s="13"/>
    </row>
    <row r="27" spans="1:13" x14ac:dyDescent="0.3">
      <c r="A27" s="13"/>
      <c r="B27" s="13"/>
      <c r="C27" s="14"/>
      <c r="D27" s="13"/>
      <c r="E27" s="3" t="s">
        <v>41</v>
      </c>
      <c r="F27" s="3" t="s">
        <v>1</v>
      </c>
      <c r="G27" s="13"/>
      <c r="H27" s="15"/>
      <c r="I27" s="15"/>
      <c r="J27" s="13"/>
      <c r="K27" s="15"/>
      <c r="L27" s="15"/>
      <c r="M27" s="13"/>
    </row>
    <row r="28" spans="1:13" x14ac:dyDescent="0.3">
      <c r="A28" s="13"/>
      <c r="B28" s="13"/>
      <c r="C28" s="14"/>
      <c r="D28" s="13"/>
      <c r="E28" s="3" t="s">
        <v>632</v>
      </c>
      <c r="F28" s="3" t="s">
        <v>640</v>
      </c>
      <c r="G28" s="13"/>
      <c r="H28" s="15"/>
      <c r="I28" s="15"/>
      <c r="J28" s="13"/>
      <c r="K28" s="15"/>
      <c r="L28" s="15"/>
      <c r="M28" s="13"/>
    </row>
    <row r="29" spans="1:13" x14ac:dyDescent="0.3">
      <c r="A29" s="13"/>
      <c r="B29" s="13"/>
      <c r="C29" s="14"/>
      <c r="D29" s="13"/>
      <c r="E29" s="4" t="s">
        <v>699</v>
      </c>
      <c r="F29" s="4" t="s">
        <v>648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13"/>
      <c r="C30" s="14"/>
      <c r="D30" s="13"/>
      <c r="E30" s="4" t="s">
        <v>700</v>
      </c>
      <c r="F30" s="4" t="s">
        <v>692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13"/>
      <c r="C31" s="14"/>
      <c r="D31" s="13"/>
      <c r="E31" s="4" t="s">
        <v>701</v>
      </c>
      <c r="F31" s="4" t="s">
        <v>702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13"/>
      <c r="C32" s="14"/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13"/>
      <c r="C36" s="14"/>
      <c r="D36" s="13"/>
    </row>
    <row r="37" spans="1:13" x14ac:dyDescent="0.3">
      <c r="A37" s="13"/>
      <c r="B37" s="13"/>
      <c r="C37" s="14"/>
      <c r="D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D45" sqref="D45"/>
    </sheetView>
  </sheetViews>
  <sheetFormatPr defaultRowHeight="16.5" x14ac:dyDescent="0.3"/>
  <cols>
    <col min="1" max="1" width="3.625" customWidth="1"/>
    <col min="2" max="2" width="33.25" bestFit="1" customWidth="1"/>
    <col min="3" max="3" width="24" style="1" bestFit="1" customWidth="1"/>
    <col min="4" max="4" width="5.625" customWidth="1"/>
    <col min="5" max="5" width="22.875" bestFit="1" customWidth="1"/>
    <col min="6" max="6" width="21" bestFit="1" customWidth="1"/>
    <col min="7" max="7" width="5.625" customWidth="1"/>
    <col min="8" max="8" width="21.125" bestFit="1" customWidth="1"/>
    <col min="9" max="9" width="20.875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1" t="s">
        <v>781</v>
      </c>
      <c r="C2" s="21" t="s">
        <v>780</v>
      </c>
      <c r="D2" s="13"/>
      <c r="E2" s="19"/>
      <c r="F2" s="19"/>
      <c r="G2" s="13"/>
      <c r="H2" s="21" t="s">
        <v>768</v>
      </c>
      <c r="I2" s="21" t="s">
        <v>782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15"/>
      <c r="F3" s="15"/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15"/>
      <c r="F4" s="15"/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15"/>
      <c r="F5" s="15"/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745</v>
      </c>
      <c r="C6" s="3" t="s">
        <v>714</v>
      </c>
      <c r="D6" s="13"/>
      <c r="E6" s="15"/>
      <c r="F6" s="15"/>
      <c r="G6" s="13"/>
      <c r="H6" s="4" t="s">
        <v>750</v>
      </c>
      <c r="I6" s="4" t="s">
        <v>722</v>
      </c>
      <c r="J6" s="13"/>
      <c r="K6" s="15"/>
      <c r="L6" s="15"/>
      <c r="M6" s="13"/>
    </row>
    <row r="7" spans="1:13" x14ac:dyDescent="0.3">
      <c r="A7" s="13"/>
      <c r="B7" s="3" t="s">
        <v>633</v>
      </c>
      <c r="C7" s="3" t="s">
        <v>715</v>
      </c>
      <c r="D7" s="13"/>
      <c r="E7" s="15"/>
      <c r="F7" s="15"/>
      <c r="G7" s="13"/>
      <c r="H7" s="6" t="s">
        <v>775</v>
      </c>
      <c r="I7" s="6" t="s">
        <v>776</v>
      </c>
      <c r="J7" s="13"/>
      <c r="K7" s="15"/>
      <c r="L7" s="15"/>
      <c r="M7" s="13"/>
    </row>
    <row r="8" spans="1:13" x14ac:dyDescent="0.3">
      <c r="A8" s="13"/>
      <c r="B8" s="3" t="s">
        <v>717</v>
      </c>
      <c r="C8" s="3" t="s">
        <v>716</v>
      </c>
      <c r="D8" s="13"/>
      <c r="E8" s="15"/>
      <c r="F8" s="15"/>
      <c r="G8" s="13"/>
      <c r="H8" s="4" t="s">
        <v>770</v>
      </c>
      <c r="I8" s="4" t="s">
        <v>739</v>
      </c>
      <c r="J8" s="13"/>
      <c r="K8" s="15"/>
      <c r="L8" s="15"/>
      <c r="M8" s="13"/>
    </row>
    <row r="9" spans="1:13" x14ac:dyDescent="0.3">
      <c r="A9" s="13"/>
      <c r="B9" s="4" t="s">
        <v>746</v>
      </c>
      <c r="C9" s="4" t="s">
        <v>718</v>
      </c>
      <c r="D9" s="13"/>
      <c r="E9" s="15"/>
      <c r="F9" s="15"/>
      <c r="G9" s="13"/>
      <c r="H9" s="6" t="s">
        <v>777</v>
      </c>
      <c r="I9" s="6" t="s">
        <v>795</v>
      </c>
      <c r="J9" s="13"/>
      <c r="K9" s="15"/>
      <c r="L9" s="15"/>
      <c r="M9" s="13"/>
    </row>
    <row r="10" spans="1:13" x14ac:dyDescent="0.3">
      <c r="A10" s="13"/>
      <c r="B10" s="4" t="s">
        <v>747</v>
      </c>
      <c r="C10" s="4" t="s">
        <v>719</v>
      </c>
      <c r="D10" s="13"/>
      <c r="E10" s="15"/>
      <c r="F10" s="15"/>
      <c r="G10" s="13"/>
      <c r="H10" s="4" t="s">
        <v>778</v>
      </c>
      <c r="I10" s="4" t="s">
        <v>779</v>
      </c>
      <c r="J10" s="13"/>
      <c r="K10" s="15"/>
      <c r="L10" s="15"/>
      <c r="M10" s="13"/>
    </row>
    <row r="11" spans="1:13" x14ac:dyDescent="0.3">
      <c r="A11" s="13"/>
      <c r="B11" s="4" t="s">
        <v>748</v>
      </c>
      <c r="C11" s="4" t="s">
        <v>720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749</v>
      </c>
      <c r="C12" s="4" t="s">
        <v>721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750</v>
      </c>
      <c r="C13" s="4" t="s">
        <v>722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4" t="s">
        <v>751</v>
      </c>
      <c r="C14" s="4" t="s">
        <v>723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4" t="s">
        <v>752</v>
      </c>
      <c r="C15" s="4" t="s">
        <v>724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4" t="s">
        <v>753</v>
      </c>
      <c r="C16" s="4" t="s">
        <v>648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13"/>
      <c r="B17" s="4" t="s">
        <v>754</v>
      </c>
      <c r="C17" s="4" t="s">
        <v>725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13"/>
      <c r="B18" s="4" t="s">
        <v>755</v>
      </c>
      <c r="C18" s="4" t="s">
        <v>726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">
      <c r="A19" s="13"/>
      <c r="B19" s="4" t="s">
        <v>756</v>
      </c>
      <c r="C19" s="4" t="s">
        <v>727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4" t="s">
        <v>757</v>
      </c>
      <c r="C20" s="4" t="s">
        <v>728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4" t="s">
        <v>758</v>
      </c>
      <c r="C21" s="4" t="s">
        <v>729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13"/>
      <c r="B22" s="4" t="s">
        <v>759</v>
      </c>
      <c r="C22" s="4" t="s">
        <v>730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">
      <c r="A23" s="13"/>
      <c r="B23" s="4" t="s">
        <v>760</v>
      </c>
      <c r="C23" s="4" t="s">
        <v>731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4" t="s">
        <v>761</v>
      </c>
      <c r="C24" s="4" t="s">
        <v>732</v>
      </c>
      <c r="D24" s="13"/>
      <c r="E24" s="15"/>
      <c r="F24" s="15"/>
      <c r="G24" s="13"/>
      <c r="H24" s="19"/>
      <c r="I24" s="19"/>
      <c r="J24" s="13"/>
      <c r="K24" s="13"/>
      <c r="L24" s="13"/>
      <c r="M24" s="13"/>
    </row>
    <row r="25" spans="1:13" x14ac:dyDescent="0.3">
      <c r="A25" s="13"/>
      <c r="B25" s="4" t="s">
        <v>762</v>
      </c>
      <c r="C25" s="4" t="s">
        <v>733</v>
      </c>
      <c r="D25" s="13"/>
      <c r="E25" s="21" t="s">
        <v>784</v>
      </c>
      <c r="F25" s="21" t="s">
        <v>783</v>
      </c>
      <c r="G25" s="13"/>
      <c r="H25" s="21" t="s">
        <v>790</v>
      </c>
      <c r="I25" s="21" t="s">
        <v>863</v>
      </c>
      <c r="J25" s="13"/>
      <c r="K25" s="13"/>
      <c r="L25" s="13"/>
      <c r="M25" s="13"/>
    </row>
    <row r="26" spans="1:13" x14ac:dyDescent="0.3">
      <c r="A26" s="13"/>
      <c r="B26" s="4" t="s">
        <v>763</v>
      </c>
      <c r="C26" s="4" t="s">
        <v>734</v>
      </c>
      <c r="D26" s="13"/>
      <c r="E26" s="3" t="s">
        <v>39</v>
      </c>
      <c r="F26" s="3" t="s">
        <v>0</v>
      </c>
      <c r="G26" s="13"/>
      <c r="H26" s="3" t="s">
        <v>39</v>
      </c>
      <c r="I26" s="3" t="s">
        <v>0</v>
      </c>
      <c r="J26" s="13"/>
      <c r="K26" s="13"/>
      <c r="L26" s="13"/>
      <c r="M26" s="13"/>
    </row>
    <row r="27" spans="1:13" x14ac:dyDescent="0.3">
      <c r="A27" s="13"/>
      <c r="B27" s="4" t="s">
        <v>764</v>
      </c>
      <c r="C27" s="4" t="s">
        <v>735</v>
      </c>
      <c r="D27" s="13"/>
      <c r="E27" s="3" t="s">
        <v>41</v>
      </c>
      <c r="F27" s="3" t="s">
        <v>1</v>
      </c>
      <c r="G27" s="13"/>
      <c r="H27" s="3" t="s">
        <v>41</v>
      </c>
      <c r="I27" s="3" t="s">
        <v>1</v>
      </c>
      <c r="J27" s="13"/>
      <c r="K27" s="13"/>
      <c r="L27" s="13"/>
      <c r="M27" s="13"/>
    </row>
    <row r="28" spans="1:13" x14ac:dyDescent="0.3">
      <c r="A28" s="13"/>
      <c r="B28" s="4" t="s">
        <v>765</v>
      </c>
      <c r="C28" s="4" t="s">
        <v>736</v>
      </c>
      <c r="D28" s="13"/>
      <c r="E28" s="6" t="s">
        <v>791</v>
      </c>
      <c r="F28" s="6" t="s">
        <v>785</v>
      </c>
      <c r="G28" s="13"/>
      <c r="H28" s="6" t="s">
        <v>790</v>
      </c>
      <c r="I28" s="6" t="s">
        <v>789</v>
      </c>
      <c r="J28" s="13"/>
      <c r="K28" s="13"/>
      <c r="L28" s="13"/>
      <c r="M28" s="13"/>
    </row>
    <row r="29" spans="1:13" x14ac:dyDescent="0.3">
      <c r="A29" s="13"/>
      <c r="B29" s="4" t="s">
        <v>766</v>
      </c>
      <c r="C29" s="4" t="s">
        <v>737</v>
      </c>
      <c r="D29" s="13"/>
      <c r="E29" s="6" t="s">
        <v>792</v>
      </c>
      <c r="F29" s="6" t="s">
        <v>786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4" t="s">
        <v>767</v>
      </c>
      <c r="C30" s="4" t="s">
        <v>738</v>
      </c>
      <c r="D30" s="13"/>
      <c r="E30" s="6" t="s">
        <v>793</v>
      </c>
      <c r="F30" s="6" t="s">
        <v>787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4" t="s">
        <v>770</v>
      </c>
      <c r="C31" s="4" t="s">
        <v>739</v>
      </c>
      <c r="D31" s="13"/>
      <c r="E31" s="6" t="s">
        <v>794</v>
      </c>
      <c r="F31" s="6" t="s">
        <v>788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4" t="s">
        <v>771</v>
      </c>
      <c r="C32" s="4" t="s">
        <v>740</v>
      </c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4" t="s">
        <v>769</v>
      </c>
      <c r="C33" s="4" t="s">
        <v>741</v>
      </c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4" t="s">
        <v>772</v>
      </c>
      <c r="C34" s="4" t="s">
        <v>742</v>
      </c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4" t="s">
        <v>773</v>
      </c>
      <c r="C35" s="4" t="s">
        <v>743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4" t="s">
        <v>774</v>
      </c>
      <c r="C36" s="4" t="s">
        <v>744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D1" zoomScale="85" zoomScaleNormal="85" workbookViewId="0">
      <selection activeCell="J21" sqref="J21:J26"/>
    </sheetView>
  </sheetViews>
  <sheetFormatPr defaultRowHeight="16.5" x14ac:dyDescent="0.3"/>
  <cols>
    <col min="1" max="1" width="3.5" style="10" bestFit="1" customWidth="1"/>
    <col min="2" max="2" width="20.5" customWidth="1"/>
    <col min="3" max="3" width="84.75" bestFit="1" customWidth="1"/>
    <col min="4" max="4" width="7.75" bestFit="1" customWidth="1"/>
    <col min="5" max="5" width="3.75" bestFit="1" customWidth="1"/>
    <col min="6" max="6" width="20.125" bestFit="1" customWidth="1"/>
    <col min="7" max="7" width="84.75" bestFit="1" customWidth="1"/>
    <col min="8" max="8" width="34.875" customWidth="1"/>
    <col min="9" max="9" width="2.875" bestFit="1" customWidth="1"/>
    <col min="10" max="10" width="20.5" bestFit="1" customWidth="1"/>
    <col min="11" max="11" width="32.875" bestFit="1" customWidth="1"/>
  </cols>
  <sheetData>
    <row r="2" spans="1:8" x14ac:dyDescent="0.3">
      <c r="A2" s="10" t="s">
        <v>796</v>
      </c>
      <c r="B2" s="21" t="s">
        <v>945</v>
      </c>
      <c r="C2" s="21" t="s">
        <v>797</v>
      </c>
      <c r="E2" s="10" t="s">
        <v>279</v>
      </c>
      <c r="F2" s="21" t="s">
        <v>947</v>
      </c>
      <c r="G2" s="21" t="s">
        <v>948</v>
      </c>
    </row>
    <row r="3" spans="1:8" x14ac:dyDescent="0.3"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>
        <v>1</v>
      </c>
      <c r="B5" s="4" t="s">
        <v>822</v>
      </c>
      <c r="C5" s="4" t="s">
        <v>798</v>
      </c>
      <c r="E5" s="10">
        <v>1</v>
      </c>
      <c r="F5" s="4" t="s">
        <v>860</v>
      </c>
      <c r="G5" s="4" t="s">
        <v>940</v>
      </c>
      <c r="H5" s="8" t="s">
        <v>864</v>
      </c>
    </row>
    <row r="6" spans="1:8" x14ac:dyDescent="0.3">
      <c r="A6" s="10">
        <f>A5+1</f>
        <v>2</v>
      </c>
      <c r="B6" s="4" t="s">
        <v>823</v>
      </c>
      <c r="C6" s="4" t="s">
        <v>799</v>
      </c>
      <c r="E6" s="10">
        <f>E5+1</f>
        <v>2</v>
      </c>
      <c r="F6" s="4" t="s">
        <v>917</v>
      </c>
      <c r="G6" s="4" t="s">
        <v>847</v>
      </c>
      <c r="H6" s="8" t="s">
        <v>932</v>
      </c>
    </row>
    <row r="7" spans="1:8" x14ac:dyDescent="0.3">
      <c r="A7" s="10">
        <f t="shared" ref="A7" si="0">A6+1</f>
        <v>3</v>
      </c>
      <c r="B7" s="4" t="s">
        <v>824</v>
      </c>
      <c r="C7" s="4" t="s">
        <v>800</v>
      </c>
      <c r="E7" s="10">
        <f t="shared" ref="E7:E15" si="1">E6+1</f>
        <v>3</v>
      </c>
      <c r="F7" s="4" t="s">
        <v>822</v>
      </c>
      <c r="G7" s="4" t="s">
        <v>798</v>
      </c>
      <c r="H7" s="8" t="s">
        <v>922</v>
      </c>
    </row>
    <row r="8" spans="1:8" x14ac:dyDescent="0.3">
      <c r="A8" s="10">
        <f>A7+1</f>
        <v>4</v>
      </c>
      <c r="B8" s="4" t="s">
        <v>825</v>
      </c>
      <c r="C8" s="4" t="s">
        <v>802</v>
      </c>
      <c r="E8" s="10">
        <f t="shared" si="1"/>
        <v>4</v>
      </c>
      <c r="F8" s="4" t="s">
        <v>823</v>
      </c>
      <c r="G8" s="4" t="s">
        <v>799</v>
      </c>
      <c r="H8" s="8" t="s">
        <v>921</v>
      </c>
    </row>
    <row r="9" spans="1:8" x14ac:dyDescent="0.3">
      <c r="A9" s="10">
        <f>A8+1</f>
        <v>5</v>
      </c>
      <c r="B9" s="4" t="s">
        <v>826</v>
      </c>
      <c r="C9" s="4" t="s">
        <v>803</v>
      </c>
      <c r="E9" s="10">
        <f t="shared" si="1"/>
        <v>5</v>
      </c>
      <c r="F9" s="4" t="s">
        <v>919</v>
      </c>
      <c r="G9" s="4" t="s">
        <v>850</v>
      </c>
      <c r="H9" s="8" t="s">
        <v>933</v>
      </c>
    </row>
    <row r="10" spans="1:8" x14ac:dyDescent="0.3">
      <c r="A10" s="10">
        <f t="shared" ref="A10:A27" si="2">A9+1</f>
        <v>6</v>
      </c>
      <c r="B10" s="4" t="s">
        <v>827</v>
      </c>
      <c r="C10" s="4" t="s">
        <v>804</v>
      </c>
      <c r="E10" s="10">
        <f t="shared" si="1"/>
        <v>6</v>
      </c>
      <c r="F10" s="4" t="s">
        <v>918</v>
      </c>
      <c r="G10" s="4" t="s">
        <v>865</v>
      </c>
      <c r="H10" s="8" t="s">
        <v>934</v>
      </c>
    </row>
    <row r="11" spans="1:8" x14ac:dyDescent="0.3">
      <c r="A11" s="10">
        <f t="shared" si="2"/>
        <v>7</v>
      </c>
      <c r="B11" s="4" t="s">
        <v>828</v>
      </c>
      <c r="C11" s="4" t="s">
        <v>805</v>
      </c>
      <c r="E11" s="10">
        <f t="shared" si="1"/>
        <v>7</v>
      </c>
      <c r="F11" s="4" t="s">
        <v>920</v>
      </c>
      <c r="G11" s="4" t="s">
        <v>849</v>
      </c>
      <c r="H11" s="8" t="s">
        <v>935</v>
      </c>
    </row>
    <row r="12" spans="1:8" x14ac:dyDescent="0.3">
      <c r="A12" s="10">
        <f t="shared" si="2"/>
        <v>8</v>
      </c>
      <c r="B12" s="4" t="s">
        <v>829</v>
      </c>
      <c r="C12" s="4" t="s">
        <v>806</v>
      </c>
      <c r="E12" s="10">
        <f t="shared" si="1"/>
        <v>8</v>
      </c>
      <c r="F12" s="4" t="s">
        <v>949</v>
      </c>
      <c r="G12" s="4" t="s">
        <v>806</v>
      </c>
      <c r="H12" s="8" t="s">
        <v>936</v>
      </c>
    </row>
    <row r="13" spans="1:8" x14ac:dyDescent="0.3">
      <c r="A13" s="10">
        <f t="shared" si="2"/>
        <v>9</v>
      </c>
      <c r="B13" s="4" t="s">
        <v>830</v>
      </c>
      <c r="C13" s="4" t="s">
        <v>807</v>
      </c>
      <c r="E13" s="10">
        <f t="shared" si="1"/>
        <v>9</v>
      </c>
      <c r="F13" s="4" t="s">
        <v>950</v>
      </c>
      <c r="G13" s="4" t="s">
        <v>807</v>
      </c>
      <c r="H13" s="8" t="s">
        <v>937</v>
      </c>
    </row>
    <row r="14" spans="1:8" x14ac:dyDescent="0.3">
      <c r="A14" s="10">
        <f t="shared" si="2"/>
        <v>10</v>
      </c>
      <c r="B14" s="4" t="s">
        <v>831</v>
      </c>
      <c r="C14" s="4" t="s">
        <v>808</v>
      </c>
      <c r="E14" s="10">
        <f t="shared" si="1"/>
        <v>10</v>
      </c>
      <c r="F14" s="6" t="s">
        <v>951</v>
      </c>
      <c r="G14" s="6" t="s">
        <v>813</v>
      </c>
      <c r="H14" s="8" t="s">
        <v>938</v>
      </c>
    </row>
    <row r="15" spans="1:8" x14ac:dyDescent="0.3">
      <c r="A15" s="10">
        <f t="shared" si="2"/>
        <v>11</v>
      </c>
      <c r="B15" s="4" t="s">
        <v>832</v>
      </c>
      <c r="C15" s="4" t="s">
        <v>809</v>
      </c>
      <c r="E15" s="10">
        <f t="shared" si="1"/>
        <v>11</v>
      </c>
      <c r="F15" s="6" t="s">
        <v>927</v>
      </c>
      <c r="G15" s="6" t="s">
        <v>926</v>
      </c>
      <c r="H15" s="8" t="s">
        <v>939</v>
      </c>
    </row>
    <row r="16" spans="1:8" x14ac:dyDescent="0.3">
      <c r="A16" s="10">
        <f t="shared" si="2"/>
        <v>12</v>
      </c>
      <c r="B16" s="4" t="s">
        <v>833</v>
      </c>
      <c r="C16" s="4" t="s">
        <v>810</v>
      </c>
    </row>
    <row r="17" spans="1:12" x14ac:dyDescent="0.3">
      <c r="A17" s="10">
        <f t="shared" si="2"/>
        <v>13</v>
      </c>
      <c r="B17" s="4" t="s">
        <v>834</v>
      </c>
      <c r="C17" s="4" t="s">
        <v>811</v>
      </c>
    </row>
    <row r="18" spans="1:12" x14ac:dyDescent="0.3">
      <c r="A18" s="10">
        <f t="shared" si="2"/>
        <v>14</v>
      </c>
      <c r="B18" s="4" t="s">
        <v>835</v>
      </c>
      <c r="C18" s="4" t="s">
        <v>812</v>
      </c>
      <c r="F18" s="2" t="s">
        <v>630</v>
      </c>
      <c r="G18" s="2" t="s">
        <v>631</v>
      </c>
      <c r="I18" t="s">
        <v>280</v>
      </c>
      <c r="J18" s="21" t="s">
        <v>916</v>
      </c>
      <c r="K18" s="21" t="s">
        <v>946</v>
      </c>
    </row>
    <row r="19" spans="1:12" x14ac:dyDescent="0.3">
      <c r="A19" s="10">
        <f t="shared" si="2"/>
        <v>15</v>
      </c>
      <c r="B19" s="4" t="s">
        <v>836</v>
      </c>
      <c r="C19" s="4" t="s">
        <v>813</v>
      </c>
      <c r="F19" s="3" t="s">
        <v>39</v>
      </c>
      <c r="G19" s="3" t="s">
        <v>0</v>
      </c>
      <c r="J19" s="3" t="s">
        <v>39</v>
      </c>
      <c r="K19" s="3" t="s">
        <v>0</v>
      </c>
    </row>
    <row r="20" spans="1:12" x14ac:dyDescent="0.3">
      <c r="A20" s="10">
        <f t="shared" si="2"/>
        <v>16</v>
      </c>
      <c r="B20" s="4" t="s">
        <v>837</v>
      </c>
      <c r="C20" s="4" t="s">
        <v>814</v>
      </c>
      <c r="D20" s="20">
        <v>0.2291</v>
      </c>
      <c r="F20" s="3" t="s">
        <v>41</v>
      </c>
      <c r="G20" s="3" t="s">
        <v>1</v>
      </c>
      <c r="J20" s="3" t="s">
        <v>41</v>
      </c>
      <c r="K20" s="3" t="s">
        <v>1</v>
      </c>
    </row>
    <row r="21" spans="1:12" x14ac:dyDescent="0.3">
      <c r="A21" s="10">
        <f t="shared" si="2"/>
        <v>17</v>
      </c>
      <c r="B21" s="4" t="s">
        <v>838</v>
      </c>
      <c r="C21" s="4" t="s">
        <v>815</v>
      </c>
      <c r="F21" s="3" t="s">
        <v>632</v>
      </c>
      <c r="G21" s="3" t="s">
        <v>640</v>
      </c>
      <c r="I21" s="10">
        <v>1</v>
      </c>
      <c r="J21" s="4" t="s">
        <v>860</v>
      </c>
      <c r="K21" s="4" t="s">
        <v>940</v>
      </c>
      <c r="L21" s="8" t="s">
        <v>924</v>
      </c>
    </row>
    <row r="22" spans="1:12" x14ac:dyDescent="0.3">
      <c r="A22" s="10">
        <f t="shared" si="2"/>
        <v>18</v>
      </c>
      <c r="B22" s="4" t="s">
        <v>839</v>
      </c>
      <c r="C22" s="4" t="s">
        <v>816</v>
      </c>
      <c r="F22" s="3" t="s">
        <v>633</v>
      </c>
      <c r="G22" s="3" t="s">
        <v>641</v>
      </c>
      <c r="I22" s="10">
        <f>I21+1</f>
        <v>2</v>
      </c>
      <c r="J22" s="4" t="s">
        <v>954</v>
      </c>
      <c r="K22" s="4" t="s">
        <v>847</v>
      </c>
      <c r="L22" s="8" t="s">
        <v>923</v>
      </c>
    </row>
    <row r="23" spans="1:12" x14ac:dyDescent="0.3">
      <c r="A23" s="10">
        <f t="shared" si="2"/>
        <v>19</v>
      </c>
      <c r="B23" s="4" t="s">
        <v>840</v>
      </c>
      <c r="C23" s="4" t="s">
        <v>817</v>
      </c>
      <c r="F23" s="3" t="s">
        <v>634</v>
      </c>
      <c r="G23" s="3" t="s">
        <v>642</v>
      </c>
      <c r="I23" s="10">
        <f t="shared" ref="I23:I26" si="3">I22+1</f>
        <v>3</v>
      </c>
      <c r="J23" s="4" t="s">
        <v>957</v>
      </c>
      <c r="K23" s="4" t="s">
        <v>848</v>
      </c>
      <c r="L23" s="8" t="s">
        <v>929</v>
      </c>
    </row>
    <row r="24" spans="1:12" x14ac:dyDescent="0.3">
      <c r="A24" s="10">
        <f t="shared" si="2"/>
        <v>20</v>
      </c>
      <c r="B24" s="4" t="s">
        <v>841</v>
      </c>
      <c r="C24" s="4" t="s">
        <v>818</v>
      </c>
      <c r="F24" s="3" t="s">
        <v>635</v>
      </c>
      <c r="G24" s="3" t="s">
        <v>643</v>
      </c>
      <c r="I24" s="10">
        <f t="shared" si="3"/>
        <v>4</v>
      </c>
      <c r="J24" s="4" t="s">
        <v>956</v>
      </c>
      <c r="K24" s="4" t="s">
        <v>851</v>
      </c>
      <c r="L24" s="23" t="s">
        <v>925</v>
      </c>
    </row>
    <row r="25" spans="1:12" x14ac:dyDescent="0.3">
      <c r="A25" s="10">
        <f t="shared" si="2"/>
        <v>21</v>
      </c>
      <c r="B25" s="4" t="s">
        <v>842</v>
      </c>
      <c r="C25" s="4" t="s">
        <v>819</v>
      </c>
      <c r="F25" s="4" t="s">
        <v>636</v>
      </c>
      <c r="G25" s="4" t="s">
        <v>644</v>
      </c>
      <c r="I25" s="10">
        <f t="shared" si="3"/>
        <v>5</v>
      </c>
      <c r="J25" s="4" t="s">
        <v>955</v>
      </c>
      <c r="K25" s="4" t="s">
        <v>852</v>
      </c>
      <c r="L25" s="8" t="s">
        <v>930</v>
      </c>
    </row>
    <row r="26" spans="1:12" x14ac:dyDescent="0.3">
      <c r="A26" s="10">
        <f t="shared" si="2"/>
        <v>22</v>
      </c>
      <c r="B26" s="4" t="s">
        <v>843</v>
      </c>
      <c r="C26" s="4" t="s">
        <v>820</v>
      </c>
      <c r="F26" s="4" t="s">
        <v>637</v>
      </c>
      <c r="G26" s="4" t="s">
        <v>645</v>
      </c>
      <c r="I26" s="10">
        <f t="shared" si="3"/>
        <v>6</v>
      </c>
      <c r="J26" s="4" t="s">
        <v>915</v>
      </c>
      <c r="K26" s="4" t="s">
        <v>853</v>
      </c>
      <c r="L26" s="23" t="s">
        <v>928</v>
      </c>
    </row>
    <row r="27" spans="1:12" x14ac:dyDescent="0.3">
      <c r="A27" s="10">
        <f t="shared" si="2"/>
        <v>23</v>
      </c>
      <c r="B27" s="4" t="s">
        <v>844</v>
      </c>
      <c r="C27" s="4" t="s">
        <v>821</v>
      </c>
      <c r="F27" s="4" t="s">
        <v>638</v>
      </c>
      <c r="G27" s="4" t="s">
        <v>646</v>
      </c>
    </row>
    <row r="28" spans="1:12" x14ac:dyDescent="0.3">
      <c r="F28" s="4" t="s">
        <v>639</v>
      </c>
      <c r="G28" s="4" t="s">
        <v>647</v>
      </c>
    </row>
    <row r="29" spans="1:12" x14ac:dyDescent="0.3">
      <c r="F29" s="4" t="s">
        <v>649</v>
      </c>
      <c r="G29" s="4" t="s">
        <v>648</v>
      </c>
    </row>
    <row r="30" spans="1:12" x14ac:dyDescent="0.3">
      <c r="A30" s="10" t="s">
        <v>931</v>
      </c>
      <c r="B30" s="21" t="s">
        <v>163</v>
      </c>
      <c r="C30" s="21" t="s">
        <v>162</v>
      </c>
    </row>
    <row r="31" spans="1:12" x14ac:dyDescent="0.3">
      <c r="B31" s="3" t="s">
        <v>39</v>
      </c>
      <c r="C31" s="3" t="s">
        <v>0</v>
      </c>
    </row>
    <row r="32" spans="1:12" x14ac:dyDescent="0.3">
      <c r="B32" s="3" t="s">
        <v>41</v>
      </c>
      <c r="C32" s="3" t="s">
        <v>1</v>
      </c>
      <c r="F32" s="21" t="s">
        <v>861</v>
      </c>
      <c r="G32" s="21" t="s">
        <v>914</v>
      </c>
    </row>
    <row r="33" spans="1:7" x14ac:dyDescent="0.3">
      <c r="A33" s="10">
        <v>1</v>
      </c>
      <c r="B33" s="4" t="s">
        <v>154</v>
      </c>
      <c r="C33" s="4" t="s">
        <v>119</v>
      </c>
      <c r="F33" s="3" t="s">
        <v>39</v>
      </c>
      <c r="G33" s="3" t="s">
        <v>0</v>
      </c>
    </row>
    <row r="34" spans="1:7" x14ac:dyDescent="0.3">
      <c r="A34" s="10">
        <f>A33+1</f>
        <v>2</v>
      </c>
      <c r="B34" s="4" t="s">
        <v>155</v>
      </c>
      <c r="C34" s="4" t="s">
        <v>120</v>
      </c>
      <c r="F34" s="3" t="s">
        <v>41</v>
      </c>
      <c r="G34" s="3" t="s">
        <v>1</v>
      </c>
    </row>
    <row r="35" spans="1:7" x14ac:dyDescent="0.3">
      <c r="A35" s="10">
        <f t="shared" ref="A35:A48" si="4">A34+1</f>
        <v>3</v>
      </c>
      <c r="B35" s="4" t="s">
        <v>156</v>
      </c>
      <c r="C35" s="4" t="s">
        <v>121</v>
      </c>
      <c r="F35" s="4" t="s">
        <v>941</v>
      </c>
      <c r="G35" s="4" t="s">
        <v>854</v>
      </c>
    </row>
    <row r="36" spans="1:7" x14ac:dyDescent="0.3">
      <c r="A36" s="10">
        <f t="shared" si="4"/>
        <v>4</v>
      </c>
      <c r="B36" s="4" t="s">
        <v>157</v>
      </c>
      <c r="C36" s="4" t="s">
        <v>122</v>
      </c>
      <c r="F36" s="4" t="s">
        <v>943</v>
      </c>
      <c r="G36" s="4" t="s">
        <v>855</v>
      </c>
    </row>
    <row r="37" spans="1:7" x14ac:dyDescent="0.3">
      <c r="A37" s="10">
        <f t="shared" si="4"/>
        <v>5</v>
      </c>
      <c r="B37" s="4" t="s">
        <v>158</v>
      </c>
      <c r="C37" s="4" t="s">
        <v>123</v>
      </c>
      <c r="F37" s="6" t="s">
        <v>909</v>
      </c>
      <c r="G37" s="6" t="s">
        <v>23</v>
      </c>
    </row>
    <row r="38" spans="1:7" x14ac:dyDescent="0.3">
      <c r="A38" s="10">
        <f t="shared" si="4"/>
        <v>6</v>
      </c>
      <c r="B38" s="6" t="s">
        <v>88</v>
      </c>
      <c r="C38" s="6" t="s">
        <v>152</v>
      </c>
      <c r="F38" s="6" t="s">
        <v>876</v>
      </c>
      <c r="G38" s="6" t="s">
        <v>856</v>
      </c>
    </row>
    <row r="39" spans="1:7" x14ac:dyDescent="0.3">
      <c r="A39" s="10">
        <f t="shared" si="4"/>
        <v>7</v>
      </c>
      <c r="B39" s="6" t="s">
        <v>76</v>
      </c>
      <c r="C39" s="6" t="s">
        <v>26</v>
      </c>
      <c r="F39" s="6" t="s">
        <v>709</v>
      </c>
      <c r="G39" s="6" t="s">
        <v>712</v>
      </c>
    </row>
    <row r="40" spans="1:7" x14ac:dyDescent="0.3">
      <c r="A40" s="10">
        <f t="shared" si="4"/>
        <v>8</v>
      </c>
      <c r="B40" s="6" t="s">
        <v>77</v>
      </c>
      <c r="C40" s="6" t="s">
        <v>27</v>
      </c>
      <c r="F40" s="4" t="s">
        <v>778</v>
      </c>
      <c r="G40" s="4" t="s">
        <v>779</v>
      </c>
    </row>
    <row r="41" spans="1:7" x14ac:dyDescent="0.3">
      <c r="A41" s="10">
        <f t="shared" si="4"/>
        <v>9</v>
      </c>
      <c r="B41" s="6" t="s">
        <v>78</v>
      </c>
      <c r="C41" s="6" t="s">
        <v>28</v>
      </c>
      <c r="F41" s="6" t="s">
        <v>790</v>
      </c>
      <c r="G41" s="6" t="s">
        <v>789</v>
      </c>
    </row>
    <row r="42" spans="1:7" x14ac:dyDescent="0.3">
      <c r="A42" s="10">
        <f t="shared" si="4"/>
        <v>10</v>
      </c>
      <c r="B42" s="6" t="s">
        <v>79</v>
      </c>
      <c r="C42" s="6" t="s">
        <v>29</v>
      </c>
      <c r="F42" s="4" t="s">
        <v>912</v>
      </c>
      <c r="G42" s="4" t="s">
        <v>857</v>
      </c>
    </row>
    <row r="43" spans="1:7" x14ac:dyDescent="0.3">
      <c r="A43" s="10">
        <f t="shared" si="4"/>
        <v>11</v>
      </c>
      <c r="B43" s="6" t="s">
        <v>80</v>
      </c>
      <c r="C43" s="6" t="s">
        <v>30</v>
      </c>
      <c r="F43" s="4" t="s">
        <v>913</v>
      </c>
      <c r="G43" s="4" t="s">
        <v>858</v>
      </c>
    </row>
    <row r="44" spans="1:7" x14ac:dyDescent="0.3">
      <c r="A44" s="10">
        <f t="shared" si="4"/>
        <v>12</v>
      </c>
      <c r="B44" s="6" t="s">
        <v>81</v>
      </c>
      <c r="C44" s="6" t="s">
        <v>31</v>
      </c>
      <c r="F44" s="4" t="s">
        <v>862</v>
      </c>
      <c r="G44" s="4" t="s">
        <v>859</v>
      </c>
    </row>
    <row r="45" spans="1:7" x14ac:dyDescent="0.3">
      <c r="A45" s="10">
        <f t="shared" si="4"/>
        <v>13</v>
      </c>
      <c r="B45" s="6" t="s">
        <v>82</v>
      </c>
      <c r="C45" s="6" t="s">
        <v>32</v>
      </c>
    </row>
    <row r="46" spans="1:7" x14ac:dyDescent="0.3">
      <c r="A46" s="10">
        <f t="shared" si="4"/>
        <v>14</v>
      </c>
      <c r="B46" s="6" t="s">
        <v>75</v>
      </c>
      <c r="C46" s="6" t="s">
        <v>25</v>
      </c>
    </row>
    <row r="47" spans="1:7" x14ac:dyDescent="0.3">
      <c r="A47" s="10">
        <f t="shared" si="4"/>
        <v>15</v>
      </c>
      <c r="B47" s="6" t="s">
        <v>159</v>
      </c>
      <c r="C47" s="6" t="s">
        <v>24</v>
      </c>
    </row>
    <row r="48" spans="1:7" x14ac:dyDescent="0.3">
      <c r="A48" s="10">
        <f t="shared" si="4"/>
        <v>16</v>
      </c>
      <c r="B48" s="6" t="s">
        <v>909</v>
      </c>
      <c r="C48" s="6" t="s">
        <v>23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E26" sqref="E26:F31"/>
    </sheetView>
  </sheetViews>
  <sheetFormatPr defaultRowHeight="16.5" x14ac:dyDescent="0.3"/>
  <cols>
    <col min="1" max="1" width="3.625" customWidth="1"/>
    <col min="2" max="2" width="13.75" bestFit="1" customWidth="1"/>
    <col min="3" max="3" width="36" customWidth="1"/>
    <col min="4" max="4" width="5.625" customWidth="1"/>
    <col min="5" max="5" width="20.125" bestFit="1" customWidth="1"/>
    <col min="6" max="6" width="34.5" customWidth="1"/>
    <col min="7" max="7" width="5.625" customWidth="1"/>
    <col min="8" max="8" width="26" bestFit="1" customWidth="1"/>
    <col min="9" max="9" width="29.5" customWidth="1"/>
    <col min="10" max="10" width="3.625" customWidth="1"/>
    <col min="11" max="11" width="22.875" bestFit="1" customWidth="1"/>
  </cols>
  <sheetData>
    <row r="1" spans="1:1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21" t="s">
        <v>945</v>
      </c>
      <c r="C2" s="21" t="s">
        <v>797</v>
      </c>
      <c r="D2" s="13"/>
      <c r="E2" s="21" t="s">
        <v>947</v>
      </c>
      <c r="F2" s="21" t="s">
        <v>948</v>
      </c>
      <c r="G2" s="13"/>
      <c r="H2" s="2" t="s">
        <v>630</v>
      </c>
      <c r="I2" s="2" t="s">
        <v>631</v>
      </c>
      <c r="J2" s="13"/>
    </row>
    <row r="3" spans="1:10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</row>
    <row r="4" spans="1:10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</row>
    <row r="5" spans="1:10" x14ac:dyDescent="0.3">
      <c r="A5" s="13"/>
      <c r="B5" s="4" t="s">
        <v>822</v>
      </c>
      <c r="C5" s="4" t="s">
        <v>798</v>
      </c>
      <c r="D5" s="13"/>
      <c r="E5" s="4" t="s">
        <v>860</v>
      </c>
      <c r="F5" s="4" t="s">
        <v>940</v>
      </c>
      <c r="G5" s="13"/>
      <c r="H5" s="3" t="s">
        <v>632</v>
      </c>
      <c r="I5" s="3" t="s">
        <v>640</v>
      </c>
      <c r="J5" s="13"/>
    </row>
    <row r="6" spans="1:10" x14ac:dyDescent="0.3">
      <c r="A6" s="13"/>
      <c r="B6" s="4" t="s">
        <v>823</v>
      </c>
      <c r="C6" s="4" t="s">
        <v>799</v>
      </c>
      <c r="D6" s="13"/>
      <c r="E6" s="4" t="s">
        <v>917</v>
      </c>
      <c r="F6" s="4" t="s">
        <v>847</v>
      </c>
      <c r="G6" s="13"/>
      <c r="H6" s="3" t="s">
        <v>633</v>
      </c>
      <c r="I6" s="3" t="s">
        <v>641</v>
      </c>
      <c r="J6" s="13"/>
    </row>
    <row r="7" spans="1:10" x14ac:dyDescent="0.3">
      <c r="A7" s="13"/>
      <c r="B7" s="4" t="s">
        <v>824</v>
      </c>
      <c r="C7" s="4" t="s">
        <v>800</v>
      </c>
      <c r="D7" s="13"/>
      <c r="E7" s="4" t="s">
        <v>822</v>
      </c>
      <c r="F7" s="4" t="s">
        <v>798</v>
      </c>
      <c r="G7" s="13"/>
      <c r="H7" s="3" t="s">
        <v>634</v>
      </c>
      <c r="I7" s="3" t="s">
        <v>642</v>
      </c>
      <c r="J7" s="13"/>
    </row>
    <row r="8" spans="1:10" x14ac:dyDescent="0.3">
      <c r="A8" s="13"/>
      <c r="B8" s="4" t="s">
        <v>825</v>
      </c>
      <c r="C8" s="4" t="s">
        <v>802</v>
      </c>
      <c r="D8" s="13"/>
      <c r="E8" s="4" t="s">
        <v>823</v>
      </c>
      <c r="F8" s="4" t="s">
        <v>799</v>
      </c>
      <c r="G8" s="13"/>
      <c r="H8" s="3" t="s">
        <v>635</v>
      </c>
      <c r="I8" s="3" t="s">
        <v>643</v>
      </c>
      <c r="J8" s="13"/>
    </row>
    <row r="9" spans="1:10" x14ac:dyDescent="0.3">
      <c r="A9" s="13"/>
      <c r="B9" s="4" t="s">
        <v>826</v>
      </c>
      <c r="C9" s="4" t="s">
        <v>803</v>
      </c>
      <c r="D9" s="13"/>
      <c r="E9" s="4" t="s">
        <v>919</v>
      </c>
      <c r="F9" s="4" t="s">
        <v>850</v>
      </c>
      <c r="G9" s="13"/>
      <c r="H9" s="4" t="s">
        <v>636</v>
      </c>
      <c r="I9" s="4" t="s">
        <v>644</v>
      </c>
      <c r="J9" s="13"/>
    </row>
    <row r="10" spans="1:10" x14ac:dyDescent="0.3">
      <c r="A10" s="13"/>
      <c r="B10" s="4" t="s">
        <v>827</v>
      </c>
      <c r="C10" s="4" t="s">
        <v>804</v>
      </c>
      <c r="D10" s="13"/>
      <c r="E10" s="4" t="s">
        <v>918</v>
      </c>
      <c r="F10" s="4" t="s">
        <v>865</v>
      </c>
      <c r="G10" s="13"/>
      <c r="H10" s="4" t="s">
        <v>637</v>
      </c>
      <c r="I10" s="4" t="s">
        <v>645</v>
      </c>
      <c r="J10" s="13"/>
    </row>
    <row r="11" spans="1:10" x14ac:dyDescent="0.3">
      <c r="A11" s="13"/>
      <c r="B11" s="4" t="s">
        <v>828</v>
      </c>
      <c r="C11" s="24" t="s">
        <v>805</v>
      </c>
      <c r="D11" s="13"/>
      <c r="E11" s="4" t="s">
        <v>920</v>
      </c>
      <c r="F11" s="4" t="s">
        <v>849</v>
      </c>
      <c r="G11" s="13"/>
      <c r="H11" s="4" t="s">
        <v>638</v>
      </c>
      <c r="I11" s="4" t="s">
        <v>646</v>
      </c>
      <c r="J11" s="13"/>
    </row>
    <row r="12" spans="1:10" x14ac:dyDescent="0.3">
      <c r="A12" s="13"/>
      <c r="B12" s="4" t="s">
        <v>829</v>
      </c>
      <c r="C12" s="4" t="s">
        <v>806</v>
      </c>
      <c r="D12" s="13"/>
      <c r="E12" s="4" t="s">
        <v>949</v>
      </c>
      <c r="F12" s="4" t="s">
        <v>806</v>
      </c>
      <c r="G12" s="13"/>
      <c r="H12" s="4" t="s">
        <v>639</v>
      </c>
      <c r="I12" s="4" t="s">
        <v>647</v>
      </c>
      <c r="J12" s="13"/>
    </row>
    <row r="13" spans="1:10" x14ac:dyDescent="0.3">
      <c r="A13" s="13"/>
      <c r="B13" s="4" t="s">
        <v>830</v>
      </c>
      <c r="C13" s="4" t="s">
        <v>807</v>
      </c>
      <c r="D13" s="13"/>
      <c r="E13" s="4" t="s">
        <v>950</v>
      </c>
      <c r="F13" s="4" t="s">
        <v>807</v>
      </c>
      <c r="G13" s="13"/>
      <c r="H13" s="25" t="s">
        <v>649</v>
      </c>
      <c r="I13" s="25" t="s">
        <v>648</v>
      </c>
      <c r="J13" s="13"/>
    </row>
    <row r="14" spans="1:10" x14ac:dyDescent="0.3">
      <c r="A14" s="13"/>
      <c r="B14" s="4" t="s">
        <v>831</v>
      </c>
      <c r="C14" s="4" t="s">
        <v>808</v>
      </c>
      <c r="D14" s="13"/>
      <c r="E14" s="6" t="s">
        <v>951</v>
      </c>
      <c r="F14" s="6" t="s">
        <v>813</v>
      </c>
      <c r="G14" s="13"/>
      <c r="H14" s="26"/>
      <c r="I14" s="26"/>
      <c r="J14" s="13"/>
    </row>
    <row r="15" spans="1:10" x14ac:dyDescent="0.3">
      <c r="A15" s="13"/>
      <c r="B15" s="4" t="s">
        <v>832</v>
      </c>
      <c r="C15" s="4" t="s">
        <v>809</v>
      </c>
      <c r="D15" s="13"/>
      <c r="E15" s="6" t="s">
        <v>927</v>
      </c>
      <c r="F15" s="6" t="s">
        <v>926</v>
      </c>
      <c r="G15" s="13"/>
      <c r="H15" s="26"/>
      <c r="I15" s="26"/>
      <c r="J15" s="13"/>
    </row>
    <row r="16" spans="1:10" x14ac:dyDescent="0.3">
      <c r="A16" s="13"/>
      <c r="B16" s="4" t="s">
        <v>833</v>
      </c>
      <c r="C16" s="4" t="s">
        <v>810</v>
      </c>
      <c r="D16" s="13"/>
      <c r="E16" s="13"/>
      <c r="F16" s="13"/>
      <c r="G16" s="13"/>
      <c r="H16" s="13"/>
      <c r="I16" s="13"/>
      <c r="J16" s="13"/>
    </row>
    <row r="17" spans="1:10" x14ac:dyDescent="0.3">
      <c r="A17" s="13"/>
      <c r="B17" s="4" t="s">
        <v>834</v>
      </c>
      <c r="C17" s="4" t="s">
        <v>811</v>
      </c>
      <c r="D17" s="13"/>
      <c r="E17" s="13"/>
      <c r="F17" s="13"/>
      <c r="G17" s="13"/>
      <c r="H17" s="21" t="s">
        <v>163</v>
      </c>
      <c r="I17" s="21" t="s">
        <v>162</v>
      </c>
      <c r="J17" s="13"/>
    </row>
    <row r="18" spans="1:10" x14ac:dyDescent="0.3">
      <c r="A18" s="13"/>
      <c r="B18" s="4" t="s">
        <v>835</v>
      </c>
      <c r="C18" s="4" t="s">
        <v>812</v>
      </c>
      <c r="D18" s="13"/>
      <c r="E18" s="13"/>
      <c r="F18" s="13"/>
      <c r="G18" s="13"/>
      <c r="H18" s="3" t="s">
        <v>39</v>
      </c>
      <c r="I18" s="3" t="s">
        <v>0</v>
      </c>
      <c r="J18" s="13"/>
    </row>
    <row r="19" spans="1:10" x14ac:dyDescent="0.3">
      <c r="A19" s="13"/>
      <c r="B19" s="4" t="s">
        <v>836</v>
      </c>
      <c r="C19" s="4" t="s">
        <v>813</v>
      </c>
      <c r="D19" s="13"/>
      <c r="E19" s="13"/>
      <c r="F19" s="13"/>
      <c r="G19" s="13"/>
      <c r="H19" s="3" t="s">
        <v>41</v>
      </c>
      <c r="I19" s="3" t="s">
        <v>1</v>
      </c>
      <c r="J19" s="13"/>
    </row>
    <row r="20" spans="1:10" x14ac:dyDescent="0.3">
      <c r="A20" s="13"/>
      <c r="B20" s="4" t="s">
        <v>837</v>
      </c>
      <c r="C20" s="4" t="s">
        <v>814</v>
      </c>
      <c r="D20" s="13"/>
      <c r="E20" s="13"/>
      <c r="F20" s="13"/>
      <c r="G20" s="13"/>
      <c r="H20" s="4" t="s">
        <v>154</v>
      </c>
      <c r="I20" s="4" t="s">
        <v>119</v>
      </c>
      <c r="J20" s="13"/>
    </row>
    <row r="21" spans="1:10" x14ac:dyDescent="0.3">
      <c r="A21" s="13"/>
      <c r="B21" s="4" t="s">
        <v>838</v>
      </c>
      <c r="C21" s="4" t="s">
        <v>815</v>
      </c>
      <c r="D21" s="13"/>
      <c r="E21" s="13"/>
      <c r="F21" s="13"/>
      <c r="G21" s="13"/>
      <c r="H21" s="4" t="s">
        <v>155</v>
      </c>
      <c r="I21" s="4" t="s">
        <v>120</v>
      </c>
      <c r="J21" s="13"/>
    </row>
    <row r="22" spans="1:10" x14ac:dyDescent="0.3">
      <c r="A22" s="13"/>
      <c r="B22" s="4" t="s">
        <v>839</v>
      </c>
      <c r="C22" s="4" t="s">
        <v>816</v>
      </c>
      <c r="D22" s="13"/>
      <c r="E22" s="13"/>
      <c r="F22" s="13"/>
      <c r="G22" s="13"/>
      <c r="H22" s="4" t="s">
        <v>156</v>
      </c>
      <c r="I22" s="4" t="s">
        <v>121</v>
      </c>
      <c r="J22" s="13"/>
    </row>
    <row r="23" spans="1:10" x14ac:dyDescent="0.3">
      <c r="A23" s="13"/>
      <c r="B23" s="4" t="s">
        <v>840</v>
      </c>
      <c r="C23" s="4" t="s">
        <v>817</v>
      </c>
      <c r="D23" s="13"/>
      <c r="E23" s="21" t="s">
        <v>916</v>
      </c>
      <c r="F23" s="21" t="s">
        <v>946</v>
      </c>
      <c r="G23" s="13"/>
      <c r="H23" s="4" t="s">
        <v>157</v>
      </c>
      <c r="I23" s="4" t="s">
        <v>122</v>
      </c>
      <c r="J23" s="13"/>
    </row>
    <row r="24" spans="1:10" x14ac:dyDescent="0.3">
      <c r="A24" s="13"/>
      <c r="B24" s="4" t="s">
        <v>841</v>
      </c>
      <c r="C24" s="4" t="s">
        <v>818</v>
      </c>
      <c r="D24" s="13"/>
      <c r="E24" s="3" t="s">
        <v>39</v>
      </c>
      <c r="F24" s="3" t="s">
        <v>0</v>
      </c>
      <c r="G24" s="13"/>
      <c r="H24" s="4" t="s">
        <v>158</v>
      </c>
      <c r="I24" s="4" t="s">
        <v>123</v>
      </c>
      <c r="J24" s="13"/>
    </row>
    <row r="25" spans="1:10" x14ac:dyDescent="0.3">
      <c r="A25" s="13"/>
      <c r="B25" s="4" t="s">
        <v>842</v>
      </c>
      <c r="C25" s="4" t="s">
        <v>819</v>
      </c>
      <c r="D25" s="13"/>
      <c r="E25" s="3" t="s">
        <v>41</v>
      </c>
      <c r="F25" s="3" t="s">
        <v>1</v>
      </c>
      <c r="G25" s="13"/>
      <c r="H25" s="6" t="s">
        <v>88</v>
      </c>
      <c r="I25" s="6" t="s">
        <v>152</v>
      </c>
      <c r="J25" s="13"/>
    </row>
    <row r="26" spans="1:10" x14ac:dyDescent="0.3">
      <c r="A26" s="13"/>
      <c r="B26" s="4" t="s">
        <v>843</v>
      </c>
      <c r="C26" s="4" t="s">
        <v>820</v>
      </c>
      <c r="D26" s="13"/>
      <c r="E26" s="4" t="s">
        <v>860</v>
      </c>
      <c r="F26" s="4" t="s">
        <v>940</v>
      </c>
      <c r="G26" s="13"/>
      <c r="H26" s="6" t="s">
        <v>76</v>
      </c>
      <c r="I26" s="6" t="s">
        <v>26</v>
      </c>
      <c r="J26" s="13"/>
    </row>
    <row r="27" spans="1:10" x14ac:dyDescent="0.3">
      <c r="A27" s="13"/>
      <c r="B27" s="4" t="s">
        <v>844</v>
      </c>
      <c r="C27" s="4" t="s">
        <v>821</v>
      </c>
      <c r="D27" s="13"/>
      <c r="E27" s="4" t="s">
        <v>954</v>
      </c>
      <c r="F27" s="4" t="s">
        <v>847</v>
      </c>
      <c r="G27" s="13"/>
      <c r="H27" s="6" t="s">
        <v>77</v>
      </c>
      <c r="I27" s="6" t="s">
        <v>27</v>
      </c>
      <c r="J27" s="13"/>
    </row>
    <row r="28" spans="1:10" x14ac:dyDescent="0.3">
      <c r="A28" s="13"/>
      <c r="B28" s="13"/>
      <c r="C28" s="13"/>
      <c r="D28" s="13"/>
      <c r="E28" s="4" t="s">
        <v>957</v>
      </c>
      <c r="F28" s="4" t="s">
        <v>848</v>
      </c>
      <c r="G28" s="13"/>
      <c r="H28" s="6" t="s">
        <v>78</v>
      </c>
      <c r="I28" s="6" t="s">
        <v>28</v>
      </c>
      <c r="J28" s="13"/>
    </row>
    <row r="29" spans="1:10" x14ac:dyDescent="0.3">
      <c r="A29" s="13"/>
      <c r="B29" s="13"/>
      <c r="C29" s="13"/>
      <c r="D29" s="13"/>
      <c r="E29" s="4" t="s">
        <v>956</v>
      </c>
      <c r="F29" s="4" t="s">
        <v>851</v>
      </c>
      <c r="G29" s="13"/>
      <c r="H29" s="6" t="s">
        <v>79</v>
      </c>
      <c r="I29" s="6" t="s">
        <v>29</v>
      </c>
      <c r="J29" s="13"/>
    </row>
    <row r="30" spans="1:10" x14ac:dyDescent="0.3">
      <c r="A30" s="13"/>
      <c r="B30" s="13"/>
      <c r="C30" s="13"/>
      <c r="D30" s="13"/>
      <c r="E30" s="4" t="s">
        <v>955</v>
      </c>
      <c r="F30" s="4" t="s">
        <v>852</v>
      </c>
      <c r="G30" s="13"/>
      <c r="H30" s="6" t="s">
        <v>80</v>
      </c>
      <c r="I30" s="6" t="s">
        <v>30</v>
      </c>
      <c r="J30" s="13"/>
    </row>
    <row r="31" spans="1:10" x14ac:dyDescent="0.3">
      <c r="A31" s="13"/>
      <c r="B31" s="13"/>
      <c r="C31" s="13"/>
      <c r="D31" s="13"/>
      <c r="E31" s="4" t="s">
        <v>915</v>
      </c>
      <c r="F31" s="4" t="s">
        <v>952</v>
      </c>
      <c r="G31" s="13"/>
      <c r="H31" s="6" t="s">
        <v>81</v>
      </c>
      <c r="I31" s="6" t="s">
        <v>31</v>
      </c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6" t="s">
        <v>82</v>
      </c>
      <c r="I32" s="6" t="s">
        <v>32</v>
      </c>
      <c r="J32" s="13"/>
    </row>
    <row r="33" spans="1:10" x14ac:dyDescent="0.3">
      <c r="A33" s="13"/>
      <c r="B33" s="13"/>
      <c r="C33" s="13"/>
      <c r="D33" s="13"/>
      <c r="E33" s="13"/>
      <c r="F33" s="13"/>
      <c r="G33" s="13"/>
      <c r="H33" s="6" t="s">
        <v>75</v>
      </c>
      <c r="I33" s="6" t="s">
        <v>25</v>
      </c>
      <c r="J33" s="13"/>
    </row>
    <row r="34" spans="1:10" x14ac:dyDescent="0.3">
      <c r="A34" s="13"/>
      <c r="B34" s="13"/>
      <c r="C34" s="13"/>
      <c r="D34" s="13"/>
      <c r="E34" s="13"/>
      <c r="F34" s="13"/>
      <c r="G34" s="13"/>
      <c r="H34" s="6" t="s">
        <v>159</v>
      </c>
      <c r="I34" s="6" t="s">
        <v>24</v>
      </c>
      <c r="J34" s="13"/>
    </row>
    <row r="35" spans="1:10" x14ac:dyDescent="0.3">
      <c r="A35" s="13"/>
      <c r="B35" s="13"/>
      <c r="C35" s="13"/>
      <c r="D35" s="13"/>
      <c r="E35" s="13"/>
      <c r="F35" s="13"/>
      <c r="G35" s="13"/>
      <c r="H35" s="6" t="s">
        <v>909</v>
      </c>
      <c r="I35" s="6" t="s">
        <v>23</v>
      </c>
      <c r="J35" s="13"/>
    </row>
    <row r="36" spans="1:1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G39" sqref="G39"/>
    </sheetView>
  </sheetViews>
  <sheetFormatPr defaultRowHeight="16.5" x14ac:dyDescent="0.3"/>
  <cols>
    <col min="2" max="2" width="26" bestFit="1" customWidth="1"/>
    <col min="3" max="3" width="24.5" bestFit="1" customWidth="1"/>
    <col min="5" max="5" width="17.75" bestFit="1" customWidth="1"/>
    <col min="6" max="6" width="16.75" bestFit="1" customWidth="1"/>
    <col min="8" max="9" width="17.375" bestFit="1" customWidth="1"/>
    <col min="11" max="11" width="22.875" bestFit="1" customWidth="1"/>
    <col min="12" max="12" width="22.25" bestFit="1" customWidth="1"/>
  </cols>
  <sheetData>
    <row r="2" spans="2:12" x14ac:dyDescent="0.3">
      <c r="B2" s="2" t="s">
        <v>883</v>
      </c>
      <c r="C2" s="2" t="s">
        <v>884</v>
      </c>
      <c r="E2" s="2" t="s">
        <v>163</v>
      </c>
      <c r="F2" s="2" t="s">
        <v>162</v>
      </c>
      <c r="H2" s="2" t="s">
        <v>709</v>
      </c>
      <c r="I2" s="2" t="s">
        <v>710</v>
      </c>
      <c r="K2" s="21" t="s">
        <v>768</v>
      </c>
      <c r="L2" s="21" t="s">
        <v>782</v>
      </c>
    </row>
    <row r="3" spans="2:12" x14ac:dyDescent="0.3">
      <c r="B3" s="3" t="s">
        <v>38</v>
      </c>
      <c r="C3" s="3" t="s">
        <v>885</v>
      </c>
      <c r="E3" s="3" t="s">
        <v>39</v>
      </c>
      <c r="F3" s="3" t="s">
        <v>0</v>
      </c>
      <c r="H3" s="3" t="s">
        <v>39</v>
      </c>
      <c r="I3" s="3" t="s">
        <v>0</v>
      </c>
      <c r="K3" s="3" t="s">
        <v>39</v>
      </c>
      <c r="L3" s="3" t="s">
        <v>0</v>
      </c>
    </row>
    <row r="4" spans="2:12" x14ac:dyDescent="0.3">
      <c r="B4" s="3" t="s">
        <v>40</v>
      </c>
      <c r="C4" s="3" t="s">
        <v>886</v>
      </c>
      <c r="E4" s="3" t="s">
        <v>41</v>
      </c>
      <c r="F4" s="3" t="s">
        <v>1</v>
      </c>
      <c r="H4" s="3" t="s">
        <v>41</v>
      </c>
      <c r="I4" s="3" t="s">
        <v>1</v>
      </c>
      <c r="K4" s="3" t="s">
        <v>41</v>
      </c>
      <c r="L4" s="3" t="s">
        <v>1</v>
      </c>
    </row>
    <row r="5" spans="2:12" x14ac:dyDescent="0.3">
      <c r="B5" s="4" t="s">
        <v>887</v>
      </c>
      <c r="C5" s="4" t="s">
        <v>888</v>
      </c>
      <c r="E5" s="4" t="s">
        <v>154</v>
      </c>
      <c r="F5" s="4" t="s">
        <v>119</v>
      </c>
      <c r="H5" s="3" t="s">
        <v>632</v>
      </c>
      <c r="I5" s="3" t="s">
        <v>640</v>
      </c>
      <c r="K5" s="3" t="s">
        <v>632</v>
      </c>
      <c r="L5" s="3" t="s">
        <v>640</v>
      </c>
    </row>
    <row r="6" spans="2:12" x14ac:dyDescent="0.3">
      <c r="B6" s="4" t="s">
        <v>889</v>
      </c>
      <c r="C6" s="4" t="s">
        <v>890</v>
      </c>
      <c r="E6" s="4" t="s">
        <v>155</v>
      </c>
      <c r="F6" s="4" t="s">
        <v>120</v>
      </c>
      <c r="H6" s="4" t="s">
        <v>654</v>
      </c>
      <c r="I6" s="4" t="s">
        <v>663</v>
      </c>
      <c r="K6" s="4" t="s">
        <v>750</v>
      </c>
      <c r="L6" s="4" t="s">
        <v>722</v>
      </c>
    </row>
    <row r="7" spans="2:12" x14ac:dyDescent="0.3">
      <c r="B7" s="4" t="s">
        <v>891</v>
      </c>
      <c r="C7" s="4" t="s">
        <v>892</v>
      </c>
      <c r="E7" s="4" t="s">
        <v>156</v>
      </c>
      <c r="F7" s="4" t="s">
        <v>121</v>
      </c>
      <c r="H7" s="4" t="s">
        <v>693</v>
      </c>
      <c r="I7" s="4" t="s">
        <v>694</v>
      </c>
      <c r="K7" s="6" t="s">
        <v>775</v>
      </c>
      <c r="L7" s="6" t="s">
        <v>776</v>
      </c>
    </row>
    <row r="8" spans="2:12" x14ac:dyDescent="0.3">
      <c r="B8" s="4" t="s">
        <v>893</v>
      </c>
      <c r="C8" s="4" t="s">
        <v>894</v>
      </c>
      <c r="E8" s="4" t="s">
        <v>157</v>
      </c>
      <c r="F8" s="4" t="s">
        <v>122</v>
      </c>
      <c r="H8" s="4" t="s">
        <v>697</v>
      </c>
      <c r="I8" s="4" t="s">
        <v>702</v>
      </c>
      <c r="K8" s="4" t="s">
        <v>770</v>
      </c>
      <c r="L8" s="4" t="s">
        <v>739</v>
      </c>
    </row>
    <row r="9" spans="2:12" x14ac:dyDescent="0.3">
      <c r="B9" s="4" t="s">
        <v>895</v>
      </c>
      <c r="C9" s="4" t="s">
        <v>896</v>
      </c>
      <c r="E9" s="4" t="s">
        <v>158</v>
      </c>
      <c r="F9" s="4" t="s">
        <v>123</v>
      </c>
      <c r="H9" s="6" t="s">
        <v>705</v>
      </c>
      <c r="I9" s="6" t="s">
        <v>707</v>
      </c>
      <c r="K9" s="6" t="s">
        <v>777</v>
      </c>
      <c r="L9" s="6" t="s">
        <v>795</v>
      </c>
    </row>
    <row r="10" spans="2:12" x14ac:dyDescent="0.3">
      <c r="B10" s="4" t="s">
        <v>897</v>
      </c>
      <c r="C10" s="4" t="s">
        <v>898</v>
      </c>
      <c r="E10" s="6" t="s">
        <v>88</v>
      </c>
      <c r="F10" s="6" t="s">
        <v>152</v>
      </c>
      <c r="H10" s="6" t="s">
        <v>688</v>
      </c>
      <c r="I10" s="6" t="s">
        <v>687</v>
      </c>
      <c r="K10" s="4" t="s">
        <v>778</v>
      </c>
      <c r="L10" s="4" t="s">
        <v>779</v>
      </c>
    </row>
    <row r="11" spans="2:12" x14ac:dyDescent="0.3">
      <c r="B11" s="6" t="s">
        <v>866</v>
      </c>
      <c r="C11" s="6" t="s">
        <v>899</v>
      </c>
      <c r="E11" s="6" t="s">
        <v>76</v>
      </c>
      <c r="F11" s="6" t="s">
        <v>26</v>
      </c>
      <c r="H11" s="6" t="s">
        <v>709</v>
      </c>
      <c r="I11" s="6" t="s">
        <v>712</v>
      </c>
    </row>
    <row r="12" spans="2:12" x14ac:dyDescent="0.3">
      <c r="B12" s="6" t="s">
        <v>868</v>
      </c>
      <c r="C12" s="6" t="s">
        <v>900</v>
      </c>
      <c r="E12" s="6" t="s">
        <v>77</v>
      </c>
      <c r="F12" s="6" t="s">
        <v>27</v>
      </c>
    </row>
    <row r="13" spans="2:12" x14ac:dyDescent="0.3">
      <c r="B13" s="6" t="s">
        <v>870</v>
      </c>
      <c r="C13" s="6" t="s">
        <v>901</v>
      </c>
      <c r="E13" s="6" t="s">
        <v>78</v>
      </c>
      <c r="F13" s="6" t="s">
        <v>28</v>
      </c>
    </row>
    <row r="14" spans="2:12" x14ac:dyDescent="0.3">
      <c r="B14" s="6" t="s">
        <v>872</v>
      </c>
      <c r="C14" s="6" t="s">
        <v>902</v>
      </c>
      <c r="E14" s="6" t="s">
        <v>79</v>
      </c>
      <c r="F14" s="6" t="s">
        <v>29</v>
      </c>
      <c r="H14" s="2" t="s">
        <v>790</v>
      </c>
      <c r="I14" s="2" t="s">
        <v>863</v>
      </c>
      <c r="K14" s="2" t="s">
        <v>910</v>
      </c>
      <c r="L14" s="2" t="s">
        <v>911</v>
      </c>
    </row>
    <row r="15" spans="2:12" x14ac:dyDescent="0.3">
      <c r="B15" s="6" t="s">
        <v>874</v>
      </c>
      <c r="C15" s="6" t="s">
        <v>903</v>
      </c>
      <c r="E15" s="6" t="s">
        <v>80</v>
      </c>
      <c r="F15" s="6" t="s">
        <v>30</v>
      </c>
      <c r="H15" s="3" t="s">
        <v>39</v>
      </c>
      <c r="I15" s="3" t="s">
        <v>0</v>
      </c>
      <c r="K15" s="3" t="s">
        <v>39</v>
      </c>
      <c r="L15" s="3" t="s">
        <v>0</v>
      </c>
    </row>
    <row r="16" spans="2:12" x14ac:dyDescent="0.3">
      <c r="B16" s="6" t="s">
        <v>876</v>
      </c>
      <c r="C16" s="6" t="s">
        <v>856</v>
      </c>
      <c r="E16" s="6" t="s">
        <v>81</v>
      </c>
      <c r="F16" s="6" t="s">
        <v>31</v>
      </c>
      <c r="H16" s="3" t="s">
        <v>41</v>
      </c>
      <c r="I16" s="3" t="s">
        <v>1</v>
      </c>
      <c r="K16" s="3" t="s">
        <v>41</v>
      </c>
      <c r="L16" s="3" t="s">
        <v>1</v>
      </c>
    </row>
    <row r="17" spans="2:12" x14ac:dyDescent="0.3">
      <c r="B17" s="6" t="s">
        <v>878</v>
      </c>
      <c r="C17" s="6" t="s">
        <v>904</v>
      </c>
      <c r="E17" s="6" t="s">
        <v>82</v>
      </c>
      <c r="F17" s="6" t="s">
        <v>32</v>
      </c>
      <c r="H17" s="6" t="s">
        <v>790</v>
      </c>
      <c r="I17" s="6" t="s">
        <v>789</v>
      </c>
      <c r="K17" s="4" t="s">
        <v>912</v>
      </c>
      <c r="L17" s="4" t="s">
        <v>857</v>
      </c>
    </row>
    <row r="18" spans="2:12" x14ac:dyDescent="0.3">
      <c r="B18" s="6" t="s">
        <v>879</v>
      </c>
      <c r="C18" s="6" t="s">
        <v>905</v>
      </c>
      <c r="E18" s="6" t="s">
        <v>75</v>
      </c>
      <c r="F18" s="6" t="s">
        <v>25</v>
      </c>
      <c r="K18" s="4" t="s">
        <v>913</v>
      </c>
      <c r="L18" s="4" t="s">
        <v>858</v>
      </c>
    </row>
    <row r="19" spans="2:12" x14ac:dyDescent="0.3">
      <c r="B19" s="6" t="s">
        <v>880</v>
      </c>
      <c r="C19" s="6" t="s">
        <v>906</v>
      </c>
      <c r="E19" s="6" t="s">
        <v>159</v>
      </c>
      <c r="F19" s="6" t="s">
        <v>24</v>
      </c>
    </row>
    <row r="20" spans="2:12" x14ac:dyDescent="0.3">
      <c r="B20" s="6" t="s">
        <v>881</v>
      </c>
      <c r="C20" s="6" t="s">
        <v>801</v>
      </c>
      <c r="E20" s="6" t="s">
        <v>909</v>
      </c>
      <c r="F20" s="6" t="s">
        <v>23</v>
      </c>
    </row>
    <row r="22" spans="2:12" x14ac:dyDescent="0.3">
      <c r="K22" s="2" t="s">
        <v>861</v>
      </c>
      <c r="L22" s="2" t="s">
        <v>944</v>
      </c>
    </row>
    <row r="23" spans="2:12" x14ac:dyDescent="0.3">
      <c r="K23" s="3" t="s">
        <v>39</v>
      </c>
      <c r="L23" s="3" t="s">
        <v>0</v>
      </c>
    </row>
    <row r="24" spans="2:12" x14ac:dyDescent="0.3">
      <c r="K24" s="3" t="s">
        <v>41</v>
      </c>
      <c r="L24" s="3" t="s">
        <v>1</v>
      </c>
    </row>
    <row r="25" spans="2:12" x14ac:dyDescent="0.3">
      <c r="K25" s="4" t="s">
        <v>908</v>
      </c>
      <c r="L25" s="4" t="s">
        <v>854</v>
      </c>
    </row>
    <row r="26" spans="2:12" x14ac:dyDescent="0.3">
      <c r="K26" s="4" t="s">
        <v>943</v>
      </c>
      <c r="L26" s="4" t="s">
        <v>855</v>
      </c>
    </row>
    <row r="27" spans="2:12" x14ac:dyDescent="0.3">
      <c r="K27" s="6" t="s">
        <v>909</v>
      </c>
      <c r="L27" s="6" t="s">
        <v>23</v>
      </c>
    </row>
    <row r="28" spans="2:12" x14ac:dyDescent="0.3">
      <c r="K28" s="6" t="s">
        <v>876</v>
      </c>
      <c r="L28" s="6" t="s">
        <v>856</v>
      </c>
    </row>
    <row r="29" spans="2:12" x14ac:dyDescent="0.3">
      <c r="K29" s="6" t="s">
        <v>709</v>
      </c>
      <c r="L29" s="6" t="s">
        <v>712</v>
      </c>
    </row>
    <row r="30" spans="2:12" x14ac:dyDescent="0.3">
      <c r="K30" s="4" t="s">
        <v>778</v>
      </c>
      <c r="L30" s="4" t="s">
        <v>779</v>
      </c>
    </row>
    <row r="31" spans="2:12" x14ac:dyDescent="0.3">
      <c r="K31" s="6" t="s">
        <v>790</v>
      </c>
      <c r="L31" s="6" t="s">
        <v>789</v>
      </c>
    </row>
    <row r="32" spans="2:12" x14ac:dyDescent="0.3">
      <c r="K32" s="4" t="s">
        <v>912</v>
      </c>
      <c r="L32" s="4" t="s">
        <v>857</v>
      </c>
    </row>
    <row r="33" spans="11:12" x14ac:dyDescent="0.3">
      <c r="K33" s="4" t="s">
        <v>913</v>
      </c>
      <c r="L33" s="4" t="s">
        <v>858</v>
      </c>
    </row>
    <row r="34" spans="11:12" x14ac:dyDescent="0.3">
      <c r="K34" s="4" t="s">
        <v>862</v>
      </c>
      <c r="L34" s="4" t="s">
        <v>859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115" zoomScaleNormal="115" workbookViewId="0">
      <selection activeCell="F18" sqref="F18"/>
    </sheetView>
  </sheetViews>
  <sheetFormatPr defaultRowHeight="16.5" x14ac:dyDescent="0.3"/>
  <cols>
    <col min="1" max="1" width="3.625" customWidth="1"/>
    <col min="2" max="2" width="26" bestFit="1" customWidth="1"/>
    <col min="3" max="3" width="24.5" bestFit="1" customWidth="1"/>
    <col min="4" max="4" width="10.625" customWidth="1"/>
    <col min="5" max="5" width="20.125" bestFit="1" customWidth="1"/>
    <col min="6" max="6" width="16.75" bestFit="1" customWidth="1"/>
    <col min="7" max="7" width="10.625" customWidth="1"/>
    <col min="8" max="8" width="26" bestFit="1" customWidth="1"/>
    <col min="9" max="9" width="24.5" bestFit="1" customWidth="1"/>
    <col min="10" max="10" width="3.625" customWidth="1"/>
    <col min="11" max="11" width="22.875" bestFit="1" customWidth="1"/>
    <col min="12" max="12" width="22.25" bestFit="1" customWidth="1"/>
  </cols>
  <sheetData>
    <row r="1" spans="1:13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3" x14ac:dyDescent="0.3">
      <c r="A2" s="13"/>
      <c r="B2" s="21" t="s">
        <v>163</v>
      </c>
      <c r="C2" s="21" t="s">
        <v>162</v>
      </c>
      <c r="D2" s="13"/>
      <c r="E2" s="21" t="s">
        <v>790</v>
      </c>
      <c r="F2" s="21" t="s">
        <v>863</v>
      </c>
      <c r="G2" s="13"/>
      <c r="H2" s="21" t="s">
        <v>883</v>
      </c>
      <c r="I2" s="21" t="s">
        <v>884</v>
      </c>
      <c r="J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38</v>
      </c>
      <c r="I3" s="3" t="s">
        <v>885</v>
      </c>
      <c r="J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40</v>
      </c>
      <c r="I4" s="3" t="s">
        <v>886</v>
      </c>
      <c r="J4" s="13"/>
    </row>
    <row r="5" spans="1:13" x14ac:dyDescent="0.3">
      <c r="A5" s="13"/>
      <c r="B5" s="4" t="s">
        <v>154</v>
      </c>
      <c r="C5" s="4" t="s">
        <v>119</v>
      </c>
      <c r="D5" s="13"/>
      <c r="E5" s="6" t="s">
        <v>790</v>
      </c>
      <c r="F5" s="6" t="s">
        <v>789</v>
      </c>
      <c r="G5" s="13"/>
      <c r="H5" s="4" t="s">
        <v>887</v>
      </c>
      <c r="I5" s="4" t="s">
        <v>888</v>
      </c>
      <c r="J5" s="13"/>
    </row>
    <row r="6" spans="1:13" x14ac:dyDescent="0.3">
      <c r="A6" s="13"/>
      <c r="B6" s="4" t="s">
        <v>155</v>
      </c>
      <c r="C6" s="4" t="s">
        <v>120</v>
      </c>
      <c r="D6" s="13"/>
      <c r="E6" s="13"/>
      <c r="F6" s="13"/>
      <c r="G6" s="13"/>
      <c r="H6" s="4" t="s">
        <v>889</v>
      </c>
      <c r="I6" s="4" t="s">
        <v>890</v>
      </c>
      <c r="J6" s="13"/>
    </row>
    <row r="7" spans="1:13" x14ac:dyDescent="0.3">
      <c r="A7" s="13"/>
      <c r="B7" s="4" t="s">
        <v>156</v>
      </c>
      <c r="C7" s="4" t="s">
        <v>121</v>
      </c>
      <c r="D7" s="13"/>
      <c r="E7" s="13"/>
      <c r="F7" s="13"/>
      <c r="G7" s="13"/>
      <c r="H7" s="4" t="s">
        <v>891</v>
      </c>
      <c r="I7" s="4" t="s">
        <v>892</v>
      </c>
      <c r="J7" s="13"/>
    </row>
    <row r="8" spans="1:13" x14ac:dyDescent="0.3">
      <c r="A8" s="13"/>
      <c r="B8" s="4" t="s">
        <v>157</v>
      </c>
      <c r="C8" s="4" t="s">
        <v>122</v>
      </c>
      <c r="D8" s="13"/>
      <c r="E8" s="13"/>
      <c r="F8" s="13"/>
      <c r="G8" s="13"/>
      <c r="H8" s="4" t="s">
        <v>893</v>
      </c>
      <c r="I8" s="4" t="s">
        <v>894</v>
      </c>
      <c r="J8" s="13"/>
    </row>
    <row r="9" spans="1:13" x14ac:dyDescent="0.3">
      <c r="A9" s="13"/>
      <c r="B9" s="4" t="s">
        <v>158</v>
      </c>
      <c r="C9" s="4" t="s">
        <v>123</v>
      </c>
      <c r="D9" s="13"/>
      <c r="E9" s="13"/>
      <c r="F9" s="13"/>
      <c r="G9" s="13"/>
      <c r="H9" s="4" t="s">
        <v>895</v>
      </c>
      <c r="I9" s="4" t="s">
        <v>896</v>
      </c>
      <c r="J9" s="13"/>
    </row>
    <row r="10" spans="1:13" x14ac:dyDescent="0.3">
      <c r="A10" s="13"/>
      <c r="B10" s="6" t="s">
        <v>88</v>
      </c>
      <c r="C10" s="6" t="s">
        <v>152</v>
      </c>
      <c r="D10" s="13"/>
      <c r="E10" s="21" t="s">
        <v>861</v>
      </c>
      <c r="F10" s="21" t="s">
        <v>914</v>
      </c>
      <c r="G10" s="13"/>
      <c r="H10" s="4" t="s">
        <v>897</v>
      </c>
      <c r="I10" s="4" t="s">
        <v>898</v>
      </c>
      <c r="J10" s="13"/>
    </row>
    <row r="11" spans="1:13" x14ac:dyDescent="0.3">
      <c r="A11" s="13"/>
      <c r="B11" s="6" t="s">
        <v>76</v>
      </c>
      <c r="C11" s="6" t="s">
        <v>26</v>
      </c>
      <c r="D11" s="13"/>
      <c r="E11" s="3" t="s">
        <v>39</v>
      </c>
      <c r="F11" s="3" t="s">
        <v>0</v>
      </c>
      <c r="G11" s="13"/>
      <c r="H11" s="6" t="s">
        <v>866</v>
      </c>
      <c r="I11" s="6" t="s">
        <v>899</v>
      </c>
      <c r="J11" s="13"/>
    </row>
    <row r="12" spans="1:13" x14ac:dyDescent="0.3">
      <c r="A12" s="13"/>
      <c r="B12" s="6" t="s">
        <v>77</v>
      </c>
      <c r="C12" s="6" t="s">
        <v>27</v>
      </c>
      <c r="D12" s="13"/>
      <c r="E12" s="3" t="s">
        <v>41</v>
      </c>
      <c r="F12" s="3" t="s">
        <v>1</v>
      </c>
      <c r="G12" s="13"/>
      <c r="H12" s="6" t="s">
        <v>868</v>
      </c>
      <c r="I12" s="6" t="s">
        <v>900</v>
      </c>
      <c r="J12" s="13"/>
      <c r="L12" s="8"/>
      <c r="M12" s="8"/>
    </row>
    <row r="13" spans="1:13" x14ac:dyDescent="0.3">
      <c r="A13" s="13"/>
      <c r="B13" s="6" t="s">
        <v>78</v>
      </c>
      <c r="C13" s="6" t="s">
        <v>28</v>
      </c>
      <c r="D13" s="13"/>
      <c r="E13" s="4" t="s">
        <v>908</v>
      </c>
      <c r="F13" s="4" t="s">
        <v>854</v>
      </c>
      <c r="G13" s="13"/>
      <c r="H13" s="6" t="s">
        <v>870</v>
      </c>
      <c r="I13" s="6" t="s">
        <v>901</v>
      </c>
      <c r="J13" s="13"/>
    </row>
    <row r="14" spans="1:13" x14ac:dyDescent="0.3">
      <c r="A14" s="13"/>
      <c r="B14" s="6" t="s">
        <v>79</v>
      </c>
      <c r="C14" s="6" t="s">
        <v>29</v>
      </c>
      <c r="D14" s="13"/>
      <c r="E14" s="4" t="s">
        <v>942</v>
      </c>
      <c r="F14" s="4" t="s">
        <v>855</v>
      </c>
      <c r="G14" s="13"/>
      <c r="H14" s="6" t="s">
        <v>872</v>
      </c>
      <c r="I14" s="6" t="s">
        <v>902</v>
      </c>
      <c r="J14" s="13"/>
    </row>
    <row r="15" spans="1:13" x14ac:dyDescent="0.3">
      <c r="A15" s="13"/>
      <c r="B15" s="6" t="s">
        <v>80</v>
      </c>
      <c r="C15" s="6" t="s">
        <v>30</v>
      </c>
      <c r="D15" s="13"/>
      <c r="E15" s="6" t="s">
        <v>909</v>
      </c>
      <c r="F15" s="6" t="s">
        <v>23</v>
      </c>
      <c r="G15" s="13"/>
      <c r="H15" s="6" t="s">
        <v>874</v>
      </c>
      <c r="I15" s="6" t="s">
        <v>903</v>
      </c>
      <c r="J15" s="13"/>
    </row>
    <row r="16" spans="1:13" x14ac:dyDescent="0.3">
      <c r="A16" s="13"/>
      <c r="B16" s="6" t="s">
        <v>81</v>
      </c>
      <c r="C16" s="6" t="s">
        <v>31</v>
      </c>
      <c r="D16" s="13"/>
      <c r="E16" s="6" t="s">
        <v>876</v>
      </c>
      <c r="F16" s="6" t="s">
        <v>856</v>
      </c>
      <c r="G16" s="13"/>
      <c r="H16" s="6" t="s">
        <v>876</v>
      </c>
      <c r="I16" s="6" t="s">
        <v>856</v>
      </c>
      <c r="J16" s="13"/>
    </row>
    <row r="17" spans="1:13" x14ac:dyDescent="0.3">
      <c r="A17" s="13"/>
      <c r="B17" s="6" t="s">
        <v>82</v>
      </c>
      <c r="C17" s="6" t="s">
        <v>32</v>
      </c>
      <c r="D17" s="13"/>
      <c r="E17" s="6" t="s">
        <v>709</v>
      </c>
      <c r="F17" s="6" t="s">
        <v>712</v>
      </c>
      <c r="G17" s="13"/>
      <c r="H17" s="6" t="s">
        <v>878</v>
      </c>
      <c r="I17" s="6" t="s">
        <v>904</v>
      </c>
      <c r="J17" s="13"/>
    </row>
    <row r="18" spans="1:13" x14ac:dyDescent="0.3">
      <c r="A18" s="13"/>
      <c r="B18" s="6" t="s">
        <v>75</v>
      </c>
      <c r="C18" s="6" t="s">
        <v>25</v>
      </c>
      <c r="D18" s="13"/>
      <c r="E18" s="4" t="s">
        <v>778</v>
      </c>
      <c r="F18" s="4" t="s">
        <v>779</v>
      </c>
      <c r="G18" s="13"/>
      <c r="H18" s="6" t="s">
        <v>879</v>
      </c>
      <c r="I18" s="6" t="s">
        <v>905</v>
      </c>
      <c r="J18" s="13"/>
    </row>
    <row r="19" spans="1:13" x14ac:dyDescent="0.3">
      <c r="A19" s="13"/>
      <c r="B19" s="6" t="s">
        <v>159</v>
      </c>
      <c r="C19" s="6" t="s">
        <v>24</v>
      </c>
      <c r="D19" s="13"/>
      <c r="E19" s="6" t="s">
        <v>790</v>
      </c>
      <c r="F19" s="6" t="s">
        <v>789</v>
      </c>
      <c r="G19" s="13"/>
      <c r="H19" s="6" t="s">
        <v>880</v>
      </c>
      <c r="I19" s="6" t="s">
        <v>906</v>
      </c>
      <c r="J19" s="13"/>
    </row>
    <row r="20" spans="1:13" x14ac:dyDescent="0.3">
      <c r="A20" s="13"/>
      <c r="B20" s="6" t="s">
        <v>909</v>
      </c>
      <c r="C20" s="6" t="s">
        <v>23</v>
      </c>
      <c r="D20" s="13"/>
      <c r="E20" s="4" t="s">
        <v>912</v>
      </c>
      <c r="F20" s="4" t="s">
        <v>857</v>
      </c>
      <c r="G20" s="13"/>
      <c r="H20" s="6" t="s">
        <v>881</v>
      </c>
      <c r="I20" s="6" t="s">
        <v>801</v>
      </c>
      <c r="J20" s="13"/>
    </row>
    <row r="21" spans="1:13" x14ac:dyDescent="0.3">
      <c r="A21" s="13"/>
      <c r="B21" s="13"/>
      <c r="C21" s="13"/>
      <c r="D21" s="13"/>
      <c r="E21" s="4" t="s">
        <v>913</v>
      </c>
      <c r="F21" s="4" t="s">
        <v>858</v>
      </c>
      <c r="G21" s="13"/>
      <c r="H21" s="13"/>
      <c r="I21" s="13"/>
      <c r="J21" s="13"/>
    </row>
    <row r="22" spans="1:13" x14ac:dyDescent="0.3">
      <c r="A22" s="13"/>
      <c r="B22" s="13"/>
      <c r="C22" s="13"/>
      <c r="D22" s="13"/>
      <c r="E22" s="4" t="s">
        <v>862</v>
      </c>
      <c r="F22" s="4" t="s">
        <v>907</v>
      </c>
      <c r="G22" s="13"/>
      <c r="H22" s="21" t="s">
        <v>709</v>
      </c>
      <c r="I22" s="21" t="s">
        <v>710</v>
      </c>
      <c r="J22" s="13"/>
    </row>
    <row r="23" spans="1:13" x14ac:dyDescent="0.3">
      <c r="A23" s="13"/>
      <c r="B23" s="21" t="s">
        <v>768</v>
      </c>
      <c r="C23" s="21" t="s">
        <v>782</v>
      </c>
      <c r="D23" s="13"/>
      <c r="E23" s="13"/>
      <c r="F23" s="13"/>
      <c r="G23" s="13"/>
      <c r="H23" s="3" t="s">
        <v>39</v>
      </c>
      <c r="I23" s="3" t="s">
        <v>0</v>
      </c>
      <c r="J23" s="13"/>
      <c r="L23" s="5"/>
      <c r="M23" s="5"/>
    </row>
    <row r="24" spans="1:13" x14ac:dyDescent="0.3">
      <c r="A24" s="13"/>
      <c r="B24" s="3" t="s">
        <v>39</v>
      </c>
      <c r="C24" s="3" t="s">
        <v>0</v>
      </c>
      <c r="D24" s="13"/>
      <c r="E24" s="13"/>
      <c r="F24" s="13"/>
      <c r="G24" s="13"/>
      <c r="H24" s="3" t="s">
        <v>41</v>
      </c>
      <c r="I24" s="3" t="s">
        <v>1</v>
      </c>
      <c r="J24" s="13"/>
    </row>
    <row r="25" spans="1:13" x14ac:dyDescent="0.3">
      <c r="A25" s="13"/>
      <c r="B25" s="3" t="s">
        <v>41</v>
      </c>
      <c r="C25" s="3" t="s">
        <v>1</v>
      </c>
      <c r="D25" s="13"/>
      <c r="E25" s="13"/>
      <c r="F25" s="13"/>
      <c r="G25" s="13"/>
      <c r="H25" s="3" t="s">
        <v>632</v>
      </c>
      <c r="I25" s="3" t="s">
        <v>640</v>
      </c>
      <c r="J25" s="13"/>
    </row>
    <row r="26" spans="1:13" x14ac:dyDescent="0.3">
      <c r="A26" s="13"/>
      <c r="B26" s="3" t="s">
        <v>632</v>
      </c>
      <c r="C26" s="3" t="s">
        <v>640</v>
      </c>
      <c r="D26" s="13"/>
      <c r="E26" s="13"/>
      <c r="F26" s="13"/>
      <c r="G26" s="13"/>
      <c r="H26" s="4" t="s">
        <v>654</v>
      </c>
      <c r="I26" s="4" t="s">
        <v>663</v>
      </c>
      <c r="J26" s="13"/>
    </row>
    <row r="27" spans="1:13" x14ac:dyDescent="0.3">
      <c r="A27" s="13"/>
      <c r="B27" s="4" t="s">
        <v>750</v>
      </c>
      <c r="C27" s="4" t="s">
        <v>722</v>
      </c>
      <c r="D27" s="13"/>
      <c r="E27" s="21" t="s">
        <v>910</v>
      </c>
      <c r="F27" s="21" t="s">
        <v>911</v>
      </c>
      <c r="G27" s="13"/>
      <c r="H27" s="4" t="s">
        <v>693</v>
      </c>
      <c r="I27" s="4" t="s">
        <v>694</v>
      </c>
      <c r="J27" s="13"/>
    </row>
    <row r="28" spans="1:13" x14ac:dyDescent="0.3">
      <c r="A28" s="13"/>
      <c r="B28" s="6" t="s">
        <v>775</v>
      </c>
      <c r="C28" s="6" t="s">
        <v>776</v>
      </c>
      <c r="D28" s="13"/>
      <c r="E28" s="3" t="s">
        <v>39</v>
      </c>
      <c r="F28" s="3" t="s">
        <v>0</v>
      </c>
      <c r="G28" s="13"/>
      <c r="H28" s="4" t="s">
        <v>697</v>
      </c>
      <c r="I28" s="4" t="s">
        <v>702</v>
      </c>
      <c r="J28" s="13"/>
    </row>
    <row r="29" spans="1:13" x14ac:dyDescent="0.3">
      <c r="A29" s="13"/>
      <c r="B29" s="4" t="s">
        <v>770</v>
      </c>
      <c r="C29" s="4" t="s">
        <v>739</v>
      </c>
      <c r="D29" s="13"/>
      <c r="E29" s="3" t="s">
        <v>41</v>
      </c>
      <c r="F29" s="3" t="s">
        <v>1</v>
      </c>
      <c r="G29" s="13"/>
      <c r="H29" s="6" t="s">
        <v>705</v>
      </c>
      <c r="I29" s="6" t="s">
        <v>707</v>
      </c>
      <c r="J29" s="13"/>
      <c r="L29" s="8"/>
      <c r="M29" s="8"/>
    </row>
    <row r="30" spans="1:13" x14ac:dyDescent="0.3">
      <c r="A30" s="13"/>
      <c r="B30" s="6" t="s">
        <v>777</v>
      </c>
      <c r="C30" s="6" t="s">
        <v>795</v>
      </c>
      <c r="D30" s="13"/>
      <c r="E30" s="4" t="s">
        <v>912</v>
      </c>
      <c r="F30" s="4" t="s">
        <v>857</v>
      </c>
      <c r="G30" s="13"/>
      <c r="H30" s="6" t="s">
        <v>688</v>
      </c>
      <c r="I30" s="6" t="s">
        <v>687</v>
      </c>
      <c r="J30" s="13"/>
    </row>
    <row r="31" spans="1:13" x14ac:dyDescent="0.3">
      <c r="A31" s="13"/>
      <c r="B31" s="4" t="s">
        <v>778</v>
      </c>
      <c r="C31" s="4" t="s">
        <v>779</v>
      </c>
      <c r="D31" s="13"/>
      <c r="E31" s="4" t="s">
        <v>913</v>
      </c>
      <c r="F31" s="4" t="s">
        <v>858</v>
      </c>
      <c r="G31" s="13"/>
      <c r="H31" s="6" t="s">
        <v>709</v>
      </c>
      <c r="I31" s="6" t="s">
        <v>712</v>
      </c>
      <c r="J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E5" sqref="E5:F21"/>
    </sheetView>
  </sheetViews>
  <sheetFormatPr defaultRowHeight="16.5" x14ac:dyDescent="0.3"/>
  <cols>
    <col min="1" max="1" width="3.625" customWidth="1"/>
    <col min="2" max="2" width="20.5" bestFit="1" customWidth="1"/>
    <col min="3" max="3" width="41.875" customWidth="1"/>
    <col min="4" max="4" width="10.625" style="27" customWidth="1"/>
    <col min="5" max="5" width="20.5" bestFit="1" customWidth="1"/>
    <col min="6" max="6" width="46.25" customWidth="1"/>
    <col min="7" max="7" width="3.625" style="27" customWidth="1"/>
    <col min="8" max="8" width="22.25" bestFit="1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2" spans="1:7" x14ac:dyDescent="0.3">
      <c r="A2" s="13"/>
      <c r="B2" s="21" t="s">
        <v>916</v>
      </c>
      <c r="C2" s="21" t="s">
        <v>946</v>
      </c>
      <c r="D2" s="13"/>
      <c r="E2" s="21" t="s">
        <v>846</v>
      </c>
      <c r="F2" s="21" t="s">
        <v>953</v>
      </c>
      <c r="G2" s="13"/>
    </row>
    <row r="3" spans="1:7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</row>
    <row r="4" spans="1:7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</row>
    <row r="5" spans="1:7" x14ac:dyDescent="0.3">
      <c r="A5" s="13"/>
      <c r="B5" s="4" t="s">
        <v>860</v>
      </c>
      <c r="C5" s="4" t="s">
        <v>940</v>
      </c>
      <c r="D5" s="13"/>
      <c r="E5" s="4" t="s">
        <v>915</v>
      </c>
      <c r="F5" s="4" t="s">
        <v>853</v>
      </c>
      <c r="G5" s="13"/>
    </row>
    <row r="6" spans="1:7" x14ac:dyDescent="0.3">
      <c r="A6" s="13"/>
      <c r="B6" s="4" t="s">
        <v>954</v>
      </c>
      <c r="C6" s="4" t="s">
        <v>847</v>
      </c>
      <c r="D6" s="13"/>
      <c r="E6" s="4" t="s">
        <v>860</v>
      </c>
      <c r="F6" s="4" t="s">
        <v>940</v>
      </c>
      <c r="G6" s="13"/>
    </row>
    <row r="7" spans="1:7" x14ac:dyDescent="0.3">
      <c r="A7" s="13"/>
      <c r="B7" s="4" t="s">
        <v>957</v>
      </c>
      <c r="C7" s="4" t="s">
        <v>848</v>
      </c>
      <c r="D7" s="13"/>
      <c r="E7" s="4" t="s">
        <v>954</v>
      </c>
      <c r="F7" s="4" t="s">
        <v>847</v>
      </c>
      <c r="G7" s="13"/>
    </row>
    <row r="8" spans="1:7" x14ac:dyDescent="0.3">
      <c r="A8" s="13"/>
      <c r="B8" s="4" t="s">
        <v>956</v>
      </c>
      <c r="C8" s="4" t="s">
        <v>851</v>
      </c>
      <c r="D8" s="13"/>
      <c r="E8" s="4" t="s">
        <v>957</v>
      </c>
      <c r="F8" s="4" t="s">
        <v>848</v>
      </c>
      <c r="G8" s="13"/>
    </row>
    <row r="9" spans="1:7" x14ac:dyDescent="0.3">
      <c r="A9" s="13"/>
      <c r="B9" s="4" t="s">
        <v>955</v>
      </c>
      <c r="C9" s="4" t="s">
        <v>852</v>
      </c>
      <c r="D9" s="13"/>
      <c r="E9" s="4" t="s">
        <v>956</v>
      </c>
      <c r="F9" s="4" t="s">
        <v>851</v>
      </c>
      <c r="G9" s="13"/>
    </row>
    <row r="10" spans="1:7" x14ac:dyDescent="0.3">
      <c r="A10" s="13"/>
      <c r="B10" s="4" t="s">
        <v>915</v>
      </c>
      <c r="C10" s="4" t="s">
        <v>952</v>
      </c>
      <c r="D10" s="13"/>
      <c r="E10" s="4" t="s">
        <v>955</v>
      </c>
      <c r="F10" s="4" t="s">
        <v>852</v>
      </c>
      <c r="G10" s="13"/>
    </row>
    <row r="11" spans="1:7" x14ac:dyDescent="0.3">
      <c r="A11" s="13"/>
      <c r="B11" s="13"/>
      <c r="C11" s="13"/>
      <c r="D11" s="13"/>
      <c r="E11" s="4" t="s">
        <v>862</v>
      </c>
      <c r="F11" s="4" t="s">
        <v>859</v>
      </c>
      <c r="G11" s="13"/>
    </row>
    <row r="12" spans="1:7" x14ac:dyDescent="0.3">
      <c r="A12" s="13"/>
      <c r="B12" s="13"/>
      <c r="C12" s="13"/>
      <c r="D12" s="13"/>
      <c r="E12" s="4" t="s">
        <v>908</v>
      </c>
      <c r="F12" s="4" t="s">
        <v>854</v>
      </c>
      <c r="G12" s="13"/>
    </row>
    <row r="13" spans="1:7" x14ac:dyDescent="0.3">
      <c r="A13" s="13"/>
      <c r="B13" s="13"/>
      <c r="C13" s="13"/>
      <c r="D13" s="13"/>
      <c r="E13" s="4" t="s">
        <v>942</v>
      </c>
      <c r="F13" s="4" t="s">
        <v>855</v>
      </c>
      <c r="G13" s="13"/>
    </row>
    <row r="14" spans="1:7" x14ac:dyDescent="0.3">
      <c r="A14" s="13"/>
      <c r="B14" s="21" t="s">
        <v>861</v>
      </c>
      <c r="C14" s="21" t="s">
        <v>914</v>
      </c>
      <c r="D14" s="13"/>
      <c r="E14" s="6" t="s">
        <v>909</v>
      </c>
      <c r="F14" s="6" t="s">
        <v>23</v>
      </c>
      <c r="G14" s="13"/>
    </row>
    <row r="15" spans="1:7" x14ac:dyDescent="0.3">
      <c r="A15" s="13"/>
      <c r="B15" s="3" t="s">
        <v>39</v>
      </c>
      <c r="C15" s="3" t="s">
        <v>0</v>
      </c>
      <c r="D15" s="13"/>
      <c r="E15" s="6" t="s">
        <v>876</v>
      </c>
      <c r="F15" s="6" t="s">
        <v>856</v>
      </c>
      <c r="G15" s="13"/>
    </row>
    <row r="16" spans="1:7" x14ac:dyDescent="0.3">
      <c r="A16" s="13"/>
      <c r="B16" s="3" t="s">
        <v>41</v>
      </c>
      <c r="C16" s="3" t="s">
        <v>1</v>
      </c>
      <c r="D16" s="13"/>
      <c r="E16" s="6" t="s">
        <v>709</v>
      </c>
      <c r="F16" s="6" t="s">
        <v>712</v>
      </c>
      <c r="G16" s="13"/>
    </row>
    <row r="17" spans="1:9" x14ac:dyDescent="0.3">
      <c r="A17" s="13"/>
      <c r="B17" s="4" t="s">
        <v>908</v>
      </c>
      <c r="C17" s="4" t="s">
        <v>854</v>
      </c>
      <c r="D17" s="13"/>
      <c r="E17" s="4" t="s">
        <v>778</v>
      </c>
      <c r="F17" s="4" t="s">
        <v>779</v>
      </c>
      <c r="G17" s="13"/>
    </row>
    <row r="18" spans="1:9" x14ac:dyDescent="0.3">
      <c r="A18" s="13"/>
      <c r="B18" s="4" t="s">
        <v>942</v>
      </c>
      <c r="C18" s="4" t="s">
        <v>855</v>
      </c>
      <c r="D18" s="13"/>
      <c r="E18" s="6" t="s">
        <v>790</v>
      </c>
      <c r="F18" s="6" t="s">
        <v>789</v>
      </c>
      <c r="G18" s="13"/>
    </row>
    <row r="19" spans="1:9" x14ac:dyDescent="0.3">
      <c r="A19" s="13"/>
      <c r="B19" s="6" t="s">
        <v>909</v>
      </c>
      <c r="C19" s="6" t="s">
        <v>23</v>
      </c>
      <c r="D19" s="13"/>
      <c r="E19" s="4" t="s">
        <v>912</v>
      </c>
      <c r="F19" s="4" t="s">
        <v>857</v>
      </c>
      <c r="G19" s="13"/>
    </row>
    <row r="20" spans="1:9" x14ac:dyDescent="0.3">
      <c r="A20" s="13"/>
      <c r="B20" s="6" t="s">
        <v>876</v>
      </c>
      <c r="C20" s="6" t="s">
        <v>856</v>
      </c>
      <c r="D20" s="13"/>
      <c r="E20" s="4" t="s">
        <v>913</v>
      </c>
      <c r="F20" s="4" t="s">
        <v>858</v>
      </c>
      <c r="G20" s="13"/>
    </row>
    <row r="21" spans="1:9" x14ac:dyDescent="0.3">
      <c r="A21" s="13"/>
      <c r="B21" s="6" t="s">
        <v>709</v>
      </c>
      <c r="C21" s="6" t="s">
        <v>712</v>
      </c>
      <c r="D21" s="13"/>
      <c r="E21" s="4" t="s">
        <v>845</v>
      </c>
      <c r="F21" s="4" t="s">
        <v>958</v>
      </c>
      <c r="G21" s="13"/>
    </row>
    <row r="22" spans="1:9" x14ac:dyDescent="0.3">
      <c r="A22" s="13"/>
      <c r="B22" s="4" t="s">
        <v>778</v>
      </c>
      <c r="C22" s="4" t="s">
        <v>779</v>
      </c>
      <c r="D22" s="13"/>
      <c r="E22" s="13"/>
      <c r="F22" s="13"/>
      <c r="G22" s="13"/>
      <c r="H22" s="22"/>
    </row>
    <row r="23" spans="1:9" x14ac:dyDescent="0.3">
      <c r="A23" s="13"/>
      <c r="B23" s="6" t="s">
        <v>790</v>
      </c>
      <c r="C23" s="6" t="s">
        <v>789</v>
      </c>
      <c r="D23" s="13"/>
      <c r="E23" s="13"/>
      <c r="F23" s="13"/>
      <c r="G23" s="13"/>
      <c r="H23" s="8"/>
      <c r="I23" s="5"/>
    </row>
    <row r="24" spans="1:9" x14ac:dyDescent="0.3">
      <c r="A24" s="13"/>
      <c r="B24" s="4" t="s">
        <v>912</v>
      </c>
      <c r="C24" s="4" t="s">
        <v>857</v>
      </c>
      <c r="D24" s="13"/>
      <c r="E24" s="13"/>
      <c r="F24" s="13"/>
      <c r="G24" s="13"/>
      <c r="H24" s="22"/>
    </row>
    <row r="25" spans="1:9" x14ac:dyDescent="0.3">
      <c r="A25" s="13"/>
      <c r="B25" s="4" t="s">
        <v>913</v>
      </c>
      <c r="C25" s="4" t="s">
        <v>858</v>
      </c>
      <c r="D25" s="13"/>
      <c r="E25" s="13"/>
      <c r="F25" s="13"/>
      <c r="G25" s="13"/>
      <c r="H25" s="22"/>
    </row>
    <row r="26" spans="1:9" x14ac:dyDescent="0.3">
      <c r="A26" s="13"/>
      <c r="B26" s="4" t="s">
        <v>862</v>
      </c>
      <c r="C26" s="4" t="s">
        <v>907</v>
      </c>
      <c r="D26" s="13"/>
      <c r="E26" s="13"/>
      <c r="F26" s="13"/>
      <c r="G26" s="13"/>
    </row>
    <row r="27" spans="1:9" x14ac:dyDescent="0.3">
      <c r="A27" s="13"/>
      <c r="B27" s="15"/>
      <c r="C27" s="15"/>
      <c r="D27" s="13"/>
      <c r="E27" s="13"/>
      <c r="F27" s="13"/>
      <c r="G27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C15" sqref="C15"/>
    </sheetView>
  </sheetViews>
  <sheetFormatPr defaultRowHeight="16.5" x14ac:dyDescent="0.3"/>
  <cols>
    <col min="2" max="2" width="41.125" customWidth="1"/>
    <col min="3" max="3" width="10.5" style="30" bestFit="1" customWidth="1"/>
    <col min="4" max="5" width="9.125" style="30" bestFit="1" customWidth="1"/>
    <col min="7" max="7" width="12.75" bestFit="1" customWidth="1"/>
  </cols>
  <sheetData>
    <row r="1" spans="2:10" ht="17.25" thickBot="1" x14ac:dyDescent="0.35">
      <c r="B1" t="s">
        <v>998</v>
      </c>
      <c r="C1" s="30" t="s">
        <v>999</v>
      </c>
      <c r="D1" s="30" t="s">
        <v>1000</v>
      </c>
      <c r="E1" s="30" t="s">
        <v>1001</v>
      </c>
    </row>
    <row r="2" spans="2:10" x14ac:dyDescent="0.3">
      <c r="B2" s="31" t="s">
        <v>962</v>
      </c>
      <c r="C2" s="34">
        <f>C6+C7</f>
        <v>2488</v>
      </c>
      <c r="D2" s="34">
        <f>D6+D7</f>
        <v>2406</v>
      </c>
      <c r="E2" s="35">
        <f>C2-D2</f>
        <v>82</v>
      </c>
    </row>
    <row r="3" spans="2:10" x14ac:dyDescent="0.3">
      <c r="B3" s="32" t="s">
        <v>984</v>
      </c>
      <c r="C3" s="36">
        <v>2061</v>
      </c>
      <c r="D3" s="36">
        <v>2007</v>
      </c>
      <c r="E3" s="37">
        <f t="shared" ref="E3:E18" si="0">C3-D3</f>
        <v>54</v>
      </c>
    </row>
    <row r="4" spans="2:10" x14ac:dyDescent="0.3">
      <c r="B4" s="32" t="s">
        <v>985</v>
      </c>
      <c r="C4" s="36">
        <v>0</v>
      </c>
      <c r="D4" s="36">
        <v>0</v>
      </c>
      <c r="E4" s="37">
        <f t="shared" si="0"/>
        <v>0</v>
      </c>
    </row>
    <row r="5" spans="2:10" x14ac:dyDescent="0.3">
      <c r="B5" s="32" t="s">
        <v>986</v>
      </c>
      <c r="C5" s="36">
        <v>331</v>
      </c>
      <c r="D5" s="36">
        <v>655</v>
      </c>
      <c r="E5" s="37">
        <f t="shared" si="0"/>
        <v>-324</v>
      </c>
    </row>
    <row r="6" spans="2:10" x14ac:dyDescent="0.3">
      <c r="B6" s="32" t="s">
        <v>987</v>
      </c>
      <c r="C6" s="36">
        <v>1729</v>
      </c>
      <c r="D6" s="36">
        <v>1352</v>
      </c>
      <c r="E6" s="37">
        <f t="shared" si="0"/>
        <v>377</v>
      </c>
    </row>
    <row r="7" spans="2:10" x14ac:dyDescent="0.3">
      <c r="B7" s="32" t="s">
        <v>988</v>
      </c>
      <c r="C7" s="36">
        <v>759</v>
      </c>
      <c r="D7" s="36">
        <v>1054</v>
      </c>
      <c r="E7" s="37">
        <f t="shared" si="0"/>
        <v>-295</v>
      </c>
    </row>
    <row r="8" spans="2:10" x14ac:dyDescent="0.3">
      <c r="B8" s="32" t="s">
        <v>968</v>
      </c>
      <c r="C8" s="36">
        <f>C9-C16+C17</f>
        <v>1611.2621183684114</v>
      </c>
      <c r="D8" s="36">
        <f>D9-D16+D17</f>
        <v>2115.2789752463891</v>
      </c>
      <c r="E8" s="37">
        <f t="shared" si="0"/>
        <v>-504.01685687797772</v>
      </c>
      <c r="G8" s="30">
        <f t="array" ref="G8">SQRT(MMULT(MMULT(TRANSPOSE(C11:C14),G11:J14),C11:C14))</f>
        <v>1957.2621183684112</v>
      </c>
      <c r="H8" s="30">
        <f t="array" ref="H8">SQRT(MMULT(MMULT(TRANSPOSE(D11:D14),G11:J14),D11:D14))</f>
        <v>2380.2789752463891</v>
      </c>
    </row>
    <row r="9" spans="2:10" x14ac:dyDescent="0.3">
      <c r="B9" s="32" t="s">
        <v>989</v>
      </c>
      <c r="C9" s="36">
        <f>G8+C15</f>
        <v>2071.2621183684114</v>
      </c>
      <c r="D9" s="36">
        <f>H8+D15</f>
        <v>2492.2789752463891</v>
      </c>
      <c r="E9" s="37">
        <f t="shared" si="0"/>
        <v>-421.01685687797772</v>
      </c>
    </row>
    <row r="10" spans="2:10" x14ac:dyDescent="0.3">
      <c r="B10" s="32" t="s">
        <v>990</v>
      </c>
      <c r="C10" s="36">
        <f>SUM(C11:C15)-C9</f>
        <v>735.73788163158861</v>
      </c>
      <c r="D10" s="36">
        <f>SUM(D11:D15)-D9</f>
        <v>991.72102475361089</v>
      </c>
      <c r="E10" s="37">
        <f t="shared" si="0"/>
        <v>-255.98314312202228</v>
      </c>
    </row>
    <row r="11" spans="2:10" x14ac:dyDescent="0.3">
      <c r="B11" s="32" t="s">
        <v>991</v>
      </c>
      <c r="C11" s="36">
        <v>1419</v>
      </c>
      <c r="D11" s="36">
        <v>1426</v>
      </c>
      <c r="E11" s="37">
        <f t="shared" si="0"/>
        <v>-7</v>
      </c>
      <c r="G11">
        <v>1</v>
      </c>
      <c r="H11">
        <v>0</v>
      </c>
      <c r="I11">
        <v>0.25</v>
      </c>
      <c r="J11">
        <v>0.25</v>
      </c>
    </row>
    <row r="12" spans="2:10" x14ac:dyDescent="0.3">
      <c r="B12" s="32" t="s">
        <v>992</v>
      </c>
      <c r="C12" s="36">
        <v>65</v>
      </c>
      <c r="D12" s="36">
        <v>114</v>
      </c>
      <c r="E12" s="37">
        <f t="shared" si="0"/>
        <v>-49</v>
      </c>
      <c r="G12">
        <v>0</v>
      </c>
      <c r="H12">
        <v>1</v>
      </c>
      <c r="I12">
        <v>0.25</v>
      </c>
      <c r="J12">
        <v>0.25</v>
      </c>
    </row>
    <row r="13" spans="2:10" x14ac:dyDescent="0.3">
      <c r="B13" s="32" t="s">
        <v>993</v>
      </c>
      <c r="C13" s="36">
        <v>645</v>
      </c>
      <c r="D13" s="36">
        <v>1188</v>
      </c>
      <c r="E13" s="37">
        <f t="shared" si="0"/>
        <v>-543</v>
      </c>
      <c r="G13">
        <v>0.25</v>
      </c>
      <c r="H13">
        <v>0.25</v>
      </c>
      <c r="I13">
        <v>1</v>
      </c>
      <c r="J13">
        <v>0.25</v>
      </c>
    </row>
    <row r="14" spans="2:10" x14ac:dyDescent="0.3">
      <c r="B14" s="32" t="s">
        <v>994</v>
      </c>
      <c r="C14" s="36">
        <v>564</v>
      </c>
      <c r="D14" s="36">
        <v>644</v>
      </c>
      <c r="E14" s="37">
        <f t="shared" si="0"/>
        <v>-80</v>
      </c>
      <c r="G14">
        <v>0.25</v>
      </c>
      <c r="H14">
        <v>0.25</v>
      </c>
      <c r="I14">
        <v>0.25</v>
      </c>
      <c r="J14">
        <v>1</v>
      </c>
    </row>
    <row r="15" spans="2:10" x14ac:dyDescent="0.3">
      <c r="B15" s="32" t="s">
        <v>995</v>
      </c>
      <c r="C15" s="36">
        <v>114</v>
      </c>
      <c r="D15" s="36">
        <v>112</v>
      </c>
      <c r="E15" s="37">
        <f t="shared" si="0"/>
        <v>2</v>
      </c>
    </row>
    <row r="16" spans="2:10" x14ac:dyDescent="0.3">
      <c r="B16" s="32" t="s">
        <v>996</v>
      </c>
      <c r="C16" s="36">
        <v>460</v>
      </c>
      <c r="D16" s="36">
        <v>377</v>
      </c>
      <c r="E16" s="37">
        <f t="shared" si="0"/>
        <v>83</v>
      </c>
      <c r="G16" s="42"/>
    </row>
    <row r="17" spans="2:5" x14ac:dyDescent="0.3">
      <c r="B17" s="32" t="s">
        <v>997</v>
      </c>
      <c r="C17" s="36">
        <v>0</v>
      </c>
      <c r="D17" s="36">
        <v>0</v>
      </c>
      <c r="E17" s="37">
        <f t="shared" si="0"/>
        <v>0</v>
      </c>
    </row>
    <row r="18" spans="2:5" ht="17.25" thickBot="1" x14ac:dyDescent="0.35">
      <c r="B18" s="33" t="s">
        <v>978</v>
      </c>
      <c r="C18" s="39">
        <f>C2/C8*100</f>
        <v>154.41311327541086</v>
      </c>
      <c r="D18" s="39">
        <f>D2/D8*100</f>
        <v>113.74386207000178</v>
      </c>
      <c r="E18" s="38">
        <f t="shared" si="0"/>
        <v>40.669251205409083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H14" sqref="H14"/>
    </sheetView>
  </sheetViews>
  <sheetFormatPr defaultRowHeight="16.5" x14ac:dyDescent="0.3"/>
  <sheetData>
    <row r="2" spans="1:11" x14ac:dyDescent="0.3">
      <c r="B2" t="s">
        <v>166</v>
      </c>
      <c r="C2" t="s">
        <v>168</v>
      </c>
      <c r="D2" t="s">
        <v>170</v>
      </c>
      <c r="E2" t="s">
        <v>172</v>
      </c>
      <c r="F2" t="s">
        <v>174</v>
      </c>
      <c r="G2" t="s">
        <v>176</v>
      </c>
      <c r="H2" t="s">
        <v>178</v>
      </c>
      <c r="J2" t="s">
        <v>179</v>
      </c>
    </row>
    <row r="3" spans="1:11" x14ac:dyDescent="0.3">
      <c r="A3" t="s">
        <v>165</v>
      </c>
      <c r="B3">
        <v>1</v>
      </c>
      <c r="C3">
        <f>B4</f>
        <v>-0.25</v>
      </c>
      <c r="D3">
        <v>0.25</v>
      </c>
      <c r="E3">
        <v>0</v>
      </c>
      <c r="F3">
        <v>0</v>
      </c>
      <c r="G3">
        <v>0.25</v>
      </c>
      <c r="H3">
        <v>0.25</v>
      </c>
      <c r="J3">
        <v>300</v>
      </c>
      <c r="K3" t="s">
        <v>180</v>
      </c>
    </row>
    <row r="4" spans="1:11" x14ac:dyDescent="0.3">
      <c r="A4" t="s">
        <v>167</v>
      </c>
      <c r="B4">
        <v>-0.25</v>
      </c>
      <c r="C4">
        <v>1</v>
      </c>
      <c r="D4">
        <v>0</v>
      </c>
      <c r="E4">
        <v>0</v>
      </c>
      <c r="F4">
        <v>0.25</v>
      </c>
      <c r="G4">
        <v>0.25</v>
      </c>
      <c r="H4">
        <v>0</v>
      </c>
      <c r="J4">
        <v>5</v>
      </c>
    </row>
    <row r="5" spans="1:11" x14ac:dyDescent="0.3">
      <c r="A5" t="s">
        <v>169</v>
      </c>
      <c r="B5">
        <v>0.25</v>
      </c>
      <c r="C5">
        <v>0</v>
      </c>
      <c r="D5">
        <v>1</v>
      </c>
      <c r="E5">
        <v>0</v>
      </c>
      <c r="F5">
        <v>0</v>
      </c>
      <c r="G5">
        <v>0.5</v>
      </c>
      <c r="H5">
        <v>0.25</v>
      </c>
      <c r="J5">
        <v>10000</v>
      </c>
    </row>
    <row r="6" spans="1:11" x14ac:dyDescent="0.3">
      <c r="A6" t="s">
        <v>171</v>
      </c>
      <c r="B6">
        <v>0</v>
      </c>
      <c r="C6">
        <v>0</v>
      </c>
      <c r="D6">
        <v>0</v>
      </c>
      <c r="E6">
        <v>1</v>
      </c>
      <c r="F6">
        <v>0</v>
      </c>
      <c r="G6">
        <v>0.5</v>
      </c>
      <c r="H6">
        <v>0.25</v>
      </c>
      <c r="J6">
        <v>700</v>
      </c>
    </row>
    <row r="7" spans="1:11" x14ac:dyDescent="0.3">
      <c r="A7" t="s">
        <v>173</v>
      </c>
      <c r="B7">
        <v>0</v>
      </c>
      <c r="C7">
        <v>0.25</v>
      </c>
      <c r="D7">
        <v>0</v>
      </c>
      <c r="E7">
        <v>0</v>
      </c>
      <c r="F7">
        <v>1</v>
      </c>
      <c r="G7">
        <v>0.5</v>
      </c>
      <c r="H7">
        <v>0.25</v>
      </c>
      <c r="J7">
        <v>7000</v>
      </c>
    </row>
    <row r="8" spans="1:11" x14ac:dyDescent="0.3">
      <c r="A8" t="s">
        <v>175</v>
      </c>
      <c r="B8">
        <v>0.25</v>
      </c>
      <c r="C8">
        <v>0.25</v>
      </c>
      <c r="D8">
        <v>0.5</v>
      </c>
      <c r="E8">
        <v>0.5</v>
      </c>
      <c r="F8">
        <v>0.5</v>
      </c>
      <c r="G8">
        <v>1</v>
      </c>
      <c r="H8">
        <v>0.25</v>
      </c>
      <c r="J8">
        <v>5000</v>
      </c>
    </row>
    <row r="9" spans="1:11" x14ac:dyDescent="0.3">
      <c r="A9" t="s">
        <v>177</v>
      </c>
      <c r="B9">
        <v>0.25</v>
      </c>
      <c r="C9">
        <v>0</v>
      </c>
      <c r="D9">
        <v>0.25</v>
      </c>
      <c r="E9">
        <v>0.25</v>
      </c>
      <c r="F9">
        <v>0.25</v>
      </c>
      <c r="G9">
        <v>0.25</v>
      </c>
      <c r="H9">
        <v>1</v>
      </c>
      <c r="J9">
        <v>200</v>
      </c>
    </row>
    <row r="13" spans="1:11" x14ac:dyDescent="0.3">
      <c r="B13" t="s">
        <v>1002</v>
      </c>
      <c r="C13" t="s">
        <v>1003</v>
      </c>
      <c r="D13" t="s">
        <v>1004</v>
      </c>
      <c r="E13" t="s">
        <v>1005</v>
      </c>
    </row>
    <row r="14" spans="1:11" x14ac:dyDescent="0.3">
      <c r="A14" t="s">
        <v>1002</v>
      </c>
      <c r="B14">
        <v>1</v>
      </c>
      <c r="C14">
        <v>0</v>
      </c>
      <c r="D14">
        <v>0.25</v>
      </c>
      <c r="E14">
        <v>0.25</v>
      </c>
      <c r="G14" s="36">
        <v>1426</v>
      </c>
      <c r="H14" s="40">
        <f>B14*G14+C14*G14+D14*G14+E14*G14</f>
        <v>2139</v>
      </c>
    </row>
    <row r="15" spans="1:11" x14ac:dyDescent="0.3">
      <c r="A15" t="s">
        <v>1003</v>
      </c>
      <c r="B15">
        <v>0</v>
      </c>
      <c r="C15">
        <v>1</v>
      </c>
      <c r="D15">
        <v>0.25</v>
      </c>
      <c r="E15">
        <v>0.25</v>
      </c>
      <c r="G15" s="36">
        <v>114</v>
      </c>
      <c r="H15" s="40">
        <f t="shared" ref="H15:H17" si="0">B15*G15+C15*G15+D15*G15+E15*G15</f>
        <v>171</v>
      </c>
    </row>
    <row r="16" spans="1:11" x14ac:dyDescent="0.3">
      <c r="A16" t="s">
        <v>1004</v>
      </c>
      <c r="B16">
        <v>0.25</v>
      </c>
      <c r="C16">
        <v>0.25</v>
      </c>
      <c r="D16">
        <v>1</v>
      </c>
      <c r="E16">
        <v>0.25</v>
      </c>
      <c r="G16" s="36">
        <v>1188</v>
      </c>
      <c r="H16" s="40">
        <f t="shared" si="0"/>
        <v>2079</v>
      </c>
    </row>
    <row r="17" spans="1:8" x14ac:dyDescent="0.3">
      <c r="A17" t="s">
        <v>1005</v>
      </c>
      <c r="B17">
        <v>0.25</v>
      </c>
      <c r="C17">
        <v>0.25</v>
      </c>
      <c r="D17">
        <v>0.25</v>
      </c>
      <c r="E17">
        <v>1</v>
      </c>
      <c r="G17" s="36">
        <v>644</v>
      </c>
      <c r="H17" s="40">
        <f t="shared" si="0"/>
        <v>1127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22" sqref="E22"/>
    </sheetView>
  </sheetViews>
  <sheetFormatPr defaultRowHeight="16.5" x14ac:dyDescent="0.3"/>
  <cols>
    <col min="1" max="1" width="2.625" bestFit="1" customWidth="1"/>
    <col min="2" max="2" width="22.875" bestFit="1" customWidth="1"/>
    <col min="3" max="3" width="21" bestFit="1" customWidth="1"/>
    <col min="5" max="5" width="17.5" bestFit="1" customWidth="1"/>
    <col min="6" max="6" width="15.5" bestFit="1" customWidth="1"/>
  </cols>
  <sheetData>
    <row r="2" spans="1:6" x14ac:dyDescent="0.3">
      <c r="A2" s="10" t="s">
        <v>279</v>
      </c>
      <c r="B2" s="2" t="s">
        <v>784</v>
      </c>
      <c r="C2" s="2" t="s">
        <v>783</v>
      </c>
      <c r="E2" s="2" t="s">
        <v>790</v>
      </c>
      <c r="F2" s="2" t="s">
        <v>863</v>
      </c>
    </row>
    <row r="3" spans="1:6" x14ac:dyDescent="0.3">
      <c r="A3" s="10"/>
      <c r="B3" s="3" t="s">
        <v>39</v>
      </c>
      <c r="C3" s="3" t="s">
        <v>0</v>
      </c>
      <c r="E3" s="3" t="s">
        <v>39</v>
      </c>
      <c r="F3" s="3" t="s">
        <v>0</v>
      </c>
    </row>
    <row r="4" spans="1:6" x14ac:dyDescent="0.3">
      <c r="A4" s="10"/>
      <c r="B4" s="3" t="s">
        <v>41</v>
      </c>
      <c r="C4" s="3" t="s">
        <v>1</v>
      </c>
      <c r="E4" s="3" t="s">
        <v>41</v>
      </c>
      <c r="F4" s="3" t="s">
        <v>1</v>
      </c>
    </row>
    <row r="5" spans="1:6" x14ac:dyDescent="0.3">
      <c r="A5" s="10"/>
      <c r="B5" s="3" t="s">
        <v>791</v>
      </c>
      <c r="C5" s="3" t="s">
        <v>785</v>
      </c>
      <c r="E5" s="6" t="s">
        <v>790</v>
      </c>
      <c r="F5" s="6" t="s">
        <v>789</v>
      </c>
    </row>
    <row r="6" spans="1:6" x14ac:dyDescent="0.3">
      <c r="A6" s="10"/>
      <c r="B6" s="3" t="s">
        <v>792</v>
      </c>
      <c r="C6" s="3" t="s">
        <v>786</v>
      </c>
      <c r="D6" s="8"/>
    </row>
    <row r="7" spans="1:6" x14ac:dyDescent="0.3">
      <c r="A7" s="10">
        <v>1</v>
      </c>
      <c r="B7" s="6" t="s">
        <v>793</v>
      </c>
      <c r="C7" s="6" t="s">
        <v>787</v>
      </c>
    </row>
    <row r="8" spans="1:6" x14ac:dyDescent="0.3">
      <c r="A8" s="10">
        <v>2</v>
      </c>
      <c r="B8" s="6" t="s">
        <v>794</v>
      </c>
      <c r="C8" s="6" t="s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CREDIT_DT</vt:lpstr>
      <vt:lpstr>KICS_RATIO</vt:lpstr>
      <vt:lpstr>신용위험액</vt:lpstr>
      <vt:lpstr>논리물리_일반손보</vt:lpstr>
      <vt:lpstr>ppt_일반손보_수정</vt:lpstr>
      <vt:lpstr>ppt_일반손보_수정_OLD</vt:lpstr>
      <vt:lpstr>ppt_장기손보</vt:lpstr>
      <vt:lpstr>시장위험액</vt:lpstr>
      <vt:lpstr>ppt_시장위험액</vt:lpstr>
      <vt:lpstr>ppt_신용운영위험액</vt:lpstr>
      <vt:lpstr>KICS비율</vt:lpstr>
      <vt:lpstr>PPT_가용자본</vt:lpstr>
      <vt:lpstr>요구자본</vt:lpstr>
      <vt:lpstr>PPT_요구자본</vt:lpstr>
      <vt:lpstr>PPT_KICS비율</vt:lpstr>
      <vt:lpstr>비율산출</vt:lpstr>
      <vt:lpstr>상관계수</vt:lpstr>
      <vt:lpstr>운영위험액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2023-02-27T01:02:46Z</dcterms:modified>
</cp:coreProperties>
</file>