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bastecimiento\Compras\"/>
    </mc:Choice>
  </mc:AlternateContent>
  <bookViews>
    <workbookView xWindow="0" yWindow="0" windowWidth="28800" windowHeight="12330"/>
  </bookViews>
  <sheets>
    <sheet name="Registro" sheetId="1" r:id="rId1"/>
    <sheet name="Resultados" sheetId="2" r:id="rId2"/>
    <sheet name="Sheet3" sheetId="3" r:id="rId3"/>
    <sheet name="Sheet4" sheetId="4" r:id="rId4"/>
  </sheets>
  <externalReferences>
    <externalReference r:id="rId5"/>
  </externalReferences>
  <definedNames>
    <definedName name="_xlnm.Print_Area" localSheetId="0">Registro!$A$1:$M$156</definedName>
    <definedName name="_xlnm.Print_Area" localSheetId="1">Resultados!$A$1:$K$76</definedName>
    <definedName name="_xlnm.Print_Titles" localSheetId="0">Registro!$2:$6</definedName>
    <definedName name="_xlnm.Print_Titles" localSheetId="1">Resultados!$2:$10</definedName>
  </definedNames>
  <calcPr calcId="162913"/>
</workbook>
</file>

<file path=xl/calcChain.xml><?xml version="1.0" encoding="utf-8"?>
<calcChain xmlns="http://schemas.openxmlformats.org/spreadsheetml/2006/main">
  <c r="I113" i="1" l="1"/>
  <c r="I98" i="1"/>
  <c r="I75" i="1"/>
  <c r="I68" i="1"/>
  <c r="I52" i="1"/>
  <c r="I27" i="2" l="1"/>
  <c r="J21" i="2" l="1"/>
  <c r="I116" i="1" l="1"/>
  <c r="J26" i="2" l="1"/>
  <c r="J25" i="2"/>
  <c r="J24" i="2"/>
  <c r="J23" i="2"/>
  <c r="J27" i="2" l="1"/>
  <c r="H29" i="2" s="1"/>
</calcChain>
</file>

<file path=xl/sharedStrings.xml><?xml version="1.0" encoding="utf-8"?>
<sst xmlns="http://schemas.openxmlformats.org/spreadsheetml/2006/main" count="185" uniqueCount="132">
  <si>
    <t>No</t>
  </si>
  <si>
    <t>GENERALIDADES</t>
  </si>
  <si>
    <t>Nombre de la compañía</t>
  </si>
  <si>
    <t>Teléfono</t>
  </si>
  <si>
    <t>No Nit.</t>
  </si>
  <si>
    <t>Fax:</t>
  </si>
  <si>
    <t>E-Mail:</t>
  </si>
  <si>
    <t>Web Page:</t>
  </si>
  <si>
    <t>Dirección comercial:</t>
  </si>
  <si>
    <t>Empresa</t>
  </si>
  <si>
    <t>Productos o servicios proporcionados:</t>
  </si>
  <si>
    <t>Personal entrevistado de la empresa</t>
  </si>
  <si>
    <t>Fecha:</t>
  </si>
  <si>
    <t>Tiempo total de la evaluación:</t>
  </si>
  <si>
    <t>Equipo evaluador</t>
  </si>
  <si>
    <t>Si</t>
  </si>
  <si>
    <t>3.1.1</t>
  </si>
  <si>
    <t>3.1.2</t>
  </si>
  <si>
    <t>3.1.3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</si>
  <si>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</si>
  <si>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</si>
  <si>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</si>
  <si>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</si>
  <si>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</si>
  <si>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</si>
  <si>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</si>
  <si>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</si>
  <si>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PUNTEO Y  OBSERVACIONES</t>
  </si>
  <si>
    <t>PUNTEO TOTAL OBTENIDO</t>
  </si>
  <si>
    <t>Observaciones</t>
  </si>
  <si>
    <t>LISTA DE DOCUMENTOS PROBATORIOS PROPORCIONADOS POR EL PROVEEDOR</t>
  </si>
  <si>
    <t>NOMBRE Y FIRMA DE EVALUADORES</t>
  </si>
  <si>
    <t>NOMBRE</t>
  </si>
  <si>
    <t>FIRMA</t>
  </si>
  <si>
    <t>NOMBRE Y FIRMA DEL REPRESENTE DEL PROVEEDOR</t>
  </si>
  <si>
    <t xml:space="preserve">Correlativo No. </t>
  </si>
  <si>
    <t>2. RESULTADOS DE LA EVALUACIÓN</t>
  </si>
  <si>
    <t>VALOR TEÓRICO (%)</t>
  </si>
  <si>
    <t>PUNTEO OBTENIDO (%)</t>
  </si>
  <si>
    <t>TOTAL</t>
  </si>
  <si>
    <t>3. OPORTUNIDADES DE MEJORA</t>
  </si>
  <si>
    <t>No.</t>
  </si>
  <si>
    <t xml:space="preserve">4.  EVALUADORES </t>
  </si>
  <si>
    <t>5.  REPRESENTANTE DEL PROVEEDOR</t>
  </si>
  <si>
    <t>Aspectos Comerciales y servicio post-venta (20%)</t>
  </si>
  <si>
    <t xml:space="preserve">          PUNTEO SECCIÓN </t>
  </si>
  <si>
    <t xml:space="preserve">PUNTEO SECCIÓN </t>
  </si>
  <si>
    <t>PUNTEO SECCIÓN</t>
  </si>
  <si>
    <t>Infraestructura y equipos ( 10%)</t>
  </si>
  <si>
    <t>Infraestructura y equipos</t>
  </si>
  <si>
    <t>NOMBRE DEL PROVEEDOR:</t>
  </si>
  <si>
    <t>1. NUMERO DE REGISTRO DE  EVALUACIÓN:</t>
  </si>
  <si>
    <t>Servicios disponibles de la empresa</t>
  </si>
  <si>
    <t>Descripción de la Oportunidad de Mejora</t>
  </si>
  <si>
    <t>Acciones del Proveedor</t>
  </si>
  <si>
    <t>Nombre</t>
  </si>
  <si>
    <t>Firma</t>
  </si>
  <si>
    <t>Nota:</t>
  </si>
  <si>
    <t>Rango de Calificación</t>
  </si>
  <si>
    <t>Categoría</t>
  </si>
  <si>
    <t>Conclusión</t>
  </si>
  <si>
    <t xml:space="preserve">0 - 50 </t>
  </si>
  <si>
    <t>Rechazado- no recomendable</t>
  </si>
  <si>
    <t>Proveedor rechazado: El proveedor no es seleccionado para proporcionar productos críticos/ relevantes a Pantaleón, Concepción y Bio Etanol</t>
  </si>
  <si>
    <t>Aprobado- Restringido</t>
  </si>
  <si>
    <t>El proveedor es aprobado restringido, puede proporcionar productos críticos/ relevantes a Pantaleón, Concepción y Bio Etanol.</t>
  </si>
  <si>
    <t>Aprobado- satisfactorio</t>
  </si>
  <si>
    <t>El proveedor aprobado satisfactorio, puede proporcionar productos críticos/ relevantes a Pantaleón, Concepción y Bio Etanol.</t>
  </si>
  <si>
    <t xml:space="preserve">91 - 100 </t>
  </si>
  <si>
    <t>Aprobado- excelente</t>
  </si>
  <si>
    <t>El proveedor aprobado excelente, puede proporcionar productos críticos/ relevantes  a Pantaleón, Concepción y Bio Etanol.</t>
  </si>
  <si>
    <t>si</t>
  </si>
  <si>
    <t>no</t>
  </si>
  <si>
    <t>Tienen medicion de satisfaccion de  clientes</t>
  </si>
  <si>
    <t>Procedimiento de atencion a reclamos</t>
  </si>
  <si>
    <t>Tienen procedimiento de ventas, toma de pedidos y visita a clientes</t>
  </si>
  <si>
    <t>Tienen procedimiento para control de producto no conforme</t>
  </si>
  <si>
    <t>Tienen controles para la trazabilidad del producto</t>
  </si>
  <si>
    <t>Capacitaciones en BPM</t>
  </si>
  <si>
    <t>La bodega esta ordenada y limpia de bpm y bpt</t>
  </si>
  <si>
    <t>Tiene adecuado control de temperatura y humedad</t>
  </si>
  <si>
    <t>El producto esta correctametne identificado</t>
  </si>
  <si>
    <t>Condiciones de piso,ventanas, paredes y techo</t>
  </si>
  <si>
    <t>Tienen departamente de asc</t>
  </si>
  <si>
    <t>Tienen procedimiento de distribucion del producto</t>
  </si>
  <si>
    <t>Tienen comité de seguridad industrial</t>
  </si>
  <si>
    <t>Clasificación de proveedor:</t>
  </si>
  <si>
    <t xml:space="preserve"> Responsable: Jefe de Compras  </t>
  </si>
  <si>
    <t xml:space="preserve"> Responsable: Jefe de Compras </t>
  </si>
  <si>
    <t>Laboratorios Bonin</t>
  </si>
  <si>
    <t>Página 1  de 1</t>
  </si>
  <si>
    <t>REGISTRO DE LOS RESULTADOS DE LA EVALUACIÓN DE LOS PROVEEDORES</t>
  </si>
  <si>
    <t>COMPRAS</t>
  </si>
  <si>
    <t xml:space="preserve">Actualización: </t>
  </si>
  <si>
    <t>3.1.4</t>
  </si>
  <si>
    <t>85 - 90</t>
  </si>
  <si>
    <t>51 - 84</t>
  </si>
  <si>
    <t>CONTROL DE RIESGOS (25%)</t>
  </si>
  <si>
    <t>Existe la política de aplicar descuentos o cualquier incentivo a los clientes por pronto pago?</t>
  </si>
  <si>
    <t>Se realiza un análisis previo a la situación financiera de los clientes para establecer y aprobar el limite de crédito?</t>
  </si>
  <si>
    <t>Existen diferentes rangos para clasificar a los clientes de acuerdo a la capacidad de pronto pago?</t>
  </si>
  <si>
    <t>NIVEL DEL SERVICIO DEL PROVEEDOR</t>
  </si>
  <si>
    <t>Representación (30%)</t>
  </si>
  <si>
    <t>Personal de ventas altamente capacitado</t>
  </si>
  <si>
    <t>Honestidad y confidencialidad</t>
  </si>
  <si>
    <t>Adecuado contacto con área de ventas</t>
  </si>
  <si>
    <t>Respuesta adecuada a problemas específicos</t>
  </si>
  <si>
    <t>Despacho de ordenes completas</t>
  </si>
  <si>
    <t>Entregas dentro de plazos prometidos</t>
  </si>
  <si>
    <t>Capacidad de producir entregas cuando se tenga una emergencia</t>
  </si>
  <si>
    <t>Flexibilidad para cancelar o demorar entregas</t>
  </si>
  <si>
    <t>¿Cuenta el proveedor con la infraestructura que garantice la calidad, eficiencia, volúmenes de compra y capacidad de reacción -según sea el caso-  de nuestro producto o los productos suministrados por el mismo?</t>
  </si>
  <si>
    <t>Estabilidad y costos (15%)</t>
  </si>
  <si>
    <t>Proporcionan con anticipación cambios de precios?</t>
  </si>
  <si>
    <t>Presentan cotizaciones completas y puntuales?</t>
  </si>
  <si>
    <t>Tienen la capacidad de negociar acuerdos a largo plazo?</t>
  </si>
  <si>
    <t>Control de Riesgos</t>
  </si>
  <si>
    <t>Representacion</t>
  </si>
  <si>
    <t>Estabilidad y costos</t>
  </si>
  <si>
    <t>Nivel de Servicio</t>
  </si>
  <si>
    <t>Evaluación del proveedor</t>
  </si>
  <si>
    <t>En Proceso</t>
  </si>
  <si>
    <r>
      <t xml:space="preserve">En la respuesta para cada pregunta colocar en el cuadro amarillo la respuesta correspondiente. Ejemplo: Si </t>
    </r>
    <r>
      <rPr>
        <b/>
        <sz val="10"/>
        <color theme="0"/>
        <rFont val="Arial"/>
        <family val="2"/>
      </rPr>
      <t xml:space="preserve">, En proceso </t>
    </r>
    <r>
      <rPr>
        <b/>
        <sz val="10"/>
        <color theme="0"/>
        <rFont val="Arial"/>
        <family val="2"/>
      </rPr>
      <t xml:space="preserve"> y No </t>
    </r>
    <r>
      <rPr>
        <b/>
        <sz val="10"/>
        <color theme="0"/>
        <rFont val="Arial"/>
        <family val="2"/>
      </rPr>
      <t>)</t>
    </r>
  </si>
  <si>
    <t>PRESIONE OPCION</t>
  </si>
  <si>
    <t>REGISTRO DE LOS RESULTADOS DE LA  RE-EVALUACIÓN DE LOS PROVEEDORES</t>
  </si>
  <si>
    <t>Versión:       4</t>
  </si>
  <si>
    <t>CÓDIGO: FO-CO-001-04</t>
  </si>
  <si>
    <t>Vigencia       01/09/2019</t>
  </si>
  <si>
    <t>Vencimiento: 01/09/2021</t>
  </si>
  <si>
    <t>Versión: 04</t>
  </si>
  <si>
    <t>Vigencia: 15/04/2024</t>
  </si>
  <si>
    <t>Vencimiento: 15/04/2027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</si>
</sst>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A]d&quot; de &quot;mmmm&quot; de &quot;yyyy;@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rgb="FF002060"/>
      <name val="Arial"/>
      <family val="2"/>
    </font>
    <font>
      <b/>
      <sz val="10"/>
      <color rgb="FF002060"/>
      <name val="Arial"/>
      <family val="2"/>
    </font>
    <font>
      <sz val="6"/>
      <color theme="0" tint="-4.9989318521683403E-2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 tint="-0.34998626667073579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/>
      <right/>
      <top style="dotted">
        <color indexed="5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22"/>
      </right>
      <top style="dotted">
        <color indexed="55"/>
      </top>
      <bottom style="dotted">
        <color indexed="55"/>
      </bottom>
      <diagonal/>
    </border>
    <border>
      <left style="hair">
        <color indexed="22"/>
      </left>
      <right/>
      <top style="dotted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hair">
        <color indexed="22"/>
      </left>
      <right/>
      <top style="dotted">
        <color indexed="55"/>
      </top>
      <bottom style="dotted">
        <color indexed="55"/>
      </bottom>
      <diagonal/>
    </border>
    <border>
      <left/>
      <right style="hair">
        <color indexed="22"/>
      </right>
      <top/>
      <bottom style="dotted">
        <color indexed="55"/>
      </bottom>
      <diagonal/>
    </border>
    <border>
      <left style="hair">
        <color indexed="22"/>
      </left>
      <right/>
      <top/>
      <bottom style="dotted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55"/>
      </top>
      <bottom style="dotted">
        <color indexed="55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5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7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5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3" borderId="0" xfId="0" applyFill="1" applyProtection="1">
      <protection locked="0"/>
    </xf>
    <xf numFmtId="0" fontId="6" fillId="3" borderId="0" xfId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3" xfId="0" applyFill="1" applyBorder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0" fillId="4" borderId="0" xfId="0" applyFill="1" applyAlignment="1" applyProtection="1">
      <alignment vertical="center"/>
      <protection locked="0"/>
    </xf>
    <xf numFmtId="0" fontId="0" fillId="7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5" borderId="14" xfId="0" applyFill="1" applyBorder="1" applyProtection="1">
      <protection locked="0"/>
    </xf>
    <xf numFmtId="0" fontId="0" fillId="5" borderId="14" xfId="0" applyFill="1" applyBorder="1" applyAlignment="1" applyProtection="1">
      <alignment horizontal="center"/>
      <protection locked="0"/>
    </xf>
    <xf numFmtId="0" fontId="0" fillId="5" borderId="15" xfId="0" applyFill="1" applyBorder="1" applyProtection="1"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17" xfId="0" applyFill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1" fillId="12" borderId="28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12" borderId="28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7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7" fillId="8" borderId="18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5" fillId="8" borderId="0" xfId="0" applyFont="1" applyFill="1"/>
    <xf numFmtId="0" fontId="7" fillId="8" borderId="0" xfId="0" applyFont="1" applyFill="1"/>
    <xf numFmtId="0" fontId="0" fillId="8" borderId="0" xfId="0" applyFill="1" applyAlignment="1">
      <alignment vertical="center"/>
    </xf>
    <xf numFmtId="0" fontId="1" fillId="8" borderId="19" xfId="0" applyFont="1" applyFill="1" applyBorder="1" applyAlignment="1">
      <alignment vertical="center"/>
    </xf>
    <xf numFmtId="0" fontId="1" fillId="8" borderId="20" xfId="0" applyFont="1" applyFill="1" applyBorder="1" applyAlignment="1">
      <alignment vertical="center"/>
    </xf>
    <xf numFmtId="0" fontId="0" fillId="8" borderId="43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44" xfId="0" applyFill="1" applyBorder="1" applyAlignment="1">
      <alignment horizontal="center"/>
    </xf>
    <xf numFmtId="0" fontId="0" fillId="8" borderId="21" xfId="0" applyFill="1" applyBorder="1"/>
    <xf numFmtId="0" fontId="0" fillId="8" borderId="31" xfId="0" applyFill="1" applyBorder="1" applyAlignment="1">
      <alignment horizontal="center"/>
    </xf>
    <xf numFmtId="0" fontId="0" fillId="8" borderId="30" xfId="0" applyFill="1" applyBorder="1" applyAlignment="1">
      <alignment vertical="center" wrapText="1"/>
    </xf>
    <xf numFmtId="0" fontId="0" fillId="8" borderId="28" xfId="0" applyFill="1" applyBorder="1" applyAlignment="1">
      <alignment vertical="center" wrapText="1"/>
    </xf>
    <xf numFmtId="0" fontId="0" fillId="8" borderId="18" xfId="0" applyFill="1" applyBorder="1" applyAlignment="1">
      <alignment vertical="center" wrapText="1"/>
    </xf>
    <xf numFmtId="0" fontId="0" fillId="8" borderId="19" xfId="0" applyFill="1" applyBorder="1" applyAlignment="1">
      <alignment vertical="center" wrapText="1"/>
    </xf>
    <xf numFmtId="0" fontId="0" fillId="8" borderId="20" xfId="0" applyFill="1" applyBorder="1" applyAlignment="1">
      <alignment vertical="center" wrapText="1"/>
    </xf>
    <xf numFmtId="0" fontId="5" fillId="8" borderId="0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justify" wrapText="1"/>
    </xf>
    <xf numFmtId="0" fontId="0" fillId="8" borderId="0" xfId="0" applyFill="1" applyBorder="1" applyAlignment="1">
      <alignment vertical="center"/>
    </xf>
    <xf numFmtId="0" fontId="3" fillId="8" borderId="0" xfId="0" applyFont="1" applyFill="1" applyBorder="1" applyAlignment="1" applyProtection="1">
      <alignment horizontal="left" vertical="center"/>
      <protection locked="0"/>
    </xf>
    <xf numFmtId="0" fontId="0" fillId="8" borderId="0" xfId="0" applyFill="1" applyProtection="1">
      <protection locked="0"/>
    </xf>
    <xf numFmtId="0" fontId="9" fillId="8" borderId="0" xfId="0" applyFont="1" applyFill="1" applyProtection="1">
      <protection locked="0"/>
    </xf>
    <xf numFmtId="0" fontId="0" fillId="8" borderId="0" xfId="0" applyFill="1" applyAlignment="1" applyProtection="1">
      <protection locked="0"/>
    </xf>
    <xf numFmtId="0" fontId="0" fillId="8" borderId="37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8" borderId="20" xfId="0" applyFill="1" applyBorder="1" applyAlignment="1">
      <alignment horizontal="left" vertical="center"/>
    </xf>
    <xf numFmtId="0" fontId="1" fillId="8" borderId="28" xfId="0" applyFont="1" applyFill="1" applyBorder="1" applyAlignment="1">
      <alignment horizontal="center"/>
    </xf>
    <xf numFmtId="0" fontId="2" fillId="12" borderId="0" xfId="0" applyFont="1" applyFill="1" applyAlignment="1" applyProtection="1">
      <alignment horizontal="center" vertical="center"/>
      <protection locked="0"/>
    </xf>
    <xf numFmtId="0" fontId="0" fillId="13" borderId="0" xfId="0" applyFill="1" applyProtection="1">
      <protection locked="0"/>
    </xf>
    <xf numFmtId="0" fontId="0" fillId="13" borderId="0" xfId="0" applyFill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0" fontId="0" fillId="11" borderId="0" xfId="0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vertical="center"/>
      <protection locked="0"/>
    </xf>
    <xf numFmtId="0" fontId="0" fillId="11" borderId="0" xfId="0" applyFill="1" applyAlignment="1" applyProtection="1">
      <alignment vertical="center"/>
      <protection locked="0"/>
    </xf>
    <xf numFmtId="0" fontId="0" fillId="11" borderId="0" xfId="0" applyFill="1" applyAlignment="1" applyProtection="1">
      <alignment horizontal="center" vertical="center"/>
      <protection locked="0"/>
    </xf>
    <xf numFmtId="0" fontId="13" fillId="8" borderId="1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14" fillId="8" borderId="0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justify" vertical="center" wrapText="1"/>
    </xf>
    <xf numFmtId="0" fontId="1" fillId="2" borderId="0" xfId="0" applyFont="1" applyFill="1" applyProtection="1">
      <protection locked="0"/>
    </xf>
    <xf numFmtId="0" fontId="1" fillId="0" borderId="0" xfId="0" applyFont="1"/>
    <xf numFmtId="0" fontId="0" fillId="8" borderId="0" xfId="0" applyFill="1" applyBorder="1" applyAlignment="1">
      <alignment vertical="center" wrapText="1"/>
    </xf>
    <xf numFmtId="0" fontId="0" fillId="8" borderId="0" xfId="0" applyFill="1" applyAlignment="1" applyProtection="1">
      <alignment horizontal="center"/>
      <protection locked="0"/>
    </xf>
    <xf numFmtId="0" fontId="17" fillId="8" borderId="7" xfId="0" applyFont="1" applyFill="1" applyBorder="1" applyAlignment="1">
      <alignment vertical="center" wrapText="1"/>
    </xf>
    <xf numFmtId="0" fontId="17" fillId="8" borderId="21" xfId="0" applyFont="1" applyFill="1" applyBorder="1" applyAlignment="1">
      <alignment vertical="center" wrapText="1"/>
    </xf>
    <xf numFmtId="0" fontId="0" fillId="8" borderId="8" xfId="0" applyFill="1" applyBorder="1" applyProtection="1">
      <protection locked="0"/>
    </xf>
    <xf numFmtId="0" fontId="0" fillId="8" borderId="23" xfId="0" applyFill="1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" fillId="3" borderId="48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7" fillId="15" borderId="28" xfId="0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Protection="1">
      <protection locked="0"/>
    </xf>
    <xf numFmtId="0" fontId="20" fillId="7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4" borderId="0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  <protection locked="0"/>
    </xf>
    <xf numFmtId="0" fontId="2" fillId="10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2" xfId="0" applyFont="1" applyBorder="1" applyAlignment="1" applyProtection="1">
      <alignment horizontal="left" wrapText="1"/>
      <protection locked="0"/>
    </xf>
    <xf numFmtId="0" fontId="5" fillId="0" borderId="14" xfId="0" applyFont="1" applyBorder="1" applyAlignment="1" applyProtection="1">
      <alignment horizontal="left" wrapText="1"/>
      <protection locked="0"/>
    </xf>
    <xf numFmtId="0" fontId="5" fillId="0" borderId="15" xfId="0" applyFont="1" applyBorder="1" applyAlignment="1" applyProtection="1">
      <alignment horizontal="left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 applyProtection="1">
      <alignment horizontal="left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  <protection locked="0"/>
    </xf>
    <xf numFmtId="0" fontId="2" fillId="11" borderId="46" xfId="0" applyFont="1" applyFill="1" applyBorder="1" applyAlignment="1" applyProtection="1">
      <alignment horizontal="left" vertical="center"/>
      <protection locked="0"/>
    </xf>
    <xf numFmtId="0" fontId="2" fillId="11" borderId="0" xfId="0" applyFont="1" applyFill="1" applyAlignment="1" applyProtection="1">
      <alignment horizontal="left" vertical="center"/>
      <protection locked="0"/>
    </xf>
    <xf numFmtId="0" fontId="2" fillId="11" borderId="47" xfId="0" applyFont="1" applyFill="1" applyBorder="1" applyAlignment="1" applyProtection="1">
      <alignment horizontal="left" vertical="center"/>
      <protection locked="0"/>
    </xf>
    <xf numFmtId="0" fontId="1" fillId="0" borderId="49" xfId="0" applyFont="1" applyBorder="1" applyAlignment="1" applyProtection="1">
      <alignment horizontal="left" wrapText="1"/>
      <protection locked="0"/>
    </xf>
    <xf numFmtId="0" fontId="5" fillId="0" borderId="46" xfId="0" applyFont="1" applyBorder="1" applyAlignment="1" applyProtection="1">
      <alignment horizontal="left" wrapText="1"/>
      <protection locked="0"/>
    </xf>
    <xf numFmtId="0" fontId="5" fillId="0" borderId="50" xfId="0" applyFont="1" applyBorder="1" applyAlignment="1" applyProtection="1">
      <alignment horizontal="left" wrapText="1"/>
      <protection locked="0"/>
    </xf>
    <xf numFmtId="0" fontId="6" fillId="3" borderId="0" xfId="1" applyFill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18" xfId="0" applyFill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horizontal="left" wrapText="1"/>
      <protection locked="0"/>
    </xf>
    <xf numFmtId="0" fontId="0" fillId="0" borderId="20" xfId="0" applyBorder="1" applyAlignment="1" applyProtection="1">
      <alignment horizontal="left" wrapText="1"/>
      <protection locked="0"/>
    </xf>
    <xf numFmtId="0" fontId="1" fillId="3" borderId="18" xfId="0" applyFont="1" applyFill="1" applyBorder="1" applyAlignment="1" applyProtection="1">
      <alignment horizontal="left" wrapText="1"/>
      <protection locked="0"/>
    </xf>
    <xf numFmtId="0" fontId="1" fillId="3" borderId="10" xfId="0" applyFont="1" applyFill="1" applyBorder="1" applyAlignment="1" applyProtection="1">
      <alignment horizontal="left" wrapText="1"/>
      <protection locked="0"/>
    </xf>
    <xf numFmtId="0" fontId="0" fillId="0" borderId="10" xfId="0" applyBorder="1" applyAlignment="1" applyProtection="1">
      <alignment horizontal="left" wrapText="1"/>
      <protection locked="0"/>
    </xf>
    <xf numFmtId="0" fontId="0" fillId="0" borderId="11" xfId="0" applyBorder="1" applyAlignment="1" applyProtection="1">
      <alignment horizontal="left" wrapText="1"/>
      <protection locked="0"/>
    </xf>
    <xf numFmtId="0" fontId="21" fillId="8" borderId="4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18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21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top" wrapText="1"/>
    </xf>
    <xf numFmtId="0" fontId="21" fillId="8" borderId="5" xfId="0" applyFont="1" applyFill="1" applyBorder="1" applyAlignment="1">
      <alignment horizontal="center" vertical="top" wrapText="1"/>
    </xf>
    <xf numFmtId="0" fontId="21" fillId="8" borderId="6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1" fillId="8" borderId="12" xfId="0" applyFont="1" applyFill="1" applyBorder="1" applyAlignment="1" applyProtection="1">
      <alignment horizontal="left" vertical="center" wrapText="1"/>
      <protection locked="0"/>
    </xf>
    <xf numFmtId="0" fontId="5" fillId="8" borderId="14" xfId="0" applyFont="1" applyFill="1" applyBorder="1" applyAlignment="1" applyProtection="1">
      <alignment horizontal="left" vertical="center" wrapText="1"/>
      <protection locked="0"/>
    </xf>
    <xf numFmtId="0" fontId="5" fillId="8" borderId="15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1" fillId="8" borderId="12" xfId="0" applyFont="1" applyFill="1" applyBorder="1" applyAlignment="1" applyProtection="1">
      <alignment horizontal="left" wrapText="1"/>
      <protection locked="0"/>
    </xf>
    <xf numFmtId="0" fontId="5" fillId="8" borderId="14" xfId="0" applyFont="1" applyFill="1" applyBorder="1" applyAlignment="1" applyProtection="1">
      <alignment horizontal="left" wrapText="1"/>
      <protection locked="0"/>
    </xf>
    <xf numFmtId="0" fontId="5" fillId="8" borderId="15" xfId="0" applyFont="1" applyFill="1" applyBorder="1" applyAlignment="1" applyProtection="1">
      <alignment horizontal="left" wrapText="1"/>
      <protection locked="0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0" fillId="3" borderId="25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2" fontId="8" fillId="3" borderId="12" xfId="0" applyNumberFormat="1" applyFont="1" applyFill="1" applyBorder="1" applyAlignment="1" applyProtection="1">
      <alignment horizontal="center" vertical="center"/>
    </xf>
    <xf numFmtId="2" fontId="8" fillId="3" borderId="14" xfId="0" applyNumberFormat="1" applyFont="1" applyFill="1" applyBorder="1" applyAlignment="1" applyProtection="1">
      <alignment horizontal="center" vertical="center"/>
    </xf>
    <xf numFmtId="2" fontId="8" fillId="3" borderId="15" xfId="0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/>
      <protection locked="0"/>
    </xf>
    <xf numFmtId="0" fontId="2" fillId="11" borderId="0" xfId="0" applyFont="1" applyFill="1" applyAlignment="1" applyProtection="1">
      <alignment horizontal="center" vertical="center"/>
      <protection locked="0"/>
    </xf>
    <xf numFmtId="0" fontId="2" fillId="11" borderId="47" xfId="0" applyFont="1" applyFill="1" applyBorder="1" applyAlignment="1" applyProtection="1">
      <alignment horizontal="center" vertical="center"/>
      <protection locked="0"/>
    </xf>
    <xf numFmtId="0" fontId="22" fillId="8" borderId="7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21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4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1" fillId="3" borderId="0" xfId="0" applyFont="1" applyFill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alignment horizontal="left"/>
      <protection locked="0"/>
    </xf>
    <xf numFmtId="0" fontId="0" fillId="3" borderId="10" xfId="0" applyFill="1" applyBorder="1" applyAlignment="1" applyProtection="1">
      <alignment horizontal="left"/>
      <protection locked="0"/>
    </xf>
    <xf numFmtId="0" fontId="0" fillId="3" borderId="45" xfId="0" applyFill="1" applyBorder="1" applyAlignment="1" applyProtection="1">
      <alignment horizontal="center"/>
      <protection locked="0"/>
    </xf>
    <xf numFmtId="0" fontId="1" fillId="3" borderId="45" xfId="0" applyFont="1" applyFill="1" applyBorder="1" applyAlignment="1" applyProtection="1">
      <alignment horizontal="left"/>
      <protection locked="0"/>
    </xf>
    <xf numFmtId="0" fontId="0" fillId="3" borderId="45" xfId="0" applyFill="1" applyBorder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 vertical="center" wrapText="1"/>
      <protection locked="0"/>
    </xf>
    <xf numFmtId="0" fontId="2" fillId="11" borderId="46" xfId="0" applyFont="1" applyFill="1" applyBorder="1" applyAlignment="1" applyProtection="1">
      <alignment horizontal="left"/>
      <protection locked="0"/>
    </xf>
    <xf numFmtId="0" fontId="0" fillId="12" borderId="0" xfId="0" applyFill="1" applyAlignment="1" applyProtection="1">
      <alignment horizontal="center"/>
      <protection locked="0"/>
    </xf>
    <xf numFmtId="164" fontId="1" fillId="3" borderId="10" xfId="0" applyNumberFormat="1" applyFont="1" applyFill="1" applyBorder="1" applyAlignment="1" applyProtection="1">
      <alignment horizontal="left" wrapText="1"/>
      <protection locked="0"/>
    </xf>
    <xf numFmtId="164" fontId="1" fillId="0" borderId="10" xfId="0" applyNumberFormat="1" applyFont="1" applyBorder="1" applyAlignment="1" applyProtection="1">
      <alignment horizontal="left" wrapText="1"/>
      <protection locked="0"/>
    </xf>
    <xf numFmtId="164" fontId="1" fillId="0" borderId="11" xfId="0" applyNumberFormat="1" applyFont="1" applyBorder="1" applyAlignment="1" applyProtection="1">
      <alignment horizontal="left" wrapText="1"/>
      <protection locked="0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12" borderId="19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center" wrapText="1"/>
    </xf>
    <xf numFmtId="0" fontId="1" fillId="8" borderId="19" xfId="0" applyFont="1" applyFill="1" applyBorder="1" applyAlignment="1">
      <alignment horizontal="center" wrapText="1"/>
    </xf>
    <xf numFmtId="0" fontId="1" fillId="8" borderId="20" xfId="0" applyFont="1" applyFill="1" applyBorder="1" applyAlignment="1">
      <alignment horizontal="center" wrapText="1"/>
    </xf>
    <xf numFmtId="0" fontId="1" fillId="8" borderId="18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left"/>
    </xf>
    <xf numFmtId="0" fontId="0" fillId="8" borderId="18" xfId="0" applyFill="1" applyBorder="1" applyAlignment="1">
      <alignment horizontal="left" vertical="center" wrapText="1"/>
    </xf>
    <xf numFmtId="0" fontId="0" fillId="8" borderId="19" xfId="0" applyFill="1" applyBorder="1" applyAlignment="1">
      <alignment horizontal="left" vertical="center" wrapText="1"/>
    </xf>
    <xf numFmtId="0" fontId="0" fillId="8" borderId="2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justify" wrapText="1"/>
    </xf>
    <xf numFmtId="0" fontId="0" fillId="8" borderId="20" xfId="0" applyFill="1" applyBorder="1" applyAlignment="1">
      <alignment horizontal="justify" wrapText="1"/>
    </xf>
    <xf numFmtId="0" fontId="0" fillId="8" borderId="31" xfId="0" applyFill="1" applyBorder="1" applyAlignment="1">
      <alignment horizontal="center" wrapText="1"/>
    </xf>
    <xf numFmtId="0" fontId="0" fillId="8" borderId="32" xfId="0" applyFill="1" applyBorder="1" applyAlignment="1">
      <alignment horizontal="center" wrapText="1"/>
    </xf>
    <xf numFmtId="0" fontId="0" fillId="8" borderId="18" xfId="0" applyFill="1" applyBorder="1" applyAlignment="1">
      <alignment vertical="center" wrapText="1"/>
    </xf>
    <xf numFmtId="0" fontId="0" fillId="8" borderId="19" xfId="0" applyFill="1" applyBorder="1" applyAlignment="1">
      <alignment vertical="center" wrapText="1"/>
    </xf>
    <xf numFmtId="0" fontId="0" fillId="8" borderId="20" xfId="0" applyFill="1" applyBorder="1" applyAlignment="1">
      <alignment vertical="center" wrapText="1"/>
    </xf>
    <xf numFmtId="0" fontId="11" fillId="8" borderId="22" xfId="0" applyFont="1" applyFill="1" applyBorder="1" applyAlignment="1">
      <alignment horizontal="left"/>
    </xf>
    <xf numFmtId="0" fontId="11" fillId="8" borderId="23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wrapText="1"/>
    </xf>
    <xf numFmtId="0" fontId="12" fillId="12" borderId="19" xfId="0" applyFont="1" applyFill="1" applyBorder="1" applyAlignment="1">
      <alignment horizontal="center" wrapText="1"/>
    </xf>
    <xf numFmtId="0" fontId="12" fillId="12" borderId="20" xfId="0" applyFont="1" applyFill="1" applyBorder="1" applyAlignment="1">
      <alignment horizontal="center" wrapText="1"/>
    </xf>
    <xf numFmtId="0" fontId="0" fillId="8" borderId="33" xfId="0" applyFill="1" applyBorder="1" applyAlignment="1">
      <alignment vertical="center" wrapText="1"/>
    </xf>
    <xf numFmtId="0" fontId="1" fillId="12" borderId="34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0" fillId="8" borderId="40" xfId="0" applyFill="1" applyBorder="1" applyAlignment="1">
      <alignment horizontal="left" vertical="center"/>
    </xf>
    <xf numFmtId="0" fontId="0" fillId="8" borderId="41" xfId="0" applyFill="1" applyBorder="1" applyAlignment="1">
      <alignment horizontal="left" vertical="center"/>
    </xf>
    <xf numFmtId="0" fontId="0" fillId="8" borderId="42" xfId="0" applyFill="1" applyBorder="1" applyAlignment="1">
      <alignment horizontal="left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7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8" borderId="20" xfId="0" applyFill="1" applyBorder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 shrinkToFit="1"/>
    </xf>
    <xf numFmtId="0" fontId="5" fillId="8" borderId="5" xfId="0" applyFont="1" applyFill="1" applyBorder="1" applyAlignment="1">
      <alignment horizontal="left" vertical="center" shrinkToFit="1"/>
    </xf>
    <xf numFmtId="0" fontId="5" fillId="8" borderId="6" xfId="0" applyFont="1" applyFill="1" applyBorder="1" applyAlignment="1">
      <alignment horizontal="left" vertical="center" shrinkToFit="1"/>
    </xf>
    <xf numFmtId="0" fontId="5" fillId="8" borderId="21" xfId="0" applyFont="1" applyFill="1" applyBorder="1" applyAlignment="1">
      <alignment horizontal="left" vertical="center" shrinkToFit="1"/>
    </xf>
    <xf numFmtId="0" fontId="5" fillId="8" borderId="22" xfId="0" applyFont="1" applyFill="1" applyBorder="1" applyAlignment="1">
      <alignment horizontal="left" vertical="center" shrinkToFit="1"/>
    </xf>
    <xf numFmtId="0" fontId="5" fillId="8" borderId="23" xfId="0" applyFont="1" applyFill="1" applyBorder="1" applyAlignment="1">
      <alignment horizontal="left" vertical="center" shrinkToFit="1"/>
    </xf>
    <xf numFmtId="0" fontId="1" fillId="8" borderId="0" xfId="0" applyFont="1" applyFill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0" fillId="14" borderId="18" xfId="0" applyFont="1" applyFill="1" applyBorder="1" applyAlignment="1" applyProtection="1">
      <alignment horizontal="center" vertical="center"/>
      <protection hidden="1"/>
    </xf>
    <xf numFmtId="0" fontId="10" fillId="14" borderId="19" xfId="0" applyFont="1" applyFill="1" applyBorder="1" applyAlignment="1" applyProtection="1">
      <alignment horizontal="center" vertical="center"/>
      <protection hidden="1"/>
    </xf>
    <xf numFmtId="0" fontId="10" fillId="14" borderId="20" xfId="0" applyFont="1" applyFill="1" applyBorder="1" applyAlignment="1" applyProtection="1">
      <alignment horizontal="center" vertical="center"/>
      <protection hidden="1"/>
    </xf>
    <xf numFmtId="164" fontId="1" fillId="8" borderId="22" xfId="0" applyNumberFormat="1" applyFon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1" fillId="8" borderId="0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0" fillId="8" borderId="7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5601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GT" sz="1600"/>
              <a:t>RESULTADOS DE LA EVALUACIÓN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169196987631478E-2"/>
          <c:y val="0.11052504550394369"/>
          <c:w val="0.94437328667249965"/>
          <c:h val="0.68172014907958722"/>
        </c:manualLayout>
      </c:layout>
      <c:barChart>
        <c:barDir val="col"/>
        <c:grouping val="clustered"/>
        <c:varyColors val="0"/>
        <c:ser>
          <c:idx val="0"/>
          <c:order val="0"/>
          <c:tx>
            <c:v>Valor Teórico</c:v>
          </c:tx>
          <c:spPr>
            <a:solidFill>
              <a:srgbClr val="66FF66"/>
            </a:solidFill>
          </c:spPr>
          <c:invertIfNegative val="0"/>
          <c:cat>
            <c:strRef>
              <c:f>(Resultados!$B$21,Resultados!$C$23:$C$26)</c:f>
              <c:strCache>
                <c:ptCount val="5"/>
                <c:pt idx="0">
                  <c:v>Control de Riesgos</c:v>
                </c:pt>
                <c:pt idx="1">
                  <c:v>Nivel de Servicio</c:v>
                </c:pt>
                <c:pt idx="2">
                  <c:v>Infraestructura y equipos</c:v>
                </c:pt>
                <c:pt idx="3">
                  <c:v>Representacion</c:v>
                </c:pt>
                <c:pt idx="4">
                  <c:v>Estabilidad y costos</c:v>
                </c:pt>
              </c:strCache>
            </c:strRef>
          </c:cat>
          <c:val>
            <c:numRef>
              <c:f>(Resultados!$I$21,Resultados!$I$23:$I$26)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71A-86FA-4056ACC1D6AA}"/>
            </c:ext>
          </c:extLst>
        </c:ser>
        <c:ser>
          <c:idx val="1"/>
          <c:order val="1"/>
          <c:tx>
            <c:v>Valor Obtenido</c:v>
          </c:tx>
          <c:spPr>
            <a:solidFill>
              <a:srgbClr val="FFFF00"/>
            </a:solidFill>
          </c:spPr>
          <c:invertIfNegative val="0"/>
          <c:cat>
            <c:strRef>
              <c:f>(Resultados!$B$21,Resultados!$C$23:$C$26)</c:f>
              <c:strCache>
                <c:ptCount val="5"/>
                <c:pt idx="0">
                  <c:v>Control de Riesgos</c:v>
                </c:pt>
                <c:pt idx="1">
                  <c:v>Nivel de Servicio</c:v>
                </c:pt>
                <c:pt idx="2">
                  <c:v>Infraestructura y equipos</c:v>
                </c:pt>
                <c:pt idx="3">
                  <c:v>Representacion</c:v>
                </c:pt>
                <c:pt idx="4">
                  <c:v>Estabilidad y costos</c:v>
                </c:pt>
              </c:strCache>
            </c:strRef>
          </c:cat>
          <c:val>
            <c:numRef>
              <c:f>(Resultados!$J$21,Resultados!$J$23:$J$26)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1-471A-86FA-4056ACC1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60027136"/>
        <c:axId val="260028672"/>
      </c:barChart>
      <c:catAx>
        <c:axId val="26002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0028672"/>
        <c:crosses val="autoZero"/>
        <c:auto val="1"/>
        <c:lblAlgn val="ctr"/>
        <c:lblOffset val="100"/>
        <c:noMultiLvlLbl val="0"/>
      </c:catAx>
      <c:valAx>
        <c:axId val="260028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027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RESULTADOS DE LA EVALUACIÓN</a:t>
            </a:r>
          </a:p>
        </c:rich>
      </c:tx>
      <c:layout>
        <c:manualLayout>
          <c:xMode val="edge"/>
          <c:yMode val="edge"/>
          <c:x val="0.26821209434913351"/>
          <c:y val="3.241895261845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2791629041765"/>
          <c:y val="0.1396508728179551"/>
          <c:w val="0.81953708636522016"/>
          <c:h val="0.44638403990025155"/>
        </c:manualLayout>
      </c:layout>
      <c:barChart>
        <c:barDir val="col"/>
        <c:grouping val="clustered"/>
        <c:varyColors val="0"/>
        <c:ser>
          <c:idx val="0"/>
          <c:order val="0"/>
          <c:tx>
            <c:v>VALOR TEÓRICO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3.2827631458644006E-3"/>
                  <c:y val="1.33775796728651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4-4F17-AA2D-5B86A487BC4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('[1]Resultado de Evaluación'!$B$18,'[1]Resultado de Evaluación'!$C$22:$C$25)</c:f>
            </c:multiLvlStrRef>
          </c:cat>
          <c:val>
            <c:numRef>
              <c:f>('[1]Resultado de Evaluación'!$I$18,'[1]Resultado de Evaluación'!$I$22:$I$25)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4-4F17-AA2D-5B86A487BC45}"/>
            </c:ext>
          </c:extLst>
        </c:ser>
        <c:ser>
          <c:idx val="1"/>
          <c:order val="1"/>
          <c:tx>
            <c:v>PUNTEO OBTENIDO</c:v>
          </c:tx>
          <c:spPr>
            <a:solidFill>
              <a:srgbClr val="0066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('[1]Resultado de Evaluación'!$J$18,'[1]Resultado de Evaluación'!$J$22:$J$25)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4-4F17-AA2D-5B86A487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34400"/>
        <c:axId val="260136320"/>
      </c:barChart>
      <c:catAx>
        <c:axId val="2601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ÁREA EVALUADA</a:t>
                </a:r>
              </a:p>
            </c:rich>
          </c:tx>
          <c:layout>
            <c:manualLayout>
              <c:xMode val="edge"/>
              <c:yMode val="edge"/>
              <c:x val="0.43211955293667781"/>
              <c:y val="0.87780548628429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6013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1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PORCENTAJE (%)</a:t>
                </a:r>
              </a:p>
            </c:rich>
          </c:tx>
          <c:layout>
            <c:manualLayout>
              <c:xMode val="edge"/>
              <c:yMode val="edge"/>
              <c:x val="3.6423841059602655E-2"/>
              <c:y val="0.197007481296758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6013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31195355547853"/>
          <c:y val="0.88528678304239095"/>
          <c:w val="0.23675514070674941"/>
          <c:h val="0.107231920199501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244" r="0.750000000000002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228600</xdr:rowOff>
    </xdr:from>
    <xdr:to>
      <xdr:col>2</xdr:col>
      <xdr:colOff>95417</xdr:colOff>
      <xdr:row>5</xdr:row>
      <xdr:rowOff>152400</xdr:rowOff>
    </xdr:to>
    <xdr:pic>
      <xdr:nvPicPr>
        <xdr:cNvPr id="7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50"/>
          <a:ext cx="11050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30</xdr:row>
      <xdr:rowOff>12700</xdr:rowOff>
    </xdr:from>
    <xdr:to>
      <xdr:col>9</xdr:col>
      <xdr:colOff>838200</xdr:colOff>
      <xdr:row>53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</xdr:row>
      <xdr:rowOff>410631</xdr:rowOff>
    </xdr:from>
    <xdr:to>
      <xdr:col>1</xdr:col>
      <xdr:colOff>438150</xdr:colOff>
      <xdr:row>5</xdr:row>
      <xdr:rowOff>171449</xdr:rowOff>
    </xdr:to>
    <xdr:grpSp>
      <xdr:nvGrpSpPr>
        <xdr:cNvPr id="4" name="Group 17"/>
        <xdr:cNvGrpSpPr>
          <a:grpSpLocks/>
        </xdr:cNvGrpSpPr>
      </xdr:nvGrpSpPr>
      <xdr:grpSpPr bwMode="auto">
        <a:xfrm>
          <a:off x="152400" y="572556"/>
          <a:ext cx="895350" cy="722843"/>
          <a:chOff x="185" y="-18"/>
          <a:chExt cx="1265" cy="1344"/>
        </a:xfrm>
      </xdr:grpSpPr>
      <xdr:sp macro="" textlink="">
        <xdr:nvSpPr>
          <xdr:cNvPr id="5" name="Rectangle 21"/>
          <xdr:cNvSpPr>
            <a:spLocks noChangeArrowheads="1"/>
          </xdr:cNvSpPr>
        </xdr:nvSpPr>
        <xdr:spPr bwMode="auto">
          <a:xfrm>
            <a:off x="190" y="94"/>
            <a:ext cx="71" cy="2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GT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6" name="Rectangle 20"/>
          <xdr:cNvSpPr>
            <a:spLocks noChangeArrowheads="1"/>
          </xdr:cNvSpPr>
        </xdr:nvSpPr>
        <xdr:spPr bwMode="auto">
          <a:xfrm>
            <a:off x="185" y="94"/>
            <a:ext cx="1226" cy="1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7" name="6 Imagen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7" y="-18"/>
            <a:ext cx="1213" cy="13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1260" y="856"/>
            <a:ext cx="71" cy="2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GT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95250</xdr:rowOff>
    </xdr:from>
    <xdr:to>
      <xdr:col>8</xdr:col>
      <xdr:colOff>428625</xdr:colOff>
      <xdr:row>29</xdr:row>
      <xdr:rowOff>19050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vn02\Documents%20and%20Settings\maestrada\Local%20Settings\Temporary%20Internet%20Files\Content.Outlook\V5XOHF1V\V-CO-R014%20Resultados%20de%20Evaluaci&#243;n%20Sacos%20Agroindustri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de Evaluación"/>
      <sheetName val="Sheet3"/>
    </sheetNames>
    <sheetDataSet>
      <sheetData sheetId="0">
        <row r="18">
          <cell r="B18" t="str">
            <v xml:space="preserve">SISTEMA DE GESTIÓN DE LA CALIDAD </v>
          </cell>
          <cell r="I18">
            <v>20</v>
          </cell>
          <cell r="J18">
            <v>20</v>
          </cell>
        </row>
        <row r="22">
          <cell r="C22" t="str">
            <v xml:space="preserve">Mercadeo de productos </v>
          </cell>
          <cell r="I22">
            <v>10</v>
          </cell>
          <cell r="J22">
            <v>10</v>
          </cell>
        </row>
        <row r="23">
          <cell r="C23" t="str">
            <v xml:space="preserve">Servicio al cliente </v>
          </cell>
          <cell r="I23">
            <v>10</v>
          </cell>
          <cell r="J23">
            <v>10</v>
          </cell>
        </row>
        <row r="24">
          <cell r="C24" t="str">
            <v xml:space="preserve">Calidad y certificados de calidad </v>
          </cell>
          <cell r="I24">
            <v>40</v>
          </cell>
          <cell r="J24">
            <v>32</v>
          </cell>
        </row>
        <row r="25">
          <cell r="C25" t="str">
            <v>Procesos de fabricación y comercialización</v>
          </cell>
          <cell r="I25">
            <v>20</v>
          </cell>
          <cell r="J25">
            <v>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0"/>
  <sheetViews>
    <sheetView showGridLines="0" tabSelected="1" view="pageBreakPreview" zoomScaleSheetLayoutView="100" workbookViewId="0">
      <selection activeCell="A63" sqref="A63:XFD65"/>
    </sheetView>
  </sheetViews>
  <sheetFormatPr baseColWidth="10" defaultColWidth="9.140625" defaultRowHeight="12.75" x14ac:dyDescent="0.2"/>
  <cols>
    <col min="1" max="1" width="6.28515625" style="43" customWidth="1"/>
    <col min="2" max="2" width="11.7109375" style="2" customWidth="1"/>
    <col min="3" max="3" width="6" style="2" customWidth="1"/>
    <col min="4" max="4" width="5" style="43" customWidth="1"/>
    <col min="5" max="5" width="11.140625" style="2" customWidth="1"/>
    <col min="6" max="6" width="10.85546875" style="2" customWidth="1"/>
    <col min="7" max="7" width="6.5703125" style="43" customWidth="1"/>
    <col min="8" max="8" width="11.140625" style="2" customWidth="1"/>
    <col min="9" max="9" width="4.7109375" style="43" customWidth="1"/>
    <col min="10" max="10" width="10" style="43" customWidth="1"/>
    <col min="11" max="11" width="25.7109375" style="2" customWidth="1"/>
    <col min="12" max="12" width="6.42578125" style="2" customWidth="1"/>
    <col min="13" max="13" width="5.28515625" style="1" customWidth="1"/>
    <col min="14" max="16384" width="9.140625" style="2"/>
  </cols>
  <sheetData>
    <row r="1" spans="1:13" ht="4.5" customHeight="1" x14ac:dyDescent="0.2"/>
    <row r="2" spans="1:13" ht="35.25" customHeight="1" x14ac:dyDescent="0.2">
      <c r="A2" s="164" t="s">
        <v>89</v>
      </c>
      <c r="B2" s="165"/>
      <c r="C2" s="166"/>
      <c r="D2" s="197" t="s">
        <v>124</v>
      </c>
      <c r="E2" s="198"/>
      <c r="F2" s="198"/>
      <c r="G2" s="198"/>
      <c r="H2" s="198"/>
      <c r="I2" s="198"/>
      <c r="J2" s="199"/>
      <c r="K2" s="156" t="s">
        <v>126</v>
      </c>
      <c r="L2" s="157"/>
    </row>
    <row r="3" spans="1:13" ht="13.5" customHeight="1" x14ac:dyDescent="0.2">
      <c r="A3" s="111"/>
      <c r="B3" s="107"/>
      <c r="C3" s="106"/>
      <c r="D3" s="191"/>
      <c r="E3" s="192"/>
      <c r="F3" s="192"/>
      <c r="G3" s="192"/>
      <c r="H3" s="192"/>
      <c r="I3" s="192"/>
      <c r="J3" s="193"/>
      <c r="K3" s="158" t="s">
        <v>129</v>
      </c>
      <c r="L3" s="159"/>
    </row>
    <row r="4" spans="1:13" ht="12.75" customHeight="1" x14ac:dyDescent="0.2">
      <c r="A4" s="111"/>
      <c r="B4" s="107"/>
      <c r="C4" s="106"/>
      <c r="D4" s="191"/>
      <c r="E4" s="192"/>
      <c r="F4" s="192"/>
      <c r="G4" s="192"/>
      <c r="H4" s="192"/>
      <c r="I4" s="192"/>
      <c r="J4" s="193"/>
      <c r="K4" s="160" t="s">
        <v>130</v>
      </c>
      <c r="L4" s="161"/>
    </row>
    <row r="5" spans="1:13" ht="13.5" customHeight="1" x14ac:dyDescent="0.2">
      <c r="A5" s="111"/>
      <c r="B5" s="107"/>
      <c r="C5" s="106"/>
      <c r="D5" s="191" t="s">
        <v>92</v>
      </c>
      <c r="E5" s="192"/>
      <c r="F5" s="192"/>
      <c r="G5" s="192"/>
      <c r="H5" s="192"/>
      <c r="I5" s="192"/>
      <c r="J5" s="193"/>
      <c r="K5" s="162" t="s">
        <v>131</v>
      </c>
      <c r="L5" s="163"/>
    </row>
    <row r="6" spans="1:13" ht="13.5" customHeight="1" x14ac:dyDescent="0.2">
      <c r="A6" s="112"/>
      <c r="B6" s="108"/>
      <c r="C6" s="109"/>
      <c r="D6" s="194"/>
      <c r="E6" s="195"/>
      <c r="F6" s="195"/>
      <c r="G6" s="195"/>
      <c r="H6" s="195"/>
      <c r="I6" s="195"/>
      <c r="J6" s="196"/>
      <c r="K6" s="162" t="s">
        <v>90</v>
      </c>
      <c r="L6" s="163"/>
    </row>
    <row r="7" spans="1:13" ht="8.25" customHeight="1" x14ac:dyDescent="0.2"/>
    <row r="8" spans="1:13" ht="20.25" customHeight="1" x14ac:dyDescent="0.2">
      <c r="A8" s="4"/>
      <c r="B8" s="5" t="s">
        <v>12</v>
      </c>
      <c r="C8" s="210"/>
      <c r="D8" s="211"/>
      <c r="E8" s="212"/>
      <c r="F8" s="6" t="s">
        <v>13</v>
      </c>
      <c r="G8" s="19"/>
      <c r="H8" s="6"/>
      <c r="I8" s="153"/>
      <c r="J8" s="154"/>
      <c r="K8" s="155"/>
      <c r="L8" s="3"/>
    </row>
    <row r="9" spans="1:13" ht="9.75" customHeight="1" x14ac:dyDescent="0.2">
      <c r="A9" s="4"/>
      <c r="B9" s="7"/>
      <c r="C9" s="7"/>
      <c r="D9" s="46"/>
      <c r="E9" s="7"/>
      <c r="F9" s="3"/>
      <c r="G9" s="4"/>
      <c r="H9" s="3"/>
      <c r="I9" s="4"/>
      <c r="J9" s="4"/>
      <c r="K9" s="3"/>
      <c r="L9" s="3"/>
    </row>
    <row r="10" spans="1:13" s="11" customFormat="1" ht="12.75" customHeight="1" x14ac:dyDescent="0.2">
      <c r="A10" s="9">
        <v>1</v>
      </c>
      <c r="B10" s="8" t="s">
        <v>1</v>
      </c>
      <c r="C10" s="8"/>
      <c r="D10" s="9"/>
      <c r="E10" s="8"/>
      <c r="F10" s="8"/>
      <c r="G10" s="9"/>
      <c r="H10" s="8"/>
      <c r="I10" s="9"/>
      <c r="J10" s="9"/>
      <c r="K10" s="8"/>
      <c r="L10" s="8"/>
      <c r="M10" s="10"/>
    </row>
    <row r="11" spans="1:13" s="11" customFormat="1" x14ac:dyDescent="0.2">
      <c r="A11" s="9">
        <v>1.1000000000000001</v>
      </c>
      <c r="B11" s="8" t="s">
        <v>9</v>
      </c>
      <c r="C11" s="8"/>
      <c r="D11" s="9"/>
      <c r="E11" s="8"/>
      <c r="F11" s="8"/>
      <c r="G11" s="9"/>
      <c r="H11" s="8"/>
      <c r="I11" s="9"/>
      <c r="J11" s="9"/>
      <c r="K11" s="8"/>
      <c r="L11" s="8"/>
      <c r="M11" s="10"/>
    </row>
    <row r="12" spans="1:13" ht="21" customHeight="1" x14ac:dyDescent="0.2">
      <c r="A12" s="4"/>
      <c r="B12" s="5" t="s">
        <v>2</v>
      </c>
      <c r="C12" s="6"/>
      <c r="D12" s="19"/>
      <c r="E12" s="153"/>
      <c r="F12" s="154"/>
      <c r="G12" s="154"/>
      <c r="H12" s="154"/>
      <c r="I12" s="154"/>
      <c r="J12" s="154"/>
      <c r="K12" s="155"/>
      <c r="L12" s="3"/>
    </row>
    <row r="13" spans="1:13" ht="6.75" customHeight="1" x14ac:dyDescent="0.2">
      <c r="A13" s="4"/>
      <c r="B13" s="12"/>
      <c r="C13" s="12"/>
      <c r="D13" s="13"/>
      <c r="E13" s="12"/>
      <c r="F13" s="12"/>
      <c r="G13" s="13"/>
      <c r="H13" s="12"/>
      <c r="I13" s="13"/>
      <c r="J13" s="13"/>
      <c r="K13" s="12"/>
      <c r="L13" s="3"/>
    </row>
    <row r="14" spans="1:13" ht="16.5" customHeight="1" x14ac:dyDescent="0.2">
      <c r="A14" s="4"/>
      <c r="B14" s="14" t="s">
        <v>4</v>
      </c>
      <c r="C14" s="167"/>
      <c r="D14" s="168"/>
      <c r="E14" s="12"/>
      <c r="F14" s="15" t="s">
        <v>3</v>
      </c>
      <c r="G14" s="209"/>
      <c r="H14" s="209"/>
      <c r="I14" s="13"/>
      <c r="J14" s="44" t="s">
        <v>5</v>
      </c>
      <c r="K14" s="16"/>
      <c r="L14" s="3"/>
    </row>
    <row r="15" spans="1:13" ht="6" customHeight="1" x14ac:dyDescent="0.2">
      <c r="A15" s="4"/>
      <c r="B15" s="12"/>
      <c r="C15" s="12"/>
      <c r="D15" s="13"/>
      <c r="E15" s="12"/>
      <c r="F15" s="12"/>
      <c r="G15" s="13"/>
      <c r="H15" s="12"/>
      <c r="I15" s="13"/>
      <c r="J15" s="13"/>
      <c r="K15" s="12"/>
      <c r="L15" s="3"/>
    </row>
    <row r="16" spans="1:13" ht="15.75" customHeight="1" x14ac:dyDescent="0.2">
      <c r="A16" s="4"/>
      <c r="B16" s="15" t="s">
        <v>6</v>
      </c>
      <c r="C16" s="17"/>
      <c r="D16" s="18"/>
      <c r="E16" s="16"/>
      <c r="F16" s="16"/>
      <c r="G16" s="13"/>
      <c r="H16" s="15" t="s">
        <v>7</v>
      </c>
      <c r="I16" s="147"/>
      <c r="J16" s="148"/>
      <c r="K16" s="148"/>
      <c r="L16" s="3"/>
    </row>
    <row r="17" spans="1:12" ht="6" customHeight="1" x14ac:dyDescent="0.2">
      <c r="A17" s="4"/>
      <c r="B17" s="12"/>
      <c r="C17" s="12"/>
      <c r="D17" s="13"/>
      <c r="E17" s="12"/>
      <c r="F17" s="12"/>
      <c r="G17" s="13"/>
      <c r="H17" s="12"/>
      <c r="I17" s="13"/>
      <c r="J17" s="13"/>
      <c r="K17" s="12"/>
      <c r="L17" s="3"/>
    </row>
    <row r="18" spans="1:12" x14ac:dyDescent="0.2">
      <c r="A18" s="4"/>
      <c r="B18" s="15" t="s">
        <v>8</v>
      </c>
      <c r="C18" s="15"/>
      <c r="D18" s="44"/>
      <c r="E18" s="200"/>
      <c r="F18" s="201"/>
      <c r="G18" s="201"/>
      <c r="H18" s="201"/>
      <c r="I18" s="201"/>
      <c r="J18" s="201"/>
      <c r="K18" s="201"/>
      <c r="L18" s="3"/>
    </row>
    <row r="19" spans="1:12" ht="17.25" customHeight="1" x14ac:dyDescent="0.2">
      <c r="A19" s="4"/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3"/>
    </row>
    <row r="20" spans="1:12" ht="9.75" customHeight="1" x14ac:dyDescent="0.2">
      <c r="A20" s="4"/>
      <c r="B20" s="7"/>
      <c r="C20" s="7"/>
      <c r="D20" s="46"/>
      <c r="E20" s="7"/>
      <c r="F20" s="3"/>
      <c r="G20" s="4"/>
      <c r="H20" s="3"/>
      <c r="I20" s="4"/>
      <c r="J20" s="4"/>
      <c r="K20" s="3"/>
      <c r="L20" s="3"/>
    </row>
    <row r="21" spans="1:12" x14ac:dyDescent="0.2">
      <c r="A21" s="4"/>
      <c r="B21" s="5" t="s">
        <v>10</v>
      </c>
      <c r="C21" s="6"/>
      <c r="D21" s="19"/>
      <c r="E21" s="6"/>
      <c r="F21" s="6"/>
      <c r="G21" s="19"/>
      <c r="H21" s="6"/>
      <c r="I21" s="19"/>
      <c r="J21" s="19"/>
      <c r="K21" s="20"/>
      <c r="L21" s="3"/>
    </row>
    <row r="22" spans="1:12" x14ac:dyDescent="0.2">
      <c r="A22" s="4"/>
      <c r="B22" s="21">
        <v>1</v>
      </c>
      <c r="C22" s="202"/>
      <c r="D22" s="203"/>
      <c r="E22" s="203"/>
      <c r="F22" s="203"/>
      <c r="G22" s="203"/>
      <c r="H22" s="203"/>
      <c r="I22" s="203"/>
      <c r="J22" s="203"/>
      <c r="K22" s="203"/>
      <c r="L22" s="3"/>
    </row>
    <row r="23" spans="1:12" x14ac:dyDescent="0.2">
      <c r="A23" s="4"/>
      <c r="B23" s="22">
        <v>2</v>
      </c>
      <c r="C23" s="203"/>
      <c r="D23" s="203"/>
      <c r="E23" s="203"/>
      <c r="F23" s="203"/>
      <c r="G23" s="203"/>
      <c r="H23" s="203"/>
      <c r="I23" s="203"/>
      <c r="J23" s="203"/>
      <c r="K23" s="203"/>
      <c r="L23" s="3"/>
    </row>
    <row r="24" spans="1:12" x14ac:dyDescent="0.2">
      <c r="A24" s="4"/>
      <c r="B24" s="23"/>
      <c r="C24" s="204"/>
      <c r="D24" s="204"/>
      <c r="E24" s="204"/>
      <c r="F24" s="204"/>
      <c r="G24" s="204"/>
      <c r="H24" s="204"/>
      <c r="I24" s="204"/>
      <c r="J24" s="204"/>
      <c r="K24" s="204"/>
      <c r="L24" s="3"/>
    </row>
    <row r="25" spans="1:12" ht="9.75" customHeight="1" x14ac:dyDescent="0.2">
      <c r="A25" s="4"/>
      <c r="B25" s="7"/>
      <c r="C25" s="7"/>
      <c r="D25" s="46"/>
      <c r="E25" s="7"/>
      <c r="F25" s="3"/>
      <c r="G25" s="4"/>
      <c r="H25" s="3"/>
      <c r="I25" s="4"/>
      <c r="J25" s="4"/>
      <c r="K25" s="3"/>
      <c r="L25" s="3"/>
    </row>
    <row r="26" spans="1:12" ht="12.75" customHeight="1" x14ac:dyDescent="0.2">
      <c r="A26" s="4"/>
      <c r="B26" s="5" t="s">
        <v>11</v>
      </c>
      <c r="C26" s="6"/>
      <c r="D26" s="19"/>
      <c r="E26" s="6"/>
      <c r="F26" s="6"/>
      <c r="G26" s="19"/>
      <c r="H26" s="6"/>
      <c r="I26" s="19"/>
      <c r="J26" s="19"/>
      <c r="K26" s="20"/>
      <c r="L26" s="3"/>
    </row>
    <row r="27" spans="1:12" ht="12.75" customHeight="1" x14ac:dyDescent="0.2">
      <c r="A27" s="4"/>
      <c r="B27" s="21">
        <v>1</v>
      </c>
      <c r="C27" s="202"/>
      <c r="D27" s="203"/>
      <c r="E27" s="203"/>
      <c r="F27" s="203"/>
      <c r="G27" s="203"/>
      <c r="H27" s="203"/>
      <c r="I27" s="203"/>
      <c r="J27" s="203"/>
      <c r="K27" s="203"/>
      <c r="L27" s="3"/>
    </row>
    <row r="28" spans="1:12" ht="12.75" customHeight="1" x14ac:dyDescent="0.2">
      <c r="A28" s="4"/>
      <c r="B28" s="22">
        <v>2</v>
      </c>
      <c r="C28" s="205"/>
      <c r="D28" s="206"/>
      <c r="E28" s="206"/>
      <c r="F28" s="206"/>
      <c r="G28" s="206"/>
      <c r="H28" s="206"/>
      <c r="I28" s="206"/>
      <c r="J28" s="206"/>
      <c r="K28" s="206"/>
      <c r="L28" s="3"/>
    </row>
    <row r="29" spans="1:12" ht="12.75" customHeight="1" x14ac:dyDescent="0.2">
      <c r="A29" s="4"/>
      <c r="B29" s="25">
        <v>3</v>
      </c>
      <c r="C29" s="205"/>
      <c r="D29" s="206"/>
      <c r="E29" s="206"/>
      <c r="F29" s="206"/>
      <c r="G29" s="206"/>
      <c r="H29" s="206"/>
      <c r="I29" s="206"/>
      <c r="J29" s="206"/>
      <c r="K29" s="206"/>
      <c r="L29" s="3"/>
    </row>
    <row r="30" spans="1:12" ht="9.75" customHeight="1" x14ac:dyDescent="0.2">
      <c r="A30" s="4"/>
      <c r="B30" s="7"/>
      <c r="C30" s="7"/>
      <c r="D30" s="46"/>
      <c r="E30" s="7"/>
      <c r="F30" s="3"/>
      <c r="G30" s="4"/>
      <c r="H30" s="3"/>
      <c r="I30" s="4"/>
      <c r="J30" s="4"/>
      <c r="K30" s="3"/>
      <c r="L30" s="3"/>
    </row>
    <row r="31" spans="1:12" x14ac:dyDescent="0.2">
      <c r="A31" s="9">
        <v>1.2</v>
      </c>
      <c r="B31" s="8" t="s">
        <v>14</v>
      </c>
      <c r="C31" s="3"/>
      <c r="D31" s="4"/>
      <c r="E31" s="3"/>
      <c r="F31" s="3"/>
      <c r="G31" s="4"/>
      <c r="H31" s="3"/>
      <c r="I31" s="4"/>
      <c r="J31" s="4"/>
      <c r="K31" s="3"/>
      <c r="L31" s="3"/>
    </row>
    <row r="32" spans="1:12" x14ac:dyDescent="0.2">
      <c r="A32" s="4"/>
      <c r="B32" s="152"/>
      <c r="C32" s="150"/>
      <c r="D32" s="150"/>
      <c r="E32" s="150"/>
      <c r="F32" s="150"/>
      <c r="G32" s="150"/>
      <c r="H32" s="150"/>
      <c r="I32" s="150"/>
      <c r="J32" s="150"/>
      <c r="K32" s="151"/>
      <c r="L32" s="3"/>
    </row>
    <row r="33" spans="1:14" x14ac:dyDescent="0.2">
      <c r="A33" s="4"/>
      <c r="B33" s="149"/>
      <c r="C33" s="150"/>
      <c r="D33" s="150"/>
      <c r="E33" s="150"/>
      <c r="F33" s="150"/>
      <c r="G33" s="150"/>
      <c r="H33" s="150"/>
      <c r="I33" s="150"/>
      <c r="J33" s="150"/>
      <c r="K33" s="151"/>
      <c r="L33" s="3"/>
    </row>
    <row r="34" spans="1:14" x14ac:dyDescent="0.2">
      <c r="A34" s="4"/>
      <c r="B34" s="149"/>
      <c r="C34" s="150"/>
      <c r="D34" s="150"/>
      <c r="E34" s="150"/>
      <c r="F34" s="150"/>
      <c r="G34" s="150"/>
      <c r="H34" s="150"/>
      <c r="I34" s="150"/>
      <c r="J34" s="150"/>
      <c r="K34" s="151"/>
      <c r="L34" s="3"/>
    </row>
    <row r="35" spans="1:14" x14ac:dyDescent="0.2">
      <c r="A35" s="4"/>
      <c r="B35" s="149"/>
      <c r="C35" s="150"/>
      <c r="D35" s="150"/>
      <c r="E35" s="150"/>
      <c r="F35" s="150"/>
      <c r="G35" s="150"/>
      <c r="H35" s="150"/>
      <c r="I35" s="150"/>
      <c r="J35" s="150"/>
      <c r="K35" s="151"/>
      <c r="L35" s="3"/>
    </row>
    <row r="36" spans="1:14" ht="8.25" customHeight="1" x14ac:dyDescent="0.2">
      <c r="A36" s="4"/>
      <c r="B36" s="86"/>
      <c r="C36" s="86"/>
      <c r="D36" s="87"/>
      <c r="E36" s="86"/>
      <c r="F36" s="86"/>
      <c r="G36" s="87"/>
      <c r="H36" s="86"/>
      <c r="I36" s="87"/>
      <c r="J36" s="87"/>
      <c r="K36" s="86"/>
      <c r="L36" s="3"/>
    </row>
    <row r="37" spans="1:14" s="29" customFormat="1" ht="19.5" customHeight="1" x14ac:dyDescent="0.2">
      <c r="A37" s="113">
        <v>2</v>
      </c>
      <c r="B37" s="142" t="s">
        <v>97</v>
      </c>
      <c r="C37" s="142"/>
      <c r="D37" s="142"/>
      <c r="E37" s="142"/>
      <c r="F37" s="142"/>
      <c r="G37" s="142"/>
      <c r="H37" s="142"/>
      <c r="I37" s="142"/>
      <c r="J37" s="142"/>
      <c r="K37" s="142"/>
      <c r="L37" s="27"/>
      <c r="M37" s="28"/>
    </row>
    <row r="38" spans="1:14" s="29" customFormat="1" ht="24.75" customHeight="1" x14ac:dyDescent="0.2">
      <c r="A38" s="113"/>
      <c r="B38" s="85" t="s">
        <v>57</v>
      </c>
      <c r="C38" s="207" t="s">
        <v>122</v>
      </c>
      <c r="D38" s="207"/>
      <c r="E38" s="207"/>
      <c r="F38" s="207"/>
      <c r="G38" s="207"/>
      <c r="H38" s="207"/>
      <c r="I38" s="207"/>
      <c r="J38" s="207"/>
      <c r="K38" s="207"/>
      <c r="L38" s="27"/>
      <c r="M38" s="28"/>
    </row>
    <row r="39" spans="1:14" x14ac:dyDescent="0.2">
      <c r="A39" s="4"/>
      <c r="B39" s="12"/>
      <c r="C39" s="12"/>
      <c r="D39" s="13"/>
      <c r="E39" s="12"/>
      <c r="F39" s="12"/>
      <c r="G39" s="13"/>
      <c r="H39" s="12"/>
      <c r="I39" s="13"/>
      <c r="J39" s="13"/>
      <c r="K39" s="12"/>
      <c r="L39" s="3"/>
    </row>
    <row r="40" spans="1:14" x14ac:dyDescent="0.2">
      <c r="A40" s="4">
        <v>2.1</v>
      </c>
      <c r="B40" s="14" t="s">
        <v>98</v>
      </c>
      <c r="C40" s="30"/>
      <c r="D40" s="31"/>
      <c r="E40" s="30"/>
      <c r="F40" s="30"/>
      <c r="G40" s="31"/>
      <c r="H40" s="30"/>
      <c r="I40" s="31"/>
      <c r="J40" s="31"/>
      <c r="K40" s="32"/>
      <c r="L40" s="3"/>
    </row>
    <row r="41" spans="1:14" ht="9" customHeight="1" x14ac:dyDescent="0.2">
      <c r="A41" s="4"/>
      <c r="B41" s="12"/>
      <c r="C41" s="12"/>
      <c r="D41" s="13"/>
      <c r="E41" s="12"/>
      <c r="F41" s="12"/>
      <c r="G41" s="13"/>
      <c r="H41" s="12"/>
      <c r="I41" s="13"/>
      <c r="J41" s="13"/>
      <c r="K41" s="12"/>
      <c r="L41" s="3"/>
      <c r="M41" s="121" t="s">
        <v>15</v>
      </c>
      <c r="N41" s="120"/>
    </row>
    <row r="42" spans="1:14" x14ac:dyDescent="0.2">
      <c r="A42" s="4"/>
      <c r="B42" s="12"/>
      <c r="C42" s="12"/>
      <c r="D42" s="12"/>
      <c r="E42" s="130" t="s">
        <v>123</v>
      </c>
      <c r="F42" s="131"/>
      <c r="G42" s="45" t="s">
        <v>15</v>
      </c>
      <c r="H42" s="12"/>
      <c r="I42" s="12"/>
      <c r="J42" s="12"/>
      <c r="K42" s="12"/>
      <c r="L42" s="3"/>
      <c r="M42" s="121" t="s">
        <v>121</v>
      </c>
      <c r="N42" s="120"/>
    </row>
    <row r="43" spans="1:14" x14ac:dyDescent="0.2">
      <c r="A43" s="4"/>
      <c r="B43" s="12"/>
      <c r="C43" s="12"/>
      <c r="D43" s="13"/>
      <c r="E43" s="12"/>
      <c r="F43" s="12"/>
      <c r="G43" s="13"/>
      <c r="H43" s="12"/>
      <c r="I43" s="13"/>
      <c r="J43" s="13"/>
      <c r="K43" s="12"/>
      <c r="L43" s="3"/>
      <c r="M43" s="121" t="s">
        <v>0</v>
      </c>
      <c r="N43" s="120"/>
    </row>
    <row r="44" spans="1:14" ht="24.75" customHeight="1" x14ac:dyDescent="0.2">
      <c r="A44" s="4">
        <v>2.2000000000000002</v>
      </c>
      <c r="B44" s="135" t="s">
        <v>100</v>
      </c>
      <c r="C44" s="136"/>
      <c r="D44" s="136"/>
      <c r="E44" s="136"/>
      <c r="F44" s="136"/>
      <c r="G44" s="136"/>
      <c r="H44" s="136"/>
      <c r="I44" s="136"/>
      <c r="J44" s="136"/>
      <c r="K44" s="137"/>
      <c r="L44" s="3"/>
    </row>
    <row r="45" spans="1:14" ht="9" customHeight="1" x14ac:dyDescent="0.2">
      <c r="A45" s="4"/>
      <c r="B45" s="12"/>
      <c r="C45" s="12"/>
      <c r="D45" s="13"/>
      <c r="E45" s="12"/>
      <c r="F45" s="12"/>
      <c r="G45" s="12"/>
      <c r="H45" s="12"/>
      <c r="I45" s="12"/>
      <c r="J45" s="12"/>
      <c r="K45" s="12"/>
      <c r="L45" s="3"/>
    </row>
    <row r="46" spans="1:14" x14ac:dyDescent="0.2">
      <c r="A46" s="4"/>
      <c r="B46" s="12"/>
      <c r="C46" s="12"/>
      <c r="D46" s="12"/>
      <c r="E46" s="130" t="s">
        <v>123</v>
      </c>
      <c r="F46" s="131"/>
      <c r="G46" s="45" t="s">
        <v>15</v>
      </c>
      <c r="H46" s="12"/>
      <c r="I46" s="12"/>
      <c r="J46" s="12"/>
      <c r="K46" s="12"/>
      <c r="L46" s="3"/>
    </row>
    <row r="47" spans="1:14" x14ac:dyDescent="0.2">
      <c r="A47" s="4"/>
      <c r="B47" s="12"/>
      <c r="C47" s="12"/>
      <c r="D47" s="13"/>
      <c r="E47" s="12"/>
      <c r="F47" s="12"/>
      <c r="G47" s="12"/>
      <c r="H47" s="12"/>
      <c r="I47" s="12"/>
      <c r="J47" s="12"/>
      <c r="K47" s="12"/>
      <c r="L47" s="3"/>
    </row>
    <row r="48" spans="1:14" ht="26.25" customHeight="1" x14ac:dyDescent="0.2">
      <c r="A48" s="4">
        <v>2.2999999999999998</v>
      </c>
      <c r="B48" s="135" t="s">
        <v>99</v>
      </c>
      <c r="C48" s="136"/>
      <c r="D48" s="136"/>
      <c r="E48" s="136"/>
      <c r="F48" s="136"/>
      <c r="G48" s="136"/>
      <c r="H48" s="136"/>
      <c r="I48" s="136"/>
      <c r="J48" s="136"/>
      <c r="K48" s="137"/>
      <c r="L48" s="3"/>
    </row>
    <row r="49" spans="1:14" ht="9" customHeight="1" x14ac:dyDescent="0.2">
      <c r="A49" s="4"/>
      <c r="B49" s="12"/>
      <c r="C49" s="12"/>
      <c r="D49" s="13"/>
      <c r="E49" s="12"/>
      <c r="F49" s="12"/>
      <c r="G49" s="13"/>
      <c r="H49" s="12"/>
      <c r="I49" s="13"/>
      <c r="J49" s="13"/>
      <c r="K49" s="12"/>
      <c r="L49" s="3"/>
    </row>
    <row r="50" spans="1:14" x14ac:dyDescent="0.2">
      <c r="A50" s="4"/>
      <c r="B50" s="12"/>
      <c r="C50" s="12"/>
      <c r="D50" s="12"/>
      <c r="E50" s="130" t="s">
        <v>123</v>
      </c>
      <c r="F50" s="131"/>
      <c r="G50" s="45" t="s">
        <v>15</v>
      </c>
      <c r="H50" s="12"/>
      <c r="I50" s="12"/>
      <c r="J50" s="12"/>
      <c r="K50" s="12"/>
      <c r="L50" s="3"/>
    </row>
    <row r="51" spans="1:14" x14ac:dyDescent="0.2">
      <c r="A51" s="4"/>
      <c r="B51" s="98"/>
      <c r="C51" s="12"/>
      <c r="D51" s="13"/>
      <c r="E51" s="12"/>
      <c r="F51" s="12"/>
      <c r="G51" s="13"/>
      <c r="H51" s="12"/>
      <c r="I51" s="13"/>
      <c r="J51" s="13"/>
      <c r="K51" s="12"/>
      <c r="L51" s="3"/>
    </row>
    <row r="52" spans="1:14" s="29" customFormat="1" ht="19.5" customHeight="1" x14ac:dyDescent="0.2">
      <c r="A52" s="114"/>
      <c r="B52" s="91"/>
      <c r="C52" s="91"/>
      <c r="D52" s="92"/>
      <c r="E52" s="142" t="s">
        <v>46</v>
      </c>
      <c r="F52" s="142"/>
      <c r="G52" s="142"/>
      <c r="H52" s="142"/>
      <c r="I52" s="132">
        <f>SUM(IF(G42="Si",25/3,IF(G42="En Proceso",12.5/3,IF(G42="No",0,"Sin Valor")))+IF(G46="Si",25/3,IF(G46="En Proceso",12.5/3,IF(G46="No",0,"Sin Valor")))+IF(G50="Si",25/3,IF(G50="En Proceso",12.5/3,IF(G50="No",0,"Sin Valor"))))</f>
        <v>25</v>
      </c>
      <c r="J52" s="132"/>
      <c r="K52" s="132"/>
      <c r="L52" s="27"/>
      <c r="M52" s="28"/>
    </row>
    <row r="53" spans="1:14" ht="6" customHeight="1" x14ac:dyDescent="0.2">
      <c r="A53" s="4"/>
      <c r="B53" s="3"/>
      <c r="C53" s="3"/>
      <c r="D53" s="4"/>
      <c r="E53" s="3"/>
      <c r="F53" s="3"/>
      <c r="G53" s="4"/>
      <c r="H53" s="3"/>
      <c r="I53" s="4"/>
      <c r="J53" s="4"/>
      <c r="K53" s="3"/>
      <c r="L53" s="3"/>
    </row>
    <row r="54" spans="1:14" s="29" customFormat="1" ht="18.75" customHeight="1" x14ac:dyDescent="0.2">
      <c r="A54" s="113">
        <v>3</v>
      </c>
      <c r="B54" s="142" t="s">
        <v>101</v>
      </c>
      <c r="C54" s="142"/>
      <c r="D54" s="142"/>
      <c r="E54" s="142"/>
      <c r="F54" s="142"/>
      <c r="G54" s="142"/>
      <c r="H54" s="142"/>
      <c r="I54" s="142"/>
      <c r="J54" s="142"/>
      <c r="K54" s="142"/>
      <c r="L54" s="27"/>
      <c r="M54" s="28"/>
    </row>
    <row r="55" spans="1:14" x14ac:dyDescent="0.2">
      <c r="A55" s="9">
        <v>3.1</v>
      </c>
      <c r="B55" s="208" t="s">
        <v>44</v>
      </c>
      <c r="C55" s="208"/>
      <c r="D55" s="208"/>
      <c r="E55" s="208"/>
      <c r="F55" s="208"/>
      <c r="G55" s="208"/>
      <c r="H55" s="208"/>
      <c r="I55" s="208"/>
      <c r="J55" s="208"/>
      <c r="K55" s="208"/>
      <c r="L55" s="3"/>
    </row>
    <row r="56" spans="1:14" ht="12.75" customHeight="1" x14ac:dyDescent="0.2">
      <c r="A56" s="4" t="s">
        <v>16</v>
      </c>
      <c r="B56" s="135" t="s">
        <v>108</v>
      </c>
      <c r="C56" s="136"/>
      <c r="D56" s="136"/>
      <c r="E56" s="136"/>
      <c r="F56" s="136"/>
      <c r="G56" s="136"/>
      <c r="H56" s="136"/>
      <c r="I56" s="136"/>
      <c r="J56" s="136"/>
      <c r="K56" s="137"/>
      <c r="L56" s="3"/>
    </row>
    <row r="57" spans="1:14" ht="9" customHeight="1" x14ac:dyDescent="0.2">
      <c r="A57" s="4"/>
      <c r="B57" s="12"/>
      <c r="C57" s="12"/>
      <c r="D57" s="12"/>
      <c r="E57" s="12"/>
      <c r="F57" s="12"/>
      <c r="G57" s="13"/>
      <c r="H57" s="12"/>
      <c r="I57" s="13"/>
      <c r="J57" s="13"/>
      <c r="K57" s="12"/>
      <c r="L57" s="3"/>
    </row>
    <row r="58" spans="1:14" x14ac:dyDescent="0.2">
      <c r="A58" s="4"/>
      <c r="B58" s="12"/>
      <c r="C58" s="12"/>
      <c r="D58" s="12"/>
      <c r="E58" s="130" t="s">
        <v>123</v>
      </c>
      <c r="F58" s="131"/>
      <c r="G58" s="110" t="s">
        <v>15</v>
      </c>
      <c r="H58" s="26"/>
      <c r="I58" s="26"/>
      <c r="J58" s="26"/>
      <c r="K58" s="12"/>
      <c r="L58" s="3"/>
    </row>
    <row r="59" spans="1:14" x14ac:dyDescent="0.2">
      <c r="A59" s="115" t="s">
        <v>17</v>
      </c>
      <c r="B59" s="138" t="s">
        <v>109</v>
      </c>
      <c r="C59" s="139"/>
      <c r="D59" s="139"/>
      <c r="E59" s="139"/>
      <c r="F59" s="139"/>
      <c r="G59" s="139"/>
      <c r="H59" s="139"/>
      <c r="I59" s="139"/>
      <c r="J59" s="139"/>
      <c r="K59" s="140"/>
      <c r="L59" s="3"/>
    </row>
    <row r="60" spans="1:14" x14ac:dyDescent="0.2">
      <c r="A60" s="4"/>
      <c r="B60" s="12"/>
      <c r="C60" s="12"/>
      <c r="D60" s="13"/>
      <c r="E60" s="12"/>
      <c r="F60" s="12"/>
      <c r="G60" s="13"/>
      <c r="H60" s="12"/>
      <c r="I60" s="13"/>
      <c r="J60" s="13"/>
      <c r="K60" s="12"/>
      <c r="L60" s="3"/>
    </row>
    <row r="61" spans="1:14" x14ac:dyDescent="0.2">
      <c r="A61" s="4"/>
      <c r="B61" s="12"/>
      <c r="C61" s="12"/>
      <c r="D61" s="12"/>
      <c r="E61" s="130" t="s">
        <v>123</v>
      </c>
      <c r="F61" s="131"/>
      <c r="G61" s="110" t="s">
        <v>15</v>
      </c>
      <c r="H61" s="12"/>
      <c r="I61" s="12"/>
      <c r="J61" s="12"/>
      <c r="K61" s="12"/>
      <c r="L61" s="3"/>
    </row>
    <row r="62" spans="1:14" x14ac:dyDescent="0.2">
      <c r="A62" s="4"/>
      <c r="B62" s="122"/>
      <c r="C62" s="122"/>
      <c r="D62" s="122"/>
      <c r="E62" s="123"/>
      <c r="F62" s="124"/>
      <c r="G62" s="124"/>
      <c r="H62" s="122"/>
      <c r="I62" s="122"/>
      <c r="J62" s="122"/>
      <c r="K62" s="122"/>
      <c r="L62" s="3"/>
    </row>
    <row r="63" spans="1:14" ht="9" customHeight="1" x14ac:dyDescent="0.2">
      <c r="A63" s="4"/>
      <c r="B63" s="125"/>
      <c r="C63" s="125"/>
      <c r="D63" s="125"/>
      <c r="E63" s="125"/>
      <c r="F63" s="125"/>
      <c r="G63" s="125"/>
      <c r="H63" s="125"/>
      <c r="I63" s="125"/>
      <c r="J63" s="125"/>
      <c r="K63" s="126"/>
      <c r="L63" s="127"/>
      <c r="M63" s="128"/>
      <c r="N63" s="129"/>
    </row>
    <row r="64" spans="1:14" x14ac:dyDescent="0.2">
      <c r="A64" s="4"/>
      <c r="B64" s="122"/>
      <c r="C64" s="122"/>
      <c r="D64" s="122"/>
      <c r="E64" s="123"/>
      <c r="F64" s="124"/>
      <c r="G64" s="124"/>
      <c r="H64" s="122"/>
      <c r="I64" s="122"/>
      <c r="J64" s="122"/>
      <c r="K64" s="122"/>
      <c r="L64" s="3"/>
    </row>
    <row r="65" spans="1:13" x14ac:dyDescent="0.2">
      <c r="A65" s="116" t="s">
        <v>18</v>
      </c>
      <c r="B65" s="144" t="s">
        <v>110</v>
      </c>
      <c r="C65" s="145"/>
      <c r="D65" s="145"/>
      <c r="E65" s="145"/>
      <c r="F65" s="145"/>
      <c r="G65" s="145"/>
      <c r="H65" s="145"/>
      <c r="I65" s="145"/>
      <c r="J65" s="145"/>
      <c r="K65" s="146"/>
      <c r="L65" s="3"/>
    </row>
    <row r="66" spans="1:13" ht="14.25" customHeight="1" x14ac:dyDescent="0.2">
      <c r="A66" s="4"/>
      <c r="B66" s="33"/>
      <c r="C66" s="12"/>
      <c r="D66" s="12"/>
      <c r="E66" s="130" t="s">
        <v>123</v>
      </c>
      <c r="F66" s="131"/>
      <c r="G66" s="45" t="s">
        <v>15</v>
      </c>
      <c r="H66" s="13"/>
      <c r="I66" s="13"/>
      <c r="J66" s="13"/>
      <c r="K66" s="12"/>
      <c r="L66" s="3"/>
    </row>
    <row r="67" spans="1:13" x14ac:dyDescent="0.2">
      <c r="A67" s="4"/>
      <c r="B67" s="33"/>
      <c r="C67" s="33"/>
      <c r="D67" s="34"/>
      <c r="E67" s="33"/>
      <c r="F67" s="33"/>
      <c r="G67" s="34"/>
      <c r="H67" s="33"/>
      <c r="I67" s="34"/>
      <c r="J67" s="34"/>
      <c r="K67" s="33"/>
      <c r="L67" s="3"/>
    </row>
    <row r="68" spans="1:13" s="29" customFormat="1" ht="16.5" customHeight="1" x14ac:dyDescent="0.2">
      <c r="A68" s="114"/>
      <c r="B68" s="91"/>
      <c r="C68" s="91"/>
      <c r="D68" s="92"/>
      <c r="E68" s="142" t="s">
        <v>45</v>
      </c>
      <c r="F68" s="142"/>
      <c r="G68" s="142"/>
      <c r="H68" s="143"/>
      <c r="I68" s="132">
        <f>SUM(IF(G58="Si",20/3,IF(G58="En Proceso",10/3,IF(G58="No",0,"Sin Valor")))+IF(G61="Si",20/3,IF(G61="En Proceso",10/3,IF(G61="No",0,"Sin Valor")))+IF(G66="Si",20/3,IF(G66="En Proceso",10/3,IF(G66="No",0,"Sin Valor"))))</f>
        <v>20</v>
      </c>
      <c r="J68" s="132"/>
      <c r="K68" s="132"/>
      <c r="L68" s="27"/>
      <c r="M68" s="28"/>
    </row>
    <row r="69" spans="1:13" x14ac:dyDescent="0.2">
      <c r="A69" s="4"/>
      <c r="B69" s="33"/>
      <c r="C69" s="33"/>
      <c r="D69" s="34"/>
      <c r="E69" s="33"/>
      <c r="F69" s="33"/>
      <c r="G69" s="34"/>
      <c r="H69" s="33"/>
      <c r="I69" s="34"/>
      <c r="J69" s="34"/>
      <c r="K69" s="33"/>
      <c r="L69" s="3"/>
    </row>
    <row r="70" spans="1:13" s="29" customFormat="1" ht="18.75" customHeight="1" x14ac:dyDescent="0.2">
      <c r="A70" s="114"/>
      <c r="B70" s="141" t="s">
        <v>48</v>
      </c>
      <c r="C70" s="141"/>
      <c r="D70" s="141"/>
      <c r="E70" s="141"/>
      <c r="F70" s="141"/>
      <c r="G70" s="141"/>
      <c r="H70" s="141"/>
      <c r="I70" s="141"/>
      <c r="J70" s="141"/>
      <c r="K70" s="141"/>
      <c r="L70" s="27"/>
      <c r="M70" s="28"/>
    </row>
    <row r="71" spans="1:13" s="29" customFormat="1" ht="47.25" customHeight="1" x14ac:dyDescent="0.2">
      <c r="A71" s="115" t="s">
        <v>94</v>
      </c>
      <c r="B71" s="138" t="s">
        <v>111</v>
      </c>
      <c r="C71" s="139"/>
      <c r="D71" s="139"/>
      <c r="E71" s="139"/>
      <c r="F71" s="139"/>
      <c r="G71" s="139"/>
      <c r="H71" s="139"/>
      <c r="I71" s="139"/>
      <c r="J71" s="139"/>
      <c r="K71" s="140"/>
      <c r="L71" s="27"/>
      <c r="M71" s="28"/>
    </row>
    <row r="72" spans="1:13" ht="12.75" customHeight="1" x14ac:dyDescent="0.2">
      <c r="A72" s="4"/>
      <c r="B72" s="12"/>
      <c r="C72" s="12"/>
      <c r="D72" s="13"/>
      <c r="E72" s="12"/>
      <c r="F72" s="12"/>
      <c r="G72" s="13"/>
      <c r="H72" s="12"/>
      <c r="I72" s="13"/>
      <c r="J72" s="13"/>
      <c r="K72" s="12"/>
      <c r="L72" s="3"/>
    </row>
    <row r="73" spans="1:13" ht="12.75" customHeight="1" x14ac:dyDescent="0.2">
      <c r="A73" s="4"/>
      <c r="B73" s="12"/>
      <c r="C73" s="12"/>
      <c r="D73" s="12"/>
      <c r="E73" s="130" t="s">
        <v>123</v>
      </c>
      <c r="F73" s="131"/>
      <c r="G73" s="45" t="s">
        <v>15</v>
      </c>
      <c r="H73" s="12"/>
      <c r="I73" s="12"/>
      <c r="J73" s="12"/>
      <c r="K73" s="12"/>
      <c r="L73" s="3"/>
    </row>
    <row r="74" spans="1:13" x14ac:dyDescent="0.2">
      <c r="A74" s="4"/>
      <c r="B74" s="12"/>
      <c r="C74" s="12"/>
      <c r="D74" s="13"/>
      <c r="E74" s="12"/>
      <c r="F74" s="12"/>
      <c r="G74" s="13"/>
      <c r="H74" s="12"/>
      <c r="I74" s="13"/>
      <c r="J74" s="13"/>
      <c r="K74" s="12"/>
      <c r="L74" s="3"/>
    </row>
    <row r="75" spans="1:13" ht="20.25" customHeight="1" x14ac:dyDescent="0.2">
      <c r="A75" s="4"/>
      <c r="B75" s="88"/>
      <c r="C75" s="88"/>
      <c r="D75" s="89"/>
      <c r="E75" s="142" t="s">
        <v>46</v>
      </c>
      <c r="F75" s="142"/>
      <c r="G75" s="142"/>
      <c r="H75" s="143"/>
      <c r="I75" s="132">
        <f>SUM(IF(G73="Si",10/1,IF(G73="En Proceso",5/1,IF(G73="No",0,"Sin Valor"))))</f>
        <v>10</v>
      </c>
      <c r="J75" s="132"/>
      <c r="K75" s="132"/>
      <c r="L75" s="3"/>
    </row>
    <row r="76" spans="1:13" ht="6" customHeight="1" x14ac:dyDescent="0.2">
      <c r="A76" s="4"/>
      <c r="B76" s="12"/>
      <c r="C76" s="12"/>
      <c r="D76" s="13"/>
      <c r="E76" s="12"/>
      <c r="F76" s="12"/>
      <c r="G76" s="13"/>
      <c r="H76" s="12"/>
      <c r="I76" s="13"/>
      <c r="J76" s="13"/>
      <c r="K76" s="12"/>
      <c r="L76" s="3"/>
    </row>
    <row r="77" spans="1:13" ht="18.75" customHeight="1" x14ac:dyDescent="0.2">
      <c r="A77" s="9">
        <v>3.3</v>
      </c>
      <c r="B77" s="142" t="s">
        <v>102</v>
      </c>
      <c r="C77" s="142"/>
      <c r="D77" s="142"/>
      <c r="E77" s="142"/>
      <c r="F77" s="142"/>
      <c r="G77" s="142"/>
      <c r="H77" s="142"/>
      <c r="I77" s="142"/>
      <c r="J77" s="142"/>
      <c r="K77" s="142"/>
      <c r="L77" s="3"/>
    </row>
    <row r="78" spans="1:13" s="29" customFormat="1" ht="32.25" customHeight="1" x14ac:dyDescent="0.2">
      <c r="A78" s="114" t="s">
        <v>19</v>
      </c>
      <c r="B78" s="138" t="s">
        <v>103</v>
      </c>
      <c r="C78" s="139"/>
      <c r="D78" s="139"/>
      <c r="E78" s="139"/>
      <c r="F78" s="139"/>
      <c r="G78" s="139"/>
      <c r="H78" s="139"/>
      <c r="I78" s="139"/>
      <c r="J78" s="139"/>
      <c r="K78" s="140"/>
      <c r="L78" s="27"/>
      <c r="M78" s="28"/>
    </row>
    <row r="79" spans="1:13" ht="6" customHeight="1" x14ac:dyDescent="0.2">
      <c r="A79" s="4"/>
      <c r="B79" s="12"/>
      <c r="C79" s="12"/>
      <c r="D79" s="13"/>
      <c r="E79" s="12"/>
      <c r="F79" s="12"/>
      <c r="G79" s="13"/>
      <c r="H79" s="12"/>
      <c r="I79" s="13"/>
      <c r="J79" s="13"/>
      <c r="K79" s="12"/>
      <c r="L79" s="3"/>
    </row>
    <row r="80" spans="1:13" x14ac:dyDescent="0.2">
      <c r="A80" s="4"/>
      <c r="B80" s="12"/>
      <c r="C80" s="12"/>
      <c r="D80" s="12"/>
      <c r="E80" s="130" t="s">
        <v>123</v>
      </c>
      <c r="F80" s="131"/>
      <c r="G80" s="45" t="s">
        <v>15</v>
      </c>
      <c r="H80" s="12"/>
      <c r="I80" s="12"/>
      <c r="J80" s="12"/>
      <c r="K80" s="12"/>
      <c r="L80" s="3"/>
    </row>
    <row r="81" spans="1:13" x14ac:dyDescent="0.2">
      <c r="A81" s="4"/>
      <c r="B81" s="12"/>
      <c r="C81" s="12"/>
      <c r="D81" s="13"/>
      <c r="E81" s="12"/>
      <c r="F81" s="12"/>
      <c r="G81" s="13"/>
      <c r="H81" s="12"/>
      <c r="I81" s="13"/>
      <c r="J81" s="13"/>
      <c r="K81" s="12"/>
      <c r="L81" s="3"/>
      <c r="M81" s="119" t="s">
        <v>15</v>
      </c>
    </row>
    <row r="82" spans="1:13" ht="27" customHeight="1" x14ac:dyDescent="0.2">
      <c r="A82" s="4" t="s">
        <v>20</v>
      </c>
      <c r="B82" s="135" t="s">
        <v>104</v>
      </c>
      <c r="C82" s="136"/>
      <c r="D82" s="136"/>
      <c r="E82" s="136"/>
      <c r="F82" s="136"/>
      <c r="G82" s="136"/>
      <c r="H82" s="136"/>
      <c r="I82" s="136"/>
      <c r="J82" s="136"/>
      <c r="K82" s="137"/>
      <c r="L82" s="3"/>
      <c r="M82" s="120" t="s">
        <v>0</v>
      </c>
    </row>
    <row r="83" spans="1:13" ht="6" customHeight="1" x14ac:dyDescent="0.2">
      <c r="A83" s="4"/>
      <c r="B83" s="12"/>
      <c r="C83" s="12"/>
      <c r="D83" s="13"/>
      <c r="E83" s="12"/>
      <c r="F83" s="12"/>
      <c r="G83" s="13"/>
      <c r="H83" s="12"/>
      <c r="I83" s="13"/>
      <c r="J83" s="13"/>
      <c r="K83" s="12"/>
      <c r="L83" s="3"/>
    </row>
    <row r="84" spans="1:13" x14ac:dyDescent="0.2">
      <c r="A84" s="4"/>
      <c r="B84" s="12"/>
      <c r="C84" s="12"/>
      <c r="D84" s="12"/>
      <c r="E84" s="130" t="s">
        <v>123</v>
      </c>
      <c r="F84" s="131"/>
      <c r="G84" s="45" t="s">
        <v>15</v>
      </c>
      <c r="H84" s="12"/>
      <c r="I84" s="13"/>
      <c r="J84" s="12"/>
      <c r="K84" s="12"/>
      <c r="L84" s="3"/>
    </row>
    <row r="85" spans="1:13" x14ac:dyDescent="0.2">
      <c r="A85" s="4"/>
      <c r="B85" s="12"/>
      <c r="C85" s="12"/>
      <c r="D85" s="13"/>
      <c r="E85" s="12"/>
      <c r="F85" s="12"/>
      <c r="G85" s="13"/>
      <c r="H85" s="12"/>
      <c r="I85" s="13"/>
      <c r="J85" s="13"/>
      <c r="K85" s="12"/>
      <c r="L85" s="3"/>
    </row>
    <row r="86" spans="1:13" ht="27" customHeight="1" x14ac:dyDescent="0.2">
      <c r="A86" s="4" t="s">
        <v>21</v>
      </c>
      <c r="B86" s="175" t="s">
        <v>105</v>
      </c>
      <c r="C86" s="176"/>
      <c r="D86" s="176"/>
      <c r="E86" s="176"/>
      <c r="F86" s="176"/>
      <c r="G86" s="176"/>
      <c r="H86" s="176"/>
      <c r="I86" s="176"/>
      <c r="J86" s="176"/>
      <c r="K86" s="177"/>
      <c r="L86" s="3"/>
    </row>
    <row r="87" spans="1:13" ht="6" customHeight="1" x14ac:dyDescent="0.2">
      <c r="A87" s="4"/>
      <c r="B87" s="12"/>
      <c r="C87" s="12"/>
      <c r="D87" s="13"/>
      <c r="E87" s="12"/>
      <c r="F87" s="12"/>
      <c r="G87" s="13"/>
      <c r="H87" s="12"/>
      <c r="I87" s="13"/>
      <c r="J87" s="13"/>
      <c r="K87" s="12"/>
      <c r="L87" s="3"/>
    </row>
    <row r="88" spans="1:13" x14ac:dyDescent="0.2">
      <c r="A88" s="4"/>
      <c r="B88" s="12"/>
      <c r="C88" s="12"/>
      <c r="D88" s="12"/>
      <c r="E88" s="130" t="s">
        <v>123</v>
      </c>
      <c r="F88" s="131"/>
      <c r="G88" s="45" t="s">
        <v>15</v>
      </c>
      <c r="H88" s="12"/>
      <c r="I88" s="13"/>
      <c r="J88" s="12"/>
      <c r="K88" s="12"/>
      <c r="L88" s="3"/>
    </row>
    <row r="89" spans="1:13" x14ac:dyDescent="0.2">
      <c r="A89" s="4"/>
      <c r="B89" s="12"/>
      <c r="C89" s="12"/>
      <c r="D89" s="13"/>
      <c r="E89" s="12"/>
      <c r="F89" s="12"/>
      <c r="G89" s="13"/>
      <c r="H89" s="12"/>
      <c r="I89" s="13"/>
      <c r="J89" s="13"/>
      <c r="K89" s="12"/>
      <c r="L89" s="3"/>
    </row>
    <row r="90" spans="1:13" s="29" customFormat="1" ht="28.5" customHeight="1" x14ac:dyDescent="0.2">
      <c r="A90" s="114" t="s">
        <v>22</v>
      </c>
      <c r="B90" s="133" t="s">
        <v>106</v>
      </c>
      <c r="C90" s="134"/>
      <c r="D90" s="134"/>
      <c r="E90" s="134"/>
      <c r="F90" s="134"/>
      <c r="G90" s="134"/>
      <c r="H90" s="134"/>
      <c r="I90" s="134"/>
      <c r="J90" s="134"/>
      <c r="K90" s="134"/>
      <c r="L90" s="27"/>
      <c r="M90" s="28"/>
    </row>
    <row r="91" spans="1:13" ht="6" customHeight="1" x14ac:dyDescent="0.2">
      <c r="A91" s="4"/>
      <c r="B91" s="12"/>
      <c r="C91" s="12"/>
      <c r="D91" s="130"/>
      <c r="E91" s="131"/>
      <c r="F91" s="12"/>
      <c r="G91" s="13"/>
      <c r="H91" s="12"/>
      <c r="I91" s="13"/>
      <c r="J91" s="13"/>
      <c r="K91" s="12"/>
      <c r="L91" s="3"/>
    </row>
    <row r="92" spans="1:13" x14ac:dyDescent="0.2">
      <c r="A92" s="4"/>
      <c r="B92" s="12"/>
      <c r="C92" s="12"/>
      <c r="D92" s="12"/>
      <c r="E92" s="130" t="s">
        <v>123</v>
      </c>
      <c r="F92" s="131"/>
      <c r="G92" s="45" t="s">
        <v>15</v>
      </c>
      <c r="H92" s="12"/>
      <c r="I92" s="13"/>
      <c r="J92" s="12"/>
      <c r="K92" s="12"/>
      <c r="L92" s="3"/>
    </row>
    <row r="93" spans="1:13" x14ac:dyDescent="0.2">
      <c r="A93" s="4"/>
      <c r="B93" s="12"/>
      <c r="C93" s="12"/>
      <c r="D93" s="13"/>
      <c r="E93" s="12"/>
      <c r="F93" s="12"/>
      <c r="G93" s="13"/>
      <c r="H93" s="12"/>
      <c r="I93" s="13"/>
      <c r="J93" s="13"/>
      <c r="K93" s="12"/>
      <c r="L93" s="3"/>
    </row>
    <row r="94" spans="1:13" s="29" customFormat="1" ht="21" customHeight="1" x14ac:dyDescent="0.2">
      <c r="A94" s="114" t="s">
        <v>23</v>
      </c>
      <c r="B94" s="170" t="s">
        <v>107</v>
      </c>
      <c r="C94" s="171"/>
      <c r="D94" s="171"/>
      <c r="E94" s="171"/>
      <c r="F94" s="171"/>
      <c r="G94" s="171"/>
      <c r="H94" s="171"/>
      <c r="I94" s="171"/>
      <c r="J94" s="171"/>
      <c r="K94" s="172"/>
      <c r="L94" s="27"/>
      <c r="M94" s="28"/>
    </row>
    <row r="95" spans="1:13" ht="6" customHeight="1" x14ac:dyDescent="0.2">
      <c r="A95" s="4"/>
      <c r="B95" s="12"/>
      <c r="C95" s="12"/>
      <c r="D95" s="13"/>
      <c r="E95" s="12"/>
      <c r="F95" s="12"/>
      <c r="G95" s="13"/>
      <c r="H95" s="12"/>
      <c r="I95" s="13"/>
      <c r="J95" s="13"/>
      <c r="K95" s="12"/>
      <c r="L95" s="3"/>
    </row>
    <row r="96" spans="1:13" x14ac:dyDescent="0.2">
      <c r="A96" s="4"/>
      <c r="B96" s="12"/>
      <c r="C96" s="12"/>
      <c r="D96" s="12"/>
      <c r="E96" s="130" t="s">
        <v>123</v>
      </c>
      <c r="F96" s="131"/>
      <c r="G96" s="47" t="s">
        <v>15</v>
      </c>
      <c r="H96" s="173"/>
      <c r="I96" s="174"/>
      <c r="J96" s="12"/>
      <c r="K96" s="12"/>
      <c r="L96" s="3"/>
    </row>
    <row r="97" spans="1:13" x14ac:dyDescent="0.2">
      <c r="A97" s="4"/>
      <c r="B97" s="12"/>
      <c r="C97" s="12"/>
      <c r="D97" s="13"/>
      <c r="E97" s="12"/>
      <c r="F97" s="12"/>
      <c r="G97" s="13"/>
      <c r="H97" s="12"/>
      <c r="I97" s="13"/>
      <c r="J97" s="13"/>
      <c r="K97" s="12"/>
      <c r="L97" s="3"/>
    </row>
    <row r="98" spans="1:13" s="29" customFormat="1" ht="19.5" customHeight="1" x14ac:dyDescent="0.2">
      <c r="A98" s="114"/>
      <c r="B98" s="91"/>
      <c r="C98" s="91"/>
      <c r="D98" s="92"/>
      <c r="E98" s="90" t="s">
        <v>47</v>
      </c>
      <c r="F98" s="91"/>
      <c r="G98" s="92"/>
      <c r="H98" s="91"/>
      <c r="I98" s="132">
        <f>SUM(IF(G80="Si",30/5,IF(G80="No",0,"Sin Valor")))+IF(G84="Si",30/5,IF(G84="No",0,"Sin Valor"))+IF(G88="Si",30/5,IF(G88="No",0,"Sin Valor"))+IF(G92="Si",30/5,IF(G92="No",0,"Sin Valor"))+IF(G96="Si",30/5,IF(G96="No",0,"Sin Valor"))</f>
        <v>30</v>
      </c>
      <c r="J98" s="132"/>
      <c r="K98" s="132"/>
      <c r="L98" s="27"/>
      <c r="M98" s="28"/>
    </row>
    <row r="99" spans="1:13" ht="6.75" customHeight="1" x14ac:dyDescent="0.2">
      <c r="A99" s="4"/>
      <c r="B99" s="12"/>
      <c r="C99" s="12"/>
      <c r="D99" s="13"/>
      <c r="E99" s="12"/>
      <c r="F99" s="12"/>
      <c r="G99" s="13"/>
      <c r="H99" s="12"/>
      <c r="I99" s="13"/>
      <c r="J99" s="13"/>
      <c r="K99" s="12"/>
      <c r="L99" s="3"/>
    </row>
    <row r="100" spans="1:13" ht="15" customHeight="1" x14ac:dyDescent="0.2">
      <c r="A100" s="9">
        <v>3.4</v>
      </c>
      <c r="B100" s="90" t="s">
        <v>112</v>
      </c>
      <c r="C100" s="91"/>
      <c r="D100" s="92"/>
      <c r="E100" s="91"/>
      <c r="F100" s="91"/>
      <c r="G100" s="92"/>
      <c r="H100" s="91"/>
      <c r="I100" s="92"/>
      <c r="J100" s="92"/>
      <c r="K100" s="91"/>
      <c r="L100" s="3"/>
    </row>
    <row r="101" spans="1:13" s="29" customFormat="1" ht="29.25" customHeight="1" x14ac:dyDescent="0.2">
      <c r="A101" s="114" t="s">
        <v>24</v>
      </c>
      <c r="B101" s="138" t="s">
        <v>113</v>
      </c>
      <c r="C101" s="139"/>
      <c r="D101" s="139"/>
      <c r="E101" s="139"/>
      <c r="F101" s="139"/>
      <c r="G101" s="139"/>
      <c r="H101" s="139"/>
      <c r="I101" s="139"/>
      <c r="J101" s="139"/>
      <c r="K101" s="140"/>
      <c r="L101" s="27"/>
      <c r="M101" s="28"/>
    </row>
    <row r="102" spans="1:13" ht="6" customHeight="1" x14ac:dyDescent="0.2">
      <c r="A102" s="4"/>
      <c r="B102" s="12"/>
      <c r="C102" s="12"/>
      <c r="D102" s="13"/>
      <c r="E102" s="12"/>
      <c r="F102" s="12"/>
      <c r="G102" s="13"/>
      <c r="H102" s="12"/>
      <c r="I102" s="13"/>
      <c r="J102" s="13"/>
      <c r="K102" s="12"/>
      <c r="L102" s="3"/>
    </row>
    <row r="103" spans="1:13" x14ac:dyDescent="0.2">
      <c r="A103" s="4"/>
      <c r="B103" s="12"/>
      <c r="C103" s="12"/>
      <c r="D103" s="12"/>
      <c r="E103" s="130" t="s">
        <v>123</v>
      </c>
      <c r="F103" s="131"/>
      <c r="G103" s="45" t="s">
        <v>15</v>
      </c>
      <c r="H103" s="12"/>
      <c r="I103" s="12"/>
      <c r="J103" s="12"/>
      <c r="K103" s="12"/>
      <c r="L103" s="3"/>
    </row>
    <row r="104" spans="1:13" x14ac:dyDescent="0.2">
      <c r="A104" s="4"/>
      <c r="B104" s="12"/>
      <c r="C104" s="12"/>
      <c r="D104" s="13"/>
      <c r="E104" s="12"/>
      <c r="F104" s="12"/>
      <c r="G104" s="13"/>
      <c r="H104" s="12"/>
      <c r="I104" s="13"/>
      <c r="J104" s="13"/>
      <c r="K104" s="12"/>
      <c r="L104" s="3"/>
    </row>
    <row r="105" spans="1:13" s="29" customFormat="1" ht="36.75" customHeight="1" x14ac:dyDescent="0.2">
      <c r="A105" s="114" t="s">
        <v>25</v>
      </c>
      <c r="B105" s="138" t="s">
        <v>114</v>
      </c>
      <c r="C105" s="139"/>
      <c r="D105" s="139"/>
      <c r="E105" s="139"/>
      <c r="F105" s="139"/>
      <c r="G105" s="139"/>
      <c r="H105" s="139"/>
      <c r="I105" s="139"/>
      <c r="J105" s="139"/>
      <c r="K105" s="140"/>
      <c r="L105" s="27"/>
      <c r="M105" s="28"/>
    </row>
    <row r="106" spans="1:13" ht="6" customHeight="1" x14ac:dyDescent="0.2">
      <c r="A106" s="4"/>
      <c r="B106" s="12"/>
      <c r="C106" s="12"/>
      <c r="D106" s="13"/>
      <c r="E106" s="12"/>
      <c r="F106" s="12"/>
      <c r="G106" s="13"/>
      <c r="H106" s="12"/>
      <c r="I106" s="13"/>
      <c r="J106" s="13"/>
      <c r="K106" s="12"/>
      <c r="L106" s="3"/>
    </row>
    <row r="107" spans="1:13" x14ac:dyDescent="0.2">
      <c r="A107" s="4"/>
      <c r="B107" s="12"/>
      <c r="C107" s="12"/>
      <c r="D107" s="12"/>
      <c r="E107" s="130" t="s">
        <v>123</v>
      </c>
      <c r="F107" s="131"/>
      <c r="G107" s="45" t="s">
        <v>15</v>
      </c>
      <c r="H107" s="12"/>
      <c r="I107" s="13"/>
      <c r="J107" s="12"/>
      <c r="K107" s="12"/>
      <c r="L107" s="3"/>
    </row>
    <row r="108" spans="1:13" x14ac:dyDescent="0.2">
      <c r="A108" s="4"/>
      <c r="B108" s="12"/>
      <c r="C108" s="12"/>
      <c r="D108" s="13"/>
      <c r="E108" s="12"/>
      <c r="F108" s="12"/>
      <c r="G108" s="13"/>
      <c r="H108" s="12"/>
      <c r="I108" s="13"/>
      <c r="J108" s="13"/>
      <c r="K108" s="12"/>
      <c r="L108" s="3"/>
    </row>
    <row r="109" spans="1:13" s="29" customFormat="1" ht="26.25" customHeight="1" x14ac:dyDescent="0.2">
      <c r="A109" s="114" t="s">
        <v>26</v>
      </c>
      <c r="B109" s="138" t="s">
        <v>115</v>
      </c>
      <c r="C109" s="139"/>
      <c r="D109" s="139"/>
      <c r="E109" s="139"/>
      <c r="F109" s="139"/>
      <c r="G109" s="139"/>
      <c r="H109" s="139"/>
      <c r="I109" s="139"/>
      <c r="J109" s="139"/>
      <c r="K109" s="140"/>
      <c r="L109" s="27"/>
      <c r="M109" s="28"/>
    </row>
    <row r="110" spans="1:13" ht="6" customHeight="1" x14ac:dyDescent="0.2">
      <c r="A110" s="4"/>
      <c r="B110" s="12"/>
      <c r="C110" s="12"/>
      <c r="D110" s="13"/>
      <c r="E110" s="12"/>
      <c r="F110" s="12"/>
      <c r="G110" s="13"/>
      <c r="H110" s="12"/>
      <c r="I110" s="13"/>
      <c r="J110" s="13"/>
      <c r="K110" s="12"/>
      <c r="L110" s="3"/>
    </row>
    <row r="111" spans="1:13" x14ac:dyDescent="0.2">
      <c r="A111" s="4"/>
      <c r="B111" s="12"/>
      <c r="C111" s="12"/>
      <c r="D111" s="12"/>
      <c r="E111" s="130" t="s">
        <v>123</v>
      </c>
      <c r="F111" s="131"/>
      <c r="G111" s="45" t="s">
        <v>15</v>
      </c>
      <c r="H111" s="12"/>
      <c r="I111" s="13"/>
      <c r="J111" s="12"/>
      <c r="K111" s="12"/>
      <c r="L111" s="3"/>
    </row>
    <row r="112" spans="1:13" x14ac:dyDescent="0.2">
      <c r="A112" s="4"/>
      <c r="B112" s="12"/>
      <c r="C112" s="12"/>
      <c r="D112" s="13"/>
      <c r="E112" s="12"/>
      <c r="F112" s="12"/>
      <c r="G112" s="13"/>
      <c r="H112" s="12"/>
      <c r="I112" s="13"/>
      <c r="J112" s="13"/>
      <c r="K112" s="12"/>
      <c r="L112" s="3"/>
    </row>
    <row r="113" spans="1:13" s="29" customFormat="1" ht="15.75" customHeight="1" x14ac:dyDescent="0.2">
      <c r="A113" s="114"/>
      <c r="B113" s="91"/>
      <c r="C113" s="91"/>
      <c r="D113" s="92"/>
      <c r="E113" s="90" t="s">
        <v>47</v>
      </c>
      <c r="F113" s="91"/>
      <c r="G113" s="92"/>
      <c r="H113" s="91"/>
      <c r="I113" s="132">
        <f>SUM(IF(G103="Si",15/3,IF(G103="No",0,"Sin Valor")))+IF(G107="Si",15/3,IF(G107="No",0,"Sin Valor"))+IF(G111="Si",15/3,IF(G111="No",0,"Sin Valor"))</f>
        <v>15</v>
      </c>
      <c r="J113" s="132"/>
      <c r="K113" s="132"/>
      <c r="L113" s="27"/>
      <c r="M113" s="28"/>
    </row>
    <row r="114" spans="1:13" x14ac:dyDescent="0.2">
      <c r="A114" s="4"/>
      <c r="B114" s="35"/>
      <c r="C114" s="36"/>
      <c r="D114" s="37"/>
      <c r="E114" s="36"/>
      <c r="F114" s="36"/>
      <c r="G114" s="37"/>
      <c r="H114" s="36"/>
      <c r="I114" s="37"/>
      <c r="J114" s="37"/>
      <c r="K114" s="36"/>
      <c r="L114" s="3"/>
    </row>
    <row r="115" spans="1:13" x14ac:dyDescent="0.2">
      <c r="A115" s="9">
        <v>4</v>
      </c>
      <c r="B115" s="8" t="s">
        <v>27</v>
      </c>
      <c r="C115" s="8"/>
      <c r="D115" s="4"/>
      <c r="E115" s="3"/>
      <c r="F115" s="3"/>
      <c r="G115" s="4"/>
      <c r="H115" s="3"/>
      <c r="I115" s="4"/>
      <c r="J115" s="4"/>
      <c r="K115" s="3"/>
      <c r="L115" s="3"/>
    </row>
    <row r="116" spans="1:13" s="29" customFormat="1" ht="20.25" customHeight="1" x14ac:dyDescent="0.2">
      <c r="A116" s="113">
        <v>4.0999999999999996</v>
      </c>
      <c r="B116" s="189" t="s">
        <v>28</v>
      </c>
      <c r="C116" s="189"/>
      <c r="D116" s="189"/>
      <c r="E116" s="189"/>
      <c r="F116" s="189"/>
      <c r="G116" s="189"/>
      <c r="H116" s="190"/>
      <c r="I116" s="181">
        <f>SUM(I113,I98,I75,I68,I52)</f>
        <v>100</v>
      </c>
      <c r="J116" s="182"/>
      <c r="K116" s="183"/>
      <c r="L116" s="27"/>
      <c r="M116" s="28"/>
    </row>
    <row r="117" spans="1:13" x14ac:dyDescent="0.2">
      <c r="A117" s="4"/>
      <c r="B117" s="35"/>
      <c r="C117" s="36"/>
      <c r="D117" s="37"/>
      <c r="E117" s="36"/>
      <c r="F117" s="36"/>
      <c r="G117" s="37"/>
      <c r="H117" s="36"/>
      <c r="I117" s="37"/>
      <c r="J117" s="37"/>
      <c r="K117" s="36"/>
      <c r="L117" s="3"/>
    </row>
    <row r="118" spans="1:13" x14ac:dyDescent="0.2">
      <c r="A118" s="9">
        <v>4.2</v>
      </c>
      <c r="B118" s="8" t="s">
        <v>29</v>
      </c>
      <c r="C118" s="8"/>
      <c r="D118" s="9"/>
      <c r="E118" s="8"/>
      <c r="F118" s="8"/>
      <c r="G118" s="9"/>
      <c r="H118" s="8"/>
      <c r="I118" s="9"/>
      <c r="J118" s="9"/>
      <c r="K118" s="8"/>
      <c r="L118" s="3"/>
    </row>
    <row r="119" spans="1:13" x14ac:dyDescent="0.2">
      <c r="A119" s="4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3"/>
    </row>
    <row r="120" spans="1:13" x14ac:dyDescent="0.2">
      <c r="A120" s="4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3"/>
    </row>
    <row r="121" spans="1:13" x14ac:dyDescent="0.2">
      <c r="A121" s="4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3"/>
    </row>
    <row r="122" spans="1:13" x14ac:dyDescent="0.2">
      <c r="A122" s="4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3"/>
    </row>
    <row r="123" spans="1:13" x14ac:dyDescent="0.2">
      <c r="A123" s="4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3"/>
    </row>
    <row r="124" spans="1:13" x14ac:dyDescent="0.2">
      <c r="A124" s="4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3"/>
    </row>
    <row r="125" spans="1:13" x14ac:dyDescent="0.2">
      <c r="A125" s="4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3"/>
    </row>
    <row r="126" spans="1:13" x14ac:dyDescent="0.2">
      <c r="A126" s="4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3"/>
    </row>
    <row r="127" spans="1:13" x14ac:dyDescent="0.2">
      <c r="A127" s="4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3"/>
    </row>
    <row r="128" spans="1:13" x14ac:dyDescent="0.2">
      <c r="A128" s="4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3"/>
    </row>
    <row r="129" spans="1:12" x14ac:dyDescent="0.2">
      <c r="A129" s="4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3"/>
    </row>
    <row r="130" spans="1:12" x14ac:dyDescent="0.2">
      <c r="A130" s="4"/>
      <c r="B130" s="35"/>
      <c r="C130" s="36"/>
      <c r="D130" s="37"/>
      <c r="E130" s="36"/>
      <c r="F130" s="36"/>
      <c r="G130" s="37"/>
      <c r="H130" s="36"/>
      <c r="I130" s="37"/>
      <c r="J130" s="37"/>
      <c r="K130" s="36"/>
      <c r="L130" s="3"/>
    </row>
    <row r="131" spans="1:12" hidden="1" x14ac:dyDescent="0.2">
      <c r="A131" s="4"/>
      <c r="B131" s="38"/>
      <c r="C131" s="38"/>
      <c r="D131" s="48"/>
      <c r="E131" s="39"/>
      <c r="F131" s="39"/>
      <c r="G131" s="40"/>
      <c r="H131" s="39"/>
      <c r="I131" s="40"/>
      <c r="J131" s="40"/>
      <c r="K131" s="39"/>
      <c r="L131" s="3"/>
    </row>
    <row r="132" spans="1:12" x14ac:dyDescent="0.2">
      <c r="A132" s="9">
        <v>5</v>
      </c>
      <c r="B132" s="8" t="s">
        <v>30</v>
      </c>
      <c r="C132" s="8"/>
      <c r="D132" s="9"/>
      <c r="E132" s="8"/>
      <c r="F132" s="8"/>
      <c r="G132" s="9"/>
      <c r="H132" s="8"/>
      <c r="I132" s="9"/>
      <c r="J132" s="9"/>
      <c r="K132" s="8"/>
      <c r="L132" s="3"/>
    </row>
    <row r="133" spans="1:12" x14ac:dyDescent="0.2">
      <c r="A133" s="4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3"/>
    </row>
    <row r="134" spans="1:12" x14ac:dyDescent="0.2">
      <c r="A134" s="4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3"/>
    </row>
    <row r="135" spans="1:12" x14ac:dyDescent="0.2">
      <c r="A135" s="4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3"/>
    </row>
    <row r="136" spans="1:12" x14ac:dyDescent="0.2">
      <c r="A136" s="4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3"/>
    </row>
    <row r="137" spans="1:12" x14ac:dyDescent="0.2">
      <c r="A137" s="4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3"/>
    </row>
    <row r="138" spans="1:12" x14ac:dyDescent="0.2">
      <c r="A138" s="4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3"/>
    </row>
    <row r="139" spans="1:12" x14ac:dyDescent="0.2">
      <c r="A139" s="4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3"/>
    </row>
    <row r="140" spans="1:12" ht="15" customHeight="1" x14ac:dyDescent="0.2">
      <c r="A140" s="4"/>
      <c r="B140" s="3"/>
      <c r="C140" s="3"/>
      <c r="D140" s="4"/>
      <c r="E140" s="3"/>
      <c r="F140" s="3"/>
      <c r="G140" s="4"/>
      <c r="H140" s="3"/>
      <c r="I140" s="4"/>
      <c r="J140" s="4"/>
      <c r="K140" s="3"/>
      <c r="L140" s="3"/>
    </row>
    <row r="141" spans="1:12" x14ac:dyDescent="0.2">
      <c r="A141" s="9">
        <v>6</v>
      </c>
      <c r="B141" s="8" t="s">
        <v>31</v>
      </c>
      <c r="C141" s="8"/>
      <c r="D141" s="9"/>
      <c r="E141" s="8"/>
      <c r="F141" s="8"/>
      <c r="G141" s="9"/>
      <c r="H141" s="8"/>
      <c r="I141" s="9"/>
      <c r="J141" s="9"/>
      <c r="K141" s="8"/>
      <c r="L141" s="3"/>
    </row>
    <row r="142" spans="1:12" ht="15" customHeight="1" x14ac:dyDescent="0.2">
      <c r="A142" s="4"/>
      <c r="B142" s="184" t="s">
        <v>32</v>
      </c>
      <c r="C142" s="184"/>
      <c r="D142" s="184"/>
      <c r="E142" s="184"/>
      <c r="F142" s="184"/>
      <c r="G142" s="185"/>
      <c r="H142" s="186" t="s">
        <v>33</v>
      </c>
      <c r="I142" s="184"/>
      <c r="J142" s="184"/>
      <c r="K142" s="184"/>
      <c r="L142" s="3"/>
    </row>
    <row r="143" spans="1:12" ht="15" customHeight="1" x14ac:dyDescent="0.2">
      <c r="A143" s="4"/>
      <c r="B143" s="187"/>
      <c r="C143" s="187"/>
      <c r="D143" s="187"/>
      <c r="E143" s="187"/>
      <c r="F143" s="187"/>
      <c r="G143" s="188"/>
      <c r="H143" s="41"/>
      <c r="I143" s="25"/>
      <c r="J143" s="25"/>
      <c r="K143" s="24"/>
      <c r="L143" s="3"/>
    </row>
    <row r="144" spans="1:12" ht="15" customHeight="1" x14ac:dyDescent="0.2">
      <c r="A144" s="4"/>
      <c r="B144" s="187"/>
      <c r="C144" s="187"/>
      <c r="D144" s="187"/>
      <c r="E144" s="187"/>
      <c r="F144" s="187"/>
      <c r="G144" s="188"/>
      <c r="H144" s="41"/>
      <c r="I144" s="25"/>
      <c r="J144" s="25"/>
      <c r="K144" s="24"/>
      <c r="L144" s="3"/>
    </row>
    <row r="145" spans="1:13" ht="15" customHeight="1" x14ac:dyDescent="0.2">
      <c r="A145" s="4"/>
      <c r="B145" s="187"/>
      <c r="C145" s="187"/>
      <c r="D145" s="187"/>
      <c r="E145" s="187"/>
      <c r="F145" s="187"/>
      <c r="G145" s="188"/>
      <c r="H145" s="41"/>
      <c r="I145" s="25"/>
      <c r="J145" s="25"/>
      <c r="K145" s="24"/>
      <c r="L145" s="3"/>
    </row>
    <row r="146" spans="1:13" ht="15" customHeight="1" x14ac:dyDescent="0.2">
      <c r="A146" s="4"/>
      <c r="B146" s="187"/>
      <c r="C146" s="187"/>
      <c r="D146" s="187"/>
      <c r="E146" s="187"/>
      <c r="F146" s="187"/>
      <c r="G146" s="188"/>
      <c r="H146" s="41"/>
      <c r="I146" s="25"/>
      <c r="J146" s="25"/>
      <c r="K146" s="24"/>
      <c r="L146" s="3"/>
    </row>
    <row r="147" spans="1:13" ht="15" customHeight="1" x14ac:dyDescent="0.2">
      <c r="A147" s="4"/>
      <c r="B147" s="187"/>
      <c r="C147" s="187"/>
      <c r="D147" s="187"/>
      <c r="E147" s="187"/>
      <c r="F147" s="187"/>
      <c r="G147" s="188"/>
      <c r="H147" s="41"/>
      <c r="I147" s="25"/>
      <c r="J147" s="25"/>
      <c r="K147" s="24"/>
      <c r="L147" s="3"/>
    </row>
    <row r="148" spans="1:13" ht="15" customHeight="1" x14ac:dyDescent="0.2">
      <c r="A148" s="4"/>
      <c r="B148" s="187"/>
      <c r="C148" s="187"/>
      <c r="D148" s="187"/>
      <c r="E148" s="187"/>
      <c r="F148" s="187"/>
      <c r="G148" s="188"/>
      <c r="H148" s="41"/>
      <c r="I148" s="25"/>
      <c r="J148" s="25"/>
      <c r="K148" s="24"/>
      <c r="L148" s="3"/>
    </row>
    <row r="149" spans="1:13" ht="15" customHeight="1" x14ac:dyDescent="0.2">
      <c r="A149" s="4"/>
      <c r="B149" s="187"/>
      <c r="C149" s="187"/>
      <c r="D149" s="187"/>
      <c r="E149" s="187"/>
      <c r="F149" s="187"/>
      <c r="G149" s="188"/>
      <c r="H149" s="41"/>
      <c r="I149" s="25"/>
      <c r="J149" s="25"/>
      <c r="K149" s="24"/>
      <c r="L149" s="3"/>
    </row>
    <row r="150" spans="1:13" ht="15" customHeight="1" x14ac:dyDescent="0.2">
      <c r="A150" s="4"/>
      <c r="B150" s="3"/>
      <c r="C150" s="3"/>
      <c r="D150" s="4"/>
      <c r="E150" s="3"/>
      <c r="F150" s="3"/>
      <c r="G150" s="4"/>
      <c r="H150" s="3"/>
      <c r="I150" s="4"/>
      <c r="J150" s="4"/>
      <c r="K150" s="3"/>
      <c r="L150" s="3"/>
    </row>
    <row r="151" spans="1:13" x14ac:dyDescent="0.2">
      <c r="A151" s="9">
        <v>7</v>
      </c>
      <c r="B151" s="8" t="s">
        <v>34</v>
      </c>
      <c r="C151" s="8"/>
      <c r="D151" s="9"/>
      <c r="E151" s="8"/>
      <c r="F151" s="8"/>
      <c r="G151" s="9"/>
      <c r="H151" s="8"/>
      <c r="I151" s="9"/>
      <c r="J151" s="9"/>
      <c r="K151" s="8"/>
      <c r="L151" s="3"/>
    </row>
    <row r="152" spans="1:13" x14ac:dyDescent="0.2">
      <c r="A152" s="4"/>
      <c r="B152" s="184" t="s">
        <v>32</v>
      </c>
      <c r="C152" s="184"/>
      <c r="D152" s="184"/>
      <c r="E152" s="184"/>
      <c r="F152" s="184"/>
      <c r="G152" s="185"/>
      <c r="H152" s="186" t="s">
        <v>33</v>
      </c>
      <c r="I152" s="184"/>
      <c r="J152" s="184"/>
      <c r="K152" s="184"/>
      <c r="L152" s="3"/>
    </row>
    <row r="153" spans="1:13" x14ac:dyDescent="0.2">
      <c r="A153" s="4"/>
      <c r="B153" s="187"/>
      <c r="C153" s="187"/>
      <c r="D153" s="187"/>
      <c r="E153" s="187"/>
      <c r="F153" s="187"/>
      <c r="G153" s="188"/>
      <c r="H153" s="179"/>
      <c r="I153" s="180"/>
      <c r="J153" s="180"/>
      <c r="K153" s="180"/>
      <c r="L153" s="3"/>
    </row>
    <row r="154" spans="1:13" x14ac:dyDescent="0.2">
      <c r="A154" s="4"/>
      <c r="B154" s="187"/>
      <c r="C154" s="187"/>
      <c r="D154" s="187"/>
      <c r="E154" s="187"/>
      <c r="F154" s="187"/>
      <c r="G154" s="188"/>
      <c r="H154" s="41"/>
      <c r="I154" s="25"/>
      <c r="J154" s="25"/>
      <c r="K154" s="24"/>
      <c r="L154" s="3"/>
    </row>
    <row r="155" spans="1:13" ht="11.25" customHeight="1" x14ac:dyDescent="0.2">
      <c r="A155" s="4"/>
      <c r="B155" s="3"/>
      <c r="C155" s="3"/>
      <c r="D155" s="4"/>
      <c r="E155" s="3"/>
      <c r="F155" s="3"/>
      <c r="G155" s="4"/>
      <c r="H155" s="3"/>
      <c r="I155" s="4"/>
      <c r="J155" s="4"/>
      <c r="K155" s="3"/>
      <c r="L155" s="3"/>
    </row>
    <row r="156" spans="1:13" s="29" customFormat="1" ht="16.5" customHeight="1" x14ac:dyDescent="0.2">
      <c r="A156" s="114"/>
      <c r="B156" s="178" t="s">
        <v>88</v>
      </c>
      <c r="C156" s="178"/>
      <c r="D156" s="178"/>
      <c r="E156" s="178"/>
      <c r="F156" s="178"/>
      <c r="G156" s="178"/>
      <c r="H156" s="178"/>
      <c r="I156" s="178"/>
      <c r="J156" s="178"/>
      <c r="K156" s="178"/>
      <c r="L156" s="27"/>
      <c r="M156" s="28"/>
    </row>
    <row r="160" spans="1:13" x14ac:dyDescent="0.2">
      <c r="I160" s="42"/>
    </row>
  </sheetData>
  <mergeCells count="106">
    <mergeCell ref="B37:K37"/>
    <mergeCell ref="E52:H52"/>
    <mergeCell ref="E50:F50"/>
    <mergeCell ref="B54:K54"/>
    <mergeCell ref="B55:K55"/>
    <mergeCell ref="G14:H14"/>
    <mergeCell ref="C8:E8"/>
    <mergeCell ref="B156:K156"/>
    <mergeCell ref="B105:K105"/>
    <mergeCell ref="B109:K109"/>
    <mergeCell ref="H153:K153"/>
    <mergeCell ref="I113:K113"/>
    <mergeCell ref="I116:K116"/>
    <mergeCell ref="B152:G152"/>
    <mergeCell ref="H152:K152"/>
    <mergeCell ref="B142:G142"/>
    <mergeCell ref="H142:K142"/>
    <mergeCell ref="B145:G145"/>
    <mergeCell ref="B153:G153"/>
    <mergeCell ref="B116:H116"/>
    <mergeCell ref="B143:G143"/>
    <mergeCell ref="B148:G148"/>
    <mergeCell ref="B149:G149"/>
    <mergeCell ref="B154:G154"/>
    <mergeCell ref="B144:G144"/>
    <mergeCell ref="B146:G146"/>
    <mergeCell ref="B147:G147"/>
    <mergeCell ref="B138:K138"/>
    <mergeCell ref="B139:K139"/>
    <mergeCell ref="B125:K125"/>
    <mergeCell ref="B126:K126"/>
    <mergeCell ref="B136:K136"/>
    <mergeCell ref="B137:K137"/>
    <mergeCell ref="B94:K94"/>
    <mergeCell ref="H96:I96"/>
    <mergeCell ref="I98:K98"/>
    <mergeCell ref="B101:K101"/>
    <mergeCell ref="B82:K82"/>
    <mergeCell ref="B86:K86"/>
    <mergeCell ref="E96:F96"/>
    <mergeCell ref="B135:K135"/>
    <mergeCell ref="B119:K119"/>
    <mergeCell ref="B120:K120"/>
    <mergeCell ref="B121:K121"/>
    <mergeCell ref="B122:K122"/>
    <mergeCell ref="B123:K123"/>
    <mergeCell ref="B129:K129"/>
    <mergeCell ref="B133:K133"/>
    <mergeCell ref="B134:K134"/>
    <mergeCell ref="B124:K124"/>
    <mergeCell ref="B127:K127"/>
    <mergeCell ref="B128:K128"/>
    <mergeCell ref="E103:F103"/>
    <mergeCell ref="E107:F107"/>
    <mergeCell ref="E111:F111"/>
    <mergeCell ref="I8:K8"/>
    <mergeCell ref="E12:K12"/>
    <mergeCell ref="K2:L2"/>
    <mergeCell ref="K3:L3"/>
    <mergeCell ref="K4:L4"/>
    <mergeCell ref="K5:L5"/>
    <mergeCell ref="K6:L6"/>
    <mergeCell ref="A2:C2"/>
    <mergeCell ref="C14:D14"/>
    <mergeCell ref="D5:J6"/>
    <mergeCell ref="D2:J4"/>
    <mergeCell ref="I16:K16"/>
    <mergeCell ref="B44:K44"/>
    <mergeCell ref="B34:K34"/>
    <mergeCell ref="B32:K32"/>
    <mergeCell ref="B33:K33"/>
    <mergeCell ref="B35:K35"/>
    <mergeCell ref="E42:F42"/>
    <mergeCell ref="E80:F80"/>
    <mergeCell ref="E84:F84"/>
    <mergeCell ref="E18:K18"/>
    <mergeCell ref="B19:K19"/>
    <mergeCell ref="C22:K22"/>
    <mergeCell ref="C23:K23"/>
    <mergeCell ref="C24:K24"/>
    <mergeCell ref="C27:K27"/>
    <mergeCell ref="C28:K28"/>
    <mergeCell ref="C29:K29"/>
    <mergeCell ref="C38:K38"/>
    <mergeCell ref="E88:F88"/>
    <mergeCell ref="D91:E91"/>
    <mergeCell ref="E92:F92"/>
    <mergeCell ref="I75:K75"/>
    <mergeCell ref="B90:K90"/>
    <mergeCell ref="E46:F46"/>
    <mergeCell ref="B56:K56"/>
    <mergeCell ref="B59:K59"/>
    <mergeCell ref="E58:F58"/>
    <mergeCell ref="E61:F61"/>
    <mergeCell ref="E66:F66"/>
    <mergeCell ref="B78:K78"/>
    <mergeCell ref="I68:K68"/>
    <mergeCell ref="B71:K71"/>
    <mergeCell ref="B70:K70"/>
    <mergeCell ref="B77:K77"/>
    <mergeCell ref="E75:H75"/>
    <mergeCell ref="E68:H68"/>
    <mergeCell ref="E73:F73"/>
    <mergeCell ref="B65:K65"/>
    <mergeCell ref="B48:K48"/>
    <mergeCell ref="I52:K52"/>
  </mergeCells>
  <phoneticPr fontId="3" type="noConversion"/>
  <conditionalFormatting sqref="I116:K116">
    <cfRule type="cellIs" dxfId="8" priority="1" operator="between">
      <formula>80</formula>
      <formula>100</formula>
    </cfRule>
    <cfRule type="cellIs" dxfId="7" priority="2" operator="between">
      <formula>60</formula>
      <formula>79.99</formula>
    </cfRule>
    <cfRule type="cellIs" dxfId="6" priority="3" operator="between">
      <formula>1</formula>
      <formula>59.99</formula>
    </cfRule>
  </conditionalFormatting>
  <dataValidations count="2">
    <dataValidation type="list" allowBlank="1" showInputMessage="1" showErrorMessage="1" sqref="G42 G46 G50 G58 G66 G73 G64 G61:G62 K63">
      <formula1>$M$41:$M$43</formula1>
    </dataValidation>
    <dataValidation type="list" allowBlank="1" showInputMessage="1" showErrorMessage="1" sqref="G80 G84 G88 G92 G96 G103 G107 G111">
      <formula1>$M$81:$M$82</formula1>
    </dataValidation>
  </dataValidations>
  <printOptions horizontalCentered="1"/>
  <pageMargins left="0.25" right="0.25" top="0.25" bottom="0.25" header="0.23622047244094499" footer="0.15748031496063"/>
  <pageSetup scale="76" orientation="portrait" r:id="rId1"/>
  <headerFooter alignWithMargins="0">
    <oddFooter>&amp;C&amp;9Página &amp;P de &amp;N</oddFooter>
  </headerFooter>
  <rowBreaks count="3" manualBreakCount="3">
    <brk id="63" max="12" man="1"/>
    <brk id="113" max="12" man="1"/>
    <brk id="15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S76"/>
  <sheetViews>
    <sheetView view="pageBreakPreview" zoomScaleSheetLayoutView="100" workbookViewId="0">
      <selection activeCell="I4" sqref="I4:J5"/>
    </sheetView>
  </sheetViews>
  <sheetFormatPr baseColWidth="10" defaultColWidth="9.140625" defaultRowHeight="12.75" x14ac:dyDescent="0.2"/>
  <cols>
    <col min="1" max="6" width="9.140625" style="50"/>
    <col min="7" max="7" width="19.42578125" style="50" customWidth="1"/>
    <col min="8" max="8" width="11" style="50" customWidth="1"/>
    <col min="9" max="9" width="12.28515625" style="50" customWidth="1"/>
    <col min="10" max="10" width="14.42578125" style="50" customWidth="1"/>
    <col min="11" max="11" width="2.7109375" style="50" customWidth="1"/>
    <col min="12" max="16384" width="9.140625" style="50"/>
  </cols>
  <sheetData>
    <row r="2" spans="1:12" ht="36" customHeight="1" x14ac:dyDescent="0.2">
      <c r="A2" s="288" t="s">
        <v>89</v>
      </c>
      <c r="B2" s="289"/>
      <c r="C2" s="284" t="s">
        <v>91</v>
      </c>
      <c r="D2" s="290"/>
      <c r="E2" s="290"/>
      <c r="F2" s="290"/>
      <c r="G2" s="290"/>
      <c r="H2" s="285"/>
      <c r="I2" s="284" t="s">
        <v>126</v>
      </c>
      <c r="J2" s="285"/>
      <c r="L2" s="2"/>
    </row>
    <row r="3" spans="1:12" ht="15" customHeight="1" x14ac:dyDescent="0.2">
      <c r="A3" s="102"/>
      <c r="B3" s="104"/>
      <c r="C3" s="291" t="s">
        <v>92</v>
      </c>
      <c r="D3" s="292"/>
      <c r="E3" s="292"/>
      <c r="F3" s="292"/>
      <c r="G3" s="292"/>
      <c r="H3" s="293"/>
      <c r="I3" s="286" t="s">
        <v>125</v>
      </c>
      <c r="J3" s="287"/>
      <c r="L3" s="2"/>
    </row>
    <row r="4" spans="1:12" ht="13.5" customHeight="1" x14ac:dyDescent="0.2">
      <c r="A4" s="102"/>
      <c r="B4" s="104"/>
      <c r="C4" s="291"/>
      <c r="D4" s="292"/>
      <c r="E4" s="292"/>
      <c r="F4" s="292"/>
      <c r="G4" s="292"/>
      <c r="H4" s="293"/>
      <c r="I4" s="160" t="s">
        <v>127</v>
      </c>
      <c r="J4" s="161"/>
      <c r="L4" s="2"/>
    </row>
    <row r="5" spans="1:12" ht="11.25" customHeight="1" x14ac:dyDescent="0.2">
      <c r="A5" s="102"/>
      <c r="B5" s="104"/>
      <c r="C5" s="278"/>
      <c r="D5" s="279"/>
      <c r="E5" s="279"/>
      <c r="F5" s="279"/>
      <c r="G5" s="279"/>
      <c r="H5" s="280"/>
      <c r="I5" s="162" t="s">
        <v>128</v>
      </c>
      <c r="J5" s="163"/>
      <c r="L5" s="2"/>
    </row>
    <row r="6" spans="1:12" ht="18" customHeight="1" x14ac:dyDescent="0.2">
      <c r="A6" s="103"/>
      <c r="B6" s="105"/>
      <c r="C6" s="281"/>
      <c r="D6" s="282"/>
      <c r="E6" s="282"/>
      <c r="F6" s="282"/>
      <c r="G6" s="282"/>
      <c r="H6" s="283"/>
      <c r="I6" s="162" t="s">
        <v>90</v>
      </c>
      <c r="J6" s="163"/>
      <c r="L6" s="2"/>
    </row>
    <row r="7" spans="1:12" x14ac:dyDescent="0.2">
      <c r="A7" s="78"/>
      <c r="B7" s="78"/>
      <c r="C7" s="78"/>
      <c r="D7" s="101"/>
      <c r="E7" s="78"/>
      <c r="F7" s="78"/>
      <c r="G7" s="101"/>
      <c r="H7" s="78"/>
      <c r="I7" s="101"/>
      <c r="J7" s="101"/>
      <c r="K7" s="2"/>
      <c r="L7" s="2"/>
    </row>
    <row r="9" spans="1:12" x14ac:dyDescent="0.2">
      <c r="A9" s="255" t="s">
        <v>93</v>
      </c>
      <c r="B9" s="256"/>
      <c r="C9" s="256"/>
      <c r="D9" s="256"/>
      <c r="E9" s="256"/>
      <c r="F9" s="256"/>
      <c r="G9" s="257"/>
      <c r="H9" s="261" t="s">
        <v>35</v>
      </c>
      <c r="I9" s="262"/>
      <c r="J9" s="263"/>
      <c r="K9" s="53"/>
    </row>
    <row r="10" spans="1:12" x14ac:dyDescent="0.2">
      <c r="A10" s="258"/>
      <c r="B10" s="259"/>
      <c r="C10" s="259"/>
      <c r="D10" s="259"/>
      <c r="E10" s="259"/>
      <c r="F10" s="259"/>
      <c r="G10" s="260"/>
      <c r="H10" s="264"/>
      <c r="I10" s="265"/>
      <c r="J10" s="266"/>
      <c r="K10" s="53"/>
    </row>
    <row r="11" spans="1:12" x14ac:dyDescent="0.2">
      <c r="K11" s="52"/>
    </row>
    <row r="12" spans="1:12" x14ac:dyDescent="0.2">
      <c r="G12" s="54" t="s">
        <v>12</v>
      </c>
      <c r="H12" s="272"/>
      <c r="I12" s="272"/>
      <c r="J12" s="272"/>
    </row>
    <row r="15" spans="1:12" ht="15" x14ac:dyDescent="0.25">
      <c r="A15" s="55" t="s">
        <v>50</v>
      </c>
      <c r="B15" s="55"/>
      <c r="C15" s="56"/>
      <c r="D15" s="57"/>
      <c r="E15" s="215"/>
      <c r="F15" s="215"/>
      <c r="G15" s="215"/>
      <c r="H15" s="215"/>
      <c r="I15" s="215"/>
      <c r="J15" s="216"/>
    </row>
    <row r="16" spans="1:12" x14ac:dyDescent="0.2">
      <c r="J16" s="58"/>
    </row>
    <row r="17" spans="1:19" ht="15" x14ac:dyDescent="0.25">
      <c r="A17" s="59" t="s">
        <v>51</v>
      </c>
      <c r="G17" s="273"/>
      <c r="H17" s="274"/>
      <c r="I17" s="274"/>
      <c r="J17" s="275"/>
    </row>
    <row r="19" spans="1:19" ht="15" x14ac:dyDescent="0.25">
      <c r="A19" s="59" t="s">
        <v>36</v>
      </c>
    </row>
    <row r="20" spans="1:19" s="60" customFormat="1" ht="30.75" customHeight="1" x14ac:dyDescent="0.2">
      <c r="I20" s="49" t="s">
        <v>37</v>
      </c>
      <c r="J20" s="49" t="s">
        <v>38</v>
      </c>
      <c r="O20" s="96" t="s">
        <v>58</v>
      </c>
      <c r="P20" s="96" t="s">
        <v>59</v>
      </c>
      <c r="Q20" s="96" t="s">
        <v>60</v>
      </c>
    </row>
    <row r="21" spans="1:19" ht="21.75" customHeight="1" x14ac:dyDescent="0.2">
      <c r="B21" s="93" t="s">
        <v>116</v>
      </c>
      <c r="C21" s="61"/>
      <c r="D21" s="61"/>
      <c r="E21" s="61"/>
      <c r="F21" s="61"/>
      <c r="G21" s="61"/>
      <c r="H21" s="62"/>
      <c r="I21" s="63">
        <v>25</v>
      </c>
      <c r="J21" s="63">
        <f>Registro!I52</f>
        <v>25</v>
      </c>
      <c r="O21" s="96" t="s">
        <v>61</v>
      </c>
      <c r="P21" s="96" t="s">
        <v>62</v>
      </c>
      <c r="Q21" s="97" t="s">
        <v>63</v>
      </c>
    </row>
    <row r="22" spans="1:19" s="60" customFormat="1" ht="16.5" customHeight="1" x14ac:dyDescent="0.2">
      <c r="B22" s="217" t="s">
        <v>52</v>
      </c>
      <c r="C22" s="218"/>
      <c r="D22" s="218"/>
      <c r="E22" s="218"/>
      <c r="F22" s="218"/>
      <c r="G22" s="218"/>
      <c r="H22" s="64"/>
      <c r="I22" s="63"/>
      <c r="J22" s="63"/>
      <c r="O22" s="96" t="s">
        <v>96</v>
      </c>
      <c r="P22" s="96" t="s">
        <v>64</v>
      </c>
      <c r="Q22" s="97" t="s">
        <v>65</v>
      </c>
    </row>
    <row r="23" spans="1:19" ht="15.75" customHeight="1" x14ac:dyDescent="0.2">
      <c r="B23" s="51"/>
      <c r="C23" s="276" t="s">
        <v>119</v>
      </c>
      <c r="D23" s="276"/>
      <c r="E23" s="276"/>
      <c r="F23" s="276"/>
      <c r="G23" s="276"/>
      <c r="H23" s="277"/>
      <c r="I23" s="65">
        <v>20</v>
      </c>
      <c r="J23" s="65">
        <f>Registro!I68</f>
        <v>20</v>
      </c>
      <c r="O23" s="96" t="s">
        <v>95</v>
      </c>
      <c r="P23" s="96" t="s">
        <v>66</v>
      </c>
      <c r="Q23" s="97" t="s">
        <v>67</v>
      </c>
    </row>
    <row r="24" spans="1:19" ht="15.75" customHeight="1" x14ac:dyDescent="0.2">
      <c r="B24" s="51"/>
      <c r="C24" s="276" t="s">
        <v>49</v>
      </c>
      <c r="D24" s="276"/>
      <c r="E24" s="276"/>
      <c r="F24" s="276"/>
      <c r="G24" s="276"/>
      <c r="H24" s="277"/>
      <c r="I24" s="65">
        <v>10</v>
      </c>
      <c r="J24" s="65">
        <f>Registro!I75</f>
        <v>10</v>
      </c>
      <c r="O24" s="96" t="s">
        <v>68</v>
      </c>
      <c r="P24" s="96" t="s">
        <v>69</v>
      </c>
      <c r="Q24" s="97" t="s">
        <v>70</v>
      </c>
    </row>
    <row r="25" spans="1:19" ht="15.75" customHeight="1" x14ac:dyDescent="0.2">
      <c r="B25" s="51"/>
      <c r="C25" s="276" t="s">
        <v>117</v>
      </c>
      <c r="D25" s="276"/>
      <c r="E25" s="276"/>
      <c r="F25" s="276"/>
      <c r="G25" s="276"/>
      <c r="H25" s="277"/>
      <c r="I25" s="65">
        <v>30</v>
      </c>
      <c r="J25" s="65">
        <f>Registro!I98</f>
        <v>30</v>
      </c>
    </row>
    <row r="26" spans="1:19" ht="15.75" customHeight="1" x14ac:dyDescent="0.2">
      <c r="B26" s="66"/>
      <c r="C26" s="236" t="s">
        <v>118</v>
      </c>
      <c r="D26" s="236"/>
      <c r="E26" s="236"/>
      <c r="F26" s="236"/>
      <c r="G26" s="236"/>
      <c r="H26" s="237"/>
      <c r="I26" s="67">
        <v>15</v>
      </c>
      <c r="J26" s="67">
        <f>Registro!I113</f>
        <v>15</v>
      </c>
    </row>
    <row r="27" spans="1:19" ht="18.75" customHeight="1" x14ac:dyDescent="0.25">
      <c r="B27" s="238" t="s">
        <v>39</v>
      </c>
      <c r="C27" s="239"/>
      <c r="D27" s="239"/>
      <c r="E27" s="239"/>
      <c r="F27" s="239"/>
      <c r="G27" s="239"/>
      <c r="H27" s="240"/>
      <c r="I27" s="117">
        <f>SUM(I21:I26)</f>
        <v>100</v>
      </c>
      <c r="J27" s="118">
        <f>SUM(J21:J26)</f>
        <v>100</v>
      </c>
    </row>
    <row r="29" spans="1:19" s="60" customFormat="1" ht="15.75" x14ac:dyDescent="0.2">
      <c r="B29" s="267" t="s">
        <v>86</v>
      </c>
      <c r="C29" s="267"/>
      <c r="D29" s="267"/>
      <c r="E29" s="267"/>
      <c r="F29" s="267"/>
      <c r="G29" s="268"/>
      <c r="H29" s="269" t="str">
        <f>IF(J27&lt;50,"Rechazado no recomendable",IF(J27&lt;80,"Aprobado Restringido", IF(J27&lt;90,"Aprobado satisfactorio",IF(J27&gt;90,"Aprobado excelente"))))</f>
        <v>Aprobado excelente</v>
      </c>
      <c r="I29" s="270"/>
      <c r="J29" s="271"/>
      <c r="K29" s="94"/>
      <c r="L29" s="94"/>
      <c r="M29" s="76"/>
      <c r="N29" s="76"/>
      <c r="O29" s="76"/>
      <c r="R29" s="95"/>
      <c r="S29" s="95"/>
    </row>
    <row r="55" spans="1:10" ht="15" x14ac:dyDescent="0.25">
      <c r="A55" s="59" t="s">
        <v>40</v>
      </c>
    </row>
    <row r="56" spans="1:10" ht="15" x14ac:dyDescent="0.25">
      <c r="A56" s="59"/>
    </row>
    <row r="57" spans="1:10" x14ac:dyDescent="0.2">
      <c r="A57" s="225" t="s">
        <v>120</v>
      </c>
      <c r="B57" s="225"/>
      <c r="C57" s="225"/>
      <c r="D57" s="225"/>
      <c r="E57" s="225"/>
      <c r="F57" s="225"/>
      <c r="G57" s="225"/>
      <c r="H57" s="225"/>
      <c r="I57" s="225"/>
      <c r="J57" s="225"/>
    </row>
    <row r="58" spans="1:10" x14ac:dyDescent="0.2">
      <c r="A58" s="84" t="s">
        <v>41</v>
      </c>
      <c r="B58" s="219" t="s">
        <v>53</v>
      </c>
      <c r="C58" s="220"/>
      <c r="D58" s="220"/>
      <c r="E58" s="221"/>
      <c r="F58" s="222" t="s">
        <v>29</v>
      </c>
      <c r="G58" s="223"/>
      <c r="H58" s="222" t="s">
        <v>54</v>
      </c>
      <c r="I58" s="224"/>
      <c r="J58" s="223"/>
    </row>
    <row r="59" spans="1:10" ht="19.5" customHeight="1" x14ac:dyDescent="0.2">
      <c r="A59" s="68"/>
      <c r="B59" s="226"/>
      <c r="C59" s="227"/>
      <c r="D59" s="227"/>
      <c r="E59" s="228"/>
      <c r="F59" s="229"/>
      <c r="G59" s="230"/>
      <c r="H59" s="231"/>
      <c r="I59" s="231"/>
      <c r="J59" s="232"/>
    </row>
    <row r="60" spans="1:10" ht="19.5" customHeight="1" x14ac:dyDescent="0.2">
      <c r="A60" s="68"/>
      <c r="B60" s="233"/>
      <c r="C60" s="234"/>
      <c r="D60" s="234"/>
      <c r="E60" s="235"/>
      <c r="F60" s="233"/>
      <c r="G60" s="235"/>
      <c r="H60" s="233"/>
      <c r="I60" s="234"/>
      <c r="J60" s="241"/>
    </row>
    <row r="61" spans="1:10" ht="19.5" customHeight="1" x14ac:dyDescent="0.2">
      <c r="A61" s="69"/>
      <c r="B61" s="233"/>
      <c r="C61" s="234"/>
      <c r="D61" s="234"/>
      <c r="E61" s="235"/>
      <c r="F61" s="233"/>
      <c r="G61" s="235"/>
      <c r="H61" s="70"/>
      <c r="I61" s="71"/>
      <c r="J61" s="72"/>
    </row>
    <row r="62" spans="1:10" ht="12.75" customHeight="1" x14ac:dyDescent="0.2">
      <c r="A62" s="100"/>
      <c r="B62" s="100"/>
      <c r="C62" s="100"/>
      <c r="D62" s="100"/>
      <c r="E62" s="100"/>
      <c r="F62" s="100"/>
      <c r="G62" s="100"/>
      <c r="H62" s="100"/>
      <c r="I62" s="100"/>
      <c r="J62" s="100"/>
    </row>
    <row r="63" spans="1:10" x14ac:dyDescent="0.2">
      <c r="A63" s="73"/>
      <c r="B63" s="75"/>
      <c r="C63" s="75"/>
      <c r="D63" s="75"/>
      <c r="E63" s="75"/>
      <c r="F63" s="75"/>
      <c r="G63" s="75"/>
      <c r="H63" s="74"/>
      <c r="I63" s="74"/>
      <c r="J63" s="74"/>
    </row>
    <row r="64" spans="1:10" x14ac:dyDescent="0.2">
      <c r="A64" s="58"/>
    </row>
    <row r="65" spans="1:19" ht="15.75" thickBot="1" x14ac:dyDescent="0.3">
      <c r="A65" s="59" t="s">
        <v>42</v>
      </c>
    </row>
    <row r="66" spans="1:19" x14ac:dyDescent="0.2">
      <c r="B66" s="242" t="s">
        <v>55</v>
      </c>
      <c r="C66" s="243"/>
      <c r="D66" s="243"/>
      <c r="E66" s="243"/>
      <c r="F66" s="243"/>
      <c r="G66" s="243"/>
      <c r="H66" s="243" t="s">
        <v>56</v>
      </c>
      <c r="I66" s="243"/>
      <c r="J66" s="244"/>
    </row>
    <row r="67" spans="1:19" s="60" customFormat="1" ht="16.5" customHeight="1" x14ac:dyDescent="0.2">
      <c r="B67" s="81"/>
      <c r="C67" s="82"/>
      <c r="D67" s="82"/>
      <c r="E67" s="82"/>
      <c r="F67" s="82"/>
      <c r="G67" s="83"/>
      <c r="H67" s="250"/>
      <c r="I67" s="250"/>
      <c r="J67" s="251"/>
    </row>
    <row r="68" spans="1:19" s="60" customFormat="1" ht="16.5" customHeight="1" x14ac:dyDescent="0.2">
      <c r="B68" s="252"/>
      <c r="C68" s="253"/>
      <c r="D68" s="253"/>
      <c r="E68" s="253"/>
      <c r="F68" s="253"/>
      <c r="G68" s="254"/>
      <c r="H68" s="250"/>
      <c r="I68" s="250"/>
      <c r="J68" s="251"/>
    </row>
    <row r="69" spans="1:19" s="60" customFormat="1" ht="16.5" customHeight="1" x14ac:dyDescent="0.2">
      <c r="B69" s="252"/>
      <c r="C69" s="253"/>
      <c r="D69" s="253"/>
      <c r="E69" s="253"/>
      <c r="F69" s="253"/>
      <c r="G69" s="254"/>
      <c r="H69" s="250"/>
      <c r="I69" s="250"/>
      <c r="J69" s="251"/>
    </row>
    <row r="70" spans="1:19" s="60" customFormat="1" ht="16.5" customHeight="1" thickBot="1" x14ac:dyDescent="0.25">
      <c r="B70" s="245"/>
      <c r="C70" s="246"/>
      <c r="D70" s="246"/>
      <c r="E70" s="246"/>
      <c r="F70" s="246"/>
      <c r="G70" s="247"/>
      <c r="H70" s="248"/>
      <c r="I70" s="248"/>
      <c r="J70" s="249"/>
    </row>
    <row r="72" spans="1:19" ht="15.75" thickBot="1" x14ac:dyDescent="0.3">
      <c r="A72" s="59" t="s">
        <v>43</v>
      </c>
    </row>
    <row r="73" spans="1:19" x14ac:dyDescent="0.2">
      <c r="B73" s="242" t="s">
        <v>55</v>
      </c>
      <c r="C73" s="243"/>
      <c r="D73" s="243"/>
      <c r="E73" s="243"/>
      <c r="F73" s="243"/>
      <c r="G73" s="243"/>
      <c r="H73" s="243" t="s">
        <v>56</v>
      </c>
      <c r="I73" s="243"/>
      <c r="J73" s="244"/>
    </row>
    <row r="74" spans="1:19" s="60" customFormat="1" ht="18.75" customHeight="1" thickBot="1" x14ac:dyDescent="0.25">
      <c r="B74" s="245"/>
      <c r="C74" s="246"/>
      <c r="D74" s="246"/>
      <c r="E74" s="246"/>
      <c r="F74" s="246"/>
      <c r="G74" s="247"/>
      <c r="H74" s="248"/>
      <c r="I74" s="248"/>
      <c r="J74" s="249"/>
    </row>
    <row r="76" spans="1:19" s="78" customFormat="1" x14ac:dyDescent="0.2">
      <c r="A76" s="213" t="s">
        <v>87</v>
      </c>
      <c r="B76" s="214"/>
      <c r="C76" s="214"/>
      <c r="D76" s="214"/>
      <c r="E76" s="214"/>
      <c r="F76" s="214"/>
      <c r="G76" s="214"/>
      <c r="H76" s="214"/>
      <c r="I76" s="214"/>
      <c r="J76" s="214"/>
      <c r="K76" s="77"/>
      <c r="N76" s="79"/>
      <c r="P76" s="80"/>
      <c r="Q76" s="80"/>
      <c r="R76" s="80"/>
      <c r="S76" s="80"/>
    </row>
  </sheetData>
  <mergeCells count="48">
    <mergeCell ref="C5:H6"/>
    <mergeCell ref="I2:J2"/>
    <mergeCell ref="I3:J3"/>
    <mergeCell ref="A2:B2"/>
    <mergeCell ref="C2:H2"/>
    <mergeCell ref="C3:H4"/>
    <mergeCell ref="I4:J4"/>
    <mergeCell ref="I5:J5"/>
    <mergeCell ref="I6:J6"/>
    <mergeCell ref="A9:G10"/>
    <mergeCell ref="H9:J10"/>
    <mergeCell ref="B29:G29"/>
    <mergeCell ref="H29:J29"/>
    <mergeCell ref="H12:J12"/>
    <mergeCell ref="G17:J17"/>
    <mergeCell ref="C23:H23"/>
    <mergeCell ref="C24:H24"/>
    <mergeCell ref="C25:H25"/>
    <mergeCell ref="B74:G74"/>
    <mergeCell ref="H74:J74"/>
    <mergeCell ref="H67:J67"/>
    <mergeCell ref="B68:G68"/>
    <mergeCell ref="H68:J68"/>
    <mergeCell ref="B69:G69"/>
    <mergeCell ref="H69:J69"/>
    <mergeCell ref="B70:G70"/>
    <mergeCell ref="H70:J70"/>
    <mergeCell ref="B66:G66"/>
    <mergeCell ref="H66:J66"/>
    <mergeCell ref="B73:G73"/>
    <mergeCell ref="H73:J73"/>
    <mergeCell ref="F61:G61"/>
    <mergeCell ref="A76:J76"/>
    <mergeCell ref="E15:J15"/>
    <mergeCell ref="B22:G22"/>
    <mergeCell ref="B58:E58"/>
    <mergeCell ref="F58:G58"/>
    <mergeCell ref="H58:J58"/>
    <mergeCell ref="A57:J57"/>
    <mergeCell ref="B59:E59"/>
    <mergeCell ref="F59:G59"/>
    <mergeCell ref="H59:J59"/>
    <mergeCell ref="B60:E60"/>
    <mergeCell ref="C26:H26"/>
    <mergeCell ref="B27:H27"/>
    <mergeCell ref="F60:G60"/>
    <mergeCell ref="H60:J60"/>
    <mergeCell ref="B61:E61"/>
  </mergeCells>
  <phoneticPr fontId="3" type="noConversion"/>
  <conditionalFormatting sqref="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" operator="between">
      <formula>$P$28</formula>
      <formula>$Q$28</formula>
    </cfRule>
    <cfRule type="top10" dxfId="4" priority="3" rank="50"/>
    <cfRule type="colorScale" priority="4">
      <colorScale>
        <cfvo type="num" val="0"/>
        <cfvo type="num" val="50"/>
        <color rgb="FFFF7128"/>
        <color rgb="FFFFEF9C"/>
      </colorScale>
    </cfRule>
    <cfRule type="colorScale" priority="5">
      <colorScale>
        <cfvo type="num" val="0"/>
        <cfvo type="num" val="50"/>
        <color rgb="FFFF0000"/>
        <color rgb="FFFF0000"/>
      </colorScale>
    </cfRule>
    <cfRule type="cellIs" dxfId="3" priority="6" stopIfTrue="1" operator="between">
      <formula>91</formula>
      <formula>100</formula>
    </cfRule>
    <cfRule type="cellIs" dxfId="2" priority="7" stopIfTrue="1" operator="between">
      <formula>71</formula>
      <formula>90</formula>
    </cfRule>
    <cfRule type="cellIs" dxfId="1" priority="8" stopIfTrue="1" operator="between">
      <formula>51</formula>
      <formula>70</formula>
    </cfRule>
    <cfRule type="cellIs" dxfId="0" priority="9" stopIfTrue="1" operator="between">
      <formula>0</formula>
      <formula>50</formula>
    </cfRule>
  </conditionalFormatting>
  <printOptions horizontalCentered="1"/>
  <pageMargins left="0" right="0" top="0.15748031496063" bottom="0.15748031496063" header="0.15748031496063" footer="0.196850393700787"/>
  <pageSetup scale="85" orientation="portrait" r:id="rId1"/>
  <headerFooter alignWithMargins="0"/>
  <rowBreaks count="1" manualBreakCount="1">
    <brk id="54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baseColWidth="10" defaultColWidth="9.140625" defaultRowHeight="12.75" x14ac:dyDescent="0.2"/>
  <sheetData/>
  <phoneticPr fontId="3" type="noConversion"/>
  <pageMargins left="0.75" right="0.75" top="1" bottom="1" header="0.5" footer="0.5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0" sqref="E20"/>
    </sheetView>
  </sheetViews>
  <sheetFormatPr baseColWidth="10" defaultRowHeight="12.75" x14ac:dyDescent="0.2"/>
  <sheetData>
    <row r="1" spans="1:6" x14ac:dyDescent="0.2">
      <c r="A1" s="99" t="s">
        <v>73</v>
      </c>
      <c r="F1" t="s">
        <v>71</v>
      </c>
    </row>
    <row r="2" spans="1:6" x14ac:dyDescent="0.2">
      <c r="A2" s="99" t="s">
        <v>74</v>
      </c>
      <c r="F2" t="s">
        <v>71</v>
      </c>
    </row>
    <row r="3" spans="1:6" x14ac:dyDescent="0.2">
      <c r="A3" s="99" t="s">
        <v>75</v>
      </c>
      <c r="F3" t="s">
        <v>72</v>
      </c>
    </row>
    <row r="4" spans="1:6" x14ac:dyDescent="0.2">
      <c r="A4" s="99" t="s">
        <v>76</v>
      </c>
      <c r="F4" t="s">
        <v>71</v>
      </c>
    </row>
    <row r="5" spans="1:6" x14ac:dyDescent="0.2">
      <c r="A5" s="99" t="s">
        <v>77</v>
      </c>
      <c r="F5" t="s">
        <v>71</v>
      </c>
    </row>
    <row r="6" spans="1:6" x14ac:dyDescent="0.2">
      <c r="A6" s="99" t="s">
        <v>78</v>
      </c>
    </row>
    <row r="8" spans="1:6" x14ac:dyDescent="0.2">
      <c r="A8" s="99" t="s">
        <v>79</v>
      </c>
      <c r="F8" t="s">
        <v>71</v>
      </c>
    </row>
    <row r="9" spans="1:6" x14ac:dyDescent="0.2">
      <c r="A9" s="99" t="s">
        <v>80</v>
      </c>
      <c r="F9" t="s">
        <v>71</v>
      </c>
    </row>
    <row r="10" spans="1:6" x14ac:dyDescent="0.2">
      <c r="A10" s="99" t="s">
        <v>81</v>
      </c>
      <c r="F10" t="s">
        <v>71</v>
      </c>
    </row>
    <row r="11" spans="1:6" x14ac:dyDescent="0.2">
      <c r="A11" s="99" t="s">
        <v>82</v>
      </c>
      <c r="F11" t="s">
        <v>71</v>
      </c>
    </row>
    <row r="13" spans="1:6" x14ac:dyDescent="0.2">
      <c r="A13" s="99" t="s">
        <v>83</v>
      </c>
      <c r="F13" t="s">
        <v>72</v>
      </c>
    </row>
    <row r="15" spans="1:6" x14ac:dyDescent="0.2">
      <c r="A15" s="99" t="s">
        <v>84</v>
      </c>
      <c r="F15" s="99" t="s">
        <v>71</v>
      </c>
    </row>
    <row r="16" spans="1:6" x14ac:dyDescent="0.2">
      <c r="A16" s="99" t="s">
        <v>85</v>
      </c>
      <c r="F16" s="9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Registro</vt:lpstr>
      <vt:lpstr>Resultados</vt:lpstr>
      <vt:lpstr>Sheet3</vt:lpstr>
      <vt:lpstr>Sheet4</vt:lpstr>
      <vt:lpstr>Registro!Área_de_impresión</vt:lpstr>
      <vt:lpstr>Resultados!Área_de_impresión</vt:lpstr>
      <vt:lpstr>Registro!Títulos_a_imprimir</vt:lpstr>
      <vt:lpstr>Resultados!Títulos_a_imprimir</vt:lpstr>
    </vt:vector>
  </TitlesOfParts>
  <Company>Pantaleon,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evaluación proveedores</dc:title>
  <dc:creator>Lisbeth Rivera</dc:creator>
  <cp:lastModifiedBy>Gestion de Calidad Bonin</cp:lastModifiedBy>
  <cp:lastPrinted>2022-05-26T18:11:00Z</cp:lastPrinted>
  <dcterms:created xsi:type="dcterms:W3CDTF">2005-09-20T14:54:14Z</dcterms:created>
  <dcterms:modified xsi:type="dcterms:W3CDTF">2024-05-17T19:38:05Z</dcterms:modified>
</cp:coreProperties>
</file>