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_SPRING\405\"/>
    </mc:Choice>
  </mc:AlternateContent>
  <bookViews>
    <workbookView xWindow="0" yWindow="0" windowWidth="28800" windowHeight="12495"/>
  </bookViews>
  <sheets>
    <sheet name="Calcula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I30" i="1"/>
  <c r="I7" i="1"/>
  <c r="J3" i="1"/>
  <c r="J2" i="1"/>
  <c r="F21" i="1"/>
  <c r="F13" i="1"/>
  <c r="E13" i="1"/>
  <c r="D13" i="1"/>
  <c r="C7" i="1"/>
  <c r="S13" i="1"/>
  <c r="I8" i="1"/>
  <c r="N29" i="1" l="1"/>
  <c r="O21" i="1"/>
  <c r="N21" i="1"/>
  <c r="O13" i="1"/>
  <c r="P13" i="1" s="1"/>
  <c r="N13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7" i="1"/>
  <c r="P29" i="1"/>
  <c r="P21" i="1"/>
  <c r="O29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E29" i="1"/>
  <c r="E21" i="1"/>
  <c r="C22" i="1"/>
  <c r="C23" i="1"/>
  <c r="C24" i="1"/>
  <c r="D29" i="1" s="1"/>
  <c r="C25" i="1"/>
  <c r="C26" i="1"/>
  <c r="C27" i="1"/>
  <c r="C28" i="1"/>
  <c r="C29" i="1"/>
  <c r="C14" i="1"/>
  <c r="C15" i="1"/>
  <c r="C16" i="1"/>
  <c r="D21" i="1" s="1"/>
  <c r="C17" i="1"/>
  <c r="C18" i="1"/>
  <c r="C19" i="1"/>
  <c r="C20" i="1"/>
  <c r="C21" i="1"/>
  <c r="C8" i="1"/>
  <c r="C9" i="1"/>
  <c r="C10" i="1"/>
  <c r="C11" i="1"/>
  <c r="C12" i="1"/>
  <c r="C13" i="1"/>
  <c r="F29" i="1" l="1"/>
</calcChain>
</file>

<file path=xl/sharedStrings.xml><?xml version="1.0" encoding="utf-8"?>
<sst xmlns="http://schemas.openxmlformats.org/spreadsheetml/2006/main" count="26" uniqueCount="20">
  <si>
    <t>Numerator</t>
  </si>
  <si>
    <t>pdf</t>
  </si>
  <si>
    <t>y</t>
  </si>
  <si>
    <t>Denom</t>
  </si>
  <si>
    <t>First iteration, y</t>
  </si>
  <si>
    <t>Representation per input</t>
  </si>
  <si>
    <t>Distortion</t>
  </si>
  <si>
    <t>Input</t>
  </si>
  <si>
    <t>D(1)=</t>
  </si>
  <si>
    <t>2nd iteration</t>
  </si>
  <si>
    <t>D(2)</t>
  </si>
  <si>
    <t xml:space="preserve">Rounded </t>
  </si>
  <si>
    <t>3-level midtread optimum quantizer</t>
  </si>
  <si>
    <r>
      <t xml:space="preserve">pdf, </t>
    </r>
    <r>
      <rPr>
        <i/>
        <sz val="12"/>
        <color theme="1"/>
        <rFont val="Calibri"/>
        <family val="2"/>
        <scheme val="minor"/>
      </rPr>
      <t>f(x)</t>
    </r>
  </si>
  <si>
    <t>up</t>
  </si>
  <si>
    <t>unbiased</t>
  </si>
  <si>
    <t>centroids</t>
  </si>
  <si>
    <t>Binary code</t>
  </si>
  <si>
    <t>reconstructed/decoded</t>
  </si>
  <si>
    <t>Initial boundaries: -11, -4,4,11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</si>
</sst>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50"/>
      <name val="Verdana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Verdan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Verdana"/>
      <family val="2"/>
    </font>
    <font>
      <b/>
      <sz val="12"/>
      <color rgb="FF0070C0"/>
      <name val="Calibri"/>
      <family val="2"/>
      <scheme val="minor"/>
    </font>
    <font>
      <b/>
      <sz val="12"/>
      <color rgb="FF0070C0"/>
      <name val="Verdana"/>
      <family val="2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164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5" fillId="0" borderId="0" xfId="0" applyFont="1" applyAlignment="1">
      <alignment horizontal="left"/>
    </xf>
    <xf numFmtId="165" fontId="6" fillId="0" borderId="0" xfId="0" applyNumberFormat="1" applyFont="1" applyAlignment="1">
      <alignment horizontal="left" vertical="center" readingOrder="1"/>
    </xf>
    <xf numFmtId="0" fontId="7" fillId="0" borderId="0" xfId="0" applyFont="1" applyAlignment="1">
      <alignment horizontal="left"/>
    </xf>
    <xf numFmtId="165" fontId="8" fillId="0" borderId="0" xfId="0" applyNumberFormat="1" applyFont="1" applyAlignment="1">
      <alignment horizontal="left" vertical="center" readingOrder="1"/>
    </xf>
    <xf numFmtId="0" fontId="11" fillId="0" borderId="0" xfId="0" applyFont="1" applyAlignment="1">
      <alignment horizontal="left"/>
    </xf>
    <xf numFmtId="165" fontId="12" fillId="0" borderId="0" xfId="0" applyNumberFormat="1" applyFont="1" applyAlignment="1">
      <alignment horizontal="left" vertical="center" readingOrder="1"/>
    </xf>
    <xf numFmtId="165" fontId="3" fillId="0" borderId="0" xfId="0" applyNumberFormat="1" applyFont="1"/>
    <xf numFmtId="0" fontId="2" fillId="0" borderId="0" xfId="0" applyFont="1" applyBorder="1"/>
    <xf numFmtId="0" fontId="4" fillId="0" borderId="0" xfId="0" applyFont="1"/>
    <xf numFmtId="165" fontId="0" fillId="0" borderId="0" xfId="0" applyNumberFormat="1"/>
    <xf numFmtId="166" fontId="3" fillId="0" borderId="0" xfId="0" applyNumberFormat="1" applyFont="1"/>
    <xf numFmtId="166" fontId="0" fillId="0" borderId="0" xfId="0" applyNumberFormat="1"/>
    <xf numFmtId="0" fontId="9" fillId="2" borderId="0" xfId="0" applyFont="1" applyFill="1" applyAlignment="1">
      <alignment horizontal="left"/>
    </xf>
    <xf numFmtId="165" fontId="10" fillId="2" borderId="0" xfId="0" applyNumberFormat="1" applyFont="1" applyFill="1" applyAlignment="1">
      <alignment horizontal="left" vertical="center" readingOrder="1"/>
    </xf>
    <xf numFmtId="0" fontId="9" fillId="3" borderId="0" xfId="0" applyFont="1" applyFill="1" applyAlignment="1">
      <alignment horizontal="left"/>
    </xf>
    <xf numFmtId="165" fontId="10" fillId="3" borderId="0" xfId="0" applyNumberFormat="1" applyFont="1" applyFill="1" applyAlignment="1">
      <alignment horizontal="left" vertical="center" readingOrder="1"/>
    </xf>
    <xf numFmtId="0" fontId="0" fillId="0" borderId="0" xfId="0" applyAlignment="1">
      <alignment horizontal="right"/>
    </xf>
    <xf numFmtId="165" fontId="7" fillId="0" borderId="0" xfId="0" applyNumberFormat="1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9" fillId="4" borderId="0" xfId="0" applyFont="1" applyFill="1" applyAlignment="1">
      <alignment horizontal="left"/>
    </xf>
    <xf numFmtId="165" fontId="10" fillId="4" borderId="0" xfId="0" applyNumberFormat="1" applyFont="1" applyFill="1" applyAlignment="1">
      <alignment horizontal="left" vertical="center" readingOrder="1"/>
    </xf>
    <xf numFmtId="0" fontId="13" fillId="0" borderId="0" xfId="0" applyFon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164" fontId="17" fillId="0" borderId="0" xfId="0" applyNumberFormat="1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933450</xdr:colOff>
      <xdr:row>29</xdr:row>
      <xdr:rowOff>180975</xdr:rowOff>
    </xdr:from>
    <xdr:to>
      <xdr:col>6</xdr:col>
      <xdr:colOff>219075</xdr:colOff>
      <xdr:row>38</xdr:row>
      <xdr:rowOff>22631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6705600"/>
          <a:ext cx="3581400" cy="2241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0</xdr:row>
          <xdr:rowOff>0</xdr:rowOff>
        </xdr:from>
        <xdr:to>
          <xdr:col>5</xdr:col>
          <xdr:colOff>1000125</xdr:colOff>
          <xdr:row>3</xdr:row>
          <xdr:rowOff>171450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619125</xdr:colOff>
          <xdr:row>3</xdr:row>
          <xdr:rowOff>57150</xdr:rowOff>
        </xdr:from>
        <xdr:to>
          <xdr:col>10</xdr:col>
          <xdr:colOff>171450</xdr:colOff>
          <xdr:row>4</xdr:row>
          <xdr:rowOff>219075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B4" sqref="B4"/>
    </sheetView>
  </sheetViews>
  <sheetFormatPr defaultRowHeight="21" x14ac:dyDescent="0.35"/>
  <cols>
    <col min="2" max="2" width="21.28515625" style="1" customWidth="1"/>
    <col min="3" max="3" width="7.42578125" customWidth="1"/>
    <col min="4" max="4" width="10.7109375" customWidth="1"/>
    <col min="5" max="5" width="9.85546875" customWidth="1"/>
    <col min="6" max="6" width="15.140625" customWidth="1"/>
    <col min="7" max="7" width="9.28515625" customWidth="1"/>
    <col min="8" max="8" width="9.5703125" customWidth="1"/>
    <col min="9" max="9" width="12.7109375" style="2" customWidth="1"/>
    <col min="10" max="10" width="14.7109375" style="2" customWidth="1"/>
    <col min="11" max="11" width="12.28515625" customWidth="1"/>
    <col min="12" max="12" width="11.140625" customWidth="1"/>
    <col min="14" max="14" width="7.7109375" customWidth="1"/>
    <col min="15" max="15" width="10.85546875" customWidth="1"/>
    <col min="16" max="16" width="13.7109375" customWidth="1"/>
    <col min="18" max="18" width="15.140625" customWidth="1"/>
  </cols>
  <sheetData>
    <row r="1" spans="1:19" ht="15.75" x14ac:dyDescent="0.25">
      <c r="H1" s="4"/>
      <c r="I1" s="4"/>
      <c r="J1" t="s">
        <v>16</v>
      </c>
      <c r="K1" s="5"/>
      <c r="N1" s="4"/>
      <c r="P1" s="4"/>
      <c r="Q1" s="4"/>
    </row>
    <row r="2" spans="1:19" ht="15.75" x14ac:dyDescent="0.25">
      <c r="H2" s="4"/>
      <c r="I2" s="4"/>
      <c r="J2">
        <f>(F13+F21)/2</f>
        <v>-3.8785057597904191</v>
      </c>
      <c r="K2" s="29">
        <v>-4</v>
      </c>
      <c r="L2" s="26"/>
      <c r="M2" s="29"/>
      <c r="N2" s="4"/>
      <c r="Q2" s="4"/>
    </row>
    <row r="3" spans="1:19" ht="15.75" x14ac:dyDescent="0.25">
      <c r="H3" s="4"/>
      <c r="I3" s="37">
        <v>3.5</v>
      </c>
      <c r="J3" s="37">
        <f>(G21+G29)/2</f>
        <v>3.5</v>
      </c>
      <c r="K3" s="30">
        <v>4</v>
      </c>
      <c r="L3" s="30"/>
      <c r="M3" s="30"/>
      <c r="N3" s="18"/>
      <c r="Q3" s="4"/>
    </row>
    <row r="4" spans="1:19" ht="23.25" x14ac:dyDescent="0.35">
      <c r="A4" s="38"/>
      <c r="B4" s="38" t="s">
        <v>19</v>
      </c>
      <c r="C4" s="38"/>
      <c r="H4" s="4"/>
      <c r="I4" s="4"/>
      <c r="J4" s="4"/>
      <c r="K4" s="3"/>
      <c r="L4" s="3"/>
      <c r="M4" s="3"/>
      <c r="N4" s="3"/>
      <c r="P4" s="4"/>
      <c r="Q4" s="4"/>
    </row>
    <row r="5" spans="1:19" ht="23.25" x14ac:dyDescent="0.35">
      <c r="A5" s="39" t="s">
        <v>12</v>
      </c>
      <c r="B5" s="40"/>
      <c r="C5" s="38"/>
      <c r="D5" s="4"/>
      <c r="E5" s="4"/>
      <c r="F5" s="4"/>
      <c r="G5" s="41" t="s">
        <v>15</v>
      </c>
      <c r="H5" s="4"/>
      <c r="I5" s="4"/>
      <c r="J5" s="4"/>
      <c r="K5" s="4"/>
      <c r="L5" s="4"/>
      <c r="M5" s="4"/>
      <c r="N5" s="4"/>
      <c r="O5" s="4"/>
      <c r="P5" s="4" t="s">
        <v>2</v>
      </c>
      <c r="Q5" s="41" t="s">
        <v>14</v>
      </c>
    </row>
    <row r="6" spans="1:19" ht="15.75" x14ac:dyDescent="0.25">
      <c r="A6" s="4" t="s">
        <v>7</v>
      </c>
      <c r="B6" s="6" t="s">
        <v>13</v>
      </c>
      <c r="C6" s="4"/>
      <c r="D6" s="4" t="s">
        <v>0</v>
      </c>
      <c r="E6" s="7" t="s">
        <v>3</v>
      </c>
      <c r="F6" s="4" t="s">
        <v>4</v>
      </c>
      <c r="G6" s="41" t="s">
        <v>11</v>
      </c>
      <c r="H6" s="4" t="s">
        <v>5</v>
      </c>
      <c r="I6" s="4" t="s">
        <v>6</v>
      </c>
      <c r="J6" s="4"/>
      <c r="K6" s="4" t="s">
        <v>7</v>
      </c>
      <c r="L6" s="6" t="s">
        <v>1</v>
      </c>
      <c r="M6" s="4"/>
      <c r="N6" s="4" t="s">
        <v>0</v>
      </c>
      <c r="O6" s="7" t="s">
        <v>3</v>
      </c>
      <c r="P6" s="4" t="s">
        <v>9</v>
      </c>
      <c r="Q6" s="41" t="s">
        <v>11</v>
      </c>
      <c r="R6" s="4" t="s">
        <v>5</v>
      </c>
      <c r="S6" s="4" t="s">
        <v>6</v>
      </c>
    </row>
    <row r="7" spans="1:19" ht="15.75" x14ac:dyDescent="0.25">
      <c r="A7" s="12">
        <v>-11</v>
      </c>
      <c r="B7" s="13">
        <v>3.0000000000000001E-3</v>
      </c>
      <c r="C7" s="4">
        <f>A7*B7</f>
        <v>-3.3000000000000002E-2</v>
      </c>
      <c r="D7" s="4"/>
      <c r="E7" s="4"/>
      <c r="F7" s="4"/>
      <c r="H7">
        <v>-8</v>
      </c>
      <c r="I7" s="16">
        <f>((A7-H7)^2)*B7</f>
        <v>2.7E-2</v>
      </c>
      <c r="J7" s="8"/>
      <c r="K7" s="22">
        <v>-11</v>
      </c>
      <c r="L7" s="23">
        <v>3.0000000000000001E-3</v>
      </c>
      <c r="M7" s="4">
        <f>K7*L7</f>
        <v>-3.3000000000000002E-2</v>
      </c>
      <c r="R7">
        <v>-8</v>
      </c>
      <c r="S7">
        <f>((K7-R7)^2)*L7</f>
        <v>2.7E-2</v>
      </c>
    </row>
    <row r="8" spans="1:19" ht="15.75" x14ac:dyDescent="0.25">
      <c r="A8" s="12">
        <v>-10</v>
      </c>
      <c r="B8" s="13">
        <v>5.0000000000000001E-3</v>
      </c>
      <c r="C8" s="4">
        <f t="shared" ref="C8:C29" si="0">A8*B8</f>
        <v>-0.05</v>
      </c>
      <c r="D8" s="4"/>
      <c r="E8" s="4"/>
      <c r="F8" s="4"/>
      <c r="G8" s="4"/>
      <c r="H8">
        <v>-8</v>
      </c>
      <c r="I8" s="16">
        <f>((A8-H8)^2)*B8</f>
        <v>0.02</v>
      </c>
      <c r="J8" s="8"/>
      <c r="K8" s="22">
        <v>-10</v>
      </c>
      <c r="L8" s="23">
        <v>5.0000000000000001E-3</v>
      </c>
      <c r="M8" s="4">
        <f t="shared" ref="M8:M29" si="1">K8*L8</f>
        <v>-0.05</v>
      </c>
      <c r="R8">
        <v>-8</v>
      </c>
      <c r="S8">
        <f t="shared" ref="S8:S28" si="2">((K8-R8)^2)*L8</f>
        <v>0.02</v>
      </c>
    </row>
    <row r="9" spans="1:19" ht="15.75" x14ac:dyDescent="0.25">
      <c r="A9" s="12">
        <v>-9</v>
      </c>
      <c r="B9" s="13">
        <v>5.4999999999999997E-3</v>
      </c>
      <c r="C9" s="4">
        <f t="shared" si="0"/>
        <v>-4.9499999999999995E-2</v>
      </c>
      <c r="D9" s="4"/>
      <c r="E9" s="4"/>
      <c r="F9" s="4"/>
      <c r="G9" s="4"/>
      <c r="H9">
        <v>-8</v>
      </c>
      <c r="I9" s="16">
        <f t="shared" ref="I9:I29" si="3">((A9-H9)^2)*B9</f>
        <v>5.4999999999999997E-3</v>
      </c>
      <c r="J9" s="8"/>
      <c r="K9" s="22">
        <v>-9</v>
      </c>
      <c r="L9" s="23">
        <v>5.4999999999999997E-3</v>
      </c>
      <c r="M9" s="4">
        <f t="shared" si="1"/>
        <v>-4.9499999999999995E-2</v>
      </c>
      <c r="R9">
        <v>-8</v>
      </c>
      <c r="S9">
        <f t="shared" si="2"/>
        <v>5.4999999999999997E-3</v>
      </c>
    </row>
    <row r="10" spans="1:19" x14ac:dyDescent="0.35">
      <c r="A10" s="12">
        <v>-8</v>
      </c>
      <c r="B10" s="13">
        <v>5.5999999999999999E-3</v>
      </c>
      <c r="C10" s="4">
        <f t="shared" si="0"/>
        <v>-4.48E-2</v>
      </c>
      <c r="D10" s="4"/>
      <c r="E10" s="4"/>
      <c r="F10" s="4"/>
      <c r="G10" s="4"/>
      <c r="H10">
        <v>-8</v>
      </c>
      <c r="I10" s="16">
        <f t="shared" si="3"/>
        <v>0</v>
      </c>
      <c r="K10" s="22">
        <v>-8</v>
      </c>
      <c r="L10" s="23">
        <v>5.5999999999999999E-3</v>
      </c>
      <c r="M10" s="4">
        <f t="shared" si="1"/>
        <v>-4.48E-2</v>
      </c>
      <c r="R10">
        <v>-8</v>
      </c>
      <c r="S10">
        <f t="shared" si="2"/>
        <v>0</v>
      </c>
    </row>
    <row r="11" spans="1:19" x14ac:dyDescent="0.35">
      <c r="A11" s="12">
        <v>-7</v>
      </c>
      <c r="B11" s="13">
        <v>5.7000000000000002E-3</v>
      </c>
      <c r="C11" s="4">
        <f t="shared" si="0"/>
        <v>-3.9900000000000005E-2</v>
      </c>
      <c r="G11" s="4"/>
      <c r="H11">
        <v>-8</v>
      </c>
      <c r="I11" s="16">
        <f t="shared" si="3"/>
        <v>5.7000000000000002E-3</v>
      </c>
      <c r="K11" s="22">
        <v>-7</v>
      </c>
      <c r="L11" s="23">
        <v>5.7000000000000002E-3</v>
      </c>
      <c r="M11" s="4">
        <f t="shared" si="1"/>
        <v>-3.9900000000000005E-2</v>
      </c>
      <c r="R11">
        <v>-8</v>
      </c>
      <c r="S11">
        <f t="shared" si="2"/>
        <v>5.7000000000000002E-3</v>
      </c>
    </row>
    <row r="12" spans="1:19" x14ac:dyDescent="0.35">
      <c r="A12" s="12">
        <v>-6</v>
      </c>
      <c r="B12" s="13">
        <v>5.7999999999999996E-3</v>
      </c>
      <c r="C12" s="4">
        <f t="shared" si="0"/>
        <v>-3.4799999999999998E-2</v>
      </c>
      <c r="G12" s="4"/>
      <c r="H12">
        <v>-8</v>
      </c>
      <c r="I12" s="16">
        <f t="shared" si="3"/>
        <v>2.3199999999999998E-2</v>
      </c>
      <c r="K12" s="22">
        <v>-6</v>
      </c>
      <c r="L12" s="23">
        <v>5.7999999999999996E-3</v>
      </c>
      <c r="M12" s="4">
        <f t="shared" si="1"/>
        <v>-3.4799999999999998E-2</v>
      </c>
      <c r="R12">
        <v>-8</v>
      </c>
      <c r="S12">
        <f t="shared" si="2"/>
        <v>2.3199999999999998E-2</v>
      </c>
    </row>
    <row r="13" spans="1:19" ht="15.75" x14ac:dyDescent="0.25">
      <c r="A13" s="12">
        <v>-5</v>
      </c>
      <c r="B13" s="13">
        <v>5.8999999999999999E-3</v>
      </c>
      <c r="C13" s="4">
        <f t="shared" si="0"/>
        <v>-2.9499999999999998E-2</v>
      </c>
      <c r="D13" s="4">
        <f>SUM(C7:C13)</f>
        <v>-0.28149999999999997</v>
      </c>
      <c r="E13" s="16">
        <f>SUM(B7:B13)</f>
        <v>3.6499999999999998E-2</v>
      </c>
      <c r="F13" s="20">
        <f>D13/E13</f>
        <v>-7.712328767123287</v>
      </c>
      <c r="G13" s="34">
        <v>-8</v>
      </c>
      <c r="H13">
        <v>-8</v>
      </c>
      <c r="I13" s="16">
        <f t="shared" si="3"/>
        <v>5.3100000000000001E-2</v>
      </c>
      <c r="J13" s="8"/>
      <c r="K13" s="22">
        <v>-5</v>
      </c>
      <c r="L13" s="23">
        <v>5.8999999999999999E-3</v>
      </c>
      <c r="M13" s="4">
        <f t="shared" si="1"/>
        <v>-2.9499999999999998E-2</v>
      </c>
      <c r="N13">
        <f>SUM(M7:M13)</f>
        <v>-0.28149999999999997</v>
      </c>
      <c r="O13" s="19">
        <f>SUM(L7:L13)</f>
        <v>3.6499999999999998E-2</v>
      </c>
      <c r="P13">
        <f>N13/O13</f>
        <v>-7.712328767123287</v>
      </c>
      <c r="Q13">
        <v>-7</v>
      </c>
      <c r="R13">
        <v>-8</v>
      </c>
      <c r="S13">
        <f>((K13-R13)^2)*L13</f>
        <v>5.3100000000000001E-2</v>
      </c>
    </row>
    <row r="14" spans="1:19" x14ac:dyDescent="0.35">
      <c r="A14" s="10">
        <v>-4</v>
      </c>
      <c r="B14" s="11">
        <v>0.01</v>
      </c>
      <c r="C14" s="4">
        <f t="shared" si="0"/>
        <v>-0.04</v>
      </c>
      <c r="F14" s="21"/>
      <c r="H14">
        <v>0</v>
      </c>
      <c r="I14" s="16">
        <f t="shared" si="3"/>
        <v>0.16</v>
      </c>
      <c r="J14" s="9"/>
      <c r="K14" s="31">
        <v>-4</v>
      </c>
      <c r="L14" s="32">
        <v>0.01</v>
      </c>
      <c r="M14" s="4">
        <f t="shared" si="1"/>
        <v>-0.04</v>
      </c>
      <c r="R14">
        <v>0</v>
      </c>
      <c r="S14">
        <f t="shared" si="2"/>
        <v>0.16</v>
      </c>
    </row>
    <row r="15" spans="1:19" x14ac:dyDescent="0.35">
      <c r="A15" s="10">
        <v>-3</v>
      </c>
      <c r="B15" s="11">
        <v>8.9099999999999999E-2</v>
      </c>
      <c r="C15" s="4">
        <f t="shared" si="0"/>
        <v>-0.26729999999999998</v>
      </c>
      <c r="F15" s="21"/>
      <c r="H15">
        <v>0</v>
      </c>
      <c r="I15" s="16">
        <f t="shared" si="3"/>
        <v>0.80189999999999995</v>
      </c>
      <c r="J15" s="9"/>
      <c r="K15" s="31">
        <v>-3</v>
      </c>
      <c r="L15" s="32">
        <v>8.9099999999999999E-2</v>
      </c>
      <c r="M15" s="4">
        <f t="shared" si="1"/>
        <v>-0.26729999999999998</v>
      </c>
      <c r="R15">
        <v>0</v>
      </c>
      <c r="S15">
        <f t="shared" si="2"/>
        <v>0.80189999999999995</v>
      </c>
    </row>
    <row r="16" spans="1:19" x14ac:dyDescent="0.35">
      <c r="A16" s="10">
        <v>-2</v>
      </c>
      <c r="B16" s="11">
        <v>0.11</v>
      </c>
      <c r="C16" s="4">
        <f t="shared" si="0"/>
        <v>-0.22</v>
      </c>
      <c r="F16" s="21"/>
      <c r="H16">
        <v>0</v>
      </c>
      <c r="I16" s="16">
        <f t="shared" si="3"/>
        <v>0.44</v>
      </c>
      <c r="J16" s="9"/>
      <c r="K16" s="31">
        <v>-2</v>
      </c>
      <c r="L16" s="32">
        <v>0.11</v>
      </c>
      <c r="M16" s="4">
        <f t="shared" si="1"/>
        <v>-0.22</v>
      </c>
      <c r="R16">
        <v>0</v>
      </c>
      <c r="S16">
        <f t="shared" si="2"/>
        <v>0.44</v>
      </c>
    </row>
    <row r="17" spans="1:19" x14ac:dyDescent="0.35">
      <c r="A17" s="10">
        <v>-1</v>
      </c>
      <c r="B17" s="11">
        <v>0.1368</v>
      </c>
      <c r="C17" s="4">
        <f t="shared" si="0"/>
        <v>-0.1368</v>
      </c>
      <c r="D17" s="4"/>
      <c r="E17" s="4"/>
      <c r="F17" s="20"/>
      <c r="H17">
        <v>0</v>
      </c>
      <c r="I17" s="16">
        <f t="shared" si="3"/>
        <v>0.1368</v>
      </c>
      <c r="J17" s="9"/>
      <c r="K17" s="31">
        <v>-1</v>
      </c>
      <c r="L17" s="32">
        <v>0.1368</v>
      </c>
      <c r="M17" s="4">
        <f t="shared" si="1"/>
        <v>-0.1368</v>
      </c>
      <c r="R17">
        <v>0</v>
      </c>
      <c r="S17">
        <f t="shared" si="2"/>
        <v>0.1368</v>
      </c>
    </row>
    <row r="18" spans="1:19" ht="15.75" x14ac:dyDescent="0.25">
      <c r="A18" s="10">
        <v>0</v>
      </c>
      <c r="B18" s="11">
        <v>0.21340000000000001</v>
      </c>
      <c r="C18" s="4">
        <f t="shared" si="0"/>
        <v>0</v>
      </c>
      <c r="D18" s="4"/>
      <c r="E18" s="4"/>
      <c r="F18" s="20"/>
      <c r="H18">
        <v>0</v>
      </c>
      <c r="I18" s="16">
        <f t="shared" si="3"/>
        <v>0</v>
      </c>
      <c r="J18" s="8"/>
      <c r="K18" s="31">
        <v>0</v>
      </c>
      <c r="L18" s="32">
        <v>0.21340000000000001</v>
      </c>
      <c r="M18" s="4">
        <f t="shared" si="1"/>
        <v>0</v>
      </c>
      <c r="R18">
        <v>0</v>
      </c>
      <c r="S18">
        <f t="shared" si="2"/>
        <v>0</v>
      </c>
    </row>
    <row r="19" spans="1:19" ht="15.75" x14ac:dyDescent="0.25">
      <c r="A19" s="10">
        <v>1</v>
      </c>
      <c r="B19" s="11">
        <v>0.1368</v>
      </c>
      <c r="C19" s="4">
        <f t="shared" si="0"/>
        <v>0.1368</v>
      </c>
      <c r="D19" s="4"/>
      <c r="E19" s="4"/>
      <c r="F19" s="20"/>
      <c r="H19">
        <v>0</v>
      </c>
      <c r="I19" s="16">
        <f t="shared" si="3"/>
        <v>0.1368</v>
      </c>
      <c r="J19" s="8"/>
      <c r="K19" s="31">
        <v>1</v>
      </c>
      <c r="L19" s="32">
        <v>0.1368</v>
      </c>
      <c r="M19" s="4">
        <f t="shared" si="1"/>
        <v>0.1368</v>
      </c>
      <c r="R19">
        <v>0</v>
      </c>
      <c r="S19">
        <f t="shared" si="2"/>
        <v>0.1368</v>
      </c>
    </row>
    <row r="20" spans="1:19" ht="15.75" x14ac:dyDescent="0.25">
      <c r="A20" s="10">
        <v>2</v>
      </c>
      <c r="B20" s="11">
        <v>0.11</v>
      </c>
      <c r="C20" s="4">
        <f t="shared" si="0"/>
        <v>0.22</v>
      </c>
      <c r="D20" s="4"/>
      <c r="E20" s="4"/>
      <c r="F20" s="20"/>
      <c r="H20">
        <v>0</v>
      </c>
      <c r="I20" s="16">
        <f t="shared" si="3"/>
        <v>0.44</v>
      </c>
      <c r="J20" s="8"/>
      <c r="K20" s="31">
        <v>2</v>
      </c>
      <c r="L20" s="32">
        <v>0.11</v>
      </c>
      <c r="M20" s="4">
        <f t="shared" si="1"/>
        <v>0.22</v>
      </c>
      <c r="R20">
        <v>0</v>
      </c>
      <c r="S20">
        <f t="shared" si="2"/>
        <v>0.44</v>
      </c>
    </row>
    <row r="21" spans="1:19" ht="15.75" x14ac:dyDescent="0.25">
      <c r="A21" s="10">
        <v>3</v>
      </c>
      <c r="B21" s="11">
        <v>8.9099999999999999E-2</v>
      </c>
      <c r="C21" s="4">
        <f t="shared" si="0"/>
        <v>0.26729999999999998</v>
      </c>
      <c r="D21" s="4">
        <f>SUM(C14:C21)</f>
        <v>-4.0000000000000036E-2</v>
      </c>
      <c r="E21" s="16">
        <f>SUM(B14:B21)</f>
        <v>0.8952</v>
      </c>
      <c r="F21" s="20">
        <f>D21/E21</f>
        <v>-4.4682752457551426E-2</v>
      </c>
      <c r="G21" s="35">
        <v>0</v>
      </c>
      <c r="H21">
        <v>0</v>
      </c>
      <c r="I21" s="16">
        <f t="shared" si="3"/>
        <v>0.80189999999999995</v>
      </c>
      <c r="J21" s="8"/>
      <c r="K21" s="31">
        <v>3</v>
      </c>
      <c r="L21" s="31">
        <v>8.9099999999999999E-2</v>
      </c>
      <c r="M21" s="4">
        <f t="shared" si="1"/>
        <v>0.26729999999999998</v>
      </c>
      <c r="N21">
        <f>SUM(M14:M21)</f>
        <v>-4.0000000000000036E-2</v>
      </c>
      <c r="O21" s="19">
        <f>SUM(L14:L21)</f>
        <v>0.8952</v>
      </c>
      <c r="P21">
        <f>N21/O21</f>
        <v>-4.4682752457551426E-2</v>
      </c>
      <c r="Q21">
        <v>0</v>
      </c>
      <c r="R21">
        <v>0</v>
      </c>
      <c r="S21">
        <f t="shared" si="2"/>
        <v>0.80189999999999995</v>
      </c>
    </row>
    <row r="22" spans="1:19" ht="15.75" x14ac:dyDescent="0.25">
      <c r="A22" s="14">
        <v>4</v>
      </c>
      <c r="B22" s="15">
        <v>0.01</v>
      </c>
      <c r="C22" s="4">
        <f>A22*B22</f>
        <v>0.04</v>
      </c>
      <c r="D22" s="4"/>
      <c r="E22" s="4"/>
      <c r="F22" s="20"/>
      <c r="H22">
        <v>7</v>
      </c>
      <c r="I22" s="16">
        <f t="shared" si="3"/>
        <v>0.09</v>
      </c>
      <c r="J22" s="8"/>
      <c r="K22" s="24">
        <v>4</v>
      </c>
      <c r="L22" s="25">
        <v>0.01</v>
      </c>
      <c r="M22" s="4">
        <f t="shared" si="1"/>
        <v>0.04</v>
      </c>
      <c r="R22">
        <v>7</v>
      </c>
      <c r="S22">
        <f t="shared" si="2"/>
        <v>0.09</v>
      </c>
    </row>
    <row r="23" spans="1:19" ht="15.75" x14ac:dyDescent="0.25">
      <c r="A23" s="14">
        <v>5</v>
      </c>
      <c r="B23" s="15">
        <v>5.8999999999999999E-3</v>
      </c>
      <c r="C23" s="4">
        <f t="shared" si="0"/>
        <v>2.9499999999999998E-2</v>
      </c>
      <c r="D23" s="4"/>
      <c r="E23" s="4"/>
      <c r="F23" s="20"/>
      <c r="H23">
        <v>7</v>
      </c>
      <c r="I23" s="16">
        <f t="shared" si="3"/>
        <v>2.3599999999999999E-2</v>
      </c>
      <c r="J23" s="8"/>
      <c r="K23" s="24">
        <v>5</v>
      </c>
      <c r="L23" s="25">
        <v>5.8999999999999999E-3</v>
      </c>
      <c r="M23" s="4">
        <f t="shared" si="1"/>
        <v>2.9499999999999998E-2</v>
      </c>
      <c r="N23" s="4"/>
      <c r="O23" s="4"/>
      <c r="P23" s="5"/>
      <c r="Q23" s="4"/>
      <c r="R23">
        <v>7</v>
      </c>
      <c r="S23">
        <f t="shared" si="2"/>
        <v>2.3599999999999999E-2</v>
      </c>
    </row>
    <row r="24" spans="1:19" ht="15.75" x14ac:dyDescent="0.25">
      <c r="A24" s="14">
        <v>6</v>
      </c>
      <c r="B24" s="15">
        <v>5.7999999999999996E-3</v>
      </c>
      <c r="C24" s="4">
        <f t="shared" si="0"/>
        <v>3.4799999999999998E-2</v>
      </c>
      <c r="D24" s="4"/>
      <c r="E24" s="4"/>
      <c r="F24" s="20"/>
      <c r="H24">
        <v>7</v>
      </c>
      <c r="I24" s="16">
        <f t="shared" si="3"/>
        <v>5.7999999999999996E-3</v>
      </c>
      <c r="J24" s="8"/>
      <c r="K24" s="24">
        <v>6</v>
      </c>
      <c r="L24" s="25">
        <v>5.7999999999999996E-3</v>
      </c>
      <c r="M24" s="4">
        <f t="shared" si="1"/>
        <v>3.4799999999999998E-2</v>
      </c>
      <c r="N24" s="4"/>
      <c r="O24" s="4"/>
      <c r="P24" s="4"/>
      <c r="Q24" s="4"/>
      <c r="R24">
        <v>7</v>
      </c>
      <c r="S24">
        <f t="shared" si="2"/>
        <v>5.7999999999999996E-3</v>
      </c>
    </row>
    <row r="25" spans="1:19" ht="15.75" x14ac:dyDescent="0.25">
      <c r="A25" s="14">
        <v>7</v>
      </c>
      <c r="B25" s="15">
        <v>5.7000000000000002E-3</v>
      </c>
      <c r="C25" s="4">
        <f t="shared" si="0"/>
        <v>3.9900000000000005E-2</v>
      </c>
      <c r="D25" s="4"/>
      <c r="E25" s="4"/>
      <c r="F25" s="20"/>
      <c r="H25">
        <v>7</v>
      </c>
      <c r="I25" s="16">
        <f t="shared" si="3"/>
        <v>0</v>
      </c>
      <c r="J25" s="8"/>
      <c r="K25" s="24">
        <v>7</v>
      </c>
      <c r="L25" s="25">
        <v>5.7000000000000002E-3</v>
      </c>
      <c r="M25" s="4">
        <f t="shared" si="1"/>
        <v>3.9900000000000005E-2</v>
      </c>
      <c r="N25" s="17"/>
      <c r="O25" s="5"/>
      <c r="P25" s="4"/>
      <c r="Q25" s="4"/>
      <c r="R25">
        <v>7</v>
      </c>
      <c r="S25">
        <f t="shared" si="2"/>
        <v>0</v>
      </c>
    </row>
    <row r="26" spans="1:19" ht="15.75" x14ac:dyDescent="0.25">
      <c r="A26" s="14">
        <v>8</v>
      </c>
      <c r="B26" s="15">
        <v>5.5999999999999999E-3</v>
      </c>
      <c r="C26" s="4">
        <f t="shared" si="0"/>
        <v>4.48E-2</v>
      </c>
      <c r="D26" s="4"/>
      <c r="E26" s="4"/>
      <c r="F26" s="20"/>
      <c r="H26">
        <v>7</v>
      </c>
      <c r="I26" s="16">
        <f t="shared" si="3"/>
        <v>5.5999999999999999E-3</v>
      </c>
      <c r="J26" s="8"/>
      <c r="K26" s="24">
        <v>8</v>
      </c>
      <c r="L26" s="25">
        <v>5.5999999999999999E-3</v>
      </c>
      <c r="M26" s="4">
        <f t="shared" si="1"/>
        <v>4.48E-2</v>
      </c>
      <c r="N26" s="17"/>
      <c r="O26" s="5"/>
      <c r="P26" s="4"/>
      <c r="Q26" s="4"/>
      <c r="R26">
        <v>7</v>
      </c>
      <c r="S26">
        <f t="shared" si="2"/>
        <v>5.5999999999999999E-3</v>
      </c>
    </row>
    <row r="27" spans="1:19" ht="15.75" x14ac:dyDescent="0.25">
      <c r="A27" s="14">
        <v>9</v>
      </c>
      <c r="B27" s="15">
        <v>5.4999999999999997E-3</v>
      </c>
      <c r="C27" s="4">
        <f t="shared" si="0"/>
        <v>4.9499999999999995E-2</v>
      </c>
      <c r="D27" s="4"/>
      <c r="E27" s="4"/>
      <c r="F27" s="20"/>
      <c r="H27">
        <v>7</v>
      </c>
      <c r="I27" s="16">
        <f t="shared" si="3"/>
        <v>2.1999999999999999E-2</v>
      </c>
      <c r="J27" s="8"/>
      <c r="K27" s="24">
        <v>9</v>
      </c>
      <c r="L27" s="25">
        <v>5.4999999999999997E-3</v>
      </c>
      <c r="M27" s="4">
        <f t="shared" si="1"/>
        <v>4.9499999999999995E-2</v>
      </c>
      <c r="N27" s="17"/>
      <c r="O27" s="5"/>
      <c r="P27" s="4"/>
      <c r="Q27" s="4"/>
      <c r="R27">
        <v>7</v>
      </c>
      <c r="S27">
        <f t="shared" si="2"/>
        <v>2.1999999999999999E-2</v>
      </c>
    </row>
    <row r="28" spans="1:19" ht="15.75" x14ac:dyDescent="0.25">
      <c r="A28" s="14">
        <v>10</v>
      </c>
      <c r="B28" s="15">
        <v>5.0000000000000001E-3</v>
      </c>
      <c r="C28" s="4">
        <f t="shared" si="0"/>
        <v>0.05</v>
      </c>
      <c r="D28" s="4"/>
      <c r="E28" s="4"/>
      <c r="F28" s="20"/>
      <c r="H28">
        <v>7</v>
      </c>
      <c r="I28" s="16">
        <f t="shared" si="3"/>
        <v>4.4999999999999998E-2</v>
      </c>
      <c r="J28" s="4"/>
      <c r="K28" s="24">
        <v>10</v>
      </c>
      <c r="L28" s="25">
        <v>5.0000000000000001E-3</v>
      </c>
      <c r="M28" s="4">
        <f t="shared" si="1"/>
        <v>0.05</v>
      </c>
      <c r="N28" s="5"/>
      <c r="O28" s="5"/>
      <c r="P28" s="4"/>
      <c r="Q28" s="4"/>
      <c r="R28">
        <v>7</v>
      </c>
      <c r="S28">
        <f t="shared" si="2"/>
        <v>4.4999999999999998E-2</v>
      </c>
    </row>
    <row r="29" spans="1:19" x14ac:dyDescent="0.35">
      <c r="A29" s="14">
        <v>11</v>
      </c>
      <c r="B29" s="15">
        <v>3.0000000000000001E-3</v>
      </c>
      <c r="C29" s="4">
        <f t="shared" si="0"/>
        <v>3.3000000000000002E-2</v>
      </c>
      <c r="D29" s="4">
        <f>SUM(C22:C29)</f>
        <v>0.32150000000000001</v>
      </c>
      <c r="E29" s="16">
        <f>SUM(B22:B29)</f>
        <v>4.65E-2</v>
      </c>
      <c r="F29" s="20">
        <f>D29/E29</f>
        <v>6.913978494623656</v>
      </c>
      <c r="G29" s="36">
        <v>7</v>
      </c>
      <c r="H29">
        <v>7</v>
      </c>
      <c r="I29" s="16">
        <f t="shared" si="3"/>
        <v>4.8000000000000001E-2</v>
      </c>
      <c r="K29" s="24">
        <v>11</v>
      </c>
      <c r="L29" s="25">
        <v>3.0000000000000001E-3</v>
      </c>
      <c r="M29" s="4">
        <f t="shared" si="1"/>
        <v>3.3000000000000002E-2</v>
      </c>
      <c r="N29">
        <f>SUM(M22:M29)</f>
        <v>0.32150000000000001</v>
      </c>
      <c r="O29" s="19">
        <f>SUM(L22:L29)</f>
        <v>4.65E-2</v>
      </c>
      <c r="P29">
        <f>N29/O29</f>
        <v>6.913978494623656</v>
      </c>
      <c r="Q29">
        <v>7</v>
      </c>
      <c r="R29">
        <v>7</v>
      </c>
    </row>
    <row r="30" spans="1:19" x14ac:dyDescent="0.35">
      <c r="H30" s="28" t="s">
        <v>8</v>
      </c>
      <c r="I30" s="27">
        <f>SUM(I7:I29)</f>
        <v>3.2918999999999992</v>
      </c>
      <c r="R30" s="33" t="s">
        <v>10</v>
      </c>
      <c r="S30" s="33">
        <f>SUM(S7:S29)</f>
        <v>3.2438999999999991</v>
      </c>
    </row>
    <row r="34" spans="8:16" x14ac:dyDescent="0.35">
      <c r="H34" s="2" t="s">
        <v>17</v>
      </c>
      <c r="J34" s="2" t="s">
        <v>18</v>
      </c>
    </row>
    <row r="35" spans="8:16" x14ac:dyDescent="0.35">
      <c r="H35" s="2">
        <v>10</v>
      </c>
      <c r="J35" s="2">
        <v>-8</v>
      </c>
    </row>
    <row r="36" spans="8:16" x14ac:dyDescent="0.35">
      <c r="H36" s="2">
        <v>0</v>
      </c>
      <c r="J36" s="2">
        <v>0</v>
      </c>
    </row>
    <row r="37" spans="8:16" x14ac:dyDescent="0.35">
      <c r="H37" s="2">
        <v>11</v>
      </c>
      <c r="J37" s="2">
        <v>7</v>
      </c>
    </row>
    <row r="38" spans="8:16" x14ac:dyDescent="0.35">
      <c r="P38" s="2"/>
    </row>
    <row r="39" spans="8:16" x14ac:dyDescent="0.35">
      <c r="P39" s="2"/>
    </row>
  </sheetData>
  <sortState ref="B18:B28">
    <sortCondition descending="1" ref="B13:B23"/>
  </sortState>
  <pageMargins left="0.7" right="0.7" top="0.75" bottom="0.75" header="0.3" footer="0.3"/>
  <pageSetup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8" r:id="rId4">
          <objectPr defaultSize="0" autoPict="0" r:id="rId5">
            <anchor moveWithCells="1">
              <from>
                <xdr:col>4</xdr:col>
                <xdr:colOff>571500</xdr:colOff>
                <xdr:row>0</xdr:row>
                <xdr:rowOff>0</xdr:rowOff>
              </from>
              <to>
                <xdr:col>5</xdr:col>
                <xdr:colOff>1000125</xdr:colOff>
                <xdr:row>3</xdr:row>
                <xdr:rowOff>171450</xdr:rowOff>
              </to>
            </anchor>
          </objectPr>
        </oleObject>
      </mc:Choice>
      <mc:Fallback>
        <oleObject progId="Equation.3" shapeId="1028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>
              <from>
                <xdr:col>7</xdr:col>
                <xdr:colOff>619125</xdr:colOff>
                <xdr:row>3</xdr:row>
                <xdr:rowOff>57150</xdr:rowOff>
              </from>
              <to>
                <xdr:col>10</xdr:col>
                <xdr:colOff>171450</xdr:colOff>
                <xdr:row>4</xdr:row>
                <xdr:rowOff>219075</xdr:rowOff>
              </to>
            </anchor>
          </objectPr>
        </oleObject>
      </mc:Choice>
      <mc:Fallback>
        <oleObject progId="Equation.3"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Emma-admin</dc:creator>
  <cp:lastModifiedBy>Emma-admin</cp:lastModifiedBy>
  <dcterms:created xsi:type="dcterms:W3CDTF">2019-03-28T23:20:57Z</dcterms:created>
  <dcterms:modified xsi:type="dcterms:W3CDTF">2021-12-27T05:38:31Z</dcterms:modified>
</cp:coreProperties>
</file>