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enciker\Desktop\Data Visual\Dashboard\"/>
    </mc:Choice>
  </mc:AlternateContent>
  <xr:revisionPtr revIDLastSave="0" documentId="13_ncr:1_{A0E7D0C6-E5EB-4B66-93AB-01C94740B8EC}" xr6:coauthVersionLast="47" xr6:coauthVersionMax="47" xr10:uidLastSave="{00000000-0000-0000-0000-000000000000}"/>
  <bookViews>
    <workbookView xWindow="-110" yWindow="-110" windowWidth="19420" windowHeight="10300" activeTab="2" xr2:uid="{D4B15FF5-D5A7-40C2-BBF1-F259825DB109}"/>
  </bookViews>
  <sheets>
    <sheet name="Role A" sheetId="1" r:id="rId1"/>
    <sheet name="Role B" sheetId="2" r:id="rId2"/>
    <sheet name="DashBoard" sheetId="3" r:id="rId3"/>
  </sheets>
  <definedNames>
    <definedName name="_xlnm._FilterDatabase" localSheetId="0" hidden="1">'Role A'!$A$1:$F$386</definedName>
    <definedName name="_xlnm._FilterDatabase" localSheetId="1" hidden="1">'Role B'!$A$1:$M$312</definedName>
    <definedName name="metrics1">OFFSET(DashBoard!XEO$8,0,MATCH(DashBoard!$O$25,_xlfn.ANCHORARRAY(DashBoard!$D$7),0)-1,6,1)</definedName>
    <definedName name="metrics2">OFFSET(DashBoard!XDY$8,0,MATCH(DashBoard!$S$25,_xlfn.ANCHORARRAY(DashBoard!$D$7),0)-1,6,1)</definedName>
    <definedName name="rolea">DashBoard!$AW$2=OFFSET(DashBoard!$AM$3,0,0,COUNTA(DashBoard!$AM:$AM)-2,1)</definedName>
    <definedName name="roleb">OFFSET(DashBoard!$AR$3,0,0,COUNTA(DashBoard!$AR:$AR)-2,1)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3" l="1"/>
  <c r="M8" i="3"/>
  <c r="N8" i="3"/>
  <c r="L9" i="3"/>
  <c r="M9" i="3"/>
  <c r="N9" i="3"/>
  <c r="L10" i="3"/>
  <c r="M10" i="3"/>
  <c r="N10" i="3"/>
  <c r="L11" i="3"/>
  <c r="M11" i="3"/>
  <c r="N11" i="3"/>
  <c r="L12" i="3"/>
  <c r="M12" i="3"/>
  <c r="N12" i="3"/>
  <c r="L13" i="3"/>
  <c r="M13" i="3"/>
  <c r="N13" i="3"/>
  <c r="L14" i="3"/>
  <c r="M14" i="3"/>
  <c r="N14" i="3"/>
  <c r="L15" i="3"/>
  <c r="M15" i="3"/>
  <c r="N15" i="3"/>
  <c r="O15" i="3"/>
  <c r="P15" i="3"/>
  <c r="L16" i="3"/>
  <c r="M16" i="3"/>
  <c r="N16" i="3"/>
  <c r="O16" i="3"/>
  <c r="P16" i="3"/>
  <c r="L17" i="3"/>
  <c r="M17" i="3"/>
  <c r="N17" i="3"/>
  <c r="O17" i="3"/>
  <c r="P17" i="3"/>
  <c r="L18" i="3"/>
  <c r="M18" i="3"/>
  <c r="N18" i="3"/>
  <c r="O18" i="3"/>
  <c r="P18" i="3"/>
  <c r="L19" i="3"/>
  <c r="M19" i="3"/>
  <c r="N19" i="3"/>
  <c r="O19" i="3"/>
  <c r="P19" i="3"/>
  <c r="L20" i="3"/>
  <c r="M20" i="3"/>
  <c r="N20" i="3"/>
  <c r="O20" i="3"/>
  <c r="P20" i="3"/>
  <c r="L21" i="3"/>
  <c r="M21" i="3"/>
  <c r="N21" i="3"/>
  <c r="O21" i="3"/>
  <c r="P21" i="3"/>
  <c r="W8" i="3"/>
  <c r="W9" i="3"/>
  <c r="W10" i="3"/>
  <c r="W11" i="3"/>
  <c r="W12" i="3"/>
  <c r="W13" i="3"/>
  <c r="W14" i="3"/>
  <c r="AR2" i="3" a="1"/>
  <c r="AR2" i="3" s="1"/>
  <c r="AX2" i="3" s="1" a="1"/>
  <c r="AX2" i="3" s="1"/>
  <c r="F386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2" i="1"/>
  <c r="AS2" i="3" a="1"/>
  <c r="AS2" i="3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2" i="2"/>
  <c r="AN2" i="3" a="1"/>
  <c r="AN2" i="3" s="1"/>
  <c r="AM2" i="3" a="1"/>
  <c r="AM2" i="3" s="1"/>
  <c r="AW2" i="3" s="1" a="1"/>
  <c r="AW2" i="3" s="1"/>
  <c r="AO2" i="3" l="1" a="1"/>
  <c r="AO2" i="3" s="1"/>
  <c r="D7" i="3" a="1"/>
  <c r="C8" i="3" a="1"/>
  <c r="C8" i="3" s="1"/>
  <c r="E8" i="3" l="1"/>
  <c r="F17" i="3"/>
  <c r="J18" i="3"/>
  <c r="F21" i="3"/>
  <c r="F8" i="3"/>
  <c r="E11" i="3"/>
  <c r="G17" i="3"/>
  <c r="K18" i="3"/>
  <c r="G21" i="3"/>
  <c r="G11" i="3"/>
  <c r="I17" i="3"/>
  <c r="E20" i="3"/>
  <c r="G16" i="3"/>
  <c r="G20" i="3"/>
  <c r="E15" i="3"/>
  <c r="E19" i="3"/>
  <c r="J16" i="3"/>
  <c r="G15" i="3"/>
  <c r="G19" i="3"/>
  <c r="H13" i="3"/>
  <c r="H19" i="3"/>
  <c r="F18" i="3"/>
  <c r="G12" i="3"/>
  <c r="H18" i="3"/>
  <c r="I18" i="3"/>
  <c r="E21" i="3"/>
  <c r="H8" i="3"/>
  <c r="H11" i="3"/>
  <c r="J17" i="3"/>
  <c r="K17" i="3"/>
  <c r="K21" i="3"/>
  <c r="H16" i="3"/>
  <c r="H20" i="3"/>
  <c r="I16" i="3"/>
  <c r="F15" i="3"/>
  <c r="F19" i="3"/>
  <c r="H15" i="3"/>
  <c r="E9" i="3"/>
  <c r="I15" i="3"/>
  <c r="I19" i="3"/>
  <c r="E12" i="3"/>
  <c r="G9" i="3"/>
  <c r="K15" i="3"/>
  <c r="G18" i="3"/>
  <c r="K19" i="3"/>
  <c r="H9" i="3"/>
  <c r="H12" i="3"/>
  <c r="E17" i="3"/>
  <c r="G8" i="3"/>
  <c r="F11" i="3"/>
  <c r="H17" i="3"/>
  <c r="H21" i="3"/>
  <c r="E16" i="3"/>
  <c r="I21" i="3"/>
  <c r="F16" i="3"/>
  <c r="F20" i="3"/>
  <c r="J21" i="3"/>
  <c r="E10" i="3"/>
  <c r="F10" i="3"/>
  <c r="E13" i="3"/>
  <c r="I20" i="3"/>
  <c r="G10" i="3"/>
  <c r="F13" i="3"/>
  <c r="J20" i="3"/>
  <c r="H10" i="3"/>
  <c r="G13" i="3"/>
  <c r="K16" i="3"/>
  <c r="K20" i="3"/>
  <c r="E18" i="3"/>
  <c r="F9" i="3"/>
  <c r="J15" i="3"/>
  <c r="J19" i="3"/>
  <c r="F12" i="3"/>
  <c r="D7" i="3"/>
  <c r="E14" i="3" l="1"/>
  <c r="F14" i="3"/>
  <c r="G14" i="3"/>
  <c r="H14" i="3"/>
  <c r="AY3" i="3"/>
  <c r="D15" i="3"/>
  <c r="D16" i="3"/>
  <c r="D18" i="3"/>
  <c r="D8" i="3"/>
  <c r="D10" i="3"/>
  <c r="D19" i="3"/>
  <c r="AY5" i="3"/>
  <c r="D11" i="3"/>
  <c r="D12" i="3"/>
  <c r="D17" i="3"/>
  <c r="D20" i="3"/>
  <c r="D21" i="3"/>
  <c r="D9" i="3"/>
  <c r="D13" i="3"/>
  <c r="AY4" i="3"/>
  <c r="AJ3" i="3" l="1" a="1"/>
  <c r="AJ3" i="3" s="1"/>
  <c r="AI3" i="3" a="1"/>
  <c r="AI3" i="3" s="1"/>
  <c r="I12" i="3"/>
  <c r="K12" i="3" s="1"/>
  <c r="I10" i="3"/>
  <c r="K10" i="3" s="1"/>
  <c r="I9" i="3"/>
  <c r="K9" i="3" s="1"/>
  <c r="I8" i="3"/>
  <c r="K8" i="3" s="1"/>
  <c r="I11" i="3"/>
  <c r="K11" i="3" s="1"/>
  <c r="D14" i="3"/>
  <c r="AJ11" i="3" s="1" a="1"/>
  <c r="AJ11" i="3" s="1"/>
  <c r="I13" i="3"/>
  <c r="K13" i="3" s="1"/>
  <c r="AI11" i="3" l="1" a="1"/>
  <c r="AI11" i="3" s="1"/>
  <c r="J11" i="3"/>
  <c r="J8" i="3"/>
  <c r="J10" i="3"/>
  <c r="J12" i="3"/>
  <c r="J9" i="3"/>
  <c r="J13" i="3"/>
  <c r="I14" i="3"/>
  <c r="K14" i="3" s="1"/>
  <c r="J1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<sst xmlns="http://schemas.openxmlformats.org/spreadsheetml/2006/main" count="2117" uniqueCount="730">
  <si>
    <t>Applicant Name</t>
  </si>
  <si>
    <t>Applicant ID</t>
  </si>
  <si>
    <t>Experience</t>
  </si>
  <si>
    <t>Location</t>
  </si>
  <si>
    <t>Skill</t>
  </si>
  <si>
    <t>Brooke Turner</t>
  </si>
  <si>
    <t>Chennai</t>
  </si>
  <si>
    <t>PHP</t>
  </si>
  <si>
    <t>George Alexander</t>
  </si>
  <si>
    <t>Delhi</t>
  </si>
  <si>
    <t>C#</t>
  </si>
  <si>
    <t>Tess Watson</t>
  </si>
  <si>
    <t>Bangalore</t>
  </si>
  <si>
    <t>C++</t>
  </si>
  <si>
    <t>Michelle Cole</t>
  </si>
  <si>
    <t>Cochin</t>
  </si>
  <si>
    <t>Garry Harper</t>
  </si>
  <si>
    <t>Alan Phillips</t>
  </si>
  <si>
    <t>Spike Turner</t>
  </si>
  <si>
    <t>Python</t>
  </si>
  <si>
    <t>Emma Allen</t>
  </si>
  <si>
    <t>Wilson Perkins</t>
  </si>
  <si>
    <t>Richard Grant</t>
  </si>
  <si>
    <t>Java</t>
  </si>
  <si>
    <t>Luke Hill</t>
  </si>
  <si>
    <t>Aiden Smith</t>
  </si>
  <si>
    <t>Kelvin Murray</t>
  </si>
  <si>
    <t>Hyderabad</t>
  </si>
  <si>
    <t>Frederick Rogers</t>
  </si>
  <si>
    <t>Ned Morrison</t>
  </si>
  <si>
    <t>Eddy Barrett</t>
  </si>
  <si>
    <t>Pune</t>
  </si>
  <si>
    <t>Sabrina Riley</t>
  </si>
  <si>
    <t>Mike Davis</t>
  </si>
  <si>
    <t>Mary Johnston</t>
  </si>
  <si>
    <t>Nicholas Foster</t>
  </si>
  <si>
    <t>Alisa Murphy</t>
  </si>
  <si>
    <t>David Hunt</t>
  </si>
  <si>
    <t>Alford Perry</t>
  </si>
  <si>
    <t>Savana Cameron</t>
  </si>
  <si>
    <t>Honey Morris</t>
  </si>
  <si>
    <t>Audrey Warren</t>
  </si>
  <si>
    <t>Deanna Perkins</t>
  </si>
  <si>
    <t>Chelsea Henderson</t>
  </si>
  <si>
    <t>Naomi Andrews</t>
  </si>
  <si>
    <t>Kevin Wilson</t>
  </si>
  <si>
    <t>Luke Douglas</t>
  </si>
  <si>
    <t>Deanna Foster</t>
  </si>
  <si>
    <t>Isabella Davis</t>
  </si>
  <si>
    <t>Justin Reed</t>
  </si>
  <si>
    <t>Aldus Perkins</t>
  </si>
  <si>
    <t>Darcy Johnson</t>
  </si>
  <si>
    <t>Ted Perry</t>
  </si>
  <si>
    <t>Reid Higgins</t>
  </si>
  <si>
    <t>Myra Cunningham</t>
  </si>
  <si>
    <t>Paul Roberts</t>
  </si>
  <si>
    <t>Jared Casey</t>
  </si>
  <si>
    <t>Aiden Tucker</t>
  </si>
  <si>
    <t>Kate Thomas</t>
  </si>
  <si>
    <t>Clark Watson</t>
  </si>
  <si>
    <t>Belinda Evans</t>
  </si>
  <si>
    <t>Lilianna Ryan</t>
  </si>
  <si>
    <t>Derek Cameron</t>
  </si>
  <si>
    <t>Adam Turner</t>
  </si>
  <si>
    <t>Kristian Wells</t>
  </si>
  <si>
    <t>Chelsea Roberts</t>
  </si>
  <si>
    <t>Eddy Thompson</t>
  </si>
  <si>
    <t>Sydney Henderson</t>
  </si>
  <si>
    <t>Maya Howard</t>
  </si>
  <si>
    <t>Alford Kelley</t>
  </si>
  <si>
    <t>Daniel Foster</t>
  </si>
  <si>
    <t>Richard Johnston</t>
  </si>
  <si>
    <t>Owen Johnston</t>
  </si>
  <si>
    <t>Sofia Edwards</t>
  </si>
  <si>
    <t>Chloe Fowler</t>
  </si>
  <si>
    <t>Carl Farrell</t>
  </si>
  <si>
    <t>Maria Ryan</t>
  </si>
  <si>
    <t>Oscar Alexander</t>
  </si>
  <si>
    <t>Daryl Wells</t>
  </si>
  <si>
    <t>Florrie Phillips</t>
  </si>
  <si>
    <t>Maria Wright</t>
  </si>
  <si>
    <t>Amy Chapman</t>
  </si>
  <si>
    <t>George Reed</t>
  </si>
  <si>
    <t>Lyndon Morgan</t>
  </si>
  <si>
    <t>Dale Nelson</t>
  </si>
  <si>
    <t>Rosie Adams</t>
  </si>
  <si>
    <t>Carlos Evans</t>
  </si>
  <si>
    <t>Fenton Evans</t>
  </si>
  <si>
    <t>Wilson Tucker</t>
  </si>
  <si>
    <t>Luke Carter</t>
  </si>
  <si>
    <t>Brianna Rogers</t>
  </si>
  <si>
    <t>Jack Mitchell</t>
  </si>
  <si>
    <t>Briony Gray</t>
  </si>
  <si>
    <t>Alfred Jones</t>
  </si>
  <si>
    <t>Andrew Bailey</t>
  </si>
  <si>
    <t>Violet Armstrong</t>
  </si>
  <si>
    <t>Ada Payne</t>
  </si>
  <si>
    <t>Stella Campbell</t>
  </si>
  <si>
    <t>Amber Kelly</t>
  </si>
  <si>
    <t>Adrianna Barrett</t>
  </si>
  <si>
    <t>Alfred Reed</t>
  </si>
  <si>
    <t>Fiona Stevens</t>
  </si>
  <si>
    <t>Eleanor Bailey</t>
  </si>
  <si>
    <t>Sydney Kelly</t>
  </si>
  <si>
    <t>Elise Higgins</t>
  </si>
  <si>
    <t>Amber Cunningham</t>
  </si>
  <si>
    <t>Daniel Sullivan</t>
  </si>
  <si>
    <t>Jenna Kelly</t>
  </si>
  <si>
    <t>Blake Adams</t>
  </si>
  <si>
    <t>Alen Holmes</t>
  </si>
  <si>
    <t>Audrey Thomas</t>
  </si>
  <si>
    <t>Elian Montgomery</t>
  </si>
  <si>
    <t>Cadie Murphy</t>
  </si>
  <si>
    <t>Arianna Montgomery</t>
  </si>
  <si>
    <t>Amanda Parker</t>
  </si>
  <si>
    <t>Freddie Murray</t>
  </si>
  <si>
    <t>Oliver Hamilton</t>
  </si>
  <si>
    <t>Robert Dixon</t>
  </si>
  <si>
    <t>Fiona Nelson</t>
  </si>
  <si>
    <t>Rubie Barrett</t>
  </si>
  <si>
    <t>Daniel Bennett</t>
  </si>
  <si>
    <t>Amy Grant</t>
  </si>
  <si>
    <t>Roland Murphy</t>
  </si>
  <si>
    <t>Sienna Howard</t>
  </si>
  <si>
    <t>Sofia Johnson</t>
  </si>
  <si>
    <t>Chelsea Murray</t>
  </si>
  <si>
    <t>Tess Murray</t>
  </si>
  <si>
    <t>Adrianna Morgan</t>
  </si>
  <si>
    <t>Adam Richardson</t>
  </si>
  <si>
    <t>Carl Williams</t>
  </si>
  <si>
    <t>Arnold Jones</t>
  </si>
  <si>
    <t>Kirsten Roberts</t>
  </si>
  <si>
    <t>Aldus Riley</t>
  </si>
  <si>
    <t>Clark Montgomery</t>
  </si>
  <si>
    <t>Robert Phillips</t>
  </si>
  <si>
    <t>Eric Brown</t>
  </si>
  <si>
    <t>Heather Chapman</t>
  </si>
  <si>
    <t>Caroline Allen</t>
  </si>
  <si>
    <t>Madaline Elliott</t>
  </si>
  <si>
    <t>Cadie Higgins</t>
  </si>
  <si>
    <t>Julia Douglas</t>
  </si>
  <si>
    <t>Owen Smith</t>
  </si>
  <si>
    <t>Sofia Phillips</t>
  </si>
  <si>
    <t>Edgar Higgins</t>
  </si>
  <si>
    <t>Aston Reed</t>
  </si>
  <si>
    <t>Dexter Rogers</t>
  </si>
  <si>
    <t>Jacob Anderson</t>
  </si>
  <si>
    <t>Emma Ryan</t>
  </si>
  <si>
    <t>Jared Myers</t>
  </si>
  <si>
    <t>Rosie Ryan</t>
  </si>
  <si>
    <t>Byron Mason</t>
  </si>
  <si>
    <t>Tara Murray</t>
  </si>
  <si>
    <t>Brooke Ellis</t>
  </si>
  <si>
    <t>Valeria Tucker</t>
  </si>
  <si>
    <t>Sawyer Payne</t>
  </si>
  <si>
    <t>Sofia Stewart</t>
  </si>
  <si>
    <t>Kelsey Allen</t>
  </si>
  <si>
    <t>Max Roberts</t>
  </si>
  <si>
    <t>Fenton Campbell</t>
  </si>
  <si>
    <t>Melanie Allen</t>
  </si>
  <si>
    <t>Antony Farrell</t>
  </si>
  <si>
    <t>Arthur Wilson</t>
  </si>
  <si>
    <t>Ashton Perry</t>
  </si>
  <si>
    <t>Tara Kelley</t>
  </si>
  <si>
    <t>Alan Nelson</t>
  </si>
  <si>
    <t>Sawyer Chapman</t>
  </si>
  <si>
    <t>Florrie Douglas</t>
  </si>
  <si>
    <t>Oliver Casey</t>
  </si>
  <si>
    <t>Arnold Casey</t>
  </si>
  <si>
    <t>Charlotte Carroll</t>
  </si>
  <si>
    <t>Connie Russell</t>
  </si>
  <si>
    <t>Julia Thomas</t>
  </si>
  <si>
    <t>Owen Andrews</t>
  </si>
  <si>
    <t>Haris Baker</t>
  </si>
  <si>
    <t>Freddie Ellis</t>
  </si>
  <si>
    <t>Chloe Morgan</t>
  </si>
  <si>
    <t>Vanessa Elliott</t>
  </si>
  <si>
    <t>Valeria Mason</t>
  </si>
  <si>
    <t>Kellan Carroll</t>
  </si>
  <si>
    <t>Brooke Morrison</t>
  </si>
  <si>
    <t>Rosie Murphy</t>
  </si>
  <si>
    <t>Blake Cameron</t>
  </si>
  <si>
    <t>Chester Johnson</t>
  </si>
  <si>
    <t>Mike Thompson</t>
  </si>
  <si>
    <t>Oscar Owens</t>
  </si>
  <si>
    <t>Amy Russell</t>
  </si>
  <si>
    <t>Kellan Warren</t>
  </si>
  <si>
    <t>Dominik Rogers</t>
  </si>
  <si>
    <t>Justin Edwards</t>
  </si>
  <si>
    <t>Chester Casey</t>
  </si>
  <si>
    <t>Aiden Harrison</t>
  </si>
  <si>
    <t>Amanda Wells</t>
  </si>
  <si>
    <t>Maya Moore</t>
  </si>
  <si>
    <t>Amy Harrison</t>
  </si>
  <si>
    <t>Annabella Sullivan</t>
  </si>
  <si>
    <t>Alina Anderson</t>
  </si>
  <si>
    <t>Sydney Rogers</t>
  </si>
  <si>
    <t>Catherine Moore</t>
  </si>
  <si>
    <t>John Payne</t>
  </si>
  <si>
    <t>Walter Brooks</t>
  </si>
  <si>
    <t>Annabella Harris</t>
  </si>
  <si>
    <t>Samantha Murray</t>
  </si>
  <si>
    <t>Vincent Scott</t>
  </si>
  <si>
    <t>Roland Montgomery</t>
  </si>
  <si>
    <t>Violet Thomas</t>
  </si>
  <si>
    <t>Adrian Adams</t>
  </si>
  <si>
    <t>Dale Russell</t>
  </si>
  <si>
    <t>Bruce Armstrong</t>
  </si>
  <si>
    <t>Violet Dixon</t>
  </si>
  <si>
    <t>Eric Williams</t>
  </si>
  <si>
    <t>Kelsey Craig</t>
  </si>
  <si>
    <t>Kevin Farrell</t>
  </si>
  <si>
    <t>Jack Stevens</t>
  </si>
  <si>
    <t>Kelsey Reed</t>
  </si>
  <si>
    <t>Walter Harrison</t>
  </si>
  <si>
    <t>Carlos Richardson</t>
  </si>
  <si>
    <t>Daisy Smith</t>
  </si>
  <si>
    <t>Chloe Watson</t>
  </si>
  <si>
    <t>Penelope Fowler</t>
  </si>
  <si>
    <t>Anna Campbell</t>
  </si>
  <si>
    <t>Kirsten Thompson</t>
  </si>
  <si>
    <t>Paul Murray</t>
  </si>
  <si>
    <t>Fiona Ellis</t>
  </si>
  <si>
    <t>Victoria Hill</t>
  </si>
  <si>
    <t>Antony Walker</t>
  </si>
  <si>
    <t>James Kelly</t>
  </si>
  <si>
    <t>Rafael Allen</t>
  </si>
  <si>
    <t>Preston Gibson</t>
  </si>
  <si>
    <t>Aida Taylor</t>
  </si>
  <si>
    <t>Jared Hill</t>
  </si>
  <si>
    <t>Amy Brown</t>
  </si>
  <si>
    <t>Wilson Williams</t>
  </si>
  <si>
    <t>Stuart Edwards</t>
  </si>
  <si>
    <t>Michelle Gibson</t>
  </si>
  <si>
    <t>Bruce Bailey</t>
  </si>
  <si>
    <t>Lucas Jones</t>
  </si>
  <si>
    <t>Daryl Campbell</t>
  </si>
  <si>
    <t>Kelvin Wells</t>
  </si>
  <si>
    <t>Sawyer Watson</t>
  </si>
  <si>
    <t>Alberta Tucker</t>
  </si>
  <si>
    <t>Eleanor Allen</t>
  </si>
  <si>
    <t>Roman Elliott</t>
  </si>
  <si>
    <t>Audrey Phillips</t>
  </si>
  <si>
    <t>Violet Morris</t>
  </si>
  <si>
    <t>Amy Howard</t>
  </si>
  <si>
    <t>Alan Roberts</t>
  </si>
  <si>
    <t>Vincent Walker</t>
  </si>
  <si>
    <t>Sabrina Mitchell</t>
  </si>
  <si>
    <t>Walter Wright</t>
  </si>
  <si>
    <t>Arnold Wilson</t>
  </si>
  <si>
    <t>Marcus Ferguson</t>
  </si>
  <si>
    <t>Aldus Edwards</t>
  </si>
  <si>
    <t>Preston Howard</t>
  </si>
  <si>
    <t>Amanda Montgomery</t>
  </si>
  <si>
    <t>Tony Brown</t>
  </si>
  <si>
    <t>Miley Phillips</t>
  </si>
  <si>
    <t>Bruce Baker</t>
  </si>
  <si>
    <t>Wilson Cooper</t>
  </si>
  <si>
    <t>Alen Foster</t>
  </si>
  <si>
    <t>Arnold Clark</t>
  </si>
  <si>
    <t>Elise Brooks</t>
  </si>
  <si>
    <t>Oliver Barrett</t>
  </si>
  <si>
    <t>Roman Miller</t>
  </si>
  <si>
    <t>Lana Casey</t>
  </si>
  <si>
    <t>Mike Rogers</t>
  </si>
  <si>
    <t>April Watson</t>
  </si>
  <si>
    <t>Maya Holmes</t>
  </si>
  <si>
    <t>Olivia Kelley</t>
  </si>
  <si>
    <t>Tess Lloyd</t>
  </si>
  <si>
    <t>Sabrina Douglas</t>
  </si>
  <si>
    <t>Ellia Murphy</t>
  </si>
  <si>
    <t>Haris Alexander</t>
  </si>
  <si>
    <t>Rafael Sullivan</t>
  </si>
  <si>
    <t>Eric Ferguson</t>
  </si>
  <si>
    <t>Hailey Barnes</t>
  </si>
  <si>
    <t>Reid Baker</t>
  </si>
  <si>
    <t>Maya Morris</t>
  </si>
  <si>
    <t>Violet Richards</t>
  </si>
  <si>
    <t>Harold Wright</t>
  </si>
  <si>
    <t>Deanna Bennett</t>
  </si>
  <si>
    <t>Edward Stewart</t>
  </si>
  <si>
    <t>Maddie Brown</t>
  </si>
  <si>
    <t>Chester Ferguson</t>
  </si>
  <si>
    <t>Melissa Tucker</t>
  </si>
  <si>
    <t>Sam Hall</t>
  </si>
  <si>
    <t>Arthur Davis</t>
  </si>
  <si>
    <t>Jordan Stevens</t>
  </si>
  <si>
    <t>Jacob Watson</t>
  </si>
  <si>
    <t>Daryl Casey</t>
  </si>
  <si>
    <t>Alberta Cunningham</t>
  </si>
  <si>
    <t>Stella Hall</t>
  </si>
  <si>
    <t>Bruce Barnes</t>
  </si>
  <si>
    <t>Sophia Clark</t>
  </si>
  <si>
    <t>Abigail Higgins</t>
  </si>
  <si>
    <t>Miranda Montgomery</t>
  </si>
  <si>
    <t>Kimberly Clark</t>
  </si>
  <si>
    <t>Daniel Robinson</t>
  </si>
  <si>
    <t>Carl Morgan</t>
  </si>
  <si>
    <t>Sarah Edwards</t>
  </si>
  <si>
    <t>Sarah Wells</t>
  </si>
  <si>
    <t>Oscar Elliott</t>
  </si>
  <si>
    <t>Nicholas Morgan</t>
  </si>
  <si>
    <t>Alisa Harper</t>
  </si>
  <si>
    <t>Victor Davis</t>
  </si>
  <si>
    <t>Sawyer Alexander</t>
  </si>
  <si>
    <t>William Turner</t>
  </si>
  <si>
    <t>Daryl Reed</t>
  </si>
  <si>
    <t>Evelyn Fowler</t>
  </si>
  <si>
    <t>Aiden Watson</t>
  </si>
  <si>
    <t>Dexter Perry</t>
  </si>
  <si>
    <t>Miley Montgomery</t>
  </si>
  <si>
    <t>Freddie Mitchell</t>
  </si>
  <si>
    <t>Melissa Martin</t>
  </si>
  <si>
    <t>Savana Harris</t>
  </si>
  <si>
    <t>Derek Carroll</t>
  </si>
  <si>
    <t>Emma Martin</t>
  </si>
  <si>
    <t>Eddy Jones</t>
  </si>
  <si>
    <t>Lana Hawkins</t>
  </si>
  <si>
    <t>John Douglas</t>
  </si>
  <si>
    <t>Ryan Williams</t>
  </si>
  <si>
    <t>Roland Russell</t>
  </si>
  <si>
    <t>Daniel Russell</t>
  </si>
  <si>
    <t>Dale Spencer</t>
  </si>
  <si>
    <t>Eddy Cameron</t>
  </si>
  <si>
    <t>Mary Warren</t>
  </si>
  <si>
    <t>Jasmine Ferguson</t>
  </si>
  <si>
    <t>Naomi Anderson</t>
  </si>
  <si>
    <t>Haris Nelson</t>
  </si>
  <si>
    <t>Myra Perkins</t>
  </si>
  <si>
    <t>Freddie Craig</t>
  </si>
  <si>
    <t>Amber Dixon</t>
  </si>
  <si>
    <t>Naomi Brown</t>
  </si>
  <si>
    <t>Alford Douglas</t>
  </si>
  <si>
    <t>Marcus Carter</t>
  </si>
  <si>
    <t>Alissa Moore</t>
  </si>
  <si>
    <t>Owen Gibson</t>
  </si>
  <si>
    <t>Lana Thomas</t>
  </si>
  <si>
    <t>Aida Brown</t>
  </si>
  <si>
    <t>Tiana Turner</t>
  </si>
  <si>
    <t>Eric Cameron</t>
  </si>
  <si>
    <t>Brianna Alexander</t>
  </si>
  <si>
    <t>Violet Nelson</t>
  </si>
  <si>
    <t>Haris Anderson</t>
  </si>
  <si>
    <t>Roland Richards</t>
  </si>
  <si>
    <t>Sarah Hunt</t>
  </si>
  <si>
    <t>Alan Stevens</t>
  </si>
  <si>
    <t>Preston Dixon</t>
  </si>
  <si>
    <t>Mike Miller</t>
  </si>
  <si>
    <t>Myra Parker</t>
  </si>
  <si>
    <t>Sydney Gibson</t>
  </si>
  <si>
    <t>Joyce Clark</t>
  </si>
  <si>
    <t>Myra Hamilton</t>
  </si>
  <si>
    <t>Hailey West</t>
  </si>
  <si>
    <t>Ashton Barrett</t>
  </si>
  <si>
    <t>Rosie Johnson</t>
  </si>
  <si>
    <t>Lenny Owens</t>
  </si>
  <si>
    <t>Nicholas Lloyd</t>
  </si>
  <si>
    <t>Dexter Grant</t>
  </si>
  <si>
    <t>Ellia Perry</t>
  </si>
  <si>
    <t>Alen Edwards</t>
  </si>
  <si>
    <t>Lydia Rogers</t>
  </si>
  <si>
    <t>Luke Campbell</t>
  </si>
  <si>
    <t>Julian Cunningham</t>
  </si>
  <si>
    <t>Tara Mason</t>
  </si>
  <si>
    <t>Valeria Brooks</t>
  </si>
  <si>
    <t>Max Davis</t>
  </si>
  <si>
    <t>Paul Anderson</t>
  </si>
  <si>
    <t>Roman Perkins</t>
  </si>
  <si>
    <t>Ellia Carroll</t>
  </si>
  <si>
    <t>Melanie Hawkins</t>
  </si>
  <si>
    <t>Tara Moore</t>
  </si>
  <si>
    <t>Arthur Dixon</t>
  </si>
  <si>
    <t>Dexter Smith</t>
  </si>
  <si>
    <t>Sabrina Holmes</t>
  </si>
  <si>
    <t>Albert Douglas</t>
  </si>
  <si>
    <t>Aldus Lloyd</t>
  </si>
  <si>
    <t>Alford Higgins</t>
  </si>
  <si>
    <t>Myra Watson</t>
  </si>
  <si>
    <t>Carlos Montgomery</t>
  </si>
  <si>
    <t>Robert Bennett</t>
  </si>
  <si>
    <t>Briony Turner</t>
  </si>
  <si>
    <t>Paul Wells</t>
  </si>
  <si>
    <t>John Barnes</t>
  </si>
  <si>
    <t>Miley Douglas</t>
  </si>
  <si>
    <t>Maximilian Reed</t>
  </si>
  <si>
    <t>William West</t>
  </si>
  <si>
    <t>Oscar Miller</t>
  </si>
  <si>
    <t>Tiana Fowler</t>
  </si>
  <si>
    <t>Kellan Richardson</t>
  </si>
  <si>
    <t>Martin Murray</t>
  </si>
  <si>
    <t>Alberta Barnes</t>
  </si>
  <si>
    <t>Eric Morgan</t>
  </si>
  <si>
    <t>Alfred Edwards</t>
  </si>
  <si>
    <t>Fiona Clark</t>
  </si>
  <si>
    <t>Daisy Payne</t>
  </si>
  <si>
    <t>Amelia Murray</t>
  </si>
  <si>
    <t>Connie Scott</t>
  </si>
  <si>
    <t>Evelyn Brooks</t>
  </si>
  <si>
    <t>Lilianna Sullivan</t>
  </si>
  <si>
    <t>Brooke Owens</t>
  </si>
  <si>
    <t>Honey Carroll</t>
  </si>
  <si>
    <t>Vincent Andrews</t>
  </si>
  <si>
    <t>Abraham Ferguson</t>
  </si>
  <si>
    <t>Caroline Adams</t>
  </si>
  <si>
    <t>Derek Morris</t>
  </si>
  <si>
    <t>Reid Johnston</t>
  </si>
  <si>
    <t>Aldus Farrell</t>
  </si>
  <si>
    <t>Daisy Grant</t>
  </si>
  <si>
    <t>Jenna Wilson</t>
  </si>
  <si>
    <t>Stella Payne</t>
  </si>
  <si>
    <t>Tony Williams</t>
  </si>
  <si>
    <t>Hailey Richardson</t>
  </si>
  <si>
    <t>Jordan Hunt</t>
  </si>
  <si>
    <t>Michael Kelly</t>
  </si>
  <si>
    <t>Carina Alexander</t>
  </si>
  <si>
    <t>Sophia Walker</t>
  </si>
  <si>
    <t>Ryan Casey</t>
  </si>
  <si>
    <t>Luke Watson</t>
  </si>
  <si>
    <t>Kimberly Smith</t>
  </si>
  <si>
    <t>Anna Allen</t>
  </si>
  <si>
    <t>Ashton Farrell</t>
  </si>
  <si>
    <t>Frederick Farrell</t>
  </si>
  <si>
    <t>Wilson Roberts</t>
  </si>
  <si>
    <t>Walter Harper</t>
  </si>
  <si>
    <t>Eric Wright</t>
  </si>
  <si>
    <t>Lenny Roberts</t>
  </si>
  <si>
    <t>Florrie Reed</t>
  </si>
  <si>
    <t>Stuart Thompson</t>
  </si>
  <si>
    <t>Alexander Roberts</t>
  </si>
  <si>
    <t>Justin Phillips</t>
  </si>
  <si>
    <t>Fenton Elliott</t>
  </si>
  <si>
    <t>Alissa Johnston</t>
  </si>
  <si>
    <t>Deanna Richards</t>
  </si>
  <si>
    <t>Martin Rogers</t>
  </si>
  <si>
    <t>Tess Gray</t>
  </si>
  <si>
    <t>Joyce Spencer</t>
  </si>
  <si>
    <t>Cherry Nelson</t>
  </si>
  <si>
    <t>Myra Harper</t>
  </si>
  <si>
    <t>Belinda Ferguson</t>
  </si>
  <si>
    <t>Victoria Fowler</t>
  </si>
  <si>
    <t>Caroline Phillips</t>
  </si>
  <si>
    <t>Nicole Turner</t>
  </si>
  <si>
    <t>Adelaide Murray</t>
  </si>
  <si>
    <t>Ashton Baker</t>
  </si>
  <si>
    <t>Elian Hawkins</t>
  </si>
  <si>
    <t>Sydney Ryan</t>
  </si>
  <si>
    <t>Edith Mason</t>
  </si>
  <si>
    <t>Ellia Clark</t>
  </si>
  <si>
    <t>Eleanor Hawkins</t>
  </si>
  <si>
    <t>Honey Hall</t>
  </si>
  <si>
    <t>Maria Roberts</t>
  </si>
  <si>
    <t>Eric Higgins</t>
  </si>
  <si>
    <t>Frederick Robinson</t>
  </si>
  <si>
    <t>Arianna Murphy</t>
  </si>
  <si>
    <t>Amy Cooper</t>
  </si>
  <si>
    <t>Violet Cole</t>
  </si>
  <si>
    <t>Vincent Richards</t>
  </si>
  <si>
    <t>Caroline Barrett</t>
  </si>
  <si>
    <t>Kimberly Gibson</t>
  </si>
  <si>
    <t>Savana Johnston</t>
  </si>
  <si>
    <t>Patrick Baker</t>
  </si>
  <si>
    <t>Tess Morrison</t>
  </si>
  <si>
    <t>Joyce Andrews</t>
  </si>
  <si>
    <t>Chester Crawford</t>
  </si>
  <si>
    <t>Kelsey Phillips</t>
  </si>
  <si>
    <t>Sophia Foster</t>
  </si>
  <si>
    <t>Patrick Howard</t>
  </si>
  <si>
    <t>Martin Morrison</t>
  </si>
  <si>
    <t>Kevin Cole</t>
  </si>
  <si>
    <t>Alfred Perry</t>
  </si>
  <si>
    <t>Thomas Adams</t>
  </si>
  <si>
    <t>Eddy Williams</t>
  </si>
  <si>
    <t>Fiona Barnes</t>
  </si>
  <si>
    <t>Ellia Ellis</t>
  </si>
  <si>
    <t>George Baker</t>
  </si>
  <si>
    <t>Owen Craig</t>
  </si>
  <si>
    <t>Deanna Grant</t>
  </si>
  <si>
    <t>Charlie Lloyd</t>
  </si>
  <si>
    <t>Alexia Johnson</t>
  </si>
  <si>
    <t>Ryan Carroll</t>
  </si>
  <si>
    <t>Caroline Foster</t>
  </si>
  <si>
    <t>Edward Adams</t>
  </si>
  <si>
    <t>Oscar Harris</t>
  </si>
  <si>
    <t>Amy Davis</t>
  </si>
  <si>
    <t>Lana Carter</t>
  </si>
  <si>
    <t>Alissa Morgan</t>
  </si>
  <si>
    <t>Kimberly Johnson</t>
  </si>
  <si>
    <t>Olivia Johnston</t>
  </si>
  <si>
    <t>Sawyer Baker</t>
  </si>
  <si>
    <t>Violet Baker</t>
  </si>
  <si>
    <t>John Elliott</t>
  </si>
  <si>
    <t>Aiden Walker</t>
  </si>
  <si>
    <t>Charlie Turner</t>
  </si>
  <si>
    <t>Dexter Taylor</t>
  </si>
  <si>
    <t>Patrick Mason</t>
  </si>
  <si>
    <t>Martin Alexander</t>
  </si>
  <si>
    <t>Jessica Carroll</t>
  </si>
  <si>
    <t>Sienna Kelley</t>
  </si>
  <si>
    <t>Adrian Thompson</t>
  </si>
  <si>
    <t>Melanie Grant</t>
  </si>
  <si>
    <t>Marcus Turner</t>
  </si>
  <si>
    <t>Richard Howard</t>
  </si>
  <si>
    <t>Vincent Bennett</t>
  </si>
  <si>
    <t>Madaline Douglas</t>
  </si>
  <si>
    <t>Naomi Higgins</t>
  </si>
  <si>
    <t>Adrianna Walker</t>
  </si>
  <si>
    <t>Jasmine Grant</t>
  </si>
  <si>
    <t>Lucia Montgomery</t>
  </si>
  <si>
    <t>Marcus Cole</t>
  </si>
  <si>
    <t>Aiden Allen</t>
  </si>
  <si>
    <t>Lydia Scott</t>
  </si>
  <si>
    <t>Carina Nelson</t>
  </si>
  <si>
    <t>Fiona Baker</t>
  </si>
  <si>
    <t>Caroline Moore</t>
  </si>
  <si>
    <t>Reid Morrison</t>
  </si>
  <si>
    <t>Robert Edwards</t>
  </si>
  <si>
    <t>Myra Martin</t>
  </si>
  <si>
    <t>Grace Cooper</t>
  </si>
  <si>
    <t>Tess Bailey</t>
  </si>
  <si>
    <t>Kelvin Alexander</t>
  </si>
  <si>
    <t>Jessica Douglas</t>
  </si>
  <si>
    <t>Alina Brown</t>
  </si>
  <si>
    <t>Edith Walker</t>
  </si>
  <si>
    <t>Alford Wells</t>
  </si>
  <si>
    <t>Byron Hunt</t>
  </si>
  <si>
    <t>Jordan Barnes</t>
  </si>
  <si>
    <t>Chloe Myers</t>
  </si>
  <si>
    <t>Hailey Elliott</t>
  </si>
  <si>
    <t>Alexia Harris</t>
  </si>
  <si>
    <t>Lana Miller</t>
  </si>
  <si>
    <t>Tony Barnes</t>
  </si>
  <si>
    <t>Edith Perry</t>
  </si>
  <si>
    <t>Caroline Johnson</t>
  </si>
  <si>
    <t>April Clark</t>
  </si>
  <si>
    <t>Max Nelson</t>
  </si>
  <si>
    <t>Mike Reed</t>
  </si>
  <si>
    <t>Miller Elliott</t>
  </si>
  <si>
    <t>Sarah Harris</t>
  </si>
  <si>
    <t>Natalie Reed</t>
  </si>
  <si>
    <t>Stuart Cameron</t>
  </si>
  <si>
    <t>Alisa Ross</t>
  </si>
  <si>
    <t>Arnold Perkins</t>
  </si>
  <si>
    <t>Amy Stewart</t>
  </si>
  <si>
    <t>Dale Carroll</t>
  </si>
  <si>
    <t>Ashton Ferguson</t>
  </si>
  <si>
    <t>Arnold Hawkins</t>
  </si>
  <si>
    <t>Ada Hamilton</t>
  </si>
  <si>
    <t>Alford Howard</t>
  </si>
  <si>
    <t>Grace Stevens</t>
  </si>
  <si>
    <t>Eleanor Moore</t>
  </si>
  <si>
    <t>Dale Cole</t>
  </si>
  <si>
    <t>Martin Brooks</t>
  </si>
  <si>
    <t>Henry Cooper</t>
  </si>
  <si>
    <t>Alexander Henderson</t>
  </si>
  <si>
    <t>Maya Johnston</t>
  </si>
  <si>
    <t>Cherry Davis</t>
  </si>
  <si>
    <t>Samantha Barnes</t>
  </si>
  <si>
    <t>Jenna Williams</t>
  </si>
  <si>
    <t>Isabella Perkins</t>
  </si>
  <si>
    <t>Stuart Morgan</t>
  </si>
  <si>
    <t>Justin Nelson</t>
  </si>
  <si>
    <t>Gianna Scott</t>
  </si>
  <si>
    <t>Daisy Cunningham</t>
  </si>
  <si>
    <t>Evelyn Higgins</t>
  </si>
  <si>
    <t>Fenton Riley</t>
  </si>
  <si>
    <t>Owen Scott</t>
  </si>
  <si>
    <t>Alina Hawkins</t>
  </si>
  <si>
    <t>Ryan Ferguson</t>
  </si>
  <si>
    <t>Ryan Douglas</t>
  </si>
  <si>
    <t>Eddy Montgomery</t>
  </si>
  <si>
    <t>Mary Morrison</t>
  </si>
  <si>
    <t>Michelle Campbell</t>
  </si>
  <si>
    <t>Kelvin Russell</t>
  </si>
  <si>
    <t>Florrie Henderson</t>
  </si>
  <si>
    <t>George Hamilton</t>
  </si>
  <si>
    <t>Carina Dixon</t>
  </si>
  <si>
    <t>Robert Owens</t>
  </si>
  <si>
    <t>Camila Turner</t>
  </si>
  <si>
    <t>Rosie Casey</t>
  </si>
  <si>
    <t>Kellan Cole</t>
  </si>
  <si>
    <t>Cadie Thomas</t>
  </si>
  <si>
    <t>George Dixon</t>
  </si>
  <si>
    <t>Tiana Bailey</t>
  </si>
  <si>
    <t>Savana Wright</t>
  </si>
  <si>
    <t>Emma Carter</t>
  </si>
  <si>
    <t>Tess Hamilton</t>
  </si>
  <si>
    <t>Honey Nelson</t>
  </si>
  <si>
    <t>Florrie Sullivan</t>
  </si>
  <si>
    <t>Alan Holmes</t>
  </si>
  <si>
    <t>Alisa Hamilton</t>
  </si>
  <si>
    <t>Preston Gray</t>
  </si>
  <si>
    <t>Dominik Ross</t>
  </si>
  <si>
    <t>Tiana Brooks</t>
  </si>
  <si>
    <t>Agata Adams</t>
  </si>
  <si>
    <t>Sawyer Hill</t>
  </si>
  <si>
    <t>Belinda Murray</t>
  </si>
  <si>
    <t>Alina Walker</t>
  </si>
  <si>
    <t>Lenny Phillips</t>
  </si>
  <si>
    <t>Isabella Robinson</t>
  </si>
  <si>
    <t>Patrick Robinson</t>
  </si>
  <si>
    <t>Annabella Andrews</t>
  </si>
  <si>
    <t>Natalie Murphy</t>
  </si>
  <si>
    <t>Grace Wilson</t>
  </si>
  <si>
    <t>Arianna Casey</t>
  </si>
  <si>
    <t>Agata Taylor</t>
  </si>
  <si>
    <t>Tess Morris</t>
  </si>
  <si>
    <t>Maddie Cameron</t>
  </si>
  <si>
    <t>Roland Ryan</t>
  </si>
  <si>
    <t>Edith Barnes</t>
  </si>
  <si>
    <t>Eddy Payne</t>
  </si>
  <si>
    <t>Florrie Thomas</t>
  </si>
  <si>
    <t>James Jones</t>
  </si>
  <si>
    <t>Ellia Casey</t>
  </si>
  <si>
    <t>Jenna Casey</t>
  </si>
  <si>
    <t>Catherine Wells</t>
  </si>
  <si>
    <t>Preston Harrison</t>
  </si>
  <si>
    <t>Abigail Williams</t>
  </si>
  <si>
    <t>Ellia Morrison</t>
  </si>
  <si>
    <t>Kimberly Montgomery</t>
  </si>
  <si>
    <t>Carl Wells</t>
  </si>
  <si>
    <t>Maddie Barnes</t>
  </si>
  <si>
    <t>Julian Lloyd</t>
  </si>
  <si>
    <t>Belinda Chapman</t>
  </si>
  <si>
    <t>Florrie Edwards</t>
  </si>
  <si>
    <t>Kimberly Hamilton</t>
  </si>
  <si>
    <t>Carina Phillips</t>
  </si>
  <si>
    <t>Chester Rogers</t>
  </si>
  <si>
    <t>Reid Andrews</t>
  </si>
  <si>
    <t>Rosie Carter</t>
  </si>
  <si>
    <t>Lyndon Parker</t>
  </si>
  <si>
    <t>Thomas Barrett</t>
  </si>
  <si>
    <t>Daniel Morgan</t>
  </si>
  <si>
    <t>Justin Myers</t>
  </si>
  <si>
    <t>Victor Henderson</t>
  </si>
  <si>
    <t>Lana Gibson</t>
  </si>
  <si>
    <t>Chester Kelley</t>
  </si>
  <si>
    <t>Caroline Barnes</t>
  </si>
  <si>
    <t>Arthur Carroll</t>
  </si>
  <si>
    <t>Bruce Dixon</t>
  </si>
  <si>
    <t>Madaline Morris</t>
  </si>
  <si>
    <t>Adele Nelson</t>
  </si>
  <si>
    <t>Frederick Stevens</t>
  </si>
  <si>
    <t>Madaline Owens</t>
  </si>
  <si>
    <t>Alexander Stewart</t>
  </si>
  <si>
    <t>Oliver Nelson</t>
  </si>
  <si>
    <t>Briony Armstrong</t>
  </si>
  <si>
    <t>Sophia Sullivan</t>
  </si>
  <si>
    <t>Kelvin Douglas</t>
  </si>
  <si>
    <t>Maria Hill</t>
  </si>
  <si>
    <t>Martin Harris</t>
  </si>
  <si>
    <t>Lana Phillips</t>
  </si>
  <si>
    <t>Ashton Barnes</t>
  </si>
  <si>
    <t>Adrianna Morrison</t>
  </si>
  <si>
    <t>Tyler Baker</t>
  </si>
  <si>
    <t>Luke Chapman</t>
  </si>
  <si>
    <t>Daisy Morgan</t>
  </si>
  <si>
    <t>Leonardo Henderson</t>
  </si>
  <si>
    <t>Adelaide Richards</t>
  </si>
  <si>
    <t>Amber Rogers</t>
  </si>
  <si>
    <t>Lucia Phillips</t>
  </si>
  <si>
    <t>Aldus Spencer</t>
  </si>
  <si>
    <t>Kevin Gibson</t>
  </si>
  <si>
    <t>Cadie Morgan</t>
  </si>
  <si>
    <t>Kimberly Murphy</t>
  </si>
  <si>
    <t>Steven Campbell</t>
  </si>
  <si>
    <t>Brianna Holmes</t>
  </si>
  <si>
    <t>Valeria Elliott</t>
  </si>
  <si>
    <t>Jordan Bennett</t>
  </si>
  <si>
    <t>Dominik Hunt</t>
  </si>
  <si>
    <t>Ted Payne</t>
  </si>
  <si>
    <t>Antony Taylor</t>
  </si>
  <si>
    <t>Brooke Kelly</t>
  </si>
  <si>
    <t>Isabella Thompson</t>
  </si>
  <si>
    <t>Rubie Morris</t>
  </si>
  <si>
    <t>Kellan Sullivan</t>
  </si>
  <si>
    <t>Clark Anderson</t>
  </si>
  <si>
    <t>Eleanor Cunningham</t>
  </si>
  <si>
    <t>Julia Nelson</t>
  </si>
  <si>
    <t>Marcus Mitchell</t>
  </si>
  <si>
    <t>Martin Anderson</t>
  </si>
  <si>
    <t>Brad Higgins</t>
  </si>
  <si>
    <t>Oscar Rogers</t>
  </si>
  <si>
    <t>Isabella Lloyd</t>
  </si>
  <si>
    <t>Honey Hill</t>
  </si>
  <si>
    <t>Abigail Gray</t>
  </si>
  <si>
    <t>Nicholas Casey</t>
  </si>
  <si>
    <t>Penelope Thompson</t>
  </si>
  <si>
    <t>John Edwards</t>
  </si>
  <si>
    <t>Arianna Perkins</t>
  </si>
  <si>
    <t>Thomas Ferguson</t>
  </si>
  <si>
    <t>Michael Perry</t>
  </si>
  <si>
    <t>Julia Armstrong</t>
  </si>
  <si>
    <t>Briony Dixon</t>
  </si>
  <si>
    <t>Adam Morris</t>
  </si>
  <si>
    <t>Cherry Ferguson</t>
  </si>
  <si>
    <t>Oliver Payne</t>
  </si>
  <si>
    <t>Michelle Moore</t>
  </si>
  <si>
    <t>Natalie Stevens</t>
  </si>
  <si>
    <t>Melanie Kelly</t>
  </si>
  <si>
    <t>Chester West</t>
  </si>
  <si>
    <t>Anna Wells</t>
  </si>
  <si>
    <t>Max West</t>
  </si>
  <si>
    <t>Eleanor Robinson</t>
  </si>
  <si>
    <t>James Johnston</t>
  </si>
  <si>
    <t>Connie Baker</t>
  </si>
  <si>
    <t>Abraham Robinson</t>
  </si>
  <si>
    <t>Jared Farrell</t>
  </si>
  <si>
    <t>Kristian Johnson</t>
  </si>
  <si>
    <t>Natalie Higgins</t>
  </si>
  <si>
    <t>Briony Holmes</t>
  </si>
  <si>
    <t>Java S</t>
  </si>
  <si>
    <t>HTML</t>
  </si>
  <si>
    <t>R</t>
  </si>
  <si>
    <t>Kotlin</t>
  </si>
  <si>
    <t>Dart</t>
  </si>
  <si>
    <t>Role A</t>
  </si>
  <si>
    <t>Role B</t>
  </si>
  <si>
    <t>Kolkata</t>
  </si>
  <si>
    <t>Lucknow</t>
  </si>
  <si>
    <t>Vizag</t>
  </si>
  <si>
    <t>Indore</t>
  </si>
  <si>
    <t>Gurgaon</t>
  </si>
  <si>
    <t>Noida</t>
  </si>
  <si>
    <t>EXP Bucket</t>
  </si>
  <si>
    <t>Exp Bucket</t>
  </si>
  <si>
    <t>Filter Type</t>
  </si>
  <si>
    <t>Metrics 1</t>
  </si>
  <si>
    <t>Metrics 2</t>
  </si>
  <si>
    <t>Doughnut</t>
  </si>
  <si>
    <t>10+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</si>
</sst>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D2D2D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2" borderId="0" xfId="0" applyFont="1" applyFill="1" applyAlignment="1" applyProtection="1">
      <alignment horizontal="center"/>
      <protection locked="0"/>
    </xf>
    <xf numFmtId="0" fontId="4" fillId="4" borderId="3" xfId="0" applyFont="1" applyFill="1" applyBorder="1" applyAlignment="1" applyProtection="1">
      <alignment horizontal="center"/>
      <protection locked="0"/>
    </xf>
    <xf numFmtId="0" fontId="5" fillId="0" borderId="0" xfId="0" applyFont="1"/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52">
    <dxf>
      <fill>
        <patternFill>
          <bgColor theme="9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</font>
    </dxf>
    <dxf>
      <font>
        <b/>
        <i val="0"/>
      </font>
    </dxf>
    <dxf>
      <font>
        <b/>
        <i val="0"/>
        <color theme="0"/>
      </font>
      <fill>
        <patternFill>
          <bgColor theme="9" tint="-0.2499465926084170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1"/>
      </font>
      <fill>
        <patternFill>
          <bgColor theme="2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9" tint="-0.2499465926084170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1"/>
      </font>
      <fill>
        <patternFill>
          <bgColor theme="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E5ABA6C-C376-4C42-A049-D9D2C86C8813}"/>
  </tableStyles>
  <colors>
    <mruColors>
      <color rgb="FF2CA02C"/>
      <color rgb="FFFF7F0E"/>
      <color rgb="FFD62728"/>
      <color rgb="FF17BECF"/>
      <color rgb="FF1F77B4"/>
      <color rgb="FFE6F9F5"/>
      <color rgb="FFEAF4FB"/>
      <color rgb="FFF5F5F5"/>
      <color rgb="FF2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DashBoard!$D$7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rgbClr val="1F77B4"/>
            </a:solidFill>
            <a:ln>
              <a:solidFill>
                <a:schemeClr val="tx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DashBoard!$C$8:$C$14</c15:sqref>
                  </c15:fullRef>
                </c:ext>
              </c:extLst>
              <c:f>DashBoard!$C$8:$C$13</c:f>
              <c:strCache>
                <c:ptCount val="6"/>
                <c:pt idx="0">
                  <c:v>Lucknow</c:v>
                </c:pt>
                <c:pt idx="1">
                  <c:v>Vizag</c:v>
                </c:pt>
                <c:pt idx="2">
                  <c:v>Indore</c:v>
                </c:pt>
                <c:pt idx="3">
                  <c:v>Kolkata</c:v>
                </c:pt>
                <c:pt idx="4">
                  <c:v>Noida</c:v>
                </c:pt>
                <c:pt idx="5">
                  <c:v>Gurgaon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DashBoard!$D$8:$D$14</c15:sqref>
                  </c15:fullRef>
                </c:ext>
              </c:extLst>
              <c:f>DashBoard!$D$8:$D$13</c:f>
              <c:numCache>
                <c:formatCode>General</c:formatCode>
                <c:ptCount val="6"/>
                <c:pt idx="0">
                  <c:v>8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1B-44DB-BFD4-A115633AA8E2}"/>
            </c:ext>
          </c:extLst>
        </c:ser>
        <c:ser>
          <c:idx val="1"/>
          <c:order val="1"/>
          <c:tx>
            <c:strRef>
              <c:f>DashBoard!$E$7</c:f>
              <c:strCache>
                <c:ptCount val="1"/>
                <c:pt idx="0">
                  <c:v>Java S</c:v>
                </c:pt>
              </c:strCache>
            </c:strRef>
          </c:tx>
          <c:spPr>
            <a:solidFill>
              <a:srgbClr val="FF7F0E"/>
            </a:solidFill>
            <a:ln>
              <a:solidFill>
                <a:schemeClr val="tx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DashBoard!$C$8:$C$14</c15:sqref>
                  </c15:fullRef>
                </c:ext>
              </c:extLst>
              <c:f>DashBoard!$C$8:$C$13</c:f>
              <c:strCache>
                <c:ptCount val="6"/>
                <c:pt idx="0">
                  <c:v>Lucknow</c:v>
                </c:pt>
                <c:pt idx="1">
                  <c:v>Vizag</c:v>
                </c:pt>
                <c:pt idx="2">
                  <c:v>Indore</c:v>
                </c:pt>
                <c:pt idx="3">
                  <c:v>Kolkata</c:v>
                </c:pt>
                <c:pt idx="4">
                  <c:v>Noida</c:v>
                </c:pt>
                <c:pt idx="5">
                  <c:v>Gurgaon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DashBoard!$E$8:$E$14</c15:sqref>
                  </c15:fullRef>
                </c:ext>
              </c:extLst>
              <c:f>DashBoard!$E$8:$E$13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9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1B-44DB-BFD4-A115633AA8E2}"/>
            </c:ext>
          </c:extLst>
        </c:ser>
        <c:ser>
          <c:idx val="2"/>
          <c:order val="2"/>
          <c:tx>
            <c:strRef>
              <c:f>DashBoard!$F$7</c:f>
              <c:strCache>
                <c:ptCount val="1"/>
                <c:pt idx="0">
                  <c:v>Dart</c:v>
                </c:pt>
              </c:strCache>
            </c:strRef>
          </c:tx>
          <c:spPr>
            <a:solidFill>
              <a:srgbClr val="17BECF"/>
            </a:solidFill>
            <a:ln>
              <a:solidFill>
                <a:schemeClr val="tx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DashBoard!$C$8:$C$14</c15:sqref>
                  </c15:fullRef>
                </c:ext>
              </c:extLst>
              <c:f>DashBoard!$C$8:$C$13</c:f>
              <c:strCache>
                <c:ptCount val="6"/>
                <c:pt idx="0">
                  <c:v>Lucknow</c:v>
                </c:pt>
                <c:pt idx="1">
                  <c:v>Vizag</c:v>
                </c:pt>
                <c:pt idx="2">
                  <c:v>Indore</c:v>
                </c:pt>
                <c:pt idx="3">
                  <c:v>Kolkata</c:v>
                </c:pt>
                <c:pt idx="4">
                  <c:v>Noida</c:v>
                </c:pt>
                <c:pt idx="5">
                  <c:v>Gurgaon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DashBoard!$F$8:$F$14</c15:sqref>
                  </c15:fullRef>
                </c:ext>
              </c:extLst>
              <c:f>DashBoard!$F$8:$F$13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7</c:v>
                </c:pt>
                <c:pt idx="3">
                  <c:v>6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1B-44DB-BFD4-A115633AA8E2}"/>
            </c:ext>
          </c:extLst>
        </c:ser>
        <c:ser>
          <c:idx val="3"/>
          <c:order val="3"/>
          <c:tx>
            <c:strRef>
              <c:f>DashBoard!$G$7</c:f>
              <c:strCache>
                <c:ptCount val="1"/>
                <c:pt idx="0">
                  <c:v>Kotlin</c:v>
                </c:pt>
              </c:strCache>
            </c:strRef>
          </c:tx>
          <c:spPr>
            <a:solidFill>
              <a:srgbClr val="2CA02C"/>
            </a:solidFill>
            <a:ln>
              <a:solidFill>
                <a:schemeClr val="tx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DashBoard!$C$8:$C$14</c15:sqref>
                  </c15:fullRef>
                </c:ext>
              </c:extLst>
              <c:f>DashBoard!$C$8:$C$13</c:f>
              <c:strCache>
                <c:ptCount val="6"/>
                <c:pt idx="0">
                  <c:v>Lucknow</c:v>
                </c:pt>
                <c:pt idx="1">
                  <c:v>Vizag</c:v>
                </c:pt>
                <c:pt idx="2">
                  <c:v>Indore</c:v>
                </c:pt>
                <c:pt idx="3">
                  <c:v>Kolkata</c:v>
                </c:pt>
                <c:pt idx="4">
                  <c:v>Noida</c:v>
                </c:pt>
                <c:pt idx="5">
                  <c:v>Gurgaon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DashBoard!$G$8:$G$14</c15:sqref>
                  </c15:fullRef>
                </c:ext>
              </c:extLst>
              <c:f>DashBoard!$G$8:$G$13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1B-44DB-BFD4-A115633AA8E2}"/>
            </c:ext>
          </c:extLst>
        </c:ser>
        <c:ser>
          <c:idx val="4"/>
          <c:order val="4"/>
          <c:tx>
            <c:strRef>
              <c:f>DashBoard!$H$7</c:f>
              <c:strCache>
                <c:ptCount val="1"/>
                <c:pt idx="0">
                  <c:v>HTML</c:v>
                </c:pt>
              </c:strCache>
            </c:strRef>
          </c:tx>
          <c:spPr>
            <a:solidFill>
              <a:srgbClr val="D62728"/>
            </a:solidFill>
            <a:ln>
              <a:solidFill>
                <a:schemeClr val="tx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DashBoard!$C$8:$C$14</c15:sqref>
                  </c15:fullRef>
                </c:ext>
              </c:extLst>
              <c:f>DashBoard!$C$8:$C$13</c:f>
              <c:strCache>
                <c:ptCount val="6"/>
                <c:pt idx="0">
                  <c:v>Lucknow</c:v>
                </c:pt>
                <c:pt idx="1">
                  <c:v>Vizag</c:v>
                </c:pt>
                <c:pt idx="2">
                  <c:v>Indore</c:v>
                </c:pt>
                <c:pt idx="3">
                  <c:v>Kolkata</c:v>
                </c:pt>
                <c:pt idx="4">
                  <c:v>Noida</c:v>
                </c:pt>
                <c:pt idx="5">
                  <c:v>Gurgaon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DashBoard!$H$8:$H$14</c15:sqref>
                  </c15:fullRef>
                </c:ext>
              </c:extLst>
              <c:f>DashBoard!$H$8:$H$13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1B-44DB-BFD4-A115633AA8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63"/>
        <c:overlap val="-18"/>
        <c:axId val="106369631"/>
        <c:axId val="106370591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DashBoard!$I$7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DashBoard!$C$8:$C$14</c15:sqref>
                        </c15:fullRef>
                        <c15:formulaRef>
                          <c15:sqref>DashBoard!$C$8:$C$13</c15:sqref>
                        </c15:formulaRef>
                      </c:ext>
                    </c:extLst>
                    <c:strCache>
                      <c:ptCount val="6"/>
                      <c:pt idx="0">
                        <c:v>Lucknow</c:v>
                      </c:pt>
                      <c:pt idx="1">
                        <c:v>Vizag</c:v>
                      </c:pt>
                      <c:pt idx="2">
                        <c:v>Indore</c:v>
                      </c:pt>
                      <c:pt idx="3">
                        <c:v>Kolkata</c:v>
                      </c:pt>
                      <c:pt idx="4">
                        <c:v>Noida</c:v>
                      </c:pt>
                      <c:pt idx="5">
                        <c:v>Gurgaon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DashBoard!$I$8:$I$14</c15:sqref>
                        </c15:fullRef>
                        <c15:formulaRef>
                          <c15:sqref>DashBoard!$I$8:$I$13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</c:v>
                      </c:pt>
                      <c:pt idx="1">
                        <c:v>17</c:v>
                      </c:pt>
                      <c:pt idx="2">
                        <c:v>23</c:v>
                      </c:pt>
                      <c:pt idx="3">
                        <c:v>22</c:v>
                      </c:pt>
                      <c:pt idx="4">
                        <c:v>14</c:v>
                      </c:pt>
                      <c:pt idx="5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51B-44DB-BFD4-A115633AA8E2}"/>
                  </c:ext>
                </c:extLst>
              </c15:ser>
            </c15:filteredBarSeries>
          </c:ext>
        </c:extLst>
      </c:barChart>
      <c:catAx>
        <c:axId val="10636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0591"/>
        <c:crosses val="autoZero"/>
        <c:auto val="1"/>
        <c:lblAlgn val="ctr"/>
        <c:lblOffset val="100"/>
        <c:noMultiLvlLbl val="0"/>
      </c:catAx>
      <c:valAx>
        <c:axId val="106370591"/>
        <c:scaling>
          <c:orientation val="minMax"/>
          <c:max val="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6963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334362399745968E-2"/>
          <c:y val="7.0098576122672507E-2"/>
          <c:w val="0.92364816622222023"/>
          <c:h val="0.728046502401876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DashBoard!$O$25</c:f>
              <c:strCache>
                <c:ptCount val="1"/>
                <c:pt idx="0">
                  <c:v>Java S</c:v>
                </c:pt>
              </c:strCache>
            </c:strRef>
          </c:tx>
          <c:spPr>
            <a:solidFill>
              <a:srgbClr val="2CA02C"/>
            </a:solidFill>
            <a:ln>
              <a:solidFill>
                <a:schemeClr val="tx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DashBoard!$C$8:$C$13</c:f>
              <c:strCache>
                <c:ptCount val="6"/>
                <c:pt idx="0">
                  <c:v>Lucknow</c:v>
                </c:pt>
                <c:pt idx="1">
                  <c:v>Vizag</c:v>
                </c:pt>
                <c:pt idx="2">
                  <c:v>Indore</c:v>
                </c:pt>
                <c:pt idx="3">
                  <c:v>Kolkata</c:v>
                </c:pt>
                <c:pt idx="4">
                  <c:v>Noida</c:v>
                </c:pt>
                <c:pt idx="5">
                  <c:v>Gurgaon</c:v>
                </c:pt>
              </c:strCache>
            </c:strRef>
          </c:cat>
          <c:val>
            <c:numRef>
              <c:f>DashBoard!$AI$3:$AI$8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9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F3-40D4-B2CA-116AE5DA4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5"/>
        <c:overlap val="74"/>
        <c:axId val="150895391"/>
        <c:axId val="543415648"/>
      </c:barChart>
      <c:lineChart>
        <c:grouping val="standard"/>
        <c:varyColors val="0"/>
        <c:ser>
          <c:idx val="1"/>
          <c:order val="1"/>
          <c:tx>
            <c:strRef>
              <c:f>DashBoard!$S$25</c:f>
              <c:strCache>
                <c:ptCount val="1"/>
                <c:pt idx="0">
                  <c:v>Kotlin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x"/>
            <c:size val="5"/>
            <c:spPr>
              <a:solidFill>
                <a:srgbClr val="FFC000"/>
              </a:solidFill>
              <a:ln w="9525">
                <a:solidFill>
                  <a:schemeClr val="accent6">
                    <a:lumMod val="75000"/>
                    <a:alpha val="8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strRef>
              <c:f>DashBoard!$C$8:$C$13</c:f>
              <c:strCache>
                <c:ptCount val="6"/>
                <c:pt idx="0">
                  <c:v>Lucknow</c:v>
                </c:pt>
                <c:pt idx="1">
                  <c:v>Vizag</c:v>
                </c:pt>
                <c:pt idx="2">
                  <c:v>Indore</c:v>
                </c:pt>
                <c:pt idx="3">
                  <c:v>Kolkata</c:v>
                </c:pt>
                <c:pt idx="4">
                  <c:v>Noida</c:v>
                </c:pt>
                <c:pt idx="5">
                  <c:v>Gurgaon</c:v>
                </c:pt>
              </c:strCache>
            </c:strRef>
          </c:cat>
          <c:val>
            <c:numRef>
              <c:f>DashBoard!$AJ$3:$AJ$8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8F3-40D4-B2CA-116AE5DA4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895391"/>
        <c:axId val="543415648"/>
      </c:lineChart>
      <c:catAx>
        <c:axId val="15089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15648"/>
        <c:crosses val="autoZero"/>
        <c:auto val="1"/>
        <c:lblAlgn val="ctr"/>
        <c:lblOffset val="100"/>
        <c:noMultiLvlLbl val="0"/>
      </c:catAx>
      <c:valAx>
        <c:axId val="543415648"/>
        <c:scaling>
          <c:orientation val="minMax"/>
          <c:max val="1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9539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Skill</c:v>
          </c:tx>
          <c:spPr>
            <a:effectLst>
              <a:outerShdw blurRad="114300" dist="38100" dir="2700000" sx="101000" sy="101000" algn="tl" rotWithShape="0">
                <a:prstClr val="black">
                  <a:alpha val="52000"/>
                </a:prstClr>
              </a:outerShdw>
            </a:effectLst>
          </c:spPr>
          <c:explosion val="4"/>
          <c:dPt>
            <c:idx val="0"/>
            <c:bubble3D val="0"/>
            <c:spPr>
              <a:solidFill>
                <a:srgbClr val="1F77B4"/>
              </a:solidFill>
              <a:ln w="19050">
                <a:solidFill>
                  <a:schemeClr val="lt1"/>
                </a:solidFill>
              </a:ln>
              <a:effectLst>
                <a:outerShdw blurRad="114300" dist="38100" dir="2700000" sx="101000" sy="101000" algn="tl" rotWithShape="0">
                  <a:prstClr val="black">
                    <a:alpha val="52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CBA-4055-B709-1C36DBD4A83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9050">
                <a:solidFill>
                  <a:schemeClr val="lt1"/>
                </a:solidFill>
              </a:ln>
              <a:effectLst>
                <a:outerShdw blurRad="114300" dist="38100" dir="2700000" sx="101000" sy="101000" algn="tl" rotWithShape="0">
                  <a:prstClr val="black">
                    <a:alpha val="52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CBA-4055-B709-1C36DBD4A83A}"/>
              </c:ext>
            </c:extLst>
          </c:dPt>
          <c:dPt>
            <c:idx val="2"/>
            <c:bubble3D val="0"/>
            <c:spPr>
              <a:solidFill>
                <a:srgbClr val="17BECF"/>
              </a:solidFill>
              <a:ln w="19050">
                <a:solidFill>
                  <a:schemeClr val="lt1"/>
                </a:solidFill>
              </a:ln>
              <a:effectLst>
                <a:outerShdw blurRad="114300" dist="38100" dir="2700000" sx="101000" sy="101000" algn="tl" rotWithShape="0">
                  <a:prstClr val="black">
                    <a:alpha val="52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CBA-4055-B709-1C36DBD4A83A}"/>
              </c:ext>
            </c:extLst>
          </c:dPt>
          <c:dPt>
            <c:idx val="3"/>
            <c:bubble3D val="0"/>
            <c:spPr>
              <a:solidFill>
                <a:srgbClr val="2CA02C"/>
              </a:solidFill>
              <a:ln w="19050">
                <a:solidFill>
                  <a:schemeClr val="lt1"/>
                </a:solidFill>
              </a:ln>
              <a:effectLst>
                <a:outerShdw blurRad="114300" dist="38100" dir="2700000" sx="101000" sy="101000" algn="tl" rotWithShape="0">
                  <a:prstClr val="black">
                    <a:alpha val="52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CBA-4055-B709-1C36DBD4A83A}"/>
              </c:ext>
            </c:extLst>
          </c:dPt>
          <c:dPt>
            <c:idx val="4"/>
            <c:bubble3D val="0"/>
            <c:spPr>
              <a:solidFill>
                <a:srgbClr val="D62728"/>
              </a:solidFill>
              <a:ln w="19050">
                <a:solidFill>
                  <a:schemeClr val="lt1"/>
                </a:solidFill>
              </a:ln>
              <a:effectLst>
                <a:outerShdw blurRad="114300" dist="38100" dir="2700000" sx="101000" sy="101000" algn="tl" rotWithShape="0">
                  <a:prstClr val="black">
                    <a:alpha val="52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CBA-4055-B709-1C36DBD4A83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DashBoard!$D$7:$H$7</c:f>
              <c:strCache>
                <c:ptCount val="5"/>
                <c:pt idx="0">
                  <c:v>R</c:v>
                </c:pt>
                <c:pt idx="1">
                  <c:v>Java S</c:v>
                </c:pt>
                <c:pt idx="2">
                  <c:v>Dart</c:v>
                </c:pt>
                <c:pt idx="3">
                  <c:v>Kotlin</c:v>
                </c:pt>
                <c:pt idx="4">
                  <c:v>HTML</c:v>
                </c:pt>
              </c:strCache>
            </c:strRef>
          </c:cat>
          <c:val>
            <c:numRef>
              <c:f>DashBoard!$D$14:$H$14</c:f>
              <c:numCache>
                <c:formatCode>General</c:formatCode>
                <c:ptCount val="5"/>
                <c:pt idx="0">
                  <c:v>27</c:v>
                </c:pt>
                <c:pt idx="1">
                  <c:v>24</c:v>
                </c:pt>
                <c:pt idx="2">
                  <c:v>27</c:v>
                </c:pt>
                <c:pt idx="3">
                  <c:v>17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BA-4055-B709-1C36DBD4A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8"/>
        <c:holeSize val="5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Skill</c:v>
          </c:tx>
          <c:explosion val="2"/>
          <c:dPt>
            <c:idx val="0"/>
            <c:bubble3D val="0"/>
            <c:spPr>
              <a:solidFill>
                <a:srgbClr val="2CA02C"/>
              </a:solidFill>
              <a:ln w="19050">
                <a:solidFill>
                  <a:schemeClr val="lt1"/>
                </a:solidFill>
              </a:ln>
              <a:effectLst>
                <a:outerShdw blurRad="63500" dist="38100" dir="2700000" sx="103000" sy="103000" algn="tl" rotWithShape="0">
                  <a:prstClr val="black">
                    <a:alpha val="18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FED-4D74-A7DE-91766C33438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9050">
                <a:solidFill>
                  <a:schemeClr val="lt1"/>
                </a:solidFill>
              </a:ln>
              <a:effectLst>
                <a:outerShdw blurRad="63500" dist="38100" dir="2700000" sx="103000" sy="103000" algn="tl" rotWithShape="0">
                  <a:prstClr val="black">
                    <a:alpha val="18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CEE-43A0-A27A-F0CFFE6248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(DashBoard!$O$25,DashBoard!$S$25)</c:f>
              <c:strCache>
                <c:ptCount val="2"/>
                <c:pt idx="0">
                  <c:v>Java S</c:v>
                </c:pt>
                <c:pt idx="1">
                  <c:v>Kotlin</c:v>
                </c:pt>
              </c:strCache>
            </c:strRef>
          </c:cat>
          <c:val>
            <c:numRef>
              <c:f>DashBoard!$AI$11:$AJ$11</c:f>
              <c:numCache>
                <c:formatCode>General</c:formatCode>
                <c:ptCount val="2"/>
                <c:pt idx="0">
                  <c:v>24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ED-4D74-A7DE-91766C33438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9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4</xdr:row>
      <xdr:rowOff>179070</xdr:rowOff>
    </xdr:from>
    <xdr:to>
      <xdr:col>22</xdr:col>
      <xdr:colOff>198120</xdr:colOff>
      <xdr:row>21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9BB2287-F0F6-16BC-70AC-A875B5DFB3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449580</xdr:colOff>
      <xdr:row>1</xdr:row>
      <xdr:rowOff>30480</xdr:rowOff>
    </xdr:from>
    <xdr:to>
      <xdr:col>20</xdr:col>
      <xdr:colOff>335280</xdr:colOff>
      <xdr:row>3</xdr:row>
      <xdr:rowOff>167640</xdr:rowOff>
    </xdr:to>
    <xdr:grpSp>
      <xdr:nvGrpSpPr>
        <xdr:cNvPr id="12" name="Title">
          <a:extLst>
            <a:ext uri="{FF2B5EF4-FFF2-40B4-BE49-F238E27FC236}">
              <a16:creationId xmlns:a16="http://schemas.microsoft.com/office/drawing/2014/main" id="{97BC736B-AC2B-D3E9-0EF1-39C9F35205D2}"/>
            </a:ext>
          </a:extLst>
        </xdr:cNvPr>
        <xdr:cNvGrpSpPr/>
      </xdr:nvGrpSpPr>
      <xdr:grpSpPr>
        <a:xfrm>
          <a:off x="7987030" y="214630"/>
          <a:ext cx="4762500" cy="505460"/>
          <a:chOff x="10005060" y="160020"/>
          <a:chExt cx="4762500" cy="502920"/>
        </a:xfrm>
        <a:solidFill>
          <a:srgbClr val="E6F9F5"/>
        </a:solidFill>
        <a:effectLst>
          <a:outerShdw blurRad="50800" dist="38100" dir="42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9BC6F58E-B32E-6BF8-4A8B-94BF537BA42C}"/>
              </a:ext>
            </a:extLst>
          </xdr:cNvPr>
          <xdr:cNvSpPr/>
        </xdr:nvSpPr>
        <xdr:spPr>
          <a:xfrm>
            <a:off x="10005060" y="160020"/>
            <a:ext cx="4762500" cy="502920"/>
          </a:xfrm>
          <a:prstGeom prst="roundRect">
            <a:avLst/>
          </a:prstGeom>
          <a:grpFill/>
          <a:ln>
            <a:gradFill flip="none" rotWithShape="1">
              <a:gsLst>
                <a:gs pos="0">
                  <a:schemeClr val="accent6">
                    <a:lumMod val="5000"/>
                    <a:lumOff val="95000"/>
                  </a:schemeClr>
                </a:gs>
                <a:gs pos="74000">
                  <a:schemeClr val="accent6">
                    <a:lumMod val="45000"/>
                    <a:lumOff val="55000"/>
                  </a:schemeClr>
                </a:gs>
                <a:gs pos="83000">
                  <a:schemeClr val="accent6">
                    <a:lumMod val="45000"/>
                    <a:lumOff val="55000"/>
                  </a:schemeClr>
                </a:gs>
                <a:gs pos="100000">
                  <a:schemeClr val="accent6">
                    <a:lumMod val="30000"/>
                    <a:lumOff val="70000"/>
                  </a:schemeClr>
                </a:gs>
              </a:gsLst>
              <a:lin ang="5400000" scaled="1"/>
              <a:tileRect/>
            </a:gra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$E$5">
        <xdr:nvSpPr>
          <xdr:cNvPr id="11" name="TextBox 10">
            <a:extLst>
              <a:ext uri="{FF2B5EF4-FFF2-40B4-BE49-F238E27FC236}">
                <a16:creationId xmlns:a16="http://schemas.microsoft.com/office/drawing/2014/main" id="{6306FE0F-E65B-207A-0FB8-4882B24BF0A6}"/>
              </a:ext>
            </a:extLst>
          </xdr:cNvPr>
          <xdr:cNvSpPr txBox="1"/>
        </xdr:nvSpPr>
        <xdr:spPr>
          <a:xfrm>
            <a:off x="10507980" y="266700"/>
            <a:ext cx="3756660" cy="33528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084878B8-D796-4EE4-8111-1D48856359DD}" type="TxLink">
              <a:rPr lang="en-US" sz="1800" b="1" i="0" u="none" strike="noStrike">
                <a:solidFill>
                  <a:srgbClr val="2F4F4F"/>
                </a:solidFill>
                <a:latin typeface="Calibri"/>
                <a:ea typeface="Calibri"/>
                <a:cs typeface="Calibri"/>
              </a:rPr>
              <a:pPr algn="ctr"/>
              <a:t>Role B</a:t>
            </a:fld>
            <a:endParaRPr lang="en-IN" sz="1800">
              <a:solidFill>
                <a:srgbClr val="2F4F4F"/>
              </a:solidFill>
            </a:endParaRPr>
          </a:p>
        </xdr:txBody>
      </xdr:sp>
    </xdr:grpSp>
    <xdr:clientData/>
  </xdr:twoCellAnchor>
  <xdr:twoCellAnchor>
    <xdr:from>
      <xdr:col>11</xdr:col>
      <xdr:colOff>6350</xdr:colOff>
      <xdr:row>26</xdr:row>
      <xdr:rowOff>19050</xdr:rowOff>
    </xdr:from>
    <xdr:to>
      <xdr:col>21</xdr:col>
      <xdr:colOff>374650</xdr:colOff>
      <xdr:row>41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FFB0EB-3C7E-50DF-7D1D-581EB2C35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225425</xdr:colOff>
      <xdr:row>4</xdr:row>
      <xdr:rowOff>130175</xdr:rowOff>
    </xdr:from>
    <xdr:to>
      <xdr:col>30</xdr:col>
      <xdr:colOff>530225</xdr:colOff>
      <xdr:row>19</xdr:row>
      <xdr:rowOff>111125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AE4D18-8306-6E6E-6BF4-F764CED1F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517525</xdr:colOff>
      <xdr:row>26</xdr:row>
      <xdr:rowOff>60325</xdr:rowOff>
    </xdr:from>
    <xdr:to>
      <xdr:col>30</xdr:col>
      <xdr:colOff>212725</xdr:colOff>
      <xdr:row>41</xdr:row>
      <xdr:rowOff>41275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AB935F-D72B-2EEB-7839-0FBE0EE9F4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03D-513C-4E0A-BA86-F46411ED3BD0}">
  <dimension ref="A1:F390"/>
  <sheetViews>
    <sheetView topLeftCell="A366" workbookViewId="0">
      <selection activeCell="B383" sqref="B383"/>
    </sheetView>
  </sheetViews>
  <sheetFormatPr defaultRowHeight="14.5" x14ac:dyDescent="0.35"/>
  <cols>
    <col min="1" max="1" width="19" bestFit="1" customWidth="1"/>
    <col min="2" max="2" width="10.81640625" bestFit="1" customWidth="1"/>
    <col min="3" max="4" width="9.90625" bestFit="1" customWidth="1"/>
    <col min="5" max="5" width="6.6328125" bestFit="1" customWidth="1"/>
    <col min="6" max="6" width="10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723</v>
      </c>
    </row>
    <row r="2" spans="1:6" x14ac:dyDescent="0.35">
      <c r="A2" t="s">
        <v>5</v>
      </c>
      <c r="B2">
        <v>3287</v>
      </c>
      <c r="C2">
        <v>10</v>
      </c>
      <c r="D2" s="2" t="s">
        <v>6</v>
      </c>
      <c r="E2" s="2" t="s">
        <v>7</v>
      </c>
      <c r="F2" t="str">
        <f>IF($C2&lt;=2,"0 - 2 yrs",IF($C2&lt;=5,"3 - 5 yrs",IF($C2&lt;=10,"6 - 10 yrs",IF($C2&gt;10,"10+ yrs","Error"))))</f>
        <v>6 - 10 yrs</v>
      </c>
    </row>
    <row r="3" spans="1:6" x14ac:dyDescent="0.35">
      <c r="A3" t="s">
        <v>8</v>
      </c>
      <c r="B3">
        <v>3031</v>
      </c>
      <c r="C3">
        <v>14</v>
      </c>
      <c r="D3" s="2" t="s">
        <v>9</v>
      </c>
      <c r="E3" s="2" t="s">
        <v>10</v>
      </c>
      <c r="F3" t="str">
        <f t="shared" ref="F3:F66" si="0">IF($C3&lt;=2,"0 - 2 yrs",IF($C3&lt;=5,"3 - 5 yrs",IF($C3&lt;=10,"6 - 10 yrs",IF($C3&gt;10,"10+ yrs","Error"))))</f>
        <v>10+ yrs</v>
      </c>
    </row>
    <row r="4" spans="1:6" x14ac:dyDescent="0.35">
      <c r="A4" t="s">
        <v>11</v>
      </c>
      <c r="B4">
        <v>4559</v>
      </c>
      <c r="C4">
        <v>13</v>
      </c>
      <c r="D4" s="2" t="s">
        <v>12</v>
      </c>
      <c r="E4" s="2" t="s">
        <v>13</v>
      </c>
      <c r="F4" t="str">
        <f t="shared" si="0"/>
        <v>10+ yrs</v>
      </c>
    </row>
    <row r="5" spans="1:6" x14ac:dyDescent="0.35">
      <c r="A5" t="s">
        <v>14</v>
      </c>
      <c r="B5">
        <v>9215</v>
      </c>
      <c r="C5">
        <v>5</v>
      </c>
      <c r="D5" s="2" t="s">
        <v>15</v>
      </c>
      <c r="E5" s="2" t="s">
        <v>7</v>
      </c>
      <c r="F5" t="str">
        <f t="shared" si="0"/>
        <v>3 - 5 yrs</v>
      </c>
    </row>
    <row r="6" spans="1:6" x14ac:dyDescent="0.35">
      <c r="A6" t="s">
        <v>16</v>
      </c>
      <c r="B6">
        <v>7961</v>
      </c>
      <c r="C6">
        <v>2</v>
      </c>
      <c r="D6" s="2" t="s">
        <v>15</v>
      </c>
      <c r="E6" s="2" t="s">
        <v>10</v>
      </c>
      <c r="F6" t="str">
        <f t="shared" si="0"/>
        <v>0 - 2 yrs</v>
      </c>
    </row>
    <row r="7" spans="1:6" x14ac:dyDescent="0.35">
      <c r="A7" t="s">
        <v>17</v>
      </c>
      <c r="B7">
        <v>6631</v>
      </c>
      <c r="C7">
        <v>3</v>
      </c>
      <c r="D7" s="2" t="s">
        <v>6</v>
      </c>
      <c r="E7" s="2" t="s">
        <v>7</v>
      </c>
      <c r="F7" t="str">
        <f t="shared" si="0"/>
        <v>3 - 5 yrs</v>
      </c>
    </row>
    <row r="8" spans="1:6" x14ac:dyDescent="0.35">
      <c r="A8" t="s">
        <v>18</v>
      </c>
      <c r="B8">
        <v>3145</v>
      </c>
      <c r="C8">
        <v>3</v>
      </c>
      <c r="D8" s="2" t="s">
        <v>9</v>
      </c>
      <c r="E8" s="2" t="s">
        <v>19</v>
      </c>
      <c r="F8" t="str">
        <f t="shared" si="0"/>
        <v>3 - 5 yrs</v>
      </c>
    </row>
    <row r="9" spans="1:6" x14ac:dyDescent="0.35">
      <c r="A9" t="s">
        <v>20</v>
      </c>
      <c r="B9">
        <v>4328</v>
      </c>
      <c r="C9">
        <v>8</v>
      </c>
      <c r="D9" s="2" t="s">
        <v>6</v>
      </c>
      <c r="E9" s="2" t="s">
        <v>19</v>
      </c>
      <c r="F9" t="str">
        <f t="shared" si="0"/>
        <v>6 - 10 yrs</v>
      </c>
    </row>
    <row r="10" spans="1:6" x14ac:dyDescent="0.35">
      <c r="A10" t="s">
        <v>21</v>
      </c>
      <c r="B10">
        <v>4207</v>
      </c>
      <c r="C10">
        <v>12</v>
      </c>
      <c r="D10" s="2" t="s">
        <v>6</v>
      </c>
      <c r="E10" s="2" t="s">
        <v>10</v>
      </c>
      <c r="F10" t="str">
        <f t="shared" si="0"/>
        <v>10+ yrs</v>
      </c>
    </row>
    <row r="11" spans="1:6" x14ac:dyDescent="0.35">
      <c r="A11" t="s">
        <v>22</v>
      </c>
      <c r="B11">
        <v>3121</v>
      </c>
      <c r="C11">
        <v>3</v>
      </c>
      <c r="D11" s="2" t="s">
        <v>9</v>
      </c>
      <c r="E11" s="2" t="s">
        <v>23</v>
      </c>
      <c r="F11" t="str">
        <f t="shared" si="0"/>
        <v>3 - 5 yrs</v>
      </c>
    </row>
    <row r="12" spans="1:6" x14ac:dyDescent="0.35">
      <c r="A12" t="s">
        <v>24</v>
      </c>
      <c r="B12">
        <v>6960</v>
      </c>
      <c r="C12">
        <v>2</v>
      </c>
      <c r="D12" s="2" t="s">
        <v>9</v>
      </c>
      <c r="E12" s="2" t="s">
        <v>19</v>
      </c>
      <c r="F12" t="str">
        <f t="shared" si="0"/>
        <v>0 - 2 yrs</v>
      </c>
    </row>
    <row r="13" spans="1:6" x14ac:dyDescent="0.35">
      <c r="A13" t="s">
        <v>25</v>
      </c>
      <c r="B13">
        <v>5782</v>
      </c>
      <c r="C13">
        <v>13</v>
      </c>
      <c r="D13" s="2" t="s">
        <v>12</v>
      </c>
      <c r="E13" s="2" t="s">
        <v>7</v>
      </c>
      <c r="F13" t="str">
        <f t="shared" si="0"/>
        <v>10+ yrs</v>
      </c>
    </row>
    <row r="14" spans="1:6" x14ac:dyDescent="0.35">
      <c r="A14" t="s">
        <v>26</v>
      </c>
      <c r="B14">
        <v>3584</v>
      </c>
      <c r="C14">
        <v>10</v>
      </c>
      <c r="D14" s="2" t="s">
        <v>27</v>
      </c>
      <c r="E14" s="2" t="s">
        <v>19</v>
      </c>
      <c r="F14" t="str">
        <f t="shared" si="0"/>
        <v>6 - 10 yrs</v>
      </c>
    </row>
    <row r="15" spans="1:6" x14ac:dyDescent="0.35">
      <c r="A15" t="s">
        <v>28</v>
      </c>
      <c r="B15">
        <v>9183</v>
      </c>
      <c r="C15">
        <v>4</v>
      </c>
      <c r="D15" s="2" t="s">
        <v>12</v>
      </c>
      <c r="E15" s="2" t="s">
        <v>7</v>
      </c>
      <c r="F15" t="str">
        <f t="shared" si="0"/>
        <v>3 - 5 yrs</v>
      </c>
    </row>
    <row r="16" spans="1:6" x14ac:dyDescent="0.35">
      <c r="A16" t="s">
        <v>29</v>
      </c>
      <c r="B16">
        <v>3160</v>
      </c>
      <c r="C16">
        <v>6</v>
      </c>
      <c r="D16" s="2" t="s">
        <v>12</v>
      </c>
      <c r="E16" s="2" t="s">
        <v>13</v>
      </c>
      <c r="F16" t="str">
        <f t="shared" si="0"/>
        <v>6 - 10 yrs</v>
      </c>
    </row>
    <row r="17" spans="1:6" x14ac:dyDescent="0.35">
      <c r="A17" t="s">
        <v>30</v>
      </c>
      <c r="B17">
        <v>1006</v>
      </c>
      <c r="C17">
        <v>12</v>
      </c>
      <c r="D17" s="2" t="s">
        <v>31</v>
      </c>
      <c r="E17" s="2" t="s">
        <v>10</v>
      </c>
      <c r="F17" t="str">
        <f t="shared" si="0"/>
        <v>10+ yrs</v>
      </c>
    </row>
    <row r="18" spans="1:6" x14ac:dyDescent="0.35">
      <c r="A18" t="s">
        <v>32</v>
      </c>
      <c r="B18">
        <v>4143</v>
      </c>
      <c r="C18">
        <v>11</v>
      </c>
      <c r="D18" s="2" t="s">
        <v>27</v>
      </c>
      <c r="E18" s="2" t="s">
        <v>7</v>
      </c>
      <c r="F18" t="str">
        <f t="shared" si="0"/>
        <v>10+ yrs</v>
      </c>
    </row>
    <row r="19" spans="1:6" x14ac:dyDescent="0.35">
      <c r="A19" t="s">
        <v>33</v>
      </c>
      <c r="B19">
        <v>8638</v>
      </c>
      <c r="C19">
        <v>6</v>
      </c>
      <c r="D19" s="2" t="s">
        <v>15</v>
      </c>
      <c r="E19" s="2" t="s">
        <v>19</v>
      </c>
      <c r="F19" t="str">
        <f t="shared" si="0"/>
        <v>6 - 10 yrs</v>
      </c>
    </row>
    <row r="20" spans="1:6" x14ac:dyDescent="0.35">
      <c r="A20" t="s">
        <v>34</v>
      </c>
      <c r="B20">
        <v>9769</v>
      </c>
      <c r="C20">
        <v>11</v>
      </c>
      <c r="D20" s="2" t="s">
        <v>15</v>
      </c>
      <c r="E20" s="2" t="s">
        <v>10</v>
      </c>
      <c r="F20" t="str">
        <f t="shared" si="0"/>
        <v>10+ yrs</v>
      </c>
    </row>
    <row r="21" spans="1:6" x14ac:dyDescent="0.35">
      <c r="A21" t="s">
        <v>35</v>
      </c>
      <c r="B21">
        <v>5450</v>
      </c>
      <c r="C21">
        <v>3</v>
      </c>
      <c r="D21" s="2" t="s">
        <v>27</v>
      </c>
      <c r="E21" s="2" t="s">
        <v>7</v>
      </c>
      <c r="F21" t="str">
        <f t="shared" si="0"/>
        <v>3 - 5 yrs</v>
      </c>
    </row>
    <row r="22" spans="1:6" x14ac:dyDescent="0.35">
      <c r="A22" t="s">
        <v>36</v>
      </c>
      <c r="B22">
        <v>2091</v>
      </c>
      <c r="C22">
        <v>13</v>
      </c>
      <c r="D22" s="2" t="s">
        <v>12</v>
      </c>
      <c r="E22" s="2" t="s">
        <v>23</v>
      </c>
      <c r="F22" t="str">
        <f t="shared" si="0"/>
        <v>10+ yrs</v>
      </c>
    </row>
    <row r="23" spans="1:6" x14ac:dyDescent="0.35">
      <c r="A23" t="s">
        <v>37</v>
      </c>
      <c r="B23">
        <v>6743</v>
      </c>
      <c r="C23">
        <v>13</v>
      </c>
      <c r="D23" s="2" t="s">
        <v>9</v>
      </c>
      <c r="E23" s="2" t="s">
        <v>19</v>
      </c>
      <c r="F23" t="str">
        <f t="shared" si="0"/>
        <v>10+ yrs</v>
      </c>
    </row>
    <row r="24" spans="1:6" x14ac:dyDescent="0.35">
      <c r="A24" t="s">
        <v>38</v>
      </c>
      <c r="B24">
        <v>1028</v>
      </c>
      <c r="C24">
        <v>7</v>
      </c>
      <c r="D24" s="2" t="s">
        <v>9</v>
      </c>
      <c r="E24" s="2" t="s">
        <v>19</v>
      </c>
      <c r="F24" t="str">
        <f t="shared" si="0"/>
        <v>6 - 10 yrs</v>
      </c>
    </row>
    <row r="25" spans="1:6" x14ac:dyDescent="0.35">
      <c r="A25" t="s">
        <v>39</v>
      </c>
      <c r="B25">
        <v>4971</v>
      </c>
      <c r="C25">
        <v>11</v>
      </c>
      <c r="D25" s="2" t="s">
        <v>27</v>
      </c>
      <c r="E25" s="2" t="s">
        <v>10</v>
      </c>
      <c r="F25" t="str">
        <f t="shared" si="0"/>
        <v>10+ yrs</v>
      </c>
    </row>
    <row r="26" spans="1:6" x14ac:dyDescent="0.35">
      <c r="A26" t="s">
        <v>40</v>
      </c>
      <c r="B26">
        <v>7460</v>
      </c>
      <c r="C26">
        <v>7</v>
      </c>
      <c r="D26" s="2" t="s">
        <v>27</v>
      </c>
      <c r="E26" s="2" t="s">
        <v>23</v>
      </c>
      <c r="F26" t="str">
        <f t="shared" si="0"/>
        <v>6 - 10 yrs</v>
      </c>
    </row>
    <row r="27" spans="1:6" x14ac:dyDescent="0.35">
      <c r="A27" t="s">
        <v>41</v>
      </c>
      <c r="B27">
        <v>9923</v>
      </c>
      <c r="C27">
        <v>2</v>
      </c>
      <c r="D27" s="2" t="s">
        <v>9</v>
      </c>
      <c r="E27" s="2" t="s">
        <v>10</v>
      </c>
      <c r="F27" t="str">
        <f t="shared" si="0"/>
        <v>0 - 2 yrs</v>
      </c>
    </row>
    <row r="28" spans="1:6" x14ac:dyDescent="0.35">
      <c r="A28" t="s">
        <v>42</v>
      </c>
      <c r="B28">
        <v>9270</v>
      </c>
      <c r="C28">
        <v>12</v>
      </c>
      <c r="D28" s="2" t="s">
        <v>15</v>
      </c>
      <c r="E28" s="2" t="s">
        <v>7</v>
      </c>
      <c r="F28" t="str">
        <f t="shared" si="0"/>
        <v>10+ yrs</v>
      </c>
    </row>
    <row r="29" spans="1:6" x14ac:dyDescent="0.35">
      <c r="A29" t="s">
        <v>43</v>
      </c>
      <c r="B29">
        <v>4545</v>
      </c>
      <c r="C29">
        <v>12</v>
      </c>
      <c r="D29" s="2" t="s">
        <v>6</v>
      </c>
      <c r="E29" s="2" t="s">
        <v>13</v>
      </c>
      <c r="F29" t="str">
        <f t="shared" si="0"/>
        <v>10+ yrs</v>
      </c>
    </row>
    <row r="30" spans="1:6" x14ac:dyDescent="0.35">
      <c r="A30" t="s">
        <v>44</v>
      </c>
      <c r="B30">
        <v>4126</v>
      </c>
      <c r="C30">
        <v>6</v>
      </c>
      <c r="D30" s="2" t="s">
        <v>15</v>
      </c>
      <c r="E30" s="2" t="s">
        <v>23</v>
      </c>
      <c r="F30" t="str">
        <f t="shared" si="0"/>
        <v>6 - 10 yrs</v>
      </c>
    </row>
    <row r="31" spans="1:6" x14ac:dyDescent="0.35">
      <c r="A31" t="s">
        <v>45</v>
      </c>
      <c r="B31">
        <v>5915</v>
      </c>
      <c r="C31">
        <v>8</v>
      </c>
      <c r="D31" s="2" t="s">
        <v>6</v>
      </c>
      <c r="E31" s="2" t="s">
        <v>23</v>
      </c>
      <c r="F31" t="str">
        <f t="shared" si="0"/>
        <v>6 - 10 yrs</v>
      </c>
    </row>
    <row r="32" spans="1:6" x14ac:dyDescent="0.35">
      <c r="A32" t="s">
        <v>46</v>
      </c>
      <c r="B32">
        <v>5762</v>
      </c>
      <c r="C32">
        <v>5</v>
      </c>
      <c r="D32" s="2" t="s">
        <v>27</v>
      </c>
      <c r="E32" s="2" t="s">
        <v>7</v>
      </c>
      <c r="F32" t="str">
        <f t="shared" si="0"/>
        <v>3 - 5 yrs</v>
      </c>
    </row>
    <row r="33" spans="1:6" x14ac:dyDescent="0.35">
      <c r="A33" t="s">
        <v>47</v>
      </c>
      <c r="B33">
        <v>6838</v>
      </c>
      <c r="C33">
        <v>12</v>
      </c>
      <c r="D33" s="2" t="s">
        <v>27</v>
      </c>
      <c r="E33" s="2" t="s">
        <v>13</v>
      </c>
      <c r="F33" t="str">
        <f t="shared" si="0"/>
        <v>10+ yrs</v>
      </c>
    </row>
    <row r="34" spans="1:6" x14ac:dyDescent="0.35">
      <c r="A34" t="s">
        <v>48</v>
      </c>
      <c r="B34">
        <v>8912</v>
      </c>
      <c r="C34">
        <v>15</v>
      </c>
      <c r="D34" s="2" t="s">
        <v>15</v>
      </c>
      <c r="E34" s="2" t="s">
        <v>23</v>
      </c>
      <c r="F34" t="str">
        <f t="shared" si="0"/>
        <v>10+ yrs</v>
      </c>
    </row>
    <row r="35" spans="1:6" x14ac:dyDescent="0.35">
      <c r="A35" t="s">
        <v>49</v>
      </c>
      <c r="B35">
        <v>8014</v>
      </c>
      <c r="C35">
        <v>8</v>
      </c>
      <c r="D35" s="2" t="s">
        <v>12</v>
      </c>
      <c r="E35" s="2" t="s">
        <v>13</v>
      </c>
      <c r="F35" t="str">
        <f t="shared" si="0"/>
        <v>6 - 10 yrs</v>
      </c>
    </row>
    <row r="36" spans="1:6" x14ac:dyDescent="0.35">
      <c r="A36" t="s">
        <v>50</v>
      </c>
      <c r="B36">
        <v>4889</v>
      </c>
      <c r="C36">
        <v>4</v>
      </c>
      <c r="D36" s="2" t="s">
        <v>15</v>
      </c>
      <c r="E36" s="2" t="s">
        <v>13</v>
      </c>
      <c r="F36" t="str">
        <f t="shared" si="0"/>
        <v>3 - 5 yrs</v>
      </c>
    </row>
    <row r="37" spans="1:6" x14ac:dyDescent="0.35">
      <c r="A37" t="s">
        <v>51</v>
      </c>
      <c r="B37">
        <v>4058</v>
      </c>
      <c r="C37">
        <v>7</v>
      </c>
      <c r="D37" s="2" t="s">
        <v>6</v>
      </c>
      <c r="E37" s="2" t="s">
        <v>10</v>
      </c>
      <c r="F37" t="str">
        <f t="shared" si="0"/>
        <v>6 - 10 yrs</v>
      </c>
    </row>
    <row r="38" spans="1:6" x14ac:dyDescent="0.35">
      <c r="A38" t="s">
        <v>52</v>
      </c>
      <c r="B38">
        <v>2392</v>
      </c>
      <c r="C38">
        <v>12</v>
      </c>
      <c r="D38" s="2" t="s">
        <v>27</v>
      </c>
      <c r="E38" s="2" t="s">
        <v>13</v>
      </c>
      <c r="F38" t="str">
        <f t="shared" si="0"/>
        <v>10+ yrs</v>
      </c>
    </row>
    <row r="39" spans="1:6" x14ac:dyDescent="0.35">
      <c r="A39" t="s">
        <v>53</v>
      </c>
      <c r="B39">
        <v>4017</v>
      </c>
      <c r="C39">
        <v>14</v>
      </c>
      <c r="D39" s="2" t="s">
        <v>9</v>
      </c>
      <c r="E39" s="2" t="s">
        <v>19</v>
      </c>
      <c r="F39" t="str">
        <f t="shared" si="0"/>
        <v>10+ yrs</v>
      </c>
    </row>
    <row r="40" spans="1:6" x14ac:dyDescent="0.35">
      <c r="A40" t="s">
        <v>54</v>
      </c>
      <c r="B40">
        <v>4434</v>
      </c>
      <c r="C40">
        <v>6</v>
      </c>
      <c r="D40" s="2" t="s">
        <v>31</v>
      </c>
      <c r="E40" s="2" t="s">
        <v>10</v>
      </c>
      <c r="F40" t="str">
        <f t="shared" si="0"/>
        <v>6 - 10 yrs</v>
      </c>
    </row>
    <row r="41" spans="1:6" x14ac:dyDescent="0.35">
      <c r="A41" t="s">
        <v>55</v>
      </c>
      <c r="B41">
        <v>5521</v>
      </c>
      <c r="C41">
        <v>12</v>
      </c>
      <c r="D41" s="2" t="s">
        <v>12</v>
      </c>
      <c r="E41" s="2" t="s">
        <v>10</v>
      </c>
      <c r="F41" t="str">
        <f t="shared" si="0"/>
        <v>10+ yrs</v>
      </c>
    </row>
    <row r="42" spans="1:6" x14ac:dyDescent="0.35">
      <c r="A42" t="s">
        <v>56</v>
      </c>
      <c r="B42">
        <v>1699</v>
      </c>
      <c r="C42">
        <v>13</v>
      </c>
      <c r="D42" s="2" t="s">
        <v>12</v>
      </c>
      <c r="E42" s="2" t="s">
        <v>19</v>
      </c>
      <c r="F42" t="str">
        <f t="shared" si="0"/>
        <v>10+ yrs</v>
      </c>
    </row>
    <row r="43" spans="1:6" x14ac:dyDescent="0.35">
      <c r="A43" t="s">
        <v>57</v>
      </c>
      <c r="B43">
        <v>3364</v>
      </c>
      <c r="C43">
        <v>5</v>
      </c>
      <c r="D43" s="2" t="s">
        <v>6</v>
      </c>
      <c r="E43" s="2" t="s">
        <v>7</v>
      </c>
      <c r="F43" t="str">
        <f t="shared" si="0"/>
        <v>3 - 5 yrs</v>
      </c>
    </row>
    <row r="44" spans="1:6" x14ac:dyDescent="0.35">
      <c r="A44" t="s">
        <v>58</v>
      </c>
      <c r="B44">
        <v>2608</v>
      </c>
      <c r="C44">
        <v>12</v>
      </c>
      <c r="D44" s="2" t="s">
        <v>12</v>
      </c>
      <c r="E44" s="2" t="s">
        <v>7</v>
      </c>
      <c r="F44" t="str">
        <f t="shared" si="0"/>
        <v>10+ yrs</v>
      </c>
    </row>
    <row r="45" spans="1:6" x14ac:dyDescent="0.35">
      <c r="A45" t="s">
        <v>59</v>
      </c>
      <c r="B45">
        <v>7099</v>
      </c>
      <c r="C45">
        <v>9</v>
      </c>
      <c r="D45" s="2" t="s">
        <v>15</v>
      </c>
      <c r="E45" s="2" t="s">
        <v>23</v>
      </c>
      <c r="F45" t="str">
        <f t="shared" si="0"/>
        <v>6 - 10 yrs</v>
      </c>
    </row>
    <row r="46" spans="1:6" x14ac:dyDescent="0.35">
      <c r="A46" t="s">
        <v>60</v>
      </c>
      <c r="B46">
        <v>4574</v>
      </c>
      <c r="C46">
        <v>6</v>
      </c>
      <c r="D46" s="2" t="s">
        <v>12</v>
      </c>
      <c r="E46" s="2" t="s">
        <v>7</v>
      </c>
      <c r="F46" t="str">
        <f t="shared" si="0"/>
        <v>6 - 10 yrs</v>
      </c>
    </row>
    <row r="47" spans="1:6" x14ac:dyDescent="0.35">
      <c r="A47" t="s">
        <v>61</v>
      </c>
      <c r="B47">
        <v>7753</v>
      </c>
      <c r="C47">
        <v>3</v>
      </c>
      <c r="D47" s="2" t="s">
        <v>15</v>
      </c>
      <c r="E47" s="2" t="s">
        <v>23</v>
      </c>
      <c r="F47" t="str">
        <f t="shared" si="0"/>
        <v>3 - 5 yrs</v>
      </c>
    </row>
    <row r="48" spans="1:6" x14ac:dyDescent="0.35">
      <c r="A48" t="s">
        <v>62</v>
      </c>
      <c r="B48">
        <v>7862</v>
      </c>
      <c r="C48">
        <v>9</v>
      </c>
      <c r="D48" s="2" t="s">
        <v>27</v>
      </c>
      <c r="E48" s="2" t="s">
        <v>13</v>
      </c>
      <c r="F48" t="str">
        <f t="shared" si="0"/>
        <v>6 - 10 yrs</v>
      </c>
    </row>
    <row r="49" spans="1:6" x14ac:dyDescent="0.35">
      <c r="A49" t="s">
        <v>63</v>
      </c>
      <c r="B49">
        <v>6973</v>
      </c>
      <c r="C49">
        <v>15</v>
      </c>
      <c r="D49" s="2" t="s">
        <v>15</v>
      </c>
      <c r="E49" s="2" t="s">
        <v>13</v>
      </c>
      <c r="F49" t="str">
        <f t="shared" si="0"/>
        <v>10+ yrs</v>
      </c>
    </row>
    <row r="50" spans="1:6" x14ac:dyDescent="0.35">
      <c r="A50" t="s">
        <v>64</v>
      </c>
      <c r="B50">
        <v>2506</v>
      </c>
      <c r="C50">
        <v>15</v>
      </c>
      <c r="D50" s="2" t="s">
        <v>9</v>
      </c>
      <c r="E50" s="2" t="s">
        <v>10</v>
      </c>
      <c r="F50" t="str">
        <f t="shared" si="0"/>
        <v>10+ yrs</v>
      </c>
    </row>
    <row r="51" spans="1:6" x14ac:dyDescent="0.35">
      <c r="A51" t="s">
        <v>65</v>
      </c>
      <c r="B51">
        <v>9326</v>
      </c>
      <c r="C51">
        <v>3</v>
      </c>
      <c r="D51" s="2" t="s">
        <v>6</v>
      </c>
      <c r="E51" s="2" t="s">
        <v>19</v>
      </c>
      <c r="F51" t="str">
        <f t="shared" si="0"/>
        <v>3 - 5 yrs</v>
      </c>
    </row>
    <row r="52" spans="1:6" x14ac:dyDescent="0.35">
      <c r="A52" t="s">
        <v>66</v>
      </c>
      <c r="B52">
        <v>4781</v>
      </c>
      <c r="C52">
        <v>7</v>
      </c>
      <c r="D52" s="2" t="s">
        <v>9</v>
      </c>
      <c r="E52" s="2" t="s">
        <v>10</v>
      </c>
      <c r="F52" t="str">
        <f t="shared" si="0"/>
        <v>6 - 10 yrs</v>
      </c>
    </row>
    <row r="53" spans="1:6" x14ac:dyDescent="0.35">
      <c r="A53" t="s">
        <v>67</v>
      </c>
      <c r="B53">
        <v>2526</v>
      </c>
      <c r="C53">
        <v>9</v>
      </c>
      <c r="D53" s="2" t="s">
        <v>12</v>
      </c>
      <c r="E53" s="2" t="s">
        <v>13</v>
      </c>
      <c r="F53" t="str">
        <f t="shared" si="0"/>
        <v>6 - 10 yrs</v>
      </c>
    </row>
    <row r="54" spans="1:6" x14ac:dyDescent="0.35">
      <c r="A54" t="s">
        <v>68</v>
      </c>
      <c r="B54">
        <v>6807</v>
      </c>
      <c r="C54">
        <v>9</v>
      </c>
      <c r="D54" s="2" t="s">
        <v>15</v>
      </c>
      <c r="E54" s="2" t="s">
        <v>23</v>
      </c>
      <c r="F54" t="str">
        <f t="shared" si="0"/>
        <v>6 - 10 yrs</v>
      </c>
    </row>
    <row r="55" spans="1:6" x14ac:dyDescent="0.35">
      <c r="A55" t="s">
        <v>69</v>
      </c>
      <c r="B55">
        <v>6473</v>
      </c>
      <c r="C55">
        <v>5</v>
      </c>
      <c r="D55" s="2" t="s">
        <v>9</v>
      </c>
      <c r="E55" s="2" t="s">
        <v>7</v>
      </c>
      <c r="F55" t="str">
        <f t="shared" si="0"/>
        <v>3 - 5 yrs</v>
      </c>
    </row>
    <row r="56" spans="1:6" x14ac:dyDescent="0.35">
      <c r="A56" t="s">
        <v>70</v>
      </c>
      <c r="B56">
        <v>9394</v>
      </c>
      <c r="C56">
        <v>10</v>
      </c>
      <c r="D56" s="2" t="s">
        <v>31</v>
      </c>
      <c r="E56" s="2" t="s">
        <v>19</v>
      </c>
      <c r="F56" t="str">
        <f t="shared" si="0"/>
        <v>6 - 10 yrs</v>
      </c>
    </row>
    <row r="57" spans="1:6" x14ac:dyDescent="0.35">
      <c r="A57" t="s">
        <v>71</v>
      </c>
      <c r="B57">
        <v>9451</v>
      </c>
      <c r="C57">
        <v>9</v>
      </c>
      <c r="D57" s="2" t="s">
        <v>9</v>
      </c>
      <c r="E57" s="2" t="s">
        <v>23</v>
      </c>
      <c r="F57" t="str">
        <f t="shared" si="0"/>
        <v>6 - 10 yrs</v>
      </c>
    </row>
    <row r="58" spans="1:6" x14ac:dyDescent="0.35">
      <c r="A58" t="s">
        <v>72</v>
      </c>
      <c r="B58">
        <v>8286</v>
      </c>
      <c r="C58">
        <v>10</v>
      </c>
      <c r="D58" s="2" t="s">
        <v>27</v>
      </c>
      <c r="E58" s="2" t="s">
        <v>23</v>
      </c>
      <c r="F58" t="str">
        <f t="shared" si="0"/>
        <v>6 - 10 yrs</v>
      </c>
    </row>
    <row r="59" spans="1:6" x14ac:dyDescent="0.35">
      <c r="A59" t="s">
        <v>73</v>
      </c>
      <c r="B59">
        <v>8182</v>
      </c>
      <c r="C59">
        <v>9</v>
      </c>
      <c r="D59" s="2" t="s">
        <v>31</v>
      </c>
      <c r="E59" s="2" t="s">
        <v>23</v>
      </c>
      <c r="F59" t="str">
        <f t="shared" si="0"/>
        <v>6 - 10 yrs</v>
      </c>
    </row>
    <row r="60" spans="1:6" x14ac:dyDescent="0.35">
      <c r="A60" t="s">
        <v>74</v>
      </c>
      <c r="B60">
        <v>2554</v>
      </c>
      <c r="C60">
        <v>7</v>
      </c>
      <c r="D60" s="2" t="s">
        <v>6</v>
      </c>
      <c r="E60" s="2" t="s">
        <v>19</v>
      </c>
      <c r="F60" t="str">
        <f t="shared" si="0"/>
        <v>6 - 10 yrs</v>
      </c>
    </row>
    <row r="61" spans="1:6" x14ac:dyDescent="0.35">
      <c r="A61" t="s">
        <v>75</v>
      </c>
      <c r="B61">
        <v>3932</v>
      </c>
      <c r="C61">
        <v>13</v>
      </c>
      <c r="D61" s="2" t="s">
        <v>9</v>
      </c>
      <c r="E61" s="2" t="s">
        <v>19</v>
      </c>
      <c r="F61" t="str">
        <f t="shared" si="0"/>
        <v>10+ yrs</v>
      </c>
    </row>
    <row r="62" spans="1:6" x14ac:dyDescent="0.35">
      <c r="A62" t="s">
        <v>76</v>
      </c>
      <c r="B62">
        <v>9266</v>
      </c>
      <c r="C62">
        <v>15</v>
      </c>
      <c r="D62" s="2" t="s">
        <v>12</v>
      </c>
      <c r="E62" s="2" t="s">
        <v>23</v>
      </c>
      <c r="F62" t="str">
        <f t="shared" si="0"/>
        <v>10+ yrs</v>
      </c>
    </row>
    <row r="63" spans="1:6" x14ac:dyDescent="0.35">
      <c r="A63" t="s">
        <v>77</v>
      </c>
      <c r="B63">
        <v>2828</v>
      </c>
      <c r="C63">
        <v>5</v>
      </c>
      <c r="D63" s="2" t="s">
        <v>6</v>
      </c>
      <c r="E63" s="2" t="s">
        <v>19</v>
      </c>
      <c r="F63" t="str">
        <f t="shared" si="0"/>
        <v>3 - 5 yrs</v>
      </c>
    </row>
    <row r="64" spans="1:6" x14ac:dyDescent="0.35">
      <c r="A64" t="s">
        <v>78</v>
      </c>
      <c r="B64">
        <v>6699</v>
      </c>
      <c r="C64">
        <v>5</v>
      </c>
      <c r="D64" s="2" t="s">
        <v>15</v>
      </c>
      <c r="E64" s="2" t="s">
        <v>7</v>
      </c>
      <c r="F64" t="str">
        <f t="shared" si="0"/>
        <v>3 - 5 yrs</v>
      </c>
    </row>
    <row r="65" spans="1:6" x14ac:dyDescent="0.35">
      <c r="A65" t="s">
        <v>79</v>
      </c>
      <c r="B65">
        <v>5227</v>
      </c>
      <c r="C65">
        <v>3</v>
      </c>
      <c r="D65" s="2" t="s">
        <v>31</v>
      </c>
      <c r="E65" s="2" t="s">
        <v>23</v>
      </c>
      <c r="F65" t="str">
        <f t="shared" si="0"/>
        <v>3 - 5 yrs</v>
      </c>
    </row>
    <row r="66" spans="1:6" x14ac:dyDescent="0.35">
      <c r="A66" t="s">
        <v>80</v>
      </c>
      <c r="B66">
        <v>287</v>
      </c>
      <c r="C66">
        <v>15</v>
      </c>
      <c r="D66" s="2" t="s">
        <v>27</v>
      </c>
      <c r="E66" s="2" t="s">
        <v>23</v>
      </c>
      <c r="F66" t="str">
        <f t="shared" si="0"/>
        <v>10+ yrs</v>
      </c>
    </row>
    <row r="67" spans="1:6" x14ac:dyDescent="0.35">
      <c r="A67" t="s">
        <v>81</v>
      </c>
      <c r="B67">
        <v>7534</v>
      </c>
      <c r="C67">
        <v>3</v>
      </c>
      <c r="D67" s="2" t="s">
        <v>15</v>
      </c>
      <c r="E67" s="2" t="s">
        <v>10</v>
      </c>
      <c r="F67" t="str">
        <f t="shared" ref="F67:F130" si="1">IF($C67&lt;=2,"0 - 2 yrs",IF($C67&lt;=5,"3 - 5 yrs",IF($C67&lt;=10,"6 - 10 yrs",IF($C67&gt;10,"10+ yrs","Error"))))</f>
        <v>3 - 5 yrs</v>
      </c>
    </row>
    <row r="68" spans="1:6" x14ac:dyDescent="0.35">
      <c r="A68" t="s">
        <v>82</v>
      </c>
      <c r="B68">
        <v>5882</v>
      </c>
      <c r="C68">
        <v>3</v>
      </c>
      <c r="D68" s="2" t="s">
        <v>27</v>
      </c>
      <c r="E68" s="2" t="s">
        <v>23</v>
      </c>
      <c r="F68" t="str">
        <f t="shared" si="1"/>
        <v>3 - 5 yrs</v>
      </c>
    </row>
    <row r="69" spans="1:6" x14ac:dyDescent="0.35">
      <c r="A69" t="s">
        <v>83</v>
      </c>
      <c r="B69">
        <v>4804</v>
      </c>
      <c r="C69">
        <v>12</v>
      </c>
      <c r="D69" s="2" t="s">
        <v>6</v>
      </c>
      <c r="E69" s="2" t="s">
        <v>7</v>
      </c>
      <c r="F69" t="str">
        <f t="shared" si="1"/>
        <v>10+ yrs</v>
      </c>
    </row>
    <row r="70" spans="1:6" x14ac:dyDescent="0.35">
      <c r="A70" t="s">
        <v>84</v>
      </c>
      <c r="B70">
        <v>366</v>
      </c>
      <c r="C70">
        <v>3</v>
      </c>
      <c r="D70" s="2" t="s">
        <v>31</v>
      </c>
      <c r="E70" s="2" t="s">
        <v>7</v>
      </c>
      <c r="F70" t="str">
        <f t="shared" si="1"/>
        <v>3 - 5 yrs</v>
      </c>
    </row>
    <row r="71" spans="1:6" x14ac:dyDescent="0.35">
      <c r="A71" t="s">
        <v>85</v>
      </c>
      <c r="B71">
        <v>8120</v>
      </c>
      <c r="C71">
        <v>11</v>
      </c>
      <c r="D71" s="2" t="s">
        <v>15</v>
      </c>
      <c r="E71" s="2" t="s">
        <v>13</v>
      </c>
      <c r="F71" t="str">
        <f t="shared" si="1"/>
        <v>10+ yrs</v>
      </c>
    </row>
    <row r="72" spans="1:6" x14ac:dyDescent="0.35">
      <c r="A72" t="s">
        <v>86</v>
      </c>
      <c r="B72">
        <v>7444</v>
      </c>
      <c r="C72">
        <v>13</v>
      </c>
      <c r="D72" s="2" t="s">
        <v>9</v>
      </c>
      <c r="E72" s="2" t="s">
        <v>13</v>
      </c>
      <c r="F72" t="str">
        <f t="shared" si="1"/>
        <v>10+ yrs</v>
      </c>
    </row>
    <row r="73" spans="1:6" x14ac:dyDescent="0.35">
      <c r="A73" t="s">
        <v>87</v>
      </c>
      <c r="B73">
        <v>3739</v>
      </c>
      <c r="C73">
        <v>5</v>
      </c>
      <c r="D73" s="2" t="s">
        <v>6</v>
      </c>
      <c r="E73" s="2" t="s">
        <v>13</v>
      </c>
      <c r="F73" t="str">
        <f t="shared" si="1"/>
        <v>3 - 5 yrs</v>
      </c>
    </row>
    <row r="74" spans="1:6" x14ac:dyDescent="0.35">
      <c r="A74" t="s">
        <v>88</v>
      </c>
      <c r="B74">
        <v>7578</v>
      </c>
      <c r="C74">
        <v>4</v>
      </c>
      <c r="D74" s="2" t="s">
        <v>31</v>
      </c>
      <c r="E74" s="2" t="s">
        <v>23</v>
      </c>
      <c r="F74" t="str">
        <f t="shared" si="1"/>
        <v>3 - 5 yrs</v>
      </c>
    </row>
    <row r="75" spans="1:6" x14ac:dyDescent="0.35">
      <c r="A75" t="s">
        <v>89</v>
      </c>
      <c r="B75">
        <v>937</v>
      </c>
      <c r="C75">
        <v>2</v>
      </c>
      <c r="D75" s="2" t="s">
        <v>12</v>
      </c>
      <c r="E75" s="2" t="s">
        <v>19</v>
      </c>
      <c r="F75" t="str">
        <f t="shared" si="1"/>
        <v>0 - 2 yrs</v>
      </c>
    </row>
    <row r="76" spans="1:6" x14ac:dyDescent="0.35">
      <c r="A76" t="s">
        <v>90</v>
      </c>
      <c r="B76">
        <v>4029</v>
      </c>
      <c r="C76">
        <v>3</v>
      </c>
      <c r="D76" s="2" t="s">
        <v>12</v>
      </c>
      <c r="E76" s="2" t="s">
        <v>13</v>
      </c>
      <c r="F76" t="str">
        <f t="shared" si="1"/>
        <v>3 - 5 yrs</v>
      </c>
    </row>
    <row r="77" spans="1:6" x14ac:dyDescent="0.35">
      <c r="A77" t="s">
        <v>91</v>
      </c>
      <c r="B77">
        <v>5342</v>
      </c>
      <c r="C77">
        <v>2</v>
      </c>
      <c r="D77" s="2" t="s">
        <v>15</v>
      </c>
      <c r="E77" s="2" t="s">
        <v>13</v>
      </c>
      <c r="F77" t="str">
        <f t="shared" si="1"/>
        <v>0 - 2 yrs</v>
      </c>
    </row>
    <row r="78" spans="1:6" x14ac:dyDescent="0.35">
      <c r="A78" t="s">
        <v>92</v>
      </c>
      <c r="B78">
        <v>4539</v>
      </c>
      <c r="C78">
        <v>4</v>
      </c>
      <c r="D78" s="2" t="s">
        <v>15</v>
      </c>
      <c r="E78" s="2" t="s">
        <v>13</v>
      </c>
      <c r="F78" t="str">
        <f t="shared" si="1"/>
        <v>3 - 5 yrs</v>
      </c>
    </row>
    <row r="79" spans="1:6" x14ac:dyDescent="0.35">
      <c r="A79" t="s">
        <v>93</v>
      </c>
      <c r="B79">
        <v>2040</v>
      </c>
      <c r="C79">
        <v>4</v>
      </c>
      <c r="D79" s="2" t="s">
        <v>27</v>
      </c>
      <c r="E79" s="2" t="s">
        <v>7</v>
      </c>
      <c r="F79" t="str">
        <f t="shared" si="1"/>
        <v>3 - 5 yrs</v>
      </c>
    </row>
    <row r="80" spans="1:6" x14ac:dyDescent="0.35">
      <c r="A80" t="s">
        <v>94</v>
      </c>
      <c r="B80">
        <v>2349</v>
      </c>
      <c r="C80">
        <v>9</v>
      </c>
      <c r="D80" s="2" t="s">
        <v>31</v>
      </c>
      <c r="E80" s="2" t="s">
        <v>19</v>
      </c>
      <c r="F80" t="str">
        <f t="shared" si="1"/>
        <v>6 - 10 yrs</v>
      </c>
    </row>
    <row r="81" spans="1:6" x14ac:dyDescent="0.35">
      <c r="A81" t="s">
        <v>95</v>
      </c>
      <c r="B81">
        <v>3740</v>
      </c>
      <c r="C81">
        <v>6</v>
      </c>
      <c r="D81" s="2" t="s">
        <v>31</v>
      </c>
      <c r="E81" s="2" t="s">
        <v>7</v>
      </c>
      <c r="F81" t="str">
        <f t="shared" si="1"/>
        <v>6 - 10 yrs</v>
      </c>
    </row>
    <row r="82" spans="1:6" x14ac:dyDescent="0.35">
      <c r="A82" t="s">
        <v>96</v>
      </c>
      <c r="B82">
        <v>3741</v>
      </c>
      <c r="C82">
        <v>6</v>
      </c>
      <c r="D82" s="2" t="s">
        <v>6</v>
      </c>
      <c r="E82" s="2" t="s">
        <v>7</v>
      </c>
      <c r="F82" t="str">
        <f t="shared" si="1"/>
        <v>6 - 10 yrs</v>
      </c>
    </row>
    <row r="83" spans="1:6" x14ac:dyDescent="0.35">
      <c r="A83" t="s">
        <v>97</v>
      </c>
      <c r="B83">
        <v>925</v>
      </c>
      <c r="C83">
        <v>7</v>
      </c>
      <c r="D83" s="2" t="s">
        <v>9</v>
      </c>
      <c r="E83" s="2" t="s">
        <v>19</v>
      </c>
      <c r="F83" t="str">
        <f t="shared" si="1"/>
        <v>6 - 10 yrs</v>
      </c>
    </row>
    <row r="84" spans="1:6" x14ac:dyDescent="0.35">
      <c r="A84" t="s">
        <v>98</v>
      </c>
      <c r="B84">
        <v>4470</v>
      </c>
      <c r="C84">
        <v>6</v>
      </c>
      <c r="D84" s="2" t="s">
        <v>9</v>
      </c>
      <c r="E84" s="2" t="s">
        <v>7</v>
      </c>
      <c r="F84" t="str">
        <f t="shared" si="1"/>
        <v>6 - 10 yrs</v>
      </c>
    </row>
    <row r="85" spans="1:6" x14ac:dyDescent="0.35">
      <c r="A85" t="s">
        <v>99</v>
      </c>
      <c r="B85">
        <v>3649</v>
      </c>
      <c r="C85">
        <v>7</v>
      </c>
      <c r="D85" s="2" t="s">
        <v>15</v>
      </c>
      <c r="E85" s="2" t="s">
        <v>19</v>
      </c>
      <c r="F85" t="str">
        <f t="shared" si="1"/>
        <v>6 - 10 yrs</v>
      </c>
    </row>
    <row r="86" spans="1:6" x14ac:dyDescent="0.35">
      <c r="A86" t="s">
        <v>100</v>
      </c>
      <c r="B86">
        <v>2256</v>
      </c>
      <c r="C86">
        <v>11</v>
      </c>
      <c r="D86" s="2" t="s">
        <v>31</v>
      </c>
      <c r="E86" s="2" t="s">
        <v>10</v>
      </c>
      <c r="F86" t="str">
        <f t="shared" si="1"/>
        <v>10+ yrs</v>
      </c>
    </row>
    <row r="87" spans="1:6" x14ac:dyDescent="0.35">
      <c r="A87" t="s">
        <v>101</v>
      </c>
      <c r="B87">
        <v>8234</v>
      </c>
      <c r="C87">
        <v>11</v>
      </c>
      <c r="D87" s="2" t="s">
        <v>27</v>
      </c>
      <c r="E87" s="2" t="s">
        <v>19</v>
      </c>
      <c r="F87" t="str">
        <f t="shared" si="1"/>
        <v>10+ yrs</v>
      </c>
    </row>
    <row r="88" spans="1:6" x14ac:dyDescent="0.35">
      <c r="A88" t="s">
        <v>102</v>
      </c>
      <c r="B88">
        <v>8636</v>
      </c>
      <c r="C88">
        <v>7</v>
      </c>
      <c r="D88" s="2" t="s">
        <v>6</v>
      </c>
      <c r="E88" s="2" t="s">
        <v>7</v>
      </c>
      <c r="F88" t="str">
        <f t="shared" si="1"/>
        <v>6 - 10 yrs</v>
      </c>
    </row>
    <row r="89" spans="1:6" x14ac:dyDescent="0.35">
      <c r="A89" t="s">
        <v>103</v>
      </c>
      <c r="B89">
        <v>3268</v>
      </c>
      <c r="C89">
        <v>13</v>
      </c>
      <c r="D89" s="2" t="s">
        <v>6</v>
      </c>
      <c r="E89" s="2" t="s">
        <v>19</v>
      </c>
      <c r="F89" t="str">
        <f t="shared" si="1"/>
        <v>10+ yrs</v>
      </c>
    </row>
    <row r="90" spans="1:6" x14ac:dyDescent="0.35">
      <c r="A90" t="s">
        <v>104</v>
      </c>
      <c r="B90">
        <v>6526</v>
      </c>
      <c r="C90">
        <v>3</v>
      </c>
      <c r="D90" s="2" t="s">
        <v>9</v>
      </c>
      <c r="E90" s="2" t="s">
        <v>7</v>
      </c>
      <c r="F90" t="str">
        <f t="shared" si="1"/>
        <v>3 - 5 yrs</v>
      </c>
    </row>
    <row r="91" spans="1:6" x14ac:dyDescent="0.35">
      <c r="A91" t="s">
        <v>105</v>
      </c>
      <c r="B91">
        <v>3944</v>
      </c>
      <c r="C91">
        <v>12</v>
      </c>
      <c r="D91" s="2" t="s">
        <v>6</v>
      </c>
      <c r="E91" s="2" t="s">
        <v>7</v>
      </c>
      <c r="F91" t="str">
        <f t="shared" si="1"/>
        <v>10+ yrs</v>
      </c>
    </row>
    <row r="92" spans="1:6" x14ac:dyDescent="0.35">
      <c r="A92" t="s">
        <v>106</v>
      </c>
      <c r="B92">
        <v>2270</v>
      </c>
      <c r="C92">
        <v>11</v>
      </c>
      <c r="D92" s="2" t="s">
        <v>12</v>
      </c>
      <c r="E92" s="2" t="s">
        <v>7</v>
      </c>
      <c r="F92" t="str">
        <f t="shared" si="1"/>
        <v>10+ yrs</v>
      </c>
    </row>
    <row r="93" spans="1:6" x14ac:dyDescent="0.35">
      <c r="A93" t="s">
        <v>107</v>
      </c>
      <c r="B93">
        <v>8999</v>
      </c>
      <c r="C93">
        <v>12</v>
      </c>
      <c r="D93" s="2" t="s">
        <v>27</v>
      </c>
      <c r="E93" s="2" t="s">
        <v>23</v>
      </c>
      <c r="F93" t="str">
        <f t="shared" si="1"/>
        <v>10+ yrs</v>
      </c>
    </row>
    <row r="94" spans="1:6" x14ac:dyDescent="0.35">
      <c r="A94" t="s">
        <v>108</v>
      </c>
      <c r="B94">
        <v>7908</v>
      </c>
      <c r="C94">
        <v>9</v>
      </c>
      <c r="D94" s="2" t="s">
        <v>31</v>
      </c>
      <c r="E94" s="2" t="s">
        <v>19</v>
      </c>
      <c r="F94" t="str">
        <f t="shared" si="1"/>
        <v>6 - 10 yrs</v>
      </c>
    </row>
    <row r="95" spans="1:6" x14ac:dyDescent="0.35">
      <c r="A95" t="s">
        <v>109</v>
      </c>
      <c r="B95">
        <v>1222</v>
      </c>
      <c r="C95">
        <v>11</v>
      </c>
      <c r="D95" s="2" t="s">
        <v>27</v>
      </c>
      <c r="E95" s="2" t="s">
        <v>10</v>
      </c>
      <c r="F95" t="str">
        <f t="shared" si="1"/>
        <v>10+ yrs</v>
      </c>
    </row>
    <row r="96" spans="1:6" x14ac:dyDescent="0.35">
      <c r="A96" t="s">
        <v>110</v>
      </c>
      <c r="B96">
        <v>6734</v>
      </c>
      <c r="C96">
        <v>6</v>
      </c>
      <c r="D96" s="2" t="s">
        <v>27</v>
      </c>
      <c r="E96" s="2" t="s">
        <v>13</v>
      </c>
      <c r="F96" t="str">
        <f t="shared" si="1"/>
        <v>6 - 10 yrs</v>
      </c>
    </row>
    <row r="97" spans="1:6" x14ac:dyDescent="0.35">
      <c r="A97" t="s">
        <v>111</v>
      </c>
      <c r="B97">
        <v>218</v>
      </c>
      <c r="C97">
        <v>14</v>
      </c>
      <c r="D97" s="2" t="s">
        <v>27</v>
      </c>
      <c r="E97" s="2" t="s">
        <v>23</v>
      </c>
      <c r="F97" t="str">
        <f t="shared" si="1"/>
        <v>10+ yrs</v>
      </c>
    </row>
    <row r="98" spans="1:6" x14ac:dyDescent="0.35">
      <c r="A98" t="s">
        <v>112</v>
      </c>
      <c r="B98">
        <v>5654</v>
      </c>
      <c r="C98">
        <v>6</v>
      </c>
      <c r="D98" s="2" t="s">
        <v>9</v>
      </c>
      <c r="E98" s="2" t="s">
        <v>7</v>
      </c>
      <c r="F98" t="str">
        <f t="shared" si="1"/>
        <v>6 - 10 yrs</v>
      </c>
    </row>
    <row r="99" spans="1:6" x14ac:dyDescent="0.35">
      <c r="A99" t="s">
        <v>113</v>
      </c>
      <c r="B99">
        <v>1060</v>
      </c>
      <c r="C99">
        <v>12</v>
      </c>
      <c r="D99" s="2" t="s">
        <v>9</v>
      </c>
      <c r="E99" s="2" t="s">
        <v>10</v>
      </c>
      <c r="F99" t="str">
        <f t="shared" si="1"/>
        <v>10+ yrs</v>
      </c>
    </row>
    <row r="100" spans="1:6" x14ac:dyDescent="0.35">
      <c r="A100" t="s">
        <v>114</v>
      </c>
      <c r="B100">
        <v>9688</v>
      </c>
      <c r="C100">
        <v>3</v>
      </c>
      <c r="D100" s="2" t="s">
        <v>12</v>
      </c>
      <c r="E100" s="2" t="s">
        <v>7</v>
      </c>
      <c r="F100" t="str">
        <f t="shared" si="1"/>
        <v>3 - 5 yrs</v>
      </c>
    </row>
    <row r="101" spans="1:6" x14ac:dyDescent="0.35">
      <c r="A101" t="s">
        <v>115</v>
      </c>
      <c r="B101">
        <v>6126</v>
      </c>
      <c r="C101">
        <v>2</v>
      </c>
      <c r="D101" s="2" t="s">
        <v>15</v>
      </c>
      <c r="E101" s="2" t="s">
        <v>19</v>
      </c>
      <c r="F101" t="str">
        <f t="shared" si="1"/>
        <v>0 - 2 yrs</v>
      </c>
    </row>
    <row r="102" spans="1:6" x14ac:dyDescent="0.35">
      <c r="A102" t="s">
        <v>116</v>
      </c>
      <c r="B102">
        <v>1773</v>
      </c>
      <c r="C102">
        <v>4</v>
      </c>
      <c r="D102" s="2" t="s">
        <v>27</v>
      </c>
      <c r="E102" s="2" t="s">
        <v>23</v>
      </c>
      <c r="F102" t="str">
        <f t="shared" si="1"/>
        <v>3 - 5 yrs</v>
      </c>
    </row>
    <row r="103" spans="1:6" x14ac:dyDescent="0.35">
      <c r="A103" t="s">
        <v>117</v>
      </c>
      <c r="B103">
        <v>2062</v>
      </c>
      <c r="C103">
        <v>7</v>
      </c>
      <c r="D103" s="2" t="s">
        <v>9</v>
      </c>
      <c r="E103" s="2" t="s">
        <v>7</v>
      </c>
      <c r="F103" t="str">
        <f t="shared" si="1"/>
        <v>6 - 10 yrs</v>
      </c>
    </row>
    <row r="104" spans="1:6" x14ac:dyDescent="0.35">
      <c r="A104" t="s">
        <v>118</v>
      </c>
      <c r="B104">
        <v>1254</v>
      </c>
      <c r="C104">
        <v>8</v>
      </c>
      <c r="D104" s="2" t="s">
        <v>12</v>
      </c>
      <c r="E104" s="2" t="s">
        <v>19</v>
      </c>
      <c r="F104" t="str">
        <f t="shared" si="1"/>
        <v>6 - 10 yrs</v>
      </c>
    </row>
    <row r="105" spans="1:6" x14ac:dyDescent="0.35">
      <c r="A105" t="s">
        <v>119</v>
      </c>
      <c r="B105">
        <v>7784</v>
      </c>
      <c r="C105">
        <v>2</v>
      </c>
      <c r="D105" s="2" t="s">
        <v>6</v>
      </c>
      <c r="E105" s="2" t="s">
        <v>7</v>
      </c>
      <c r="F105" t="str">
        <f t="shared" si="1"/>
        <v>0 - 2 yrs</v>
      </c>
    </row>
    <row r="106" spans="1:6" x14ac:dyDescent="0.35">
      <c r="A106" t="s">
        <v>120</v>
      </c>
      <c r="B106">
        <v>3557</v>
      </c>
      <c r="C106">
        <v>4</v>
      </c>
      <c r="D106" s="2" t="s">
        <v>15</v>
      </c>
      <c r="E106" s="2" t="s">
        <v>13</v>
      </c>
      <c r="F106" t="str">
        <f t="shared" si="1"/>
        <v>3 - 5 yrs</v>
      </c>
    </row>
    <row r="107" spans="1:6" x14ac:dyDescent="0.35">
      <c r="A107" t="s">
        <v>121</v>
      </c>
      <c r="B107">
        <v>9348</v>
      </c>
      <c r="C107">
        <v>6</v>
      </c>
      <c r="D107" s="2" t="s">
        <v>9</v>
      </c>
      <c r="E107" s="2" t="s">
        <v>7</v>
      </c>
      <c r="F107" t="str">
        <f t="shared" si="1"/>
        <v>6 - 10 yrs</v>
      </c>
    </row>
    <row r="108" spans="1:6" x14ac:dyDescent="0.35">
      <c r="A108" t="s">
        <v>122</v>
      </c>
      <c r="B108">
        <v>2051</v>
      </c>
      <c r="C108">
        <v>10</v>
      </c>
      <c r="D108" s="2" t="s">
        <v>31</v>
      </c>
      <c r="E108" s="2" t="s">
        <v>7</v>
      </c>
      <c r="F108" t="str">
        <f t="shared" si="1"/>
        <v>6 - 10 yrs</v>
      </c>
    </row>
    <row r="109" spans="1:6" x14ac:dyDescent="0.35">
      <c r="A109" t="s">
        <v>123</v>
      </c>
      <c r="B109">
        <v>1541</v>
      </c>
      <c r="C109">
        <v>8</v>
      </c>
      <c r="D109" s="2" t="s">
        <v>12</v>
      </c>
      <c r="E109" s="2" t="s">
        <v>10</v>
      </c>
      <c r="F109" t="str">
        <f t="shared" si="1"/>
        <v>6 - 10 yrs</v>
      </c>
    </row>
    <row r="110" spans="1:6" x14ac:dyDescent="0.35">
      <c r="A110" t="s">
        <v>124</v>
      </c>
      <c r="B110">
        <v>2736</v>
      </c>
      <c r="C110">
        <v>9</v>
      </c>
      <c r="D110" s="2" t="s">
        <v>9</v>
      </c>
      <c r="E110" s="2" t="s">
        <v>10</v>
      </c>
      <c r="F110" t="str">
        <f t="shared" si="1"/>
        <v>6 - 10 yrs</v>
      </c>
    </row>
    <row r="111" spans="1:6" x14ac:dyDescent="0.35">
      <c r="A111" t="s">
        <v>125</v>
      </c>
      <c r="B111">
        <v>2656</v>
      </c>
      <c r="C111">
        <v>13</v>
      </c>
      <c r="D111" s="2" t="s">
        <v>15</v>
      </c>
      <c r="E111" s="2" t="s">
        <v>7</v>
      </c>
      <c r="F111" t="str">
        <f t="shared" si="1"/>
        <v>10+ yrs</v>
      </c>
    </row>
    <row r="112" spans="1:6" x14ac:dyDescent="0.35">
      <c r="A112" t="s">
        <v>126</v>
      </c>
      <c r="B112">
        <v>7302</v>
      </c>
      <c r="C112">
        <v>2</v>
      </c>
      <c r="D112" s="2" t="s">
        <v>15</v>
      </c>
      <c r="E112" s="2" t="s">
        <v>19</v>
      </c>
      <c r="F112" t="str">
        <f t="shared" si="1"/>
        <v>0 - 2 yrs</v>
      </c>
    </row>
    <row r="113" spans="1:6" x14ac:dyDescent="0.35">
      <c r="A113" t="s">
        <v>127</v>
      </c>
      <c r="B113">
        <v>6982</v>
      </c>
      <c r="C113">
        <v>13</v>
      </c>
      <c r="D113" s="2" t="s">
        <v>12</v>
      </c>
      <c r="E113" s="2" t="s">
        <v>13</v>
      </c>
      <c r="F113" t="str">
        <f t="shared" si="1"/>
        <v>10+ yrs</v>
      </c>
    </row>
    <row r="114" spans="1:6" x14ac:dyDescent="0.35">
      <c r="A114" t="s">
        <v>128</v>
      </c>
      <c r="B114">
        <v>6527</v>
      </c>
      <c r="C114">
        <v>10</v>
      </c>
      <c r="D114" s="2" t="s">
        <v>6</v>
      </c>
      <c r="E114" s="2" t="s">
        <v>13</v>
      </c>
      <c r="F114" t="str">
        <f t="shared" si="1"/>
        <v>6 - 10 yrs</v>
      </c>
    </row>
    <row r="115" spans="1:6" x14ac:dyDescent="0.35">
      <c r="A115" t="s">
        <v>129</v>
      </c>
      <c r="B115">
        <v>4590</v>
      </c>
      <c r="C115">
        <v>5</v>
      </c>
      <c r="D115" s="2" t="s">
        <v>31</v>
      </c>
      <c r="E115" s="2" t="s">
        <v>7</v>
      </c>
      <c r="F115" t="str">
        <f t="shared" si="1"/>
        <v>3 - 5 yrs</v>
      </c>
    </row>
    <row r="116" spans="1:6" x14ac:dyDescent="0.35">
      <c r="A116" t="s">
        <v>130</v>
      </c>
      <c r="B116">
        <v>1221</v>
      </c>
      <c r="C116">
        <v>11</v>
      </c>
      <c r="D116" s="2" t="s">
        <v>6</v>
      </c>
      <c r="E116" s="2" t="s">
        <v>7</v>
      </c>
      <c r="F116" t="str">
        <f t="shared" si="1"/>
        <v>10+ yrs</v>
      </c>
    </row>
    <row r="117" spans="1:6" x14ac:dyDescent="0.35">
      <c r="A117" t="s">
        <v>131</v>
      </c>
      <c r="B117">
        <v>9040</v>
      </c>
      <c r="C117">
        <v>9</v>
      </c>
      <c r="D117" s="2" t="s">
        <v>27</v>
      </c>
      <c r="E117" s="2" t="s">
        <v>13</v>
      </c>
      <c r="F117" t="str">
        <f t="shared" si="1"/>
        <v>6 - 10 yrs</v>
      </c>
    </row>
    <row r="118" spans="1:6" x14ac:dyDescent="0.35">
      <c r="A118" t="s">
        <v>132</v>
      </c>
      <c r="B118">
        <v>9030</v>
      </c>
      <c r="C118">
        <v>13</v>
      </c>
      <c r="D118" s="2" t="s">
        <v>9</v>
      </c>
      <c r="E118" s="2" t="s">
        <v>10</v>
      </c>
      <c r="F118" t="str">
        <f t="shared" si="1"/>
        <v>10+ yrs</v>
      </c>
    </row>
    <row r="119" spans="1:6" x14ac:dyDescent="0.35">
      <c r="A119" t="s">
        <v>133</v>
      </c>
      <c r="B119">
        <v>3389</v>
      </c>
      <c r="C119">
        <v>4</v>
      </c>
      <c r="D119" s="2" t="s">
        <v>12</v>
      </c>
      <c r="E119" s="2" t="s">
        <v>23</v>
      </c>
      <c r="F119" t="str">
        <f t="shared" si="1"/>
        <v>3 - 5 yrs</v>
      </c>
    </row>
    <row r="120" spans="1:6" x14ac:dyDescent="0.35">
      <c r="A120" t="s">
        <v>134</v>
      </c>
      <c r="B120">
        <v>8473</v>
      </c>
      <c r="C120">
        <v>13</v>
      </c>
      <c r="D120" s="2" t="s">
        <v>12</v>
      </c>
      <c r="E120" s="2" t="s">
        <v>19</v>
      </c>
      <c r="F120" t="str">
        <f t="shared" si="1"/>
        <v>10+ yrs</v>
      </c>
    </row>
    <row r="121" spans="1:6" x14ac:dyDescent="0.35">
      <c r="A121" t="s">
        <v>135</v>
      </c>
      <c r="B121">
        <v>1818</v>
      </c>
      <c r="C121">
        <v>12</v>
      </c>
      <c r="D121" s="2" t="s">
        <v>27</v>
      </c>
      <c r="E121" s="2" t="s">
        <v>13</v>
      </c>
      <c r="F121" t="str">
        <f t="shared" si="1"/>
        <v>10+ yrs</v>
      </c>
    </row>
    <row r="122" spans="1:6" x14ac:dyDescent="0.35">
      <c r="A122" t="s">
        <v>136</v>
      </c>
      <c r="B122">
        <v>7560</v>
      </c>
      <c r="C122">
        <v>13</v>
      </c>
      <c r="D122" s="2" t="s">
        <v>31</v>
      </c>
      <c r="E122" s="2" t="s">
        <v>13</v>
      </c>
      <c r="F122" t="str">
        <f t="shared" si="1"/>
        <v>10+ yrs</v>
      </c>
    </row>
    <row r="123" spans="1:6" x14ac:dyDescent="0.35">
      <c r="A123" t="s">
        <v>137</v>
      </c>
      <c r="B123">
        <v>1624</v>
      </c>
      <c r="C123">
        <v>3</v>
      </c>
      <c r="D123" s="2" t="s">
        <v>9</v>
      </c>
      <c r="E123" s="2" t="s">
        <v>7</v>
      </c>
      <c r="F123" t="str">
        <f t="shared" si="1"/>
        <v>3 - 5 yrs</v>
      </c>
    </row>
    <row r="124" spans="1:6" x14ac:dyDescent="0.35">
      <c r="A124" t="s">
        <v>138</v>
      </c>
      <c r="B124">
        <v>7412</v>
      </c>
      <c r="C124">
        <v>7</v>
      </c>
      <c r="D124" s="2" t="s">
        <v>15</v>
      </c>
      <c r="E124" s="2" t="s">
        <v>10</v>
      </c>
      <c r="F124" t="str">
        <f t="shared" si="1"/>
        <v>6 - 10 yrs</v>
      </c>
    </row>
    <row r="125" spans="1:6" x14ac:dyDescent="0.35">
      <c r="A125" t="s">
        <v>139</v>
      </c>
      <c r="B125">
        <v>5694</v>
      </c>
      <c r="C125">
        <v>6</v>
      </c>
      <c r="D125" s="2" t="s">
        <v>12</v>
      </c>
      <c r="E125" s="2" t="s">
        <v>13</v>
      </c>
      <c r="F125" t="str">
        <f t="shared" si="1"/>
        <v>6 - 10 yrs</v>
      </c>
    </row>
    <row r="126" spans="1:6" x14ac:dyDescent="0.35">
      <c r="A126" t="s">
        <v>140</v>
      </c>
      <c r="B126">
        <v>4532</v>
      </c>
      <c r="C126">
        <v>9</v>
      </c>
      <c r="D126" s="2" t="s">
        <v>31</v>
      </c>
      <c r="E126" s="2" t="s">
        <v>10</v>
      </c>
      <c r="F126" t="str">
        <f t="shared" si="1"/>
        <v>6 - 10 yrs</v>
      </c>
    </row>
    <row r="127" spans="1:6" x14ac:dyDescent="0.35">
      <c r="A127" t="s">
        <v>141</v>
      </c>
      <c r="B127">
        <v>433</v>
      </c>
      <c r="C127">
        <v>15</v>
      </c>
      <c r="D127" s="2" t="s">
        <v>6</v>
      </c>
      <c r="E127" s="2" t="s">
        <v>13</v>
      </c>
      <c r="F127" t="str">
        <f t="shared" si="1"/>
        <v>10+ yrs</v>
      </c>
    </row>
    <row r="128" spans="1:6" x14ac:dyDescent="0.35">
      <c r="A128" t="s">
        <v>142</v>
      </c>
      <c r="B128">
        <v>9470</v>
      </c>
      <c r="C128">
        <v>5</v>
      </c>
      <c r="D128" s="2" t="s">
        <v>27</v>
      </c>
      <c r="E128" s="2" t="s">
        <v>10</v>
      </c>
      <c r="F128" t="str">
        <f t="shared" si="1"/>
        <v>3 - 5 yrs</v>
      </c>
    </row>
    <row r="129" spans="1:6" x14ac:dyDescent="0.35">
      <c r="A129" t="s">
        <v>143</v>
      </c>
      <c r="B129">
        <v>6580</v>
      </c>
      <c r="C129">
        <v>9</v>
      </c>
      <c r="D129" s="2" t="s">
        <v>6</v>
      </c>
      <c r="E129" s="2" t="s">
        <v>19</v>
      </c>
      <c r="F129" t="str">
        <f t="shared" si="1"/>
        <v>6 - 10 yrs</v>
      </c>
    </row>
    <row r="130" spans="1:6" x14ac:dyDescent="0.35">
      <c r="A130" t="s">
        <v>144</v>
      </c>
      <c r="B130">
        <v>3596</v>
      </c>
      <c r="C130">
        <v>6</v>
      </c>
      <c r="D130" s="2" t="s">
        <v>27</v>
      </c>
      <c r="E130" s="2" t="s">
        <v>19</v>
      </c>
      <c r="F130" t="str">
        <f t="shared" si="1"/>
        <v>6 - 10 yrs</v>
      </c>
    </row>
    <row r="131" spans="1:6" x14ac:dyDescent="0.35">
      <c r="A131" t="s">
        <v>145</v>
      </c>
      <c r="B131">
        <v>3106</v>
      </c>
      <c r="C131">
        <v>7</v>
      </c>
      <c r="D131" s="2" t="s">
        <v>15</v>
      </c>
      <c r="E131" s="2" t="s">
        <v>10</v>
      </c>
      <c r="F131" t="str">
        <f t="shared" ref="F131:F194" si="2">IF($C131&lt;=2,"0 - 2 yrs",IF($C131&lt;=5,"3 - 5 yrs",IF($C131&lt;=10,"6 - 10 yrs",IF($C131&gt;10,"10+ yrs","Error"))))</f>
        <v>6 - 10 yrs</v>
      </c>
    </row>
    <row r="132" spans="1:6" x14ac:dyDescent="0.35">
      <c r="A132" t="s">
        <v>146</v>
      </c>
      <c r="B132">
        <v>9153</v>
      </c>
      <c r="C132">
        <v>10</v>
      </c>
      <c r="D132" s="2" t="s">
        <v>15</v>
      </c>
      <c r="E132" s="2" t="s">
        <v>23</v>
      </c>
      <c r="F132" t="str">
        <f t="shared" si="2"/>
        <v>6 - 10 yrs</v>
      </c>
    </row>
    <row r="133" spans="1:6" x14ac:dyDescent="0.35">
      <c r="A133" t="s">
        <v>147</v>
      </c>
      <c r="B133">
        <v>3645</v>
      </c>
      <c r="C133">
        <v>11</v>
      </c>
      <c r="D133" s="2" t="s">
        <v>31</v>
      </c>
      <c r="E133" s="2" t="s">
        <v>13</v>
      </c>
      <c r="F133" t="str">
        <f t="shared" si="2"/>
        <v>10+ yrs</v>
      </c>
    </row>
    <row r="134" spans="1:6" x14ac:dyDescent="0.35">
      <c r="A134" t="s">
        <v>148</v>
      </c>
      <c r="B134">
        <v>3672</v>
      </c>
      <c r="C134">
        <v>14</v>
      </c>
      <c r="D134" s="2" t="s">
        <v>27</v>
      </c>
      <c r="E134" s="2" t="s">
        <v>19</v>
      </c>
      <c r="F134" t="str">
        <f t="shared" si="2"/>
        <v>10+ yrs</v>
      </c>
    </row>
    <row r="135" spans="1:6" x14ac:dyDescent="0.35">
      <c r="A135" t="s">
        <v>149</v>
      </c>
      <c r="B135">
        <v>6551</v>
      </c>
      <c r="C135">
        <v>7</v>
      </c>
      <c r="D135" s="2" t="s">
        <v>15</v>
      </c>
      <c r="E135" s="2" t="s">
        <v>10</v>
      </c>
      <c r="F135" t="str">
        <f t="shared" si="2"/>
        <v>6 - 10 yrs</v>
      </c>
    </row>
    <row r="136" spans="1:6" x14ac:dyDescent="0.35">
      <c r="A136" t="s">
        <v>150</v>
      </c>
      <c r="B136">
        <v>7775</v>
      </c>
      <c r="C136">
        <v>8</v>
      </c>
      <c r="D136" s="2" t="s">
        <v>12</v>
      </c>
      <c r="E136" s="2" t="s">
        <v>13</v>
      </c>
      <c r="F136" t="str">
        <f t="shared" si="2"/>
        <v>6 - 10 yrs</v>
      </c>
    </row>
    <row r="137" spans="1:6" x14ac:dyDescent="0.35">
      <c r="A137" t="s">
        <v>151</v>
      </c>
      <c r="B137">
        <v>2399</v>
      </c>
      <c r="C137">
        <v>4</v>
      </c>
      <c r="D137" s="2" t="s">
        <v>6</v>
      </c>
      <c r="E137" s="2" t="s">
        <v>13</v>
      </c>
      <c r="F137" t="str">
        <f t="shared" si="2"/>
        <v>3 - 5 yrs</v>
      </c>
    </row>
    <row r="138" spans="1:6" x14ac:dyDescent="0.35">
      <c r="A138" t="s">
        <v>152</v>
      </c>
      <c r="B138">
        <v>2659</v>
      </c>
      <c r="C138">
        <v>3</v>
      </c>
      <c r="D138" s="2" t="s">
        <v>15</v>
      </c>
      <c r="E138" s="2" t="s">
        <v>10</v>
      </c>
      <c r="F138" t="str">
        <f t="shared" si="2"/>
        <v>3 - 5 yrs</v>
      </c>
    </row>
    <row r="139" spans="1:6" x14ac:dyDescent="0.35">
      <c r="A139" t="s">
        <v>153</v>
      </c>
      <c r="B139">
        <v>5974</v>
      </c>
      <c r="C139">
        <v>5</v>
      </c>
      <c r="D139" s="2" t="s">
        <v>9</v>
      </c>
      <c r="E139" s="2" t="s">
        <v>10</v>
      </c>
      <c r="F139" t="str">
        <f t="shared" si="2"/>
        <v>3 - 5 yrs</v>
      </c>
    </row>
    <row r="140" spans="1:6" x14ac:dyDescent="0.35">
      <c r="A140" t="s">
        <v>154</v>
      </c>
      <c r="B140">
        <v>3428</v>
      </c>
      <c r="C140">
        <v>11</v>
      </c>
      <c r="D140" s="2" t="s">
        <v>6</v>
      </c>
      <c r="E140" s="2" t="s">
        <v>10</v>
      </c>
      <c r="F140" t="str">
        <f t="shared" si="2"/>
        <v>10+ yrs</v>
      </c>
    </row>
    <row r="141" spans="1:6" x14ac:dyDescent="0.35">
      <c r="A141" t="s">
        <v>155</v>
      </c>
      <c r="B141">
        <v>1432</v>
      </c>
      <c r="C141">
        <v>12</v>
      </c>
      <c r="D141" s="2" t="s">
        <v>12</v>
      </c>
      <c r="E141" s="2" t="s">
        <v>10</v>
      </c>
      <c r="F141" t="str">
        <f t="shared" si="2"/>
        <v>10+ yrs</v>
      </c>
    </row>
    <row r="142" spans="1:6" x14ac:dyDescent="0.35">
      <c r="A142" t="s">
        <v>156</v>
      </c>
      <c r="B142">
        <v>3991</v>
      </c>
      <c r="C142">
        <v>9</v>
      </c>
      <c r="D142" s="2" t="s">
        <v>12</v>
      </c>
      <c r="E142" s="2" t="s">
        <v>7</v>
      </c>
      <c r="F142" t="str">
        <f t="shared" si="2"/>
        <v>6 - 10 yrs</v>
      </c>
    </row>
    <row r="143" spans="1:6" x14ac:dyDescent="0.35">
      <c r="A143" t="s">
        <v>157</v>
      </c>
      <c r="B143">
        <v>1228</v>
      </c>
      <c r="C143">
        <v>2</v>
      </c>
      <c r="D143" s="2" t="s">
        <v>15</v>
      </c>
      <c r="E143" s="2" t="s">
        <v>19</v>
      </c>
      <c r="F143" t="str">
        <f t="shared" si="2"/>
        <v>0 - 2 yrs</v>
      </c>
    </row>
    <row r="144" spans="1:6" x14ac:dyDescent="0.35">
      <c r="A144" t="s">
        <v>158</v>
      </c>
      <c r="B144">
        <v>1783</v>
      </c>
      <c r="C144">
        <v>12</v>
      </c>
      <c r="D144" s="2" t="s">
        <v>12</v>
      </c>
      <c r="E144" s="2" t="s">
        <v>10</v>
      </c>
      <c r="F144" t="str">
        <f t="shared" si="2"/>
        <v>10+ yrs</v>
      </c>
    </row>
    <row r="145" spans="1:6" x14ac:dyDescent="0.35">
      <c r="A145" t="s">
        <v>159</v>
      </c>
      <c r="B145">
        <v>1406</v>
      </c>
      <c r="C145">
        <v>9</v>
      </c>
      <c r="D145" s="2" t="s">
        <v>31</v>
      </c>
      <c r="E145" s="2" t="s">
        <v>23</v>
      </c>
      <c r="F145" t="str">
        <f t="shared" si="2"/>
        <v>6 - 10 yrs</v>
      </c>
    </row>
    <row r="146" spans="1:6" x14ac:dyDescent="0.35">
      <c r="A146" t="s">
        <v>160</v>
      </c>
      <c r="B146">
        <v>5943</v>
      </c>
      <c r="C146">
        <v>11</v>
      </c>
      <c r="D146" s="2" t="s">
        <v>12</v>
      </c>
      <c r="E146" s="2" t="s">
        <v>7</v>
      </c>
      <c r="F146" t="str">
        <f t="shared" si="2"/>
        <v>10+ yrs</v>
      </c>
    </row>
    <row r="147" spans="1:6" x14ac:dyDescent="0.35">
      <c r="A147" t="s">
        <v>161</v>
      </c>
      <c r="B147">
        <v>3815</v>
      </c>
      <c r="C147">
        <v>5</v>
      </c>
      <c r="D147" s="2" t="s">
        <v>9</v>
      </c>
      <c r="E147" s="2" t="s">
        <v>13</v>
      </c>
      <c r="F147" t="str">
        <f t="shared" si="2"/>
        <v>3 - 5 yrs</v>
      </c>
    </row>
    <row r="148" spans="1:6" x14ac:dyDescent="0.35">
      <c r="A148" t="s">
        <v>162</v>
      </c>
      <c r="B148">
        <v>3957</v>
      </c>
      <c r="C148">
        <v>3</v>
      </c>
      <c r="D148" s="2" t="s">
        <v>9</v>
      </c>
      <c r="E148" s="2" t="s">
        <v>23</v>
      </c>
      <c r="F148" t="str">
        <f t="shared" si="2"/>
        <v>3 - 5 yrs</v>
      </c>
    </row>
    <row r="149" spans="1:6" x14ac:dyDescent="0.35">
      <c r="A149" t="s">
        <v>163</v>
      </c>
      <c r="B149">
        <v>3218</v>
      </c>
      <c r="C149">
        <v>14</v>
      </c>
      <c r="D149" s="2" t="s">
        <v>15</v>
      </c>
      <c r="E149" s="2" t="s">
        <v>13</v>
      </c>
      <c r="F149" t="str">
        <f t="shared" si="2"/>
        <v>10+ yrs</v>
      </c>
    </row>
    <row r="150" spans="1:6" x14ac:dyDescent="0.35">
      <c r="A150" t="s">
        <v>164</v>
      </c>
      <c r="B150">
        <v>6063</v>
      </c>
      <c r="C150">
        <v>15</v>
      </c>
      <c r="D150" s="2" t="s">
        <v>15</v>
      </c>
      <c r="E150" s="2" t="s">
        <v>7</v>
      </c>
      <c r="F150" t="str">
        <f t="shared" si="2"/>
        <v>10+ yrs</v>
      </c>
    </row>
    <row r="151" spans="1:6" x14ac:dyDescent="0.35">
      <c r="A151" t="s">
        <v>165</v>
      </c>
      <c r="B151">
        <v>8722</v>
      </c>
      <c r="C151">
        <v>14</v>
      </c>
      <c r="D151" s="2" t="s">
        <v>6</v>
      </c>
      <c r="E151" s="2" t="s">
        <v>19</v>
      </c>
      <c r="F151" t="str">
        <f t="shared" si="2"/>
        <v>10+ yrs</v>
      </c>
    </row>
    <row r="152" spans="1:6" x14ac:dyDescent="0.35">
      <c r="A152" t="s">
        <v>166</v>
      </c>
      <c r="B152">
        <v>5082</v>
      </c>
      <c r="C152">
        <v>4</v>
      </c>
      <c r="D152" s="2" t="s">
        <v>31</v>
      </c>
      <c r="E152" s="2" t="s">
        <v>19</v>
      </c>
      <c r="F152" t="str">
        <f t="shared" si="2"/>
        <v>3 - 5 yrs</v>
      </c>
    </row>
    <row r="153" spans="1:6" x14ac:dyDescent="0.35">
      <c r="A153" t="s">
        <v>167</v>
      </c>
      <c r="B153">
        <v>907</v>
      </c>
      <c r="C153">
        <v>10</v>
      </c>
      <c r="D153" s="2" t="s">
        <v>15</v>
      </c>
      <c r="E153" s="2" t="s">
        <v>19</v>
      </c>
      <c r="F153" t="str">
        <f t="shared" si="2"/>
        <v>6 - 10 yrs</v>
      </c>
    </row>
    <row r="154" spans="1:6" x14ac:dyDescent="0.35">
      <c r="A154" t="s">
        <v>168</v>
      </c>
      <c r="B154">
        <v>5316</v>
      </c>
      <c r="C154">
        <v>7</v>
      </c>
      <c r="D154" s="2" t="s">
        <v>12</v>
      </c>
      <c r="E154" s="2" t="s">
        <v>23</v>
      </c>
      <c r="F154" t="str">
        <f t="shared" si="2"/>
        <v>6 - 10 yrs</v>
      </c>
    </row>
    <row r="155" spans="1:6" x14ac:dyDescent="0.35">
      <c r="A155" t="s">
        <v>169</v>
      </c>
      <c r="B155">
        <v>8303</v>
      </c>
      <c r="C155">
        <v>14</v>
      </c>
      <c r="D155" s="2" t="s">
        <v>6</v>
      </c>
      <c r="E155" s="2" t="s">
        <v>7</v>
      </c>
      <c r="F155" t="str">
        <f t="shared" si="2"/>
        <v>10+ yrs</v>
      </c>
    </row>
    <row r="156" spans="1:6" x14ac:dyDescent="0.35">
      <c r="A156" t="s">
        <v>170</v>
      </c>
      <c r="B156">
        <v>2727</v>
      </c>
      <c r="C156">
        <v>9</v>
      </c>
      <c r="D156" s="2" t="s">
        <v>12</v>
      </c>
      <c r="E156" s="2" t="s">
        <v>19</v>
      </c>
      <c r="F156" t="str">
        <f t="shared" si="2"/>
        <v>6 - 10 yrs</v>
      </c>
    </row>
    <row r="157" spans="1:6" x14ac:dyDescent="0.35">
      <c r="A157" t="s">
        <v>171</v>
      </c>
      <c r="B157">
        <v>7263</v>
      </c>
      <c r="C157">
        <v>13</v>
      </c>
      <c r="D157" s="2" t="s">
        <v>9</v>
      </c>
      <c r="E157" s="2" t="s">
        <v>23</v>
      </c>
      <c r="F157" t="str">
        <f t="shared" si="2"/>
        <v>10+ yrs</v>
      </c>
    </row>
    <row r="158" spans="1:6" x14ac:dyDescent="0.35">
      <c r="A158" t="s">
        <v>172</v>
      </c>
      <c r="B158">
        <v>7164</v>
      </c>
      <c r="C158">
        <v>5</v>
      </c>
      <c r="D158" s="2" t="s">
        <v>9</v>
      </c>
      <c r="E158" s="2" t="s">
        <v>7</v>
      </c>
      <c r="F158" t="str">
        <f t="shared" si="2"/>
        <v>3 - 5 yrs</v>
      </c>
    </row>
    <row r="159" spans="1:6" x14ac:dyDescent="0.35">
      <c r="A159" t="s">
        <v>173</v>
      </c>
      <c r="B159">
        <v>8158</v>
      </c>
      <c r="C159">
        <v>11</v>
      </c>
      <c r="D159" s="2" t="s">
        <v>6</v>
      </c>
      <c r="E159" s="2" t="s">
        <v>23</v>
      </c>
      <c r="F159" t="str">
        <f t="shared" si="2"/>
        <v>10+ yrs</v>
      </c>
    </row>
    <row r="160" spans="1:6" x14ac:dyDescent="0.35">
      <c r="A160" t="s">
        <v>174</v>
      </c>
      <c r="B160">
        <v>4553</v>
      </c>
      <c r="C160">
        <v>2</v>
      </c>
      <c r="D160" s="2" t="s">
        <v>9</v>
      </c>
      <c r="E160" s="2" t="s">
        <v>19</v>
      </c>
      <c r="F160" t="str">
        <f t="shared" si="2"/>
        <v>0 - 2 yrs</v>
      </c>
    </row>
    <row r="161" spans="1:6" x14ac:dyDescent="0.35">
      <c r="A161" t="s">
        <v>175</v>
      </c>
      <c r="B161">
        <v>9603</v>
      </c>
      <c r="C161">
        <v>14</v>
      </c>
      <c r="D161" s="2" t="s">
        <v>27</v>
      </c>
      <c r="E161" s="2" t="s">
        <v>7</v>
      </c>
      <c r="F161" t="str">
        <f t="shared" si="2"/>
        <v>10+ yrs</v>
      </c>
    </row>
    <row r="162" spans="1:6" x14ac:dyDescent="0.35">
      <c r="A162" t="s">
        <v>176</v>
      </c>
      <c r="B162">
        <v>1155</v>
      </c>
      <c r="C162">
        <v>11</v>
      </c>
      <c r="D162" s="2" t="s">
        <v>27</v>
      </c>
      <c r="E162" s="2" t="s">
        <v>7</v>
      </c>
      <c r="F162" t="str">
        <f t="shared" si="2"/>
        <v>10+ yrs</v>
      </c>
    </row>
    <row r="163" spans="1:6" x14ac:dyDescent="0.35">
      <c r="A163" t="s">
        <v>177</v>
      </c>
      <c r="B163">
        <v>4338</v>
      </c>
      <c r="C163">
        <v>13</v>
      </c>
      <c r="D163" s="2" t="s">
        <v>6</v>
      </c>
      <c r="E163" s="2" t="s">
        <v>19</v>
      </c>
      <c r="F163" t="str">
        <f t="shared" si="2"/>
        <v>10+ yrs</v>
      </c>
    </row>
    <row r="164" spans="1:6" x14ac:dyDescent="0.35">
      <c r="A164" t="s">
        <v>178</v>
      </c>
      <c r="B164">
        <v>6037</v>
      </c>
      <c r="C164">
        <v>8</v>
      </c>
      <c r="D164" s="2" t="s">
        <v>9</v>
      </c>
      <c r="E164" s="2" t="s">
        <v>23</v>
      </c>
      <c r="F164" t="str">
        <f t="shared" si="2"/>
        <v>6 - 10 yrs</v>
      </c>
    </row>
    <row r="165" spans="1:6" x14ac:dyDescent="0.35">
      <c r="A165" t="s">
        <v>179</v>
      </c>
      <c r="B165">
        <v>9922</v>
      </c>
      <c r="C165">
        <v>5</v>
      </c>
      <c r="D165" s="2" t="s">
        <v>12</v>
      </c>
      <c r="E165" s="2" t="s">
        <v>10</v>
      </c>
      <c r="F165" t="str">
        <f t="shared" si="2"/>
        <v>3 - 5 yrs</v>
      </c>
    </row>
    <row r="166" spans="1:6" x14ac:dyDescent="0.35">
      <c r="A166" t="s">
        <v>180</v>
      </c>
      <c r="B166">
        <v>4237</v>
      </c>
      <c r="C166">
        <v>2</v>
      </c>
      <c r="D166" s="2" t="s">
        <v>12</v>
      </c>
      <c r="E166" s="2" t="s">
        <v>10</v>
      </c>
      <c r="F166" t="str">
        <f t="shared" si="2"/>
        <v>0 - 2 yrs</v>
      </c>
    </row>
    <row r="167" spans="1:6" x14ac:dyDescent="0.35">
      <c r="A167" t="s">
        <v>181</v>
      </c>
      <c r="B167">
        <v>5859</v>
      </c>
      <c r="C167">
        <v>8</v>
      </c>
      <c r="D167" s="2" t="s">
        <v>6</v>
      </c>
      <c r="E167" s="2" t="s">
        <v>23</v>
      </c>
      <c r="F167" t="str">
        <f t="shared" si="2"/>
        <v>6 - 10 yrs</v>
      </c>
    </row>
    <row r="168" spans="1:6" x14ac:dyDescent="0.35">
      <c r="A168" t="s">
        <v>182</v>
      </c>
      <c r="B168">
        <v>9599</v>
      </c>
      <c r="C168">
        <v>7</v>
      </c>
      <c r="D168" s="2" t="s">
        <v>15</v>
      </c>
      <c r="E168" s="2" t="s">
        <v>7</v>
      </c>
      <c r="F168" t="str">
        <f t="shared" si="2"/>
        <v>6 - 10 yrs</v>
      </c>
    </row>
    <row r="169" spans="1:6" x14ac:dyDescent="0.35">
      <c r="A169" t="s">
        <v>183</v>
      </c>
      <c r="B169">
        <v>3499</v>
      </c>
      <c r="C169">
        <v>13</v>
      </c>
      <c r="D169" s="2" t="s">
        <v>6</v>
      </c>
      <c r="E169" s="2" t="s">
        <v>23</v>
      </c>
      <c r="F169" t="str">
        <f t="shared" si="2"/>
        <v>10+ yrs</v>
      </c>
    </row>
    <row r="170" spans="1:6" x14ac:dyDescent="0.35">
      <c r="A170" t="s">
        <v>184</v>
      </c>
      <c r="B170">
        <v>1610</v>
      </c>
      <c r="C170">
        <v>9</v>
      </c>
      <c r="D170" s="2" t="s">
        <v>27</v>
      </c>
      <c r="E170" s="2" t="s">
        <v>7</v>
      </c>
      <c r="F170" t="str">
        <f t="shared" si="2"/>
        <v>6 - 10 yrs</v>
      </c>
    </row>
    <row r="171" spans="1:6" x14ac:dyDescent="0.35">
      <c r="A171" t="s">
        <v>185</v>
      </c>
      <c r="B171">
        <v>9520</v>
      </c>
      <c r="C171">
        <v>9</v>
      </c>
      <c r="D171" s="2" t="s">
        <v>6</v>
      </c>
      <c r="E171" s="2" t="s">
        <v>13</v>
      </c>
      <c r="F171" t="str">
        <f t="shared" si="2"/>
        <v>6 - 10 yrs</v>
      </c>
    </row>
    <row r="172" spans="1:6" x14ac:dyDescent="0.35">
      <c r="A172" t="s">
        <v>186</v>
      </c>
      <c r="B172">
        <v>2600</v>
      </c>
      <c r="C172">
        <v>10</v>
      </c>
      <c r="D172" s="2" t="s">
        <v>9</v>
      </c>
      <c r="E172" s="2" t="s">
        <v>23</v>
      </c>
      <c r="F172" t="str">
        <f t="shared" si="2"/>
        <v>6 - 10 yrs</v>
      </c>
    </row>
    <row r="173" spans="1:6" x14ac:dyDescent="0.35">
      <c r="A173" t="s">
        <v>187</v>
      </c>
      <c r="B173">
        <v>2112</v>
      </c>
      <c r="C173">
        <v>8</v>
      </c>
      <c r="D173" s="2" t="s">
        <v>6</v>
      </c>
      <c r="E173" s="2" t="s">
        <v>7</v>
      </c>
      <c r="F173" t="str">
        <f t="shared" si="2"/>
        <v>6 - 10 yrs</v>
      </c>
    </row>
    <row r="174" spans="1:6" x14ac:dyDescent="0.35">
      <c r="A174" t="s">
        <v>188</v>
      </c>
      <c r="B174">
        <v>9938</v>
      </c>
      <c r="C174">
        <v>5</v>
      </c>
      <c r="D174" s="2" t="s">
        <v>15</v>
      </c>
      <c r="E174" s="2" t="s">
        <v>13</v>
      </c>
      <c r="F174" t="str">
        <f t="shared" si="2"/>
        <v>3 - 5 yrs</v>
      </c>
    </row>
    <row r="175" spans="1:6" x14ac:dyDescent="0.35">
      <c r="A175" t="s">
        <v>189</v>
      </c>
      <c r="B175">
        <v>7259</v>
      </c>
      <c r="C175">
        <v>5</v>
      </c>
      <c r="D175" s="2" t="s">
        <v>31</v>
      </c>
      <c r="E175" s="2" t="s">
        <v>13</v>
      </c>
      <c r="F175" t="str">
        <f t="shared" si="2"/>
        <v>3 - 5 yrs</v>
      </c>
    </row>
    <row r="176" spans="1:6" x14ac:dyDescent="0.35">
      <c r="A176" t="s">
        <v>190</v>
      </c>
      <c r="B176">
        <v>3585</v>
      </c>
      <c r="C176">
        <v>8</v>
      </c>
      <c r="D176" s="2" t="s">
        <v>9</v>
      </c>
      <c r="E176" s="2" t="s">
        <v>19</v>
      </c>
      <c r="F176" t="str">
        <f t="shared" si="2"/>
        <v>6 - 10 yrs</v>
      </c>
    </row>
    <row r="177" spans="1:6" x14ac:dyDescent="0.35">
      <c r="A177" t="s">
        <v>191</v>
      </c>
      <c r="B177">
        <v>1837</v>
      </c>
      <c r="C177">
        <v>14</v>
      </c>
      <c r="D177" s="2" t="s">
        <v>31</v>
      </c>
      <c r="E177" s="2" t="s">
        <v>7</v>
      </c>
      <c r="F177" t="str">
        <f t="shared" si="2"/>
        <v>10+ yrs</v>
      </c>
    </row>
    <row r="178" spans="1:6" x14ac:dyDescent="0.35">
      <c r="A178" t="s">
        <v>192</v>
      </c>
      <c r="B178">
        <v>4249</v>
      </c>
      <c r="C178">
        <v>14</v>
      </c>
      <c r="D178" s="2" t="s">
        <v>15</v>
      </c>
      <c r="E178" s="2" t="s">
        <v>23</v>
      </c>
      <c r="F178" t="str">
        <f t="shared" si="2"/>
        <v>10+ yrs</v>
      </c>
    </row>
    <row r="179" spans="1:6" x14ac:dyDescent="0.35">
      <c r="A179" t="s">
        <v>193</v>
      </c>
      <c r="B179">
        <v>6957</v>
      </c>
      <c r="C179">
        <v>4</v>
      </c>
      <c r="D179" s="2" t="s">
        <v>12</v>
      </c>
      <c r="E179" s="2" t="s">
        <v>19</v>
      </c>
      <c r="F179" t="str">
        <f t="shared" si="2"/>
        <v>3 - 5 yrs</v>
      </c>
    </row>
    <row r="180" spans="1:6" x14ac:dyDescent="0.35">
      <c r="A180" t="s">
        <v>194</v>
      </c>
      <c r="B180">
        <v>4480</v>
      </c>
      <c r="C180">
        <v>9</v>
      </c>
      <c r="D180" s="2" t="s">
        <v>12</v>
      </c>
      <c r="E180" s="2" t="s">
        <v>19</v>
      </c>
      <c r="F180" t="str">
        <f t="shared" si="2"/>
        <v>6 - 10 yrs</v>
      </c>
    </row>
    <row r="181" spans="1:6" x14ac:dyDescent="0.35">
      <c r="A181" t="s">
        <v>195</v>
      </c>
      <c r="B181">
        <v>2613</v>
      </c>
      <c r="C181">
        <v>12</v>
      </c>
      <c r="D181" s="2" t="s">
        <v>12</v>
      </c>
      <c r="E181" s="2" t="s">
        <v>19</v>
      </c>
      <c r="F181" t="str">
        <f t="shared" si="2"/>
        <v>10+ yrs</v>
      </c>
    </row>
    <row r="182" spans="1:6" x14ac:dyDescent="0.35">
      <c r="A182" t="s">
        <v>196</v>
      </c>
      <c r="B182">
        <v>9258</v>
      </c>
      <c r="C182">
        <v>5</v>
      </c>
      <c r="D182" s="2" t="s">
        <v>12</v>
      </c>
      <c r="E182" s="2" t="s">
        <v>7</v>
      </c>
      <c r="F182" t="str">
        <f t="shared" si="2"/>
        <v>3 - 5 yrs</v>
      </c>
    </row>
    <row r="183" spans="1:6" x14ac:dyDescent="0.35">
      <c r="A183" t="s">
        <v>197</v>
      </c>
      <c r="B183">
        <v>6842</v>
      </c>
      <c r="C183">
        <v>11</v>
      </c>
      <c r="D183" s="2" t="s">
        <v>9</v>
      </c>
      <c r="E183" s="2" t="s">
        <v>19</v>
      </c>
      <c r="F183" t="str">
        <f t="shared" si="2"/>
        <v>10+ yrs</v>
      </c>
    </row>
    <row r="184" spans="1:6" x14ac:dyDescent="0.35">
      <c r="A184" t="s">
        <v>198</v>
      </c>
      <c r="B184">
        <v>3472</v>
      </c>
      <c r="C184">
        <v>6</v>
      </c>
      <c r="D184" s="2" t="s">
        <v>27</v>
      </c>
      <c r="E184" s="2" t="s">
        <v>10</v>
      </c>
      <c r="F184" t="str">
        <f t="shared" si="2"/>
        <v>6 - 10 yrs</v>
      </c>
    </row>
    <row r="185" spans="1:6" x14ac:dyDescent="0.35">
      <c r="A185" t="s">
        <v>199</v>
      </c>
      <c r="B185">
        <v>9789</v>
      </c>
      <c r="C185">
        <v>11</v>
      </c>
      <c r="D185" s="2" t="s">
        <v>6</v>
      </c>
      <c r="E185" s="2" t="s">
        <v>23</v>
      </c>
      <c r="F185" t="str">
        <f t="shared" si="2"/>
        <v>10+ yrs</v>
      </c>
    </row>
    <row r="186" spans="1:6" x14ac:dyDescent="0.35">
      <c r="A186" t="s">
        <v>200</v>
      </c>
      <c r="B186">
        <v>7187</v>
      </c>
      <c r="C186">
        <v>10</v>
      </c>
      <c r="D186" s="2" t="s">
        <v>27</v>
      </c>
      <c r="E186" s="2" t="s">
        <v>7</v>
      </c>
      <c r="F186" t="str">
        <f t="shared" si="2"/>
        <v>6 - 10 yrs</v>
      </c>
    </row>
    <row r="187" spans="1:6" x14ac:dyDescent="0.35">
      <c r="A187" t="s">
        <v>201</v>
      </c>
      <c r="B187">
        <v>5701</v>
      </c>
      <c r="C187">
        <v>14</v>
      </c>
      <c r="D187" s="2" t="s">
        <v>31</v>
      </c>
      <c r="E187" s="2" t="s">
        <v>19</v>
      </c>
      <c r="F187" t="str">
        <f t="shared" si="2"/>
        <v>10+ yrs</v>
      </c>
    </row>
    <row r="188" spans="1:6" x14ac:dyDescent="0.35">
      <c r="A188" t="s">
        <v>202</v>
      </c>
      <c r="B188">
        <v>5374</v>
      </c>
      <c r="C188">
        <v>14</v>
      </c>
      <c r="D188" s="2" t="s">
        <v>27</v>
      </c>
      <c r="E188" s="2" t="s">
        <v>7</v>
      </c>
      <c r="F188" t="str">
        <f t="shared" si="2"/>
        <v>10+ yrs</v>
      </c>
    </row>
    <row r="189" spans="1:6" x14ac:dyDescent="0.35">
      <c r="A189" t="s">
        <v>203</v>
      </c>
      <c r="B189">
        <v>9683</v>
      </c>
      <c r="C189">
        <v>3</v>
      </c>
      <c r="D189" s="2" t="s">
        <v>6</v>
      </c>
      <c r="E189" s="2" t="s">
        <v>10</v>
      </c>
      <c r="F189" t="str">
        <f t="shared" si="2"/>
        <v>3 - 5 yrs</v>
      </c>
    </row>
    <row r="190" spans="1:6" x14ac:dyDescent="0.35">
      <c r="A190" t="s">
        <v>204</v>
      </c>
      <c r="B190">
        <v>8821</v>
      </c>
      <c r="C190">
        <v>11</v>
      </c>
      <c r="D190" s="2" t="s">
        <v>9</v>
      </c>
      <c r="E190" s="2" t="s">
        <v>10</v>
      </c>
      <c r="F190" t="str">
        <f t="shared" si="2"/>
        <v>10+ yrs</v>
      </c>
    </row>
    <row r="191" spans="1:6" x14ac:dyDescent="0.35">
      <c r="A191" t="s">
        <v>205</v>
      </c>
      <c r="B191">
        <v>2794</v>
      </c>
      <c r="C191">
        <v>11</v>
      </c>
      <c r="D191" s="2" t="s">
        <v>27</v>
      </c>
      <c r="E191" s="2" t="s">
        <v>10</v>
      </c>
      <c r="F191" t="str">
        <f t="shared" si="2"/>
        <v>10+ yrs</v>
      </c>
    </row>
    <row r="192" spans="1:6" x14ac:dyDescent="0.35">
      <c r="A192" t="s">
        <v>206</v>
      </c>
      <c r="B192">
        <v>5643</v>
      </c>
      <c r="C192">
        <v>3</v>
      </c>
      <c r="D192" s="2" t="s">
        <v>27</v>
      </c>
      <c r="E192" s="2" t="s">
        <v>23</v>
      </c>
      <c r="F192" t="str">
        <f t="shared" si="2"/>
        <v>3 - 5 yrs</v>
      </c>
    </row>
    <row r="193" spans="1:6" x14ac:dyDescent="0.35">
      <c r="A193" t="s">
        <v>207</v>
      </c>
      <c r="B193">
        <v>6727</v>
      </c>
      <c r="C193">
        <v>12</v>
      </c>
      <c r="D193" s="2" t="s">
        <v>12</v>
      </c>
      <c r="E193" s="2" t="s">
        <v>10</v>
      </c>
      <c r="F193" t="str">
        <f t="shared" si="2"/>
        <v>10+ yrs</v>
      </c>
    </row>
    <row r="194" spans="1:6" x14ac:dyDescent="0.35">
      <c r="A194" t="s">
        <v>208</v>
      </c>
      <c r="B194">
        <v>9539</v>
      </c>
      <c r="C194">
        <v>2</v>
      </c>
      <c r="D194" s="2" t="s">
        <v>15</v>
      </c>
      <c r="E194" s="2" t="s">
        <v>10</v>
      </c>
      <c r="F194" t="str">
        <f t="shared" si="2"/>
        <v>0 - 2 yrs</v>
      </c>
    </row>
    <row r="195" spans="1:6" x14ac:dyDescent="0.35">
      <c r="A195" t="s">
        <v>209</v>
      </c>
      <c r="B195">
        <v>6850</v>
      </c>
      <c r="C195">
        <v>12</v>
      </c>
      <c r="D195" s="2" t="s">
        <v>31</v>
      </c>
      <c r="E195" s="2" t="s">
        <v>19</v>
      </c>
      <c r="F195" t="str">
        <f t="shared" ref="F195:F258" si="3">IF($C195&lt;=2,"0 - 2 yrs",IF($C195&lt;=5,"3 - 5 yrs",IF($C195&lt;=10,"6 - 10 yrs",IF($C195&gt;10,"10+ yrs","Error"))))</f>
        <v>10+ yrs</v>
      </c>
    </row>
    <row r="196" spans="1:6" x14ac:dyDescent="0.35">
      <c r="A196" t="s">
        <v>210</v>
      </c>
      <c r="B196">
        <v>3809</v>
      </c>
      <c r="C196">
        <v>15</v>
      </c>
      <c r="D196" s="2" t="s">
        <v>15</v>
      </c>
      <c r="E196" s="2" t="s">
        <v>7</v>
      </c>
      <c r="F196" t="str">
        <f t="shared" si="3"/>
        <v>10+ yrs</v>
      </c>
    </row>
    <row r="197" spans="1:6" x14ac:dyDescent="0.35">
      <c r="A197" t="s">
        <v>211</v>
      </c>
      <c r="B197">
        <v>3462</v>
      </c>
      <c r="C197">
        <v>14</v>
      </c>
      <c r="D197" s="2" t="s">
        <v>6</v>
      </c>
      <c r="E197" s="2" t="s">
        <v>13</v>
      </c>
      <c r="F197" t="str">
        <f t="shared" si="3"/>
        <v>10+ yrs</v>
      </c>
    </row>
    <row r="198" spans="1:6" x14ac:dyDescent="0.35">
      <c r="A198" t="s">
        <v>212</v>
      </c>
      <c r="B198">
        <v>4725</v>
      </c>
      <c r="C198">
        <v>4</v>
      </c>
      <c r="D198" s="2" t="s">
        <v>9</v>
      </c>
      <c r="E198" s="2" t="s">
        <v>23</v>
      </c>
      <c r="F198" t="str">
        <f t="shared" si="3"/>
        <v>3 - 5 yrs</v>
      </c>
    </row>
    <row r="199" spans="1:6" x14ac:dyDescent="0.35">
      <c r="A199" t="s">
        <v>213</v>
      </c>
      <c r="B199">
        <v>530</v>
      </c>
      <c r="C199">
        <v>2</v>
      </c>
      <c r="D199" s="2" t="s">
        <v>6</v>
      </c>
      <c r="E199" s="2" t="s">
        <v>19</v>
      </c>
      <c r="F199" t="str">
        <f t="shared" si="3"/>
        <v>0 - 2 yrs</v>
      </c>
    </row>
    <row r="200" spans="1:6" x14ac:dyDescent="0.35">
      <c r="A200" t="s">
        <v>214</v>
      </c>
      <c r="B200">
        <v>7956</v>
      </c>
      <c r="C200">
        <v>6</v>
      </c>
      <c r="D200" s="2" t="s">
        <v>12</v>
      </c>
      <c r="E200" s="2" t="s">
        <v>19</v>
      </c>
      <c r="F200" t="str">
        <f t="shared" si="3"/>
        <v>6 - 10 yrs</v>
      </c>
    </row>
    <row r="201" spans="1:6" x14ac:dyDescent="0.35">
      <c r="A201" t="s">
        <v>215</v>
      </c>
      <c r="B201">
        <v>6620</v>
      </c>
      <c r="C201">
        <v>11</v>
      </c>
      <c r="D201" s="2" t="s">
        <v>9</v>
      </c>
      <c r="E201" s="2" t="s">
        <v>7</v>
      </c>
      <c r="F201" t="str">
        <f t="shared" si="3"/>
        <v>10+ yrs</v>
      </c>
    </row>
    <row r="202" spans="1:6" x14ac:dyDescent="0.35">
      <c r="A202" t="s">
        <v>216</v>
      </c>
      <c r="B202">
        <v>7679</v>
      </c>
      <c r="C202">
        <v>4</v>
      </c>
      <c r="D202" s="2" t="s">
        <v>6</v>
      </c>
      <c r="E202" s="2" t="s">
        <v>19</v>
      </c>
      <c r="F202" t="str">
        <f t="shared" si="3"/>
        <v>3 - 5 yrs</v>
      </c>
    </row>
    <row r="203" spans="1:6" x14ac:dyDescent="0.35">
      <c r="A203" t="s">
        <v>217</v>
      </c>
      <c r="B203">
        <v>7026</v>
      </c>
      <c r="C203">
        <v>3</v>
      </c>
      <c r="D203" s="2" t="s">
        <v>27</v>
      </c>
      <c r="E203" s="2" t="s">
        <v>10</v>
      </c>
      <c r="F203" t="str">
        <f t="shared" si="3"/>
        <v>3 - 5 yrs</v>
      </c>
    </row>
    <row r="204" spans="1:6" x14ac:dyDescent="0.35">
      <c r="A204" t="s">
        <v>218</v>
      </c>
      <c r="B204">
        <v>8567</v>
      </c>
      <c r="C204">
        <v>4</v>
      </c>
      <c r="D204" s="2" t="s">
        <v>6</v>
      </c>
      <c r="E204" s="2" t="s">
        <v>23</v>
      </c>
      <c r="F204" t="str">
        <f t="shared" si="3"/>
        <v>3 - 5 yrs</v>
      </c>
    </row>
    <row r="205" spans="1:6" x14ac:dyDescent="0.35">
      <c r="A205" t="s">
        <v>219</v>
      </c>
      <c r="B205">
        <v>2771</v>
      </c>
      <c r="C205">
        <v>15</v>
      </c>
      <c r="D205" s="2" t="s">
        <v>15</v>
      </c>
      <c r="E205" s="2" t="s">
        <v>23</v>
      </c>
      <c r="F205" t="str">
        <f t="shared" si="3"/>
        <v>10+ yrs</v>
      </c>
    </row>
    <row r="206" spans="1:6" x14ac:dyDescent="0.35">
      <c r="A206" t="s">
        <v>220</v>
      </c>
      <c r="B206">
        <v>8985</v>
      </c>
      <c r="C206">
        <v>15</v>
      </c>
      <c r="D206" s="2" t="s">
        <v>15</v>
      </c>
      <c r="E206" s="2" t="s">
        <v>19</v>
      </c>
      <c r="F206" t="str">
        <f t="shared" si="3"/>
        <v>10+ yrs</v>
      </c>
    </row>
    <row r="207" spans="1:6" x14ac:dyDescent="0.35">
      <c r="A207" t="s">
        <v>221</v>
      </c>
      <c r="B207">
        <v>1834</v>
      </c>
      <c r="C207">
        <v>7</v>
      </c>
      <c r="D207" s="2" t="s">
        <v>9</v>
      </c>
      <c r="E207" s="2" t="s">
        <v>19</v>
      </c>
      <c r="F207" t="str">
        <f t="shared" si="3"/>
        <v>6 - 10 yrs</v>
      </c>
    </row>
    <row r="208" spans="1:6" x14ac:dyDescent="0.35">
      <c r="A208" t="s">
        <v>222</v>
      </c>
      <c r="B208">
        <v>8494</v>
      </c>
      <c r="C208">
        <v>4</v>
      </c>
      <c r="D208" s="2" t="s">
        <v>15</v>
      </c>
      <c r="E208" s="2" t="s">
        <v>23</v>
      </c>
      <c r="F208" t="str">
        <f t="shared" si="3"/>
        <v>3 - 5 yrs</v>
      </c>
    </row>
    <row r="209" spans="1:6" x14ac:dyDescent="0.35">
      <c r="A209" t="s">
        <v>223</v>
      </c>
      <c r="B209">
        <v>901</v>
      </c>
      <c r="C209">
        <v>12</v>
      </c>
      <c r="D209" s="2" t="s">
        <v>15</v>
      </c>
      <c r="E209" s="2" t="s">
        <v>23</v>
      </c>
      <c r="F209" t="str">
        <f t="shared" si="3"/>
        <v>10+ yrs</v>
      </c>
    </row>
    <row r="210" spans="1:6" x14ac:dyDescent="0.35">
      <c r="A210" t="s">
        <v>224</v>
      </c>
      <c r="B210">
        <v>7182</v>
      </c>
      <c r="C210">
        <v>13</v>
      </c>
      <c r="D210" s="2" t="s">
        <v>9</v>
      </c>
      <c r="E210" s="2" t="s">
        <v>13</v>
      </c>
      <c r="F210" t="str">
        <f t="shared" si="3"/>
        <v>10+ yrs</v>
      </c>
    </row>
    <row r="211" spans="1:6" x14ac:dyDescent="0.35">
      <c r="A211" t="s">
        <v>225</v>
      </c>
      <c r="B211">
        <v>9636</v>
      </c>
      <c r="C211">
        <v>12</v>
      </c>
      <c r="D211" s="2" t="s">
        <v>31</v>
      </c>
      <c r="E211" s="2" t="s">
        <v>23</v>
      </c>
      <c r="F211" t="str">
        <f t="shared" si="3"/>
        <v>10+ yrs</v>
      </c>
    </row>
    <row r="212" spans="1:6" x14ac:dyDescent="0.35">
      <c r="A212" t="s">
        <v>226</v>
      </c>
      <c r="B212">
        <v>5582</v>
      </c>
      <c r="C212">
        <v>6</v>
      </c>
      <c r="D212" s="2" t="s">
        <v>31</v>
      </c>
      <c r="E212" s="2" t="s">
        <v>13</v>
      </c>
      <c r="F212" t="str">
        <f t="shared" si="3"/>
        <v>6 - 10 yrs</v>
      </c>
    </row>
    <row r="213" spans="1:6" x14ac:dyDescent="0.35">
      <c r="A213" t="s">
        <v>227</v>
      </c>
      <c r="B213">
        <v>5454</v>
      </c>
      <c r="C213">
        <v>9</v>
      </c>
      <c r="D213" s="2" t="s">
        <v>6</v>
      </c>
      <c r="E213" s="2" t="s">
        <v>10</v>
      </c>
      <c r="F213" t="str">
        <f t="shared" si="3"/>
        <v>6 - 10 yrs</v>
      </c>
    </row>
    <row r="214" spans="1:6" x14ac:dyDescent="0.35">
      <c r="A214" t="s">
        <v>228</v>
      </c>
      <c r="B214">
        <v>9456</v>
      </c>
      <c r="C214">
        <v>15</v>
      </c>
      <c r="D214" s="2" t="s">
        <v>6</v>
      </c>
      <c r="E214" s="2" t="s">
        <v>19</v>
      </c>
      <c r="F214" t="str">
        <f t="shared" si="3"/>
        <v>10+ yrs</v>
      </c>
    </row>
    <row r="215" spans="1:6" x14ac:dyDescent="0.35">
      <c r="A215" t="s">
        <v>229</v>
      </c>
      <c r="B215">
        <v>884</v>
      </c>
      <c r="C215">
        <v>4</v>
      </c>
      <c r="D215" s="2" t="s">
        <v>6</v>
      </c>
      <c r="E215" s="2" t="s">
        <v>10</v>
      </c>
      <c r="F215" t="str">
        <f t="shared" si="3"/>
        <v>3 - 5 yrs</v>
      </c>
    </row>
    <row r="216" spans="1:6" x14ac:dyDescent="0.35">
      <c r="A216" t="s">
        <v>230</v>
      </c>
      <c r="B216">
        <v>7463</v>
      </c>
      <c r="C216">
        <v>11</v>
      </c>
      <c r="D216" s="2" t="s">
        <v>12</v>
      </c>
      <c r="E216" s="2" t="s">
        <v>23</v>
      </c>
      <c r="F216" t="str">
        <f t="shared" si="3"/>
        <v>10+ yrs</v>
      </c>
    </row>
    <row r="217" spans="1:6" x14ac:dyDescent="0.35">
      <c r="A217" t="s">
        <v>231</v>
      </c>
      <c r="B217">
        <v>4073</v>
      </c>
      <c r="C217">
        <v>14</v>
      </c>
      <c r="D217" s="2" t="s">
        <v>12</v>
      </c>
      <c r="E217" s="2" t="s">
        <v>7</v>
      </c>
      <c r="F217" t="str">
        <f t="shared" si="3"/>
        <v>10+ yrs</v>
      </c>
    </row>
    <row r="218" spans="1:6" x14ac:dyDescent="0.35">
      <c r="A218" t="s">
        <v>232</v>
      </c>
      <c r="B218">
        <v>4298</v>
      </c>
      <c r="C218">
        <v>11</v>
      </c>
      <c r="D218" s="2" t="s">
        <v>15</v>
      </c>
      <c r="E218" s="2" t="s">
        <v>10</v>
      </c>
      <c r="F218" t="str">
        <f t="shared" si="3"/>
        <v>10+ yrs</v>
      </c>
    </row>
    <row r="219" spans="1:6" x14ac:dyDescent="0.35">
      <c r="A219" t="s">
        <v>233</v>
      </c>
      <c r="B219">
        <v>1431</v>
      </c>
      <c r="C219">
        <v>14</v>
      </c>
      <c r="D219" s="2" t="s">
        <v>9</v>
      </c>
      <c r="E219" s="2" t="s">
        <v>19</v>
      </c>
      <c r="F219" t="str">
        <f t="shared" si="3"/>
        <v>10+ yrs</v>
      </c>
    </row>
    <row r="220" spans="1:6" x14ac:dyDescent="0.35">
      <c r="A220" t="s">
        <v>234</v>
      </c>
      <c r="B220">
        <v>486</v>
      </c>
      <c r="C220">
        <v>10</v>
      </c>
      <c r="D220" s="2" t="s">
        <v>6</v>
      </c>
      <c r="E220" s="2" t="s">
        <v>10</v>
      </c>
      <c r="F220" t="str">
        <f t="shared" si="3"/>
        <v>6 - 10 yrs</v>
      </c>
    </row>
    <row r="221" spans="1:6" x14ac:dyDescent="0.35">
      <c r="A221" t="s">
        <v>235</v>
      </c>
      <c r="B221">
        <v>4365</v>
      </c>
      <c r="C221">
        <v>15</v>
      </c>
      <c r="D221" s="2" t="s">
        <v>27</v>
      </c>
      <c r="E221" s="2" t="s">
        <v>23</v>
      </c>
      <c r="F221" t="str">
        <f t="shared" si="3"/>
        <v>10+ yrs</v>
      </c>
    </row>
    <row r="222" spans="1:6" x14ac:dyDescent="0.35">
      <c r="A222" t="s">
        <v>236</v>
      </c>
      <c r="B222">
        <v>8449</v>
      </c>
      <c r="C222">
        <v>6</v>
      </c>
      <c r="D222" s="2" t="s">
        <v>31</v>
      </c>
      <c r="E222" s="2" t="s">
        <v>13</v>
      </c>
      <c r="F222" t="str">
        <f t="shared" si="3"/>
        <v>6 - 10 yrs</v>
      </c>
    </row>
    <row r="223" spans="1:6" x14ac:dyDescent="0.35">
      <c r="A223" t="s">
        <v>237</v>
      </c>
      <c r="B223">
        <v>1394</v>
      </c>
      <c r="C223">
        <v>4</v>
      </c>
      <c r="D223" s="2" t="s">
        <v>6</v>
      </c>
      <c r="E223" s="2" t="s">
        <v>23</v>
      </c>
      <c r="F223" t="str">
        <f t="shared" si="3"/>
        <v>3 - 5 yrs</v>
      </c>
    </row>
    <row r="224" spans="1:6" x14ac:dyDescent="0.35">
      <c r="A224" t="s">
        <v>238</v>
      </c>
      <c r="B224">
        <v>3154</v>
      </c>
      <c r="C224">
        <v>10</v>
      </c>
      <c r="D224" s="2" t="s">
        <v>9</v>
      </c>
      <c r="E224" s="2" t="s">
        <v>10</v>
      </c>
      <c r="F224" t="str">
        <f t="shared" si="3"/>
        <v>6 - 10 yrs</v>
      </c>
    </row>
    <row r="225" spans="1:6" x14ac:dyDescent="0.35">
      <c r="A225" t="s">
        <v>239</v>
      </c>
      <c r="B225">
        <v>3677</v>
      </c>
      <c r="C225">
        <v>10</v>
      </c>
      <c r="D225" s="2" t="s">
        <v>9</v>
      </c>
      <c r="E225" s="2" t="s">
        <v>10</v>
      </c>
      <c r="F225" t="str">
        <f t="shared" si="3"/>
        <v>6 - 10 yrs</v>
      </c>
    </row>
    <row r="226" spans="1:6" x14ac:dyDescent="0.35">
      <c r="A226" t="s">
        <v>240</v>
      </c>
      <c r="B226">
        <v>4144</v>
      </c>
      <c r="C226">
        <v>7</v>
      </c>
      <c r="D226" s="2" t="s">
        <v>15</v>
      </c>
      <c r="E226" s="2" t="s">
        <v>19</v>
      </c>
      <c r="F226" t="str">
        <f t="shared" si="3"/>
        <v>6 - 10 yrs</v>
      </c>
    </row>
    <row r="227" spans="1:6" x14ac:dyDescent="0.35">
      <c r="A227" t="s">
        <v>241</v>
      </c>
      <c r="B227">
        <v>3837</v>
      </c>
      <c r="C227">
        <v>6</v>
      </c>
      <c r="D227" s="2" t="s">
        <v>27</v>
      </c>
      <c r="E227" s="2" t="s">
        <v>10</v>
      </c>
      <c r="F227" t="str">
        <f t="shared" si="3"/>
        <v>6 - 10 yrs</v>
      </c>
    </row>
    <row r="228" spans="1:6" x14ac:dyDescent="0.35">
      <c r="A228" t="s">
        <v>242</v>
      </c>
      <c r="B228">
        <v>424</v>
      </c>
      <c r="C228">
        <v>3</v>
      </c>
      <c r="D228" s="2" t="s">
        <v>9</v>
      </c>
      <c r="E228" s="2" t="s">
        <v>19</v>
      </c>
      <c r="F228" t="str">
        <f t="shared" si="3"/>
        <v>3 - 5 yrs</v>
      </c>
    </row>
    <row r="229" spans="1:6" x14ac:dyDescent="0.35">
      <c r="A229" t="s">
        <v>243</v>
      </c>
      <c r="B229">
        <v>3727</v>
      </c>
      <c r="C229">
        <v>4</v>
      </c>
      <c r="D229" s="2" t="s">
        <v>15</v>
      </c>
      <c r="E229" s="2" t="s">
        <v>7</v>
      </c>
      <c r="F229" t="str">
        <f t="shared" si="3"/>
        <v>3 - 5 yrs</v>
      </c>
    </row>
    <row r="230" spans="1:6" x14ac:dyDescent="0.35">
      <c r="A230" t="s">
        <v>244</v>
      </c>
      <c r="B230">
        <v>2301</v>
      </c>
      <c r="C230">
        <v>10</v>
      </c>
      <c r="D230" s="2" t="s">
        <v>31</v>
      </c>
      <c r="E230" s="2" t="s">
        <v>23</v>
      </c>
      <c r="F230" t="str">
        <f t="shared" si="3"/>
        <v>6 - 10 yrs</v>
      </c>
    </row>
    <row r="231" spans="1:6" x14ac:dyDescent="0.35">
      <c r="A231" t="s">
        <v>245</v>
      </c>
      <c r="B231">
        <v>5179</v>
      </c>
      <c r="C231">
        <v>15</v>
      </c>
      <c r="D231" s="2" t="s">
        <v>27</v>
      </c>
      <c r="E231" s="2" t="s">
        <v>7</v>
      </c>
      <c r="F231" t="str">
        <f t="shared" si="3"/>
        <v>10+ yrs</v>
      </c>
    </row>
    <row r="232" spans="1:6" x14ac:dyDescent="0.35">
      <c r="A232" t="s">
        <v>246</v>
      </c>
      <c r="B232">
        <v>8210</v>
      </c>
      <c r="C232">
        <v>14</v>
      </c>
      <c r="D232" s="2" t="s">
        <v>6</v>
      </c>
      <c r="E232" s="2" t="s">
        <v>13</v>
      </c>
      <c r="F232" t="str">
        <f t="shared" si="3"/>
        <v>10+ yrs</v>
      </c>
    </row>
    <row r="233" spans="1:6" x14ac:dyDescent="0.35">
      <c r="A233" t="s">
        <v>247</v>
      </c>
      <c r="B233">
        <v>5996</v>
      </c>
      <c r="C233">
        <v>4</v>
      </c>
      <c r="D233" s="2" t="s">
        <v>9</v>
      </c>
      <c r="E233" s="2" t="s">
        <v>7</v>
      </c>
      <c r="F233" t="str">
        <f t="shared" si="3"/>
        <v>3 - 5 yrs</v>
      </c>
    </row>
    <row r="234" spans="1:6" x14ac:dyDescent="0.35">
      <c r="A234" t="s">
        <v>248</v>
      </c>
      <c r="B234">
        <v>833</v>
      </c>
      <c r="C234">
        <v>4</v>
      </c>
      <c r="D234" s="2" t="s">
        <v>27</v>
      </c>
      <c r="E234" s="2" t="s">
        <v>19</v>
      </c>
      <c r="F234" t="str">
        <f t="shared" si="3"/>
        <v>3 - 5 yrs</v>
      </c>
    </row>
    <row r="235" spans="1:6" x14ac:dyDescent="0.35">
      <c r="A235" t="s">
        <v>249</v>
      </c>
      <c r="B235">
        <v>9643</v>
      </c>
      <c r="C235">
        <v>15</v>
      </c>
      <c r="D235" s="2" t="s">
        <v>6</v>
      </c>
      <c r="E235" s="2" t="s">
        <v>23</v>
      </c>
      <c r="F235" t="str">
        <f t="shared" si="3"/>
        <v>10+ yrs</v>
      </c>
    </row>
    <row r="236" spans="1:6" x14ac:dyDescent="0.35">
      <c r="A236" t="s">
        <v>250</v>
      </c>
      <c r="B236">
        <v>894</v>
      </c>
      <c r="C236">
        <v>12</v>
      </c>
      <c r="D236" s="2" t="s">
        <v>9</v>
      </c>
      <c r="E236" s="2" t="s">
        <v>7</v>
      </c>
      <c r="F236" t="str">
        <f t="shared" si="3"/>
        <v>10+ yrs</v>
      </c>
    </row>
    <row r="237" spans="1:6" x14ac:dyDescent="0.35">
      <c r="A237" t="s">
        <v>251</v>
      </c>
      <c r="B237">
        <v>9946</v>
      </c>
      <c r="C237">
        <v>15</v>
      </c>
      <c r="D237" s="2" t="s">
        <v>31</v>
      </c>
      <c r="E237" s="2" t="s">
        <v>23</v>
      </c>
      <c r="F237" t="str">
        <f t="shared" si="3"/>
        <v>10+ yrs</v>
      </c>
    </row>
    <row r="238" spans="1:6" x14ac:dyDescent="0.35">
      <c r="A238" t="s">
        <v>252</v>
      </c>
      <c r="B238">
        <v>5863</v>
      </c>
      <c r="C238">
        <v>2</v>
      </c>
      <c r="D238" s="2" t="s">
        <v>31</v>
      </c>
      <c r="E238" s="2" t="s">
        <v>10</v>
      </c>
      <c r="F238" t="str">
        <f t="shared" si="3"/>
        <v>0 - 2 yrs</v>
      </c>
    </row>
    <row r="239" spans="1:6" x14ac:dyDescent="0.35">
      <c r="A239" t="s">
        <v>253</v>
      </c>
      <c r="B239">
        <v>6647</v>
      </c>
      <c r="C239">
        <v>3</v>
      </c>
      <c r="D239" s="2" t="s">
        <v>27</v>
      </c>
      <c r="E239" s="2" t="s">
        <v>7</v>
      </c>
      <c r="F239" t="str">
        <f t="shared" si="3"/>
        <v>3 - 5 yrs</v>
      </c>
    </row>
    <row r="240" spans="1:6" x14ac:dyDescent="0.35">
      <c r="A240" t="s">
        <v>254</v>
      </c>
      <c r="B240">
        <v>8251</v>
      </c>
      <c r="C240">
        <v>11</v>
      </c>
      <c r="D240" s="2" t="s">
        <v>27</v>
      </c>
      <c r="E240" s="2" t="s">
        <v>19</v>
      </c>
      <c r="F240" t="str">
        <f t="shared" si="3"/>
        <v>10+ yrs</v>
      </c>
    </row>
    <row r="241" spans="1:6" x14ac:dyDescent="0.35">
      <c r="A241" t="s">
        <v>255</v>
      </c>
      <c r="B241">
        <v>1165</v>
      </c>
      <c r="C241">
        <v>10</v>
      </c>
      <c r="D241" s="2" t="s">
        <v>15</v>
      </c>
      <c r="E241" s="2" t="s">
        <v>19</v>
      </c>
      <c r="F241" t="str">
        <f t="shared" si="3"/>
        <v>6 - 10 yrs</v>
      </c>
    </row>
    <row r="242" spans="1:6" x14ac:dyDescent="0.35">
      <c r="A242" t="s">
        <v>256</v>
      </c>
      <c r="B242">
        <v>4730</v>
      </c>
      <c r="C242">
        <v>7</v>
      </c>
      <c r="D242" s="2" t="s">
        <v>9</v>
      </c>
      <c r="E242" s="2" t="s">
        <v>19</v>
      </c>
      <c r="F242" t="str">
        <f t="shared" si="3"/>
        <v>6 - 10 yrs</v>
      </c>
    </row>
    <row r="243" spans="1:6" x14ac:dyDescent="0.35">
      <c r="A243" t="s">
        <v>257</v>
      </c>
      <c r="B243">
        <v>2081</v>
      </c>
      <c r="C243">
        <v>10</v>
      </c>
      <c r="D243" s="2" t="s">
        <v>27</v>
      </c>
      <c r="E243" s="2" t="s">
        <v>10</v>
      </c>
      <c r="F243" t="str">
        <f t="shared" si="3"/>
        <v>6 - 10 yrs</v>
      </c>
    </row>
    <row r="244" spans="1:6" x14ac:dyDescent="0.35">
      <c r="A244" t="s">
        <v>258</v>
      </c>
      <c r="B244">
        <v>1646</v>
      </c>
      <c r="C244">
        <v>8</v>
      </c>
      <c r="D244" s="2" t="s">
        <v>15</v>
      </c>
      <c r="E244" s="2" t="s">
        <v>23</v>
      </c>
      <c r="F244" t="str">
        <f t="shared" si="3"/>
        <v>6 - 10 yrs</v>
      </c>
    </row>
    <row r="245" spans="1:6" x14ac:dyDescent="0.35">
      <c r="A245" t="s">
        <v>259</v>
      </c>
      <c r="B245">
        <v>3690</v>
      </c>
      <c r="C245">
        <v>6</v>
      </c>
      <c r="D245" s="2" t="s">
        <v>9</v>
      </c>
      <c r="E245" s="2" t="s">
        <v>7</v>
      </c>
      <c r="F245" t="str">
        <f t="shared" si="3"/>
        <v>6 - 10 yrs</v>
      </c>
    </row>
    <row r="246" spans="1:6" x14ac:dyDescent="0.35">
      <c r="A246" t="s">
        <v>260</v>
      </c>
      <c r="B246">
        <v>1631</v>
      </c>
      <c r="C246">
        <v>14</v>
      </c>
      <c r="D246" s="2" t="s">
        <v>6</v>
      </c>
      <c r="E246" s="2" t="s">
        <v>7</v>
      </c>
      <c r="F246" t="str">
        <f t="shared" si="3"/>
        <v>10+ yrs</v>
      </c>
    </row>
    <row r="247" spans="1:6" x14ac:dyDescent="0.35">
      <c r="A247" t="s">
        <v>261</v>
      </c>
      <c r="B247">
        <v>1383</v>
      </c>
      <c r="C247">
        <v>6</v>
      </c>
      <c r="D247" s="2" t="s">
        <v>6</v>
      </c>
      <c r="E247" s="2" t="s">
        <v>23</v>
      </c>
      <c r="F247" t="str">
        <f t="shared" si="3"/>
        <v>6 - 10 yrs</v>
      </c>
    </row>
    <row r="248" spans="1:6" x14ac:dyDescent="0.35">
      <c r="A248" t="s">
        <v>262</v>
      </c>
      <c r="B248">
        <v>1089</v>
      </c>
      <c r="C248">
        <v>4</v>
      </c>
      <c r="D248" s="2" t="s">
        <v>9</v>
      </c>
      <c r="E248" s="2" t="s">
        <v>19</v>
      </c>
      <c r="F248" t="str">
        <f t="shared" si="3"/>
        <v>3 - 5 yrs</v>
      </c>
    </row>
    <row r="249" spans="1:6" x14ac:dyDescent="0.35">
      <c r="A249" t="s">
        <v>263</v>
      </c>
      <c r="B249">
        <v>3874</v>
      </c>
      <c r="C249">
        <v>2</v>
      </c>
      <c r="D249" s="2" t="s">
        <v>9</v>
      </c>
      <c r="E249" s="2" t="s">
        <v>23</v>
      </c>
      <c r="F249" t="str">
        <f t="shared" si="3"/>
        <v>0 - 2 yrs</v>
      </c>
    </row>
    <row r="250" spans="1:6" x14ac:dyDescent="0.35">
      <c r="A250" t="s">
        <v>264</v>
      </c>
      <c r="B250">
        <v>7039</v>
      </c>
      <c r="C250">
        <v>14</v>
      </c>
      <c r="D250" s="2" t="s">
        <v>31</v>
      </c>
      <c r="E250" s="2" t="s">
        <v>10</v>
      </c>
      <c r="F250" t="str">
        <f t="shared" si="3"/>
        <v>10+ yrs</v>
      </c>
    </row>
    <row r="251" spans="1:6" x14ac:dyDescent="0.35">
      <c r="A251" t="s">
        <v>265</v>
      </c>
      <c r="B251">
        <v>4734</v>
      </c>
      <c r="C251">
        <v>11</v>
      </c>
      <c r="D251" s="2" t="s">
        <v>15</v>
      </c>
      <c r="E251" s="2" t="s">
        <v>10</v>
      </c>
      <c r="F251" t="str">
        <f t="shared" si="3"/>
        <v>10+ yrs</v>
      </c>
    </row>
    <row r="252" spans="1:6" x14ac:dyDescent="0.35">
      <c r="A252" t="s">
        <v>266</v>
      </c>
      <c r="B252">
        <v>2225</v>
      </c>
      <c r="C252">
        <v>14</v>
      </c>
      <c r="D252" s="2" t="s">
        <v>27</v>
      </c>
      <c r="E252" s="2" t="s">
        <v>23</v>
      </c>
      <c r="F252" t="str">
        <f t="shared" si="3"/>
        <v>10+ yrs</v>
      </c>
    </row>
    <row r="253" spans="1:6" x14ac:dyDescent="0.35">
      <c r="A253" t="s">
        <v>267</v>
      </c>
      <c r="B253">
        <v>2364</v>
      </c>
      <c r="C253">
        <v>12</v>
      </c>
      <c r="D253" s="2" t="s">
        <v>9</v>
      </c>
      <c r="E253" s="2" t="s">
        <v>19</v>
      </c>
      <c r="F253" t="str">
        <f t="shared" si="3"/>
        <v>10+ yrs</v>
      </c>
    </row>
    <row r="254" spans="1:6" x14ac:dyDescent="0.35">
      <c r="A254" t="s">
        <v>268</v>
      </c>
      <c r="B254">
        <v>5000</v>
      </c>
      <c r="C254">
        <v>4</v>
      </c>
      <c r="D254" s="2" t="s">
        <v>31</v>
      </c>
      <c r="E254" s="2" t="s">
        <v>19</v>
      </c>
      <c r="F254" t="str">
        <f t="shared" si="3"/>
        <v>3 - 5 yrs</v>
      </c>
    </row>
    <row r="255" spans="1:6" x14ac:dyDescent="0.35">
      <c r="A255" t="s">
        <v>269</v>
      </c>
      <c r="B255">
        <v>251</v>
      </c>
      <c r="C255">
        <v>3</v>
      </c>
      <c r="D255" s="2" t="s">
        <v>27</v>
      </c>
      <c r="E255" s="2" t="s">
        <v>10</v>
      </c>
      <c r="F255" t="str">
        <f t="shared" si="3"/>
        <v>3 - 5 yrs</v>
      </c>
    </row>
    <row r="256" spans="1:6" x14ac:dyDescent="0.35">
      <c r="A256" t="s">
        <v>270</v>
      </c>
      <c r="B256">
        <v>6296</v>
      </c>
      <c r="C256">
        <v>6</v>
      </c>
      <c r="D256" s="2" t="s">
        <v>15</v>
      </c>
      <c r="E256" s="2" t="s">
        <v>7</v>
      </c>
      <c r="F256" t="str">
        <f t="shared" si="3"/>
        <v>6 - 10 yrs</v>
      </c>
    </row>
    <row r="257" spans="1:6" x14ac:dyDescent="0.35">
      <c r="A257" t="s">
        <v>271</v>
      </c>
      <c r="B257">
        <v>5668</v>
      </c>
      <c r="C257">
        <v>3</v>
      </c>
      <c r="D257" s="2" t="s">
        <v>15</v>
      </c>
      <c r="E257" s="2" t="s">
        <v>7</v>
      </c>
      <c r="F257" t="str">
        <f t="shared" si="3"/>
        <v>3 - 5 yrs</v>
      </c>
    </row>
    <row r="258" spans="1:6" x14ac:dyDescent="0.35">
      <c r="A258" t="s">
        <v>272</v>
      </c>
      <c r="B258">
        <v>1328</v>
      </c>
      <c r="C258">
        <v>3</v>
      </c>
      <c r="D258" s="2" t="s">
        <v>31</v>
      </c>
      <c r="E258" s="2" t="s">
        <v>23</v>
      </c>
      <c r="F258" t="str">
        <f t="shared" si="3"/>
        <v>3 - 5 yrs</v>
      </c>
    </row>
    <row r="259" spans="1:6" x14ac:dyDescent="0.35">
      <c r="A259" t="s">
        <v>273</v>
      </c>
      <c r="B259">
        <v>8841</v>
      </c>
      <c r="C259">
        <v>10</v>
      </c>
      <c r="D259" s="2" t="s">
        <v>9</v>
      </c>
      <c r="E259" s="2" t="s">
        <v>7</v>
      </c>
      <c r="F259" t="str">
        <f t="shared" ref="F259:F322" si="4">IF($C259&lt;=2,"0 - 2 yrs",IF($C259&lt;=5,"3 - 5 yrs",IF($C259&lt;=10,"6 - 10 yrs",IF($C259&gt;10,"10+ yrs","Error"))))</f>
        <v>6 - 10 yrs</v>
      </c>
    </row>
    <row r="260" spans="1:6" x14ac:dyDescent="0.35">
      <c r="A260" t="s">
        <v>274</v>
      </c>
      <c r="B260">
        <v>1779</v>
      </c>
      <c r="C260">
        <v>9</v>
      </c>
      <c r="D260" s="2" t="s">
        <v>15</v>
      </c>
      <c r="E260" s="2" t="s">
        <v>7</v>
      </c>
      <c r="F260" t="str">
        <f t="shared" si="4"/>
        <v>6 - 10 yrs</v>
      </c>
    </row>
    <row r="261" spans="1:6" x14ac:dyDescent="0.35">
      <c r="A261" t="s">
        <v>275</v>
      </c>
      <c r="B261">
        <v>7842</v>
      </c>
      <c r="C261">
        <v>2</v>
      </c>
      <c r="D261" s="2" t="s">
        <v>15</v>
      </c>
      <c r="E261" s="2" t="s">
        <v>7</v>
      </c>
      <c r="F261" t="str">
        <f t="shared" si="4"/>
        <v>0 - 2 yrs</v>
      </c>
    </row>
    <row r="262" spans="1:6" x14ac:dyDescent="0.35">
      <c r="A262" t="s">
        <v>276</v>
      </c>
      <c r="B262">
        <v>3116</v>
      </c>
      <c r="C262">
        <v>13</v>
      </c>
      <c r="D262" s="2" t="s">
        <v>15</v>
      </c>
      <c r="E262" s="2" t="s">
        <v>13</v>
      </c>
      <c r="F262" t="str">
        <f t="shared" si="4"/>
        <v>10+ yrs</v>
      </c>
    </row>
    <row r="263" spans="1:6" x14ac:dyDescent="0.35">
      <c r="A263" t="s">
        <v>277</v>
      </c>
      <c r="B263">
        <v>3669</v>
      </c>
      <c r="C263">
        <v>12</v>
      </c>
      <c r="D263" s="2" t="s">
        <v>12</v>
      </c>
      <c r="E263" s="2" t="s">
        <v>7</v>
      </c>
      <c r="F263" t="str">
        <f t="shared" si="4"/>
        <v>10+ yrs</v>
      </c>
    </row>
    <row r="264" spans="1:6" x14ac:dyDescent="0.35">
      <c r="A264" t="s">
        <v>278</v>
      </c>
      <c r="B264">
        <v>4712</v>
      </c>
      <c r="C264">
        <v>10</v>
      </c>
      <c r="D264" s="2" t="s">
        <v>12</v>
      </c>
      <c r="E264" s="2" t="s">
        <v>7</v>
      </c>
      <c r="F264" t="str">
        <f t="shared" si="4"/>
        <v>6 - 10 yrs</v>
      </c>
    </row>
    <row r="265" spans="1:6" x14ac:dyDescent="0.35">
      <c r="A265" t="s">
        <v>279</v>
      </c>
      <c r="B265">
        <v>5315</v>
      </c>
      <c r="C265">
        <v>12</v>
      </c>
      <c r="D265" s="2" t="s">
        <v>12</v>
      </c>
      <c r="E265" s="2" t="s">
        <v>10</v>
      </c>
      <c r="F265" t="str">
        <f t="shared" si="4"/>
        <v>10+ yrs</v>
      </c>
    </row>
    <row r="266" spans="1:6" x14ac:dyDescent="0.35">
      <c r="A266" t="s">
        <v>280</v>
      </c>
      <c r="B266">
        <v>4401</v>
      </c>
      <c r="C266">
        <v>12</v>
      </c>
      <c r="D266" s="2" t="s">
        <v>9</v>
      </c>
      <c r="E266" s="2" t="s">
        <v>10</v>
      </c>
      <c r="F266" t="str">
        <f t="shared" si="4"/>
        <v>10+ yrs</v>
      </c>
    </row>
    <row r="267" spans="1:6" x14ac:dyDescent="0.35">
      <c r="A267" t="s">
        <v>281</v>
      </c>
      <c r="B267">
        <v>2383</v>
      </c>
      <c r="C267">
        <v>12</v>
      </c>
      <c r="D267" s="2" t="s">
        <v>31</v>
      </c>
      <c r="E267" s="2" t="s">
        <v>23</v>
      </c>
      <c r="F267" t="str">
        <f t="shared" si="4"/>
        <v>10+ yrs</v>
      </c>
    </row>
    <row r="268" spans="1:6" x14ac:dyDescent="0.35">
      <c r="A268" t="s">
        <v>282</v>
      </c>
      <c r="B268">
        <v>6248</v>
      </c>
      <c r="C268">
        <v>4</v>
      </c>
      <c r="D268" s="2" t="s">
        <v>27</v>
      </c>
      <c r="E268" s="2" t="s">
        <v>13</v>
      </c>
      <c r="F268" t="str">
        <f t="shared" si="4"/>
        <v>3 - 5 yrs</v>
      </c>
    </row>
    <row r="269" spans="1:6" x14ac:dyDescent="0.35">
      <c r="A269" t="s">
        <v>283</v>
      </c>
      <c r="B269">
        <v>600</v>
      </c>
      <c r="C269">
        <v>11</v>
      </c>
      <c r="D269" s="2" t="s">
        <v>6</v>
      </c>
      <c r="E269" s="2" t="s">
        <v>19</v>
      </c>
      <c r="F269" t="str">
        <f t="shared" si="4"/>
        <v>10+ yrs</v>
      </c>
    </row>
    <row r="270" spans="1:6" x14ac:dyDescent="0.35">
      <c r="A270" t="s">
        <v>284</v>
      </c>
      <c r="B270">
        <v>4077</v>
      </c>
      <c r="C270">
        <v>3</v>
      </c>
      <c r="D270" s="2" t="s">
        <v>15</v>
      </c>
      <c r="E270" s="2" t="s">
        <v>13</v>
      </c>
      <c r="F270" t="str">
        <f t="shared" si="4"/>
        <v>3 - 5 yrs</v>
      </c>
    </row>
    <row r="271" spans="1:6" x14ac:dyDescent="0.35">
      <c r="A271" t="s">
        <v>285</v>
      </c>
      <c r="B271">
        <v>5313</v>
      </c>
      <c r="C271">
        <v>2</v>
      </c>
      <c r="D271" s="2" t="s">
        <v>12</v>
      </c>
      <c r="E271" s="2" t="s">
        <v>19</v>
      </c>
      <c r="F271" t="str">
        <f t="shared" si="4"/>
        <v>0 - 2 yrs</v>
      </c>
    </row>
    <row r="272" spans="1:6" x14ac:dyDescent="0.35">
      <c r="A272" t="s">
        <v>286</v>
      </c>
      <c r="B272">
        <v>1340</v>
      </c>
      <c r="C272">
        <v>12</v>
      </c>
      <c r="D272" s="2" t="s">
        <v>15</v>
      </c>
      <c r="E272" s="2" t="s">
        <v>13</v>
      </c>
      <c r="F272" t="str">
        <f t="shared" si="4"/>
        <v>10+ yrs</v>
      </c>
    </row>
    <row r="273" spans="1:6" x14ac:dyDescent="0.35">
      <c r="A273" t="s">
        <v>287</v>
      </c>
      <c r="B273">
        <v>7944</v>
      </c>
      <c r="C273">
        <v>12</v>
      </c>
      <c r="D273" s="2" t="s">
        <v>31</v>
      </c>
      <c r="E273" s="2" t="s">
        <v>23</v>
      </c>
      <c r="F273" t="str">
        <f t="shared" si="4"/>
        <v>10+ yrs</v>
      </c>
    </row>
    <row r="274" spans="1:6" x14ac:dyDescent="0.35">
      <c r="A274" t="s">
        <v>288</v>
      </c>
      <c r="B274">
        <v>9129</v>
      </c>
      <c r="C274">
        <v>8</v>
      </c>
      <c r="D274" s="2" t="s">
        <v>12</v>
      </c>
      <c r="E274" s="2" t="s">
        <v>19</v>
      </c>
      <c r="F274" t="str">
        <f t="shared" si="4"/>
        <v>6 - 10 yrs</v>
      </c>
    </row>
    <row r="275" spans="1:6" x14ac:dyDescent="0.35">
      <c r="A275" t="s">
        <v>289</v>
      </c>
      <c r="B275">
        <v>5467</v>
      </c>
      <c r="C275">
        <v>4</v>
      </c>
      <c r="D275" s="2" t="s">
        <v>9</v>
      </c>
      <c r="E275" s="2" t="s">
        <v>13</v>
      </c>
      <c r="F275" t="str">
        <f t="shared" si="4"/>
        <v>3 - 5 yrs</v>
      </c>
    </row>
    <row r="276" spans="1:6" x14ac:dyDescent="0.35">
      <c r="A276" t="s">
        <v>290</v>
      </c>
      <c r="B276">
        <v>7938</v>
      </c>
      <c r="C276">
        <v>11</v>
      </c>
      <c r="D276" s="2" t="s">
        <v>6</v>
      </c>
      <c r="E276" s="2" t="s">
        <v>19</v>
      </c>
      <c r="F276" t="str">
        <f t="shared" si="4"/>
        <v>10+ yrs</v>
      </c>
    </row>
    <row r="277" spans="1:6" x14ac:dyDescent="0.35">
      <c r="A277" t="s">
        <v>291</v>
      </c>
      <c r="B277">
        <v>8745</v>
      </c>
      <c r="C277">
        <v>5</v>
      </c>
      <c r="D277" s="2" t="s">
        <v>15</v>
      </c>
      <c r="E277" s="2" t="s">
        <v>10</v>
      </c>
      <c r="F277" t="str">
        <f t="shared" si="4"/>
        <v>3 - 5 yrs</v>
      </c>
    </row>
    <row r="278" spans="1:6" x14ac:dyDescent="0.35">
      <c r="A278" t="s">
        <v>292</v>
      </c>
      <c r="B278">
        <v>1682</v>
      </c>
      <c r="C278">
        <v>6</v>
      </c>
      <c r="D278" s="2" t="s">
        <v>31</v>
      </c>
      <c r="E278" s="2" t="s">
        <v>19</v>
      </c>
      <c r="F278" t="str">
        <f t="shared" si="4"/>
        <v>6 - 10 yrs</v>
      </c>
    </row>
    <row r="279" spans="1:6" x14ac:dyDescent="0.35">
      <c r="A279" t="s">
        <v>293</v>
      </c>
      <c r="B279">
        <v>632</v>
      </c>
      <c r="C279">
        <v>7</v>
      </c>
      <c r="D279" s="2" t="s">
        <v>15</v>
      </c>
      <c r="E279" s="2" t="s">
        <v>13</v>
      </c>
      <c r="F279" t="str">
        <f t="shared" si="4"/>
        <v>6 - 10 yrs</v>
      </c>
    </row>
    <row r="280" spans="1:6" x14ac:dyDescent="0.35">
      <c r="A280" t="s">
        <v>294</v>
      </c>
      <c r="B280">
        <v>4912</v>
      </c>
      <c r="C280">
        <v>3</v>
      </c>
      <c r="D280" s="2" t="s">
        <v>9</v>
      </c>
      <c r="E280" s="2" t="s">
        <v>10</v>
      </c>
      <c r="F280" t="str">
        <f t="shared" si="4"/>
        <v>3 - 5 yrs</v>
      </c>
    </row>
    <row r="281" spans="1:6" x14ac:dyDescent="0.35">
      <c r="A281" t="s">
        <v>295</v>
      </c>
      <c r="B281">
        <v>5116</v>
      </c>
      <c r="C281">
        <v>8</v>
      </c>
      <c r="D281" s="2" t="s">
        <v>27</v>
      </c>
      <c r="E281" s="2" t="s">
        <v>7</v>
      </c>
      <c r="F281" t="str">
        <f t="shared" si="4"/>
        <v>6 - 10 yrs</v>
      </c>
    </row>
    <row r="282" spans="1:6" x14ac:dyDescent="0.35">
      <c r="A282" t="s">
        <v>296</v>
      </c>
      <c r="B282">
        <v>9878</v>
      </c>
      <c r="C282">
        <v>14</v>
      </c>
      <c r="D282" s="2" t="s">
        <v>27</v>
      </c>
      <c r="E282" s="2" t="s">
        <v>23</v>
      </c>
      <c r="F282" t="str">
        <f t="shared" si="4"/>
        <v>10+ yrs</v>
      </c>
    </row>
    <row r="283" spans="1:6" x14ac:dyDescent="0.35">
      <c r="A283" t="s">
        <v>297</v>
      </c>
      <c r="B283">
        <v>1074</v>
      </c>
      <c r="C283">
        <v>2</v>
      </c>
      <c r="D283" s="2" t="s">
        <v>9</v>
      </c>
      <c r="E283" s="2" t="s">
        <v>7</v>
      </c>
      <c r="F283" t="str">
        <f t="shared" si="4"/>
        <v>0 - 2 yrs</v>
      </c>
    </row>
    <row r="284" spans="1:6" x14ac:dyDescent="0.35">
      <c r="A284" t="s">
        <v>298</v>
      </c>
      <c r="B284">
        <v>9300</v>
      </c>
      <c r="C284">
        <v>9</v>
      </c>
      <c r="D284" s="2" t="s">
        <v>31</v>
      </c>
      <c r="E284" s="2" t="s">
        <v>10</v>
      </c>
      <c r="F284" t="str">
        <f t="shared" si="4"/>
        <v>6 - 10 yrs</v>
      </c>
    </row>
    <row r="285" spans="1:6" x14ac:dyDescent="0.35">
      <c r="A285" t="s">
        <v>299</v>
      </c>
      <c r="B285">
        <v>7159</v>
      </c>
      <c r="C285">
        <v>3</v>
      </c>
      <c r="D285" s="2" t="s">
        <v>6</v>
      </c>
      <c r="E285" s="2" t="s">
        <v>13</v>
      </c>
      <c r="F285" t="str">
        <f t="shared" si="4"/>
        <v>3 - 5 yrs</v>
      </c>
    </row>
    <row r="286" spans="1:6" x14ac:dyDescent="0.35">
      <c r="A286" t="s">
        <v>300</v>
      </c>
      <c r="B286">
        <v>9372</v>
      </c>
      <c r="C286">
        <v>14</v>
      </c>
      <c r="D286" s="2" t="s">
        <v>6</v>
      </c>
      <c r="E286" s="2" t="s">
        <v>10</v>
      </c>
      <c r="F286" t="str">
        <f t="shared" si="4"/>
        <v>10+ yrs</v>
      </c>
    </row>
    <row r="287" spans="1:6" x14ac:dyDescent="0.35">
      <c r="A287" t="s">
        <v>301</v>
      </c>
      <c r="B287">
        <v>1251</v>
      </c>
      <c r="C287">
        <v>6</v>
      </c>
      <c r="D287" s="2" t="s">
        <v>6</v>
      </c>
      <c r="E287" s="2" t="s">
        <v>19</v>
      </c>
      <c r="F287" t="str">
        <f t="shared" si="4"/>
        <v>6 - 10 yrs</v>
      </c>
    </row>
    <row r="288" spans="1:6" x14ac:dyDescent="0.35">
      <c r="A288" t="s">
        <v>302</v>
      </c>
      <c r="B288">
        <v>9199</v>
      </c>
      <c r="C288">
        <v>13</v>
      </c>
      <c r="D288" s="2" t="s">
        <v>15</v>
      </c>
      <c r="E288" s="2" t="s">
        <v>23</v>
      </c>
      <c r="F288" t="str">
        <f t="shared" si="4"/>
        <v>10+ yrs</v>
      </c>
    </row>
    <row r="289" spans="1:6" x14ac:dyDescent="0.35">
      <c r="A289" t="s">
        <v>303</v>
      </c>
      <c r="B289">
        <v>633</v>
      </c>
      <c r="C289">
        <v>2</v>
      </c>
      <c r="D289" s="2" t="s">
        <v>12</v>
      </c>
      <c r="E289" s="2" t="s">
        <v>13</v>
      </c>
      <c r="F289" t="str">
        <f t="shared" si="4"/>
        <v>0 - 2 yrs</v>
      </c>
    </row>
    <row r="290" spans="1:6" x14ac:dyDescent="0.35">
      <c r="A290" t="s">
        <v>304</v>
      </c>
      <c r="B290">
        <v>8349</v>
      </c>
      <c r="C290">
        <v>10</v>
      </c>
      <c r="D290" s="2" t="s">
        <v>15</v>
      </c>
      <c r="E290" s="2" t="s">
        <v>19</v>
      </c>
      <c r="F290" t="str">
        <f t="shared" si="4"/>
        <v>6 - 10 yrs</v>
      </c>
    </row>
    <row r="291" spans="1:6" x14ac:dyDescent="0.35">
      <c r="A291" t="s">
        <v>305</v>
      </c>
      <c r="B291">
        <v>3242</v>
      </c>
      <c r="C291">
        <v>3</v>
      </c>
      <c r="D291" s="2" t="s">
        <v>31</v>
      </c>
      <c r="E291" s="2" t="s">
        <v>23</v>
      </c>
      <c r="F291" t="str">
        <f t="shared" si="4"/>
        <v>3 - 5 yrs</v>
      </c>
    </row>
    <row r="292" spans="1:6" x14ac:dyDescent="0.35">
      <c r="A292" t="s">
        <v>306</v>
      </c>
      <c r="B292">
        <v>2499</v>
      </c>
      <c r="C292">
        <v>2</v>
      </c>
      <c r="D292" s="2" t="s">
        <v>12</v>
      </c>
      <c r="E292" s="2" t="s">
        <v>19</v>
      </c>
      <c r="F292" t="str">
        <f t="shared" si="4"/>
        <v>0 - 2 yrs</v>
      </c>
    </row>
    <row r="293" spans="1:6" x14ac:dyDescent="0.35">
      <c r="A293" t="s">
        <v>307</v>
      </c>
      <c r="B293">
        <v>7038</v>
      </c>
      <c r="C293">
        <v>7</v>
      </c>
      <c r="D293" s="2" t="s">
        <v>9</v>
      </c>
      <c r="E293" s="2" t="s">
        <v>13</v>
      </c>
      <c r="F293" t="str">
        <f t="shared" si="4"/>
        <v>6 - 10 yrs</v>
      </c>
    </row>
    <row r="294" spans="1:6" x14ac:dyDescent="0.35">
      <c r="A294" t="s">
        <v>308</v>
      </c>
      <c r="B294">
        <v>1151</v>
      </c>
      <c r="C294">
        <v>5</v>
      </c>
      <c r="D294" s="2" t="s">
        <v>6</v>
      </c>
      <c r="E294" s="2" t="s">
        <v>13</v>
      </c>
      <c r="F294" t="str">
        <f t="shared" si="4"/>
        <v>3 - 5 yrs</v>
      </c>
    </row>
    <row r="295" spans="1:6" x14ac:dyDescent="0.35">
      <c r="A295" t="s">
        <v>309</v>
      </c>
      <c r="B295">
        <v>8262</v>
      </c>
      <c r="C295">
        <v>9</v>
      </c>
      <c r="D295" s="2" t="s">
        <v>15</v>
      </c>
      <c r="E295" s="2" t="s">
        <v>19</v>
      </c>
      <c r="F295" t="str">
        <f t="shared" si="4"/>
        <v>6 - 10 yrs</v>
      </c>
    </row>
    <row r="296" spans="1:6" x14ac:dyDescent="0.35">
      <c r="A296" t="s">
        <v>310</v>
      </c>
      <c r="B296">
        <v>1312</v>
      </c>
      <c r="C296">
        <v>7</v>
      </c>
      <c r="D296" s="2" t="s">
        <v>31</v>
      </c>
      <c r="E296" s="2" t="s">
        <v>13</v>
      </c>
      <c r="F296" t="str">
        <f t="shared" si="4"/>
        <v>6 - 10 yrs</v>
      </c>
    </row>
    <row r="297" spans="1:6" x14ac:dyDescent="0.35">
      <c r="A297" t="s">
        <v>311</v>
      </c>
      <c r="B297">
        <v>5177</v>
      </c>
      <c r="C297">
        <v>6</v>
      </c>
      <c r="D297" s="2" t="s">
        <v>15</v>
      </c>
      <c r="E297" s="2" t="s">
        <v>7</v>
      </c>
      <c r="F297" t="str">
        <f t="shared" si="4"/>
        <v>6 - 10 yrs</v>
      </c>
    </row>
    <row r="298" spans="1:6" x14ac:dyDescent="0.35">
      <c r="A298" t="s">
        <v>312</v>
      </c>
      <c r="B298">
        <v>4277</v>
      </c>
      <c r="C298">
        <v>7</v>
      </c>
      <c r="D298" s="2" t="s">
        <v>9</v>
      </c>
      <c r="E298" s="2" t="s">
        <v>7</v>
      </c>
      <c r="F298" t="str">
        <f t="shared" si="4"/>
        <v>6 - 10 yrs</v>
      </c>
    </row>
    <row r="299" spans="1:6" x14ac:dyDescent="0.35">
      <c r="A299" t="s">
        <v>313</v>
      </c>
      <c r="B299">
        <v>3158</v>
      </c>
      <c r="C299">
        <v>8</v>
      </c>
      <c r="D299" s="2" t="s">
        <v>27</v>
      </c>
      <c r="E299" s="2" t="s">
        <v>19</v>
      </c>
      <c r="F299" t="str">
        <f t="shared" si="4"/>
        <v>6 - 10 yrs</v>
      </c>
    </row>
    <row r="300" spans="1:6" x14ac:dyDescent="0.35">
      <c r="A300" t="s">
        <v>314</v>
      </c>
      <c r="B300">
        <v>3719</v>
      </c>
      <c r="C300">
        <v>9</v>
      </c>
      <c r="D300" s="2" t="s">
        <v>27</v>
      </c>
      <c r="E300" s="2" t="s">
        <v>19</v>
      </c>
      <c r="F300" t="str">
        <f t="shared" si="4"/>
        <v>6 - 10 yrs</v>
      </c>
    </row>
    <row r="301" spans="1:6" x14ac:dyDescent="0.35">
      <c r="A301" t="s">
        <v>315</v>
      </c>
      <c r="B301">
        <v>8946</v>
      </c>
      <c r="C301">
        <v>12</v>
      </c>
      <c r="D301" s="2" t="s">
        <v>9</v>
      </c>
      <c r="E301" s="2" t="s">
        <v>23</v>
      </c>
      <c r="F301" t="str">
        <f t="shared" si="4"/>
        <v>10+ yrs</v>
      </c>
    </row>
    <row r="302" spans="1:6" x14ac:dyDescent="0.35">
      <c r="A302" t="s">
        <v>316</v>
      </c>
      <c r="B302">
        <v>8651</v>
      </c>
      <c r="C302">
        <v>3</v>
      </c>
      <c r="D302" s="2" t="s">
        <v>31</v>
      </c>
      <c r="E302" s="2" t="s">
        <v>19</v>
      </c>
      <c r="F302" t="str">
        <f t="shared" si="4"/>
        <v>3 - 5 yrs</v>
      </c>
    </row>
    <row r="303" spans="1:6" x14ac:dyDescent="0.35">
      <c r="A303" t="s">
        <v>317</v>
      </c>
      <c r="B303">
        <v>5410</v>
      </c>
      <c r="C303">
        <v>3</v>
      </c>
      <c r="D303" s="2" t="s">
        <v>6</v>
      </c>
      <c r="E303" s="2" t="s">
        <v>7</v>
      </c>
      <c r="F303" t="str">
        <f t="shared" si="4"/>
        <v>3 - 5 yrs</v>
      </c>
    </row>
    <row r="304" spans="1:6" x14ac:dyDescent="0.35">
      <c r="A304" t="s">
        <v>318</v>
      </c>
      <c r="B304">
        <v>3095</v>
      </c>
      <c r="C304">
        <v>12</v>
      </c>
      <c r="D304" s="2" t="s">
        <v>6</v>
      </c>
      <c r="E304" s="2" t="s">
        <v>10</v>
      </c>
      <c r="F304" t="str">
        <f t="shared" si="4"/>
        <v>10+ yrs</v>
      </c>
    </row>
    <row r="305" spans="1:6" x14ac:dyDescent="0.35">
      <c r="A305" t="s">
        <v>319</v>
      </c>
      <c r="B305">
        <v>6893</v>
      </c>
      <c r="C305">
        <v>8</v>
      </c>
      <c r="D305" s="2" t="s">
        <v>6</v>
      </c>
      <c r="E305" s="2" t="s">
        <v>19</v>
      </c>
      <c r="F305" t="str">
        <f t="shared" si="4"/>
        <v>6 - 10 yrs</v>
      </c>
    </row>
    <row r="306" spans="1:6" x14ac:dyDescent="0.35">
      <c r="A306" t="s">
        <v>320</v>
      </c>
      <c r="B306">
        <v>5977</v>
      </c>
      <c r="C306">
        <v>11</v>
      </c>
      <c r="D306" s="2" t="s">
        <v>6</v>
      </c>
      <c r="E306" s="2" t="s">
        <v>19</v>
      </c>
      <c r="F306" t="str">
        <f t="shared" si="4"/>
        <v>10+ yrs</v>
      </c>
    </row>
    <row r="307" spans="1:6" x14ac:dyDescent="0.35">
      <c r="A307" t="s">
        <v>321</v>
      </c>
      <c r="B307">
        <v>3329</v>
      </c>
      <c r="C307">
        <v>4</v>
      </c>
      <c r="D307" s="2" t="s">
        <v>6</v>
      </c>
      <c r="E307" s="2" t="s">
        <v>7</v>
      </c>
      <c r="F307" t="str">
        <f t="shared" si="4"/>
        <v>3 - 5 yrs</v>
      </c>
    </row>
    <row r="308" spans="1:6" x14ac:dyDescent="0.35">
      <c r="A308" t="s">
        <v>322</v>
      </c>
      <c r="B308">
        <v>6722</v>
      </c>
      <c r="C308">
        <v>9</v>
      </c>
      <c r="D308" s="2" t="s">
        <v>12</v>
      </c>
      <c r="E308" s="2" t="s">
        <v>23</v>
      </c>
      <c r="F308" t="str">
        <f t="shared" si="4"/>
        <v>6 - 10 yrs</v>
      </c>
    </row>
    <row r="309" spans="1:6" x14ac:dyDescent="0.35">
      <c r="A309" t="s">
        <v>323</v>
      </c>
      <c r="B309">
        <v>9075</v>
      </c>
      <c r="C309">
        <v>11</v>
      </c>
      <c r="D309" s="2" t="s">
        <v>12</v>
      </c>
      <c r="E309" s="2" t="s">
        <v>10</v>
      </c>
      <c r="F309" t="str">
        <f t="shared" si="4"/>
        <v>10+ yrs</v>
      </c>
    </row>
    <row r="310" spans="1:6" x14ac:dyDescent="0.35">
      <c r="A310" t="s">
        <v>324</v>
      </c>
      <c r="B310">
        <v>4951</v>
      </c>
      <c r="C310">
        <v>13</v>
      </c>
      <c r="D310" s="2" t="s">
        <v>15</v>
      </c>
      <c r="E310" s="2" t="s">
        <v>19</v>
      </c>
      <c r="F310" t="str">
        <f t="shared" si="4"/>
        <v>10+ yrs</v>
      </c>
    </row>
    <row r="311" spans="1:6" x14ac:dyDescent="0.35">
      <c r="A311" t="s">
        <v>325</v>
      </c>
      <c r="B311">
        <v>5139</v>
      </c>
      <c r="C311">
        <v>2</v>
      </c>
      <c r="D311" s="2" t="s">
        <v>9</v>
      </c>
      <c r="E311" s="2" t="s">
        <v>7</v>
      </c>
      <c r="F311" t="str">
        <f t="shared" si="4"/>
        <v>0 - 2 yrs</v>
      </c>
    </row>
    <row r="312" spans="1:6" x14ac:dyDescent="0.35">
      <c r="A312" t="s">
        <v>326</v>
      </c>
      <c r="B312">
        <v>790</v>
      </c>
      <c r="C312">
        <v>11</v>
      </c>
      <c r="D312" s="2" t="s">
        <v>6</v>
      </c>
      <c r="E312" s="2" t="s">
        <v>10</v>
      </c>
      <c r="F312" t="str">
        <f t="shared" si="4"/>
        <v>10+ yrs</v>
      </c>
    </row>
    <row r="313" spans="1:6" x14ac:dyDescent="0.35">
      <c r="A313" t="s">
        <v>327</v>
      </c>
      <c r="B313">
        <v>8040</v>
      </c>
      <c r="C313">
        <v>13</v>
      </c>
      <c r="D313" s="2" t="s">
        <v>27</v>
      </c>
      <c r="E313" s="2" t="s">
        <v>13</v>
      </c>
      <c r="F313" t="str">
        <f t="shared" si="4"/>
        <v>10+ yrs</v>
      </c>
    </row>
    <row r="314" spans="1:6" x14ac:dyDescent="0.35">
      <c r="A314" t="s">
        <v>328</v>
      </c>
      <c r="B314">
        <v>3712</v>
      </c>
      <c r="C314">
        <v>9</v>
      </c>
      <c r="D314" s="2" t="s">
        <v>31</v>
      </c>
      <c r="E314" s="2" t="s">
        <v>19</v>
      </c>
      <c r="F314" t="str">
        <f t="shared" si="4"/>
        <v>6 - 10 yrs</v>
      </c>
    </row>
    <row r="315" spans="1:6" x14ac:dyDescent="0.35">
      <c r="A315" t="s">
        <v>329</v>
      </c>
      <c r="B315">
        <v>8796</v>
      </c>
      <c r="C315">
        <v>2</v>
      </c>
      <c r="D315" s="2" t="s">
        <v>6</v>
      </c>
      <c r="E315" s="2" t="s">
        <v>10</v>
      </c>
      <c r="F315" t="str">
        <f t="shared" si="4"/>
        <v>0 - 2 yrs</v>
      </c>
    </row>
    <row r="316" spans="1:6" x14ac:dyDescent="0.35">
      <c r="A316" t="s">
        <v>330</v>
      </c>
      <c r="B316">
        <v>1278</v>
      </c>
      <c r="C316">
        <v>14</v>
      </c>
      <c r="D316" s="2" t="s">
        <v>9</v>
      </c>
      <c r="E316" s="2" t="s">
        <v>19</v>
      </c>
      <c r="F316" t="str">
        <f t="shared" si="4"/>
        <v>10+ yrs</v>
      </c>
    </row>
    <row r="317" spans="1:6" x14ac:dyDescent="0.35">
      <c r="A317" t="s">
        <v>331</v>
      </c>
      <c r="B317">
        <v>8778</v>
      </c>
      <c r="C317">
        <v>7</v>
      </c>
      <c r="D317" s="2" t="s">
        <v>9</v>
      </c>
      <c r="E317" s="2" t="s">
        <v>19</v>
      </c>
      <c r="F317" t="str">
        <f t="shared" si="4"/>
        <v>6 - 10 yrs</v>
      </c>
    </row>
    <row r="318" spans="1:6" x14ac:dyDescent="0.35">
      <c r="A318" t="s">
        <v>332</v>
      </c>
      <c r="B318">
        <v>7373</v>
      </c>
      <c r="C318">
        <v>5</v>
      </c>
      <c r="D318" s="2" t="s">
        <v>15</v>
      </c>
      <c r="E318" s="2" t="s">
        <v>19</v>
      </c>
      <c r="F318" t="str">
        <f t="shared" si="4"/>
        <v>3 - 5 yrs</v>
      </c>
    </row>
    <row r="319" spans="1:6" x14ac:dyDescent="0.35">
      <c r="A319" t="s">
        <v>333</v>
      </c>
      <c r="B319">
        <v>5202</v>
      </c>
      <c r="C319">
        <v>12</v>
      </c>
      <c r="D319" s="2" t="s">
        <v>27</v>
      </c>
      <c r="E319" s="2" t="s">
        <v>7</v>
      </c>
      <c r="F319" t="str">
        <f t="shared" si="4"/>
        <v>10+ yrs</v>
      </c>
    </row>
    <row r="320" spans="1:6" x14ac:dyDescent="0.35">
      <c r="A320" t="s">
        <v>334</v>
      </c>
      <c r="B320">
        <v>8816</v>
      </c>
      <c r="C320">
        <v>14</v>
      </c>
      <c r="D320" s="2" t="s">
        <v>9</v>
      </c>
      <c r="E320" s="2" t="s">
        <v>13</v>
      </c>
      <c r="F320" t="str">
        <f t="shared" si="4"/>
        <v>10+ yrs</v>
      </c>
    </row>
    <row r="321" spans="1:6" x14ac:dyDescent="0.35">
      <c r="A321" t="s">
        <v>335</v>
      </c>
      <c r="B321">
        <v>4483</v>
      </c>
      <c r="C321">
        <v>3</v>
      </c>
      <c r="D321" s="2" t="s">
        <v>15</v>
      </c>
      <c r="E321" s="2" t="s">
        <v>23</v>
      </c>
      <c r="F321" t="str">
        <f t="shared" si="4"/>
        <v>3 - 5 yrs</v>
      </c>
    </row>
    <row r="322" spans="1:6" x14ac:dyDescent="0.35">
      <c r="A322" t="s">
        <v>336</v>
      </c>
      <c r="B322">
        <v>6461</v>
      </c>
      <c r="C322">
        <v>9</v>
      </c>
      <c r="D322" s="2" t="s">
        <v>31</v>
      </c>
      <c r="E322" s="2" t="s">
        <v>7</v>
      </c>
      <c r="F322" t="str">
        <f t="shared" si="4"/>
        <v>6 - 10 yrs</v>
      </c>
    </row>
    <row r="323" spans="1:6" x14ac:dyDescent="0.35">
      <c r="A323" t="s">
        <v>337</v>
      </c>
      <c r="B323">
        <v>8769</v>
      </c>
      <c r="C323">
        <v>11</v>
      </c>
      <c r="D323" s="2" t="s">
        <v>27</v>
      </c>
      <c r="E323" s="2" t="s">
        <v>19</v>
      </c>
      <c r="F323" t="str">
        <f t="shared" ref="F323:F386" si="5">IF($C323&lt;=2,"0 - 2 yrs",IF($C323&lt;=5,"3 - 5 yrs",IF($C323&lt;=10,"6 - 10 yrs",IF($C323&gt;10,"10+ yrs","Error"))))</f>
        <v>10+ yrs</v>
      </c>
    </row>
    <row r="324" spans="1:6" x14ac:dyDescent="0.35">
      <c r="A324" t="s">
        <v>338</v>
      </c>
      <c r="B324">
        <v>7141</v>
      </c>
      <c r="C324">
        <v>5</v>
      </c>
      <c r="D324" s="2" t="s">
        <v>6</v>
      </c>
      <c r="E324" s="2" t="s">
        <v>10</v>
      </c>
      <c r="F324" t="str">
        <f t="shared" si="5"/>
        <v>3 - 5 yrs</v>
      </c>
    </row>
    <row r="325" spans="1:6" x14ac:dyDescent="0.35">
      <c r="A325" t="s">
        <v>339</v>
      </c>
      <c r="B325">
        <v>3526</v>
      </c>
      <c r="C325">
        <v>2</v>
      </c>
      <c r="D325" s="2" t="s">
        <v>9</v>
      </c>
      <c r="E325" s="2" t="s">
        <v>23</v>
      </c>
      <c r="F325" t="str">
        <f t="shared" si="5"/>
        <v>0 - 2 yrs</v>
      </c>
    </row>
    <row r="326" spans="1:6" x14ac:dyDescent="0.35">
      <c r="A326" t="s">
        <v>340</v>
      </c>
      <c r="B326">
        <v>2733</v>
      </c>
      <c r="C326">
        <v>2</v>
      </c>
      <c r="D326" s="2" t="s">
        <v>27</v>
      </c>
      <c r="E326" s="2" t="s">
        <v>13</v>
      </c>
      <c r="F326" t="str">
        <f t="shared" si="5"/>
        <v>0 - 2 yrs</v>
      </c>
    </row>
    <row r="327" spans="1:6" x14ac:dyDescent="0.35">
      <c r="A327" t="s">
        <v>341</v>
      </c>
      <c r="B327">
        <v>9179</v>
      </c>
      <c r="C327">
        <v>15</v>
      </c>
      <c r="D327" s="2" t="s">
        <v>12</v>
      </c>
      <c r="E327" s="2" t="s">
        <v>23</v>
      </c>
      <c r="F327" t="str">
        <f t="shared" si="5"/>
        <v>10+ yrs</v>
      </c>
    </row>
    <row r="328" spans="1:6" x14ac:dyDescent="0.35">
      <c r="A328" t="s">
        <v>342</v>
      </c>
      <c r="B328">
        <v>1414</v>
      </c>
      <c r="C328">
        <v>12</v>
      </c>
      <c r="D328" s="2" t="s">
        <v>15</v>
      </c>
      <c r="E328" s="2" t="s">
        <v>7</v>
      </c>
      <c r="F328" t="str">
        <f t="shared" si="5"/>
        <v>10+ yrs</v>
      </c>
    </row>
    <row r="329" spans="1:6" x14ac:dyDescent="0.35">
      <c r="A329" t="s">
        <v>343</v>
      </c>
      <c r="B329">
        <v>2925</v>
      </c>
      <c r="C329">
        <v>8</v>
      </c>
      <c r="D329" s="2" t="s">
        <v>12</v>
      </c>
      <c r="E329" s="2" t="s">
        <v>19</v>
      </c>
      <c r="F329" t="str">
        <f t="shared" si="5"/>
        <v>6 - 10 yrs</v>
      </c>
    </row>
    <row r="330" spans="1:6" x14ac:dyDescent="0.35">
      <c r="A330" t="s">
        <v>344</v>
      </c>
      <c r="B330">
        <v>9953</v>
      </c>
      <c r="C330">
        <v>13</v>
      </c>
      <c r="D330" s="2" t="s">
        <v>31</v>
      </c>
      <c r="E330" s="2" t="s">
        <v>10</v>
      </c>
      <c r="F330" t="str">
        <f t="shared" si="5"/>
        <v>10+ yrs</v>
      </c>
    </row>
    <row r="331" spans="1:6" x14ac:dyDescent="0.35">
      <c r="A331" t="s">
        <v>345</v>
      </c>
      <c r="B331">
        <v>3317</v>
      </c>
      <c r="C331">
        <v>10</v>
      </c>
      <c r="D331" s="2" t="s">
        <v>12</v>
      </c>
      <c r="E331" s="2" t="s">
        <v>19</v>
      </c>
      <c r="F331" t="str">
        <f t="shared" si="5"/>
        <v>6 - 10 yrs</v>
      </c>
    </row>
    <row r="332" spans="1:6" x14ac:dyDescent="0.35">
      <c r="A332" t="s">
        <v>346</v>
      </c>
      <c r="B332">
        <v>808</v>
      </c>
      <c r="C332">
        <v>10</v>
      </c>
      <c r="D332" s="2" t="s">
        <v>9</v>
      </c>
      <c r="E332" s="2" t="s">
        <v>23</v>
      </c>
      <c r="F332" t="str">
        <f t="shared" si="5"/>
        <v>6 - 10 yrs</v>
      </c>
    </row>
    <row r="333" spans="1:6" x14ac:dyDescent="0.35">
      <c r="A333" t="s">
        <v>347</v>
      </c>
      <c r="B333">
        <v>2221</v>
      </c>
      <c r="C333">
        <v>10</v>
      </c>
      <c r="D333" s="2" t="s">
        <v>9</v>
      </c>
      <c r="E333" s="2" t="s">
        <v>23</v>
      </c>
      <c r="F333" t="str">
        <f t="shared" si="5"/>
        <v>6 - 10 yrs</v>
      </c>
    </row>
    <row r="334" spans="1:6" x14ac:dyDescent="0.35">
      <c r="A334" t="s">
        <v>348</v>
      </c>
      <c r="B334">
        <v>8270</v>
      </c>
      <c r="C334">
        <v>12</v>
      </c>
      <c r="D334" s="2" t="s">
        <v>15</v>
      </c>
      <c r="E334" s="2" t="s">
        <v>7</v>
      </c>
      <c r="F334" t="str">
        <f t="shared" si="5"/>
        <v>10+ yrs</v>
      </c>
    </row>
    <row r="335" spans="1:6" x14ac:dyDescent="0.35">
      <c r="A335" t="s">
        <v>349</v>
      </c>
      <c r="B335">
        <v>8963</v>
      </c>
      <c r="C335">
        <v>14</v>
      </c>
      <c r="D335" s="2" t="s">
        <v>15</v>
      </c>
      <c r="E335" s="2" t="s">
        <v>13</v>
      </c>
      <c r="F335" t="str">
        <f t="shared" si="5"/>
        <v>10+ yrs</v>
      </c>
    </row>
    <row r="336" spans="1:6" x14ac:dyDescent="0.35">
      <c r="A336" t="s">
        <v>350</v>
      </c>
      <c r="B336">
        <v>128</v>
      </c>
      <c r="C336">
        <v>13</v>
      </c>
      <c r="D336" s="2" t="s">
        <v>6</v>
      </c>
      <c r="E336" s="2" t="s">
        <v>13</v>
      </c>
      <c r="F336" t="str">
        <f t="shared" si="5"/>
        <v>10+ yrs</v>
      </c>
    </row>
    <row r="337" spans="1:6" x14ac:dyDescent="0.35">
      <c r="A337" t="s">
        <v>351</v>
      </c>
      <c r="B337">
        <v>1088</v>
      </c>
      <c r="C337">
        <v>6</v>
      </c>
      <c r="D337" s="2" t="s">
        <v>31</v>
      </c>
      <c r="E337" s="2" t="s">
        <v>10</v>
      </c>
      <c r="F337" t="str">
        <f t="shared" si="5"/>
        <v>6 - 10 yrs</v>
      </c>
    </row>
    <row r="338" spans="1:6" x14ac:dyDescent="0.35">
      <c r="A338" t="s">
        <v>352</v>
      </c>
      <c r="B338">
        <v>3092</v>
      </c>
      <c r="C338">
        <v>5</v>
      </c>
      <c r="D338" s="2" t="s">
        <v>15</v>
      </c>
      <c r="E338" s="2" t="s">
        <v>10</v>
      </c>
      <c r="F338" t="str">
        <f t="shared" si="5"/>
        <v>3 - 5 yrs</v>
      </c>
    </row>
    <row r="339" spans="1:6" x14ac:dyDescent="0.35">
      <c r="A339" t="s">
        <v>353</v>
      </c>
      <c r="B339">
        <v>5387</v>
      </c>
      <c r="C339">
        <v>9</v>
      </c>
      <c r="D339" s="2" t="s">
        <v>12</v>
      </c>
      <c r="E339" s="2" t="s">
        <v>13</v>
      </c>
      <c r="F339" t="str">
        <f t="shared" si="5"/>
        <v>6 - 10 yrs</v>
      </c>
    </row>
    <row r="340" spans="1:6" x14ac:dyDescent="0.35">
      <c r="A340" t="s">
        <v>354</v>
      </c>
      <c r="B340">
        <v>8652</v>
      </c>
      <c r="C340">
        <v>13</v>
      </c>
      <c r="D340" s="2" t="s">
        <v>6</v>
      </c>
      <c r="E340" s="2" t="s">
        <v>19</v>
      </c>
      <c r="F340" t="str">
        <f t="shared" si="5"/>
        <v>10+ yrs</v>
      </c>
    </row>
    <row r="341" spans="1:6" x14ac:dyDescent="0.35">
      <c r="A341" t="s">
        <v>355</v>
      </c>
      <c r="B341">
        <v>4089</v>
      </c>
      <c r="C341">
        <v>4</v>
      </c>
      <c r="D341" s="2" t="s">
        <v>12</v>
      </c>
      <c r="E341" s="2" t="s">
        <v>13</v>
      </c>
      <c r="F341" t="str">
        <f t="shared" si="5"/>
        <v>3 - 5 yrs</v>
      </c>
    </row>
    <row r="342" spans="1:6" x14ac:dyDescent="0.35">
      <c r="A342" t="s">
        <v>356</v>
      </c>
      <c r="B342">
        <v>952</v>
      </c>
      <c r="C342">
        <v>9</v>
      </c>
      <c r="D342" s="2" t="s">
        <v>9</v>
      </c>
      <c r="E342" s="2" t="s">
        <v>7</v>
      </c>
      <c r="F342" t="str">
        <f t="shared" si="5"/>
        <v>6 - 10 yrs</v>
      </c>
    </row>
    <row r="343" spans="1:6" x14ac:dyDescent="0.35">
      <c r="A343" t="s">
        <v>357</v>
      </c>
      <c r="B343">
        <v>1495</v>
      </c>
      <c r="C343">
        <v>5</v>
      </c>
      <c r="D343" s="2" t="s">
        <v>9</v>
      </c>
      <c r="E343" s="2" t="s">
        <v>19</v>
      </c>
      <c r="F343" t="str">
        <f t="shared" si="5"/>
        <v>3 - 5 yrs</v>
      </c>
    </row>
    <row r="344" spans="1:6" x14ac:dyDescent="0.35">
      <c r="A344" t="s">
        <v>358</v>
      </c>
      <c r="B344">
        <v>9480</v>
      </c>
      <c r="C344">
        <v>10</v>
      </c>
      <c r="D344" s="2" t="s">
        <v>6</v>
      </c>
      <c r="E344" s="2" t="s">
        <v>13</v>
      </c>
      <c r="F344" t="str">
        <f t="shared" si="5"/>
        <v>6 - 10 yrs</v>
      </c>
    </row>
    <row r="345" spans="1:6" x14ac:dyDescent="0.35">
      <c r="A345" t="s">
        <v>359</v>
      </c>
      <c r="B345">
        <v>6599</v>
      </c>
      <c r="C345">
        <v>12</v>
      </c>
      <c r="D345" s="2" t="s">
        <v>9</v>
      </c>
      <c r="E345" s="2" t="s">
        <v>19</v>
      </c>
      <c r="F345" t="str">
        <f t="shared" si="5"/>
        <v>10+ yrs</v>
      </c>
    </row>
    <row r="346" spans="1:6" x14ac:dyDescent="0.35">
      <c r="A346" t="s">
        <v>360</v>
      </c>
      <c r="B346">
        <v>8736</v>
      </c>
      <c r="C346">
        <v>9</v>
      </c>
      <c r="D346" s="2" t="s">
        <v>27</v>
      </c>
      <c r="E346" s="2" t="s">
        <v>7</v>
      </c>
      <c r="F346" t="str">
        <f t="shared" si="5"/>
        <v>6 - 10 yrs</v>
      </c>
    </row>
    <row r="347" spans="1:6" x14ac:dyDescent="0.35">
      <c r="A347" t="s">
        <v>361</v>
      </c>
      <c r="B347">
        <v>6314</v>
      </c>
      <c r="C347">
        <v>3</v>
      </c>
      <c r="D347" s="2" t="s">
        <v>27</v>
      </c>
      <c r="E347" s="2" t="s">
        <v>19</v>
      </c>
      <c r="F347" t="str">
        <f t="shared" si="5"/>
        <v>3 - 5 yrs</v>
      </c>
    </row>
    <row r="348" spans="1:6" x14ac:dyDescent="0.35">
      <c r="A348" t="s">
        <v>362</v>
      </c>
      <c r="B348">
        <v>29</v>
      </c>
      <c r="C348">
        <v>10</v>
      </c>
      <c r="D348" s="2" t="s">
        <v>6</v>
      </c>
      <c r="E348" s="2" t="s">
        <v>7</v>
      </c>
      <c r="F348" t="str">
        <f t="shared" si="5"/>
        <v>6 - 10 yrs</v>
      </c>
    </row>
    <row r="349" spans="1:6" x14ac:dyDescent="0.35">
      <c r="A349" t="s">
        <v>363</v>
      </c>
      <c r="B349">
        <v>9107</v>
      </c>
      <c r="C349">
        <v>4</v>
      </c>
      <c r="D349" s="2" t="s">
        <v>9</v>
      </c>
      <c r="E349" s="2" t="s">
        <v>10</v>
      </c>
      <c r="F349" t="str">
        <f t="shared" si="5"/>
        <v>3 - 5 yrs</v>
      </c>
    </row>
    <row r="350" spans="1:6" x14ac:dyDescent="0.35">
      <c r="A350" t="s">
        <v>364</v>
      </c>
      <c r="B350">
        <v>7473</v>
      </c>
      <c r="C350">
        <v>3</v>
      </c>
      <c r="D350" s="2" t="s">
        <v>12</v>
      </c>
      <c r="E350" s="2" t="s">
        <v>13</v>
      </c>
      <c r="F350" t="str">
        <f t="shared" si="5"/>
        <v>3 - 5 yrs</v>
      </c>
    </row>
    <row r="351" spans="1:6" x14ac:dyDescent="0.35">
      <c r="A351" t="s">
        <v>365</v>
      </c>
      <c r="B351">
        <v>7727</v>
      </c>
      <c r="C351">
        <v>12</v>
      </c>
      <c r="D351" s="2" t="s">
        <v>12</v>
      </c>
      <c r="E351" s="2" t="s">
        <v>19</v>
      </c>
      <c r="F351" t="str">
        <f t="shared" si="5"/>
        <v>10+ yrs</v>
      </c>
    </row>
    <row r="352" spans="1:6" x14ac:dyDescent="0.35">
      <c r="A352" t="s">
        <v>366</v>
      </c>
      <c r="B352">
        <v>8034</v>
      </c>
      <c r="C352">
        <v>9</v>
      </c>
      <c r="D352" s="2" t="s">
        <v>6</v>
      </c>
      <c r="E352" s="2" t="s">
        <v>7</v>
      </c>
      <c r="F352" t="str">
        <f t="shared" si="5"/>
        <v>6 - 10 yrs</v>
      </c>
    </row>
    <row r="353" spans="1:6" x14ac:dyDescent="0.35">
      <c r="A353" t="s">
        <v>367</v>
      </c>
      <c r="B353">
        <v>3919</v>
      </c>
      <c r="C353">
        <v>13</v>
      </c>
      <c r="D353" s="2" t="s">
        <v>15</v>
      </c>
      <c r="E353" s="2" t="s">
        <v>13</v>
      </c>
      <c r="F353" t="str">
        <f t="shared" si="5"/>
        <v>10+ yrs</v>
      </c>
    </row>
    <row r="354" spans="1:6" x14ac:dyDescent="0.35">
      <c r="A354" t="s">
        <v>368</v>
      </c>
      <c r="B354">
        <v>9841</v>
      </c>
      <c r="C354">
        <v>3</v>
      </c>
      <c r="D354" s="2" t="s">
        <v>6</v>
      </c>
      <c r="E354" s="2" t="s">
        <v>10</v>
      </c>
      <c r="F354" t="str">
        <f t="shared" si="5"/>
        <v>3 - 5 yrs</v>
      </c>
    </row>
    <row r="355" spans="1:6" x14ac:dyDescent="0.35">
      <c r="A355" t="s">
        <v>369</v>
      </c>
      <c r="B355">
        <v>5536</v>
      </c>
      <c r="C355">
        <v>14</v>
      </c>
      <c r="D355" s="2" t="s">
        <v>27</v>
      </c>
      <c r="E355" s="2" t="s">
        <v>19</v>
      </c>
      <c r="F355" t="str">
        <f t="shared" si="5"/>
        <v>10+ yrs</v>
      </c>
    </row>
    <row r="356" spans="1:6" x14ac:dyDescent="0.35">
      <c r="A356" t="s">
        <v>370</v>
      </c>
      <c r="B356">
        <v>9988</v>
      </c>
      <c r="C356">
        <v>2</v>
      </c>
      <c r="D356" s="2" t="s">
        <v>6</v>
      </c>
      <c r="E356" s="2" t="s">
        <v>7</v>
      </c>
      <c r="F356" t="str">
        <f t="shared" si="5"/>
        <v>0 - 2 yrs</v>
      </c>
    </row>
    <row r="357" spans="1:6" x14ac:dyDescent="0.35">
      <c r="A357" t="s">
        <v>371</v>
      </c>
      <c r="B357">
        <v>887</v>
      </c>
      <c r="C357">
        <v>5</v>
      </c>
      <c r="D357" s="2" t="s">
        <v>9</v>
      </c>
      <c r="E357" s="2" t="s">
        <v>23</v>
      </c>
      <c r="F357" t="str">
        <f t="shared" si="5"/>
        <v>3 - 5 yrs</v>
      </c>
    </row>
    <row r="358" spans="1:6" x14ac:dyDescent="0.35">
      <c r="A358" t="s">
        <v>372</v>
      </c>
      <c r="B358">
        <v>6912</v>
      </c>
      <c r="C358">
        <v>8</v>
      </c>
      <c r="D358" s="2" t="s">
        <v>6</v>
      </c>
      <c r="E358" s="2" t="s">
        <v>23</v>
      </c>
      <c r="F358" t="str">
        <f t="shared" si="5"/>
        <v>6 - 10 yrs</v>
      </c>
    </row>
    <row r="359" spans="1:6" x14ac:dyDescent="0.35">
      <c r="A359" t="s">
        <v>373</v>
      </c>
      <c r="B359">
        <v>4448</v>
      </c>
      <c r="C359">
        <v>10</v>
      </c>
      <c r="D359" s="2" t="s">
        <v>15</v>
      </c>
      <c r="E359" s="2" t="s">
        <v>19</v>
      </c>
      <c r="F359" t="str">
        <f t="shared" si="5"/>
        <v>6 - 10 yrs</v>
      </c>
    </row>
    <row r="360" spans="1:6" x14ac:dyDescent="0.35">
      <c r="A360" t="s">
        <v>374</v>
      </c>
      <c r="B360">
        <v>5329</v>
      </c>
      <c r="C360">
        <v>14</v>
      </c>
      <c r="D360" s="2" t="s">
        <v>31</v>
      </c>
      <c r="E360" s="2" t="s">
        <v>7</v>
      </c>
      <c r="F360" t="str">
        <f t="shared" si="5"/>
        <v>10+ yrs</v>
      </c>
    </row>
    <row r="361" spans="1:6" x14ac:dyDescent="0.35">
      <c r="A361" t="s">
        <v>375</v>
      </c>
      <c r="B361">
        <v>1276</v>
      </c>
      <c r="C361">
        <v>12</v>
      </c>
      <c r="D361" s="2" t="s">
        <v>9</v>
      </c>
      <c r="E361" s="2" t="s">
        <v>23</v>
      </c>
      <c r="F361" t="str">
        <f t="shared" si="5"/>
        <v>10+ yrs</v>
      </c>
    </row>
    <row r="362" spans="1:6" x14ac:dyDescent="0.35">
      <c r="A362" t="s">
        <v>376</v>
      </c>
      <c r="B362">
        <v>6759</v>
      </c>
      <c r="C362">
        <v>14</v>
      </c>
      <c r="D362" s="2" t="s">
        <v>31</v>
      </c>
      <c r="E362" s="2" t="s">
        <v>23</v>
      </c>
      <c r="F362" t="str">
        <f t="shared" si="5"/>
        <v>10+ yrs</v>
      </c>
    </row>
    <row r="363" spans="1:6" x14ac:dyDescent="0.35">
      <c r="A363" t="s">
        <v>377</v>
      </c>
      <c r="B363">
        <v>5221</v>
      </c>
      <c r="C363">
        <v>8</v>
      </c>
      <c r="D363" s="2" t="s">
        <v>15</v>
      </c>
      <c r="E363" s="2" t="s">
        <v>13</v>
      </c>
      <c r="F363" t="str">
        <f t="shared" si="5"/>
        <v>6 - 10 yrs</v>
      </c>
    </row>
    <row r="364" spans="1:6" x14ac:dyDescent="0.35">
      <c r="A364" t="s">
        <v>378</v>
      </c>
      <c r="B364">
        <v>7779</v>
      </c>
      <c r="C364">
        <v>9</v>
      </c>
      <c r="D364" s="2" t="s">
        <v>12</v>
      </c>
      <c r="E364" s="2" t="s">
        <v>19</v>
      </c>
      <c r="F364" t="str">
        <f t="shared" si="5"/>
        <v>6 - 10 yrs</v>
      </c>
    </row>
    <row r="365" spans="1:6" x14ac:dyDescent="0.35">
      <c r="A365" t="s">
        <v>379</v>
      </c>
      <c r="B365">
        <v>9361</v>
      </c>
      <c r="C365">
        <v>5</v>
      </c>
      <c r="D365" s="2" t="s">
        <v>12</v>
      </c>
      <c r="E365" s="2" t="s">
        <v>10</v>
      </c>
      <c r="F365" t="str">
        <f t="shared" si="5"/>
        <v>3 - 5 yrs</v>
      </c>
    </row>
    <row r="366" spans="1:6" x14ac:dyDescent="0.35">
      <c r="A366" t="s">
        <v>380</v>
      </c>
      <c r="B366">
        <v>8716</v>
      </c>
      <c r="C366">
        <v>11</v>
      </c>
      <c r="D366" s="2" t="s">
        <v>12</v>
      </c>
      <c r="E366" s="2" t="s">
        <v>10</v>
      </c>
      <c r="F366" t="str">
        <f t="shared" si="5"/>
        <v>10+ yrs</v>
      </c>
    </row>
    <row r="367" spans="1:6" x14ac:dyDescent="0.35">
      <c r="A367" t="s">
        <v>381</v>
      </c>
      <c r="B367">
        <v>6592</v>
      </c>
      <c r="C367">
        <v>9</v>
      </c>
      <c r="D367" s="2" t="s">
        <v>12</v>
      </c>
      <c r="E367" s="2" t="s">
        <v>10</v>
      </c>
      <c r="F367" t="str">
        <f t="shared" si="5"/>
        <v>6 - 10 yrs</v>
      </c>
    </row>
    <row r="368" spans="1:6" x14ac:dyDescent="0.35">
      <c r="A368" t="s">
        <v>382</v>
      </c>
      <c r="B368">
        <v>4117</v>
      </c>
      <c r="C368">
        <v>4</v>
      </c>
      <c r="D368" s="2" t="s">
        <v>6</v>
      </c>
      <c r="E368" s="2" t="s">
        <v>7</v>
      </c>
      <c r="F368" t="str">
        <f t="shared" si="5"/>
        <v>3 - 5 yrs</v>
      </c>
    </row>
    <row r="369" spans="1:6" x14ac:dyDescent="0.35">
      <c r="A369" t="s">
        <v>383</v>
      </c>
      <c r="B369">
        <v>5635</v>
      </c>
      <c r="C369">
        <v>8</v>
      </c>
      <c r="D369" s="2" t="s">
        <v>6</v>
      </c>
      <c r="E369" s="2" t="s">
        <v>7</v>
      </c>
      <c r="F369" t="str">
        <f t="shared" si="5"/>
        <v>6 - 10 yrs</v>
      </c>
    </row>
    <row r="370" spans="1:6" x14ac:dyDescent="0.35">
      <c r="A370" t="s">
        <v>384</v>
      </c>
      <c r="B370">
        <v>1204</v>
      </c>
      <c r="C370">
        <v>4</v>
      </c>
      <c r="D370" s="2" t="s">
        <v>15</v>
      </c>
      <c r="E370" s="2" t="s">
        <v>19</v>
      </c>
      <c r="F370" t="str">
        <f t="shared" si="5"/>
        <v>3 - 5 yrs</v>
      </c>
    </row>
    <row r="371" spans="1:6" x14ac:dyDescent="0.35">
      <c r="A371" t="s">
        <v>385</v>
      </c>
      <c r="B371">
        <v>5372</v>
      </c>
      <c r="C371">
        <v>7</v>
      </c>
      <c r="D371" s="2" t="s">
        <v>12</v>
      </c>
      <c r="E371" s="2" t="s">
        <v>23</v>
      </c>
      <c r="F371" t="str">
        <f t="shared" si="5"/>
        <v>6 - 10 yrs</v>
      </c>
    </row>
    <row r="372" spans="1:6" x14ac:dyDescent="0.35">
      <c r="A372" t="s">
        <v>386</v>
      </c>
      <c r="B372">
        <v>8854</v>
      </c>
      <c r="C372">
        <v>10</v>
      </c>
      <c r="D372" s="2" t="s">
        <v>15</v>
      </c>
      <c r="E372" s="2" t="s">
        <v>7</v>
      </c>
      <c r="F372" t="str">
        <f t="shared" si="5"/>
        <v>6 - 10 yrs</v>
      </c>
    </row>
    <row r="373" spans="1:6" x14ac:dyDescent="0.35">
      <c r="A373" t="s">
        <v>387</v>
      </c>
      <c r="B373">
        <v>8156</v>
      </c>
      <c r="C373">
        <v>5</v>
      </c>
      <c r="D373" s="2" t="s">
        <v>31</v>
      </c>
      <c r="E373" s="2" t="s">
        <v>13</v>
      </c>
      <c r="F373" t="str">
        <f t="shared" si="5"/>
        <v>3 - 5 yrs</v>
      </c>
    </row>
    <row r="374" spans="1:6" x14ac:dyDescent="0.35">
      <c r="A374" t="s">
        <v>388</v>
      </c>
      <c r="B374">
        <v>4817</v>
      </c>
      <c r="C374">
        <v>7</v>
      </c>
      <c r="D374" s="2" t="s">
        <v>12</v>
      </c>
      <c r="E374" s="2" t="s">
        <v>23</v>
      </c>
      <c r="F374" t="str">
        <f t="shared" si="5"/>
        <v>6 - 10 yrs</v>
      </c>
    </row>
    <row r="375" spans="1:6" x14ac:dyDescent="0.35">
      <c r="A375" t="s">
        <v>389</v>
      </c>
      <c r="B375">
        <v>8839</v>
      </c>
      <c r="C375">
        <v>6</v>
      </c>
      <c r="D375" s="2" t="s">
        <v>9</v>
      </c>
      <c r="E375" s="2" t="s">
        <v>23</v>
      </c>
      <c r="F375" t="str">
        <f t="shared" si="5"/>
        <v>6 - 10 yrs</v>
      </c>
    </row>
    <row r="376" spans="1:6" x14ac:dyDescent="0.35">
      <c r="A376" t="s">
        <v>390</v>
      </c>
      <c r="B376">
        <v>2683</v>
      </c>
      <c r="C376">
        <v>10</v>
      </c>
      <c r="D376" s="2" t="s">
        <v>6</v>
      </c>
      <c r="E376" s="2" t="s">
        <v>7</v>
      </c>
      <c r="F376" t="str">
        <f t="shared" si="5"/>
        <v>6 - 10 yrs</v>
      </c>
    </row>
    <row r="377" spans="1:6" x14ac:dyDescent="0.35">
      <c r="A377" t="s">
        <v>391</v>
      </c>
      <c r="B377">
        <v>4427</v>
      </c>
      <c r="C377">
        <v>13</v>
      </c>
      <c r="D377" s="2" t="s">
        <v>15</v>
      </c>
      <c r="E377" s="2" t="s">
        <v>7</v>
      </c>
      <c r="F377" t="str">
        <f t="shared" si="5"/>
        <v>10+ yrs</v>
      </c>
    </row>
    <row r="378" spans="1:6" x14ac:dyDescent="0.35">
      <c r="A378" t="s">
        <v>392</v>
      </c>
      <c r="B378">
        <v>4206</v>
      </c>
      <c r="C378">
        <v>14</v>
      </c>
      <c r="D378" s="2" t="s">
        <v>31</v>
      </c>
      <c r="E378" s="2" t="s">
        <v>10</v>
      </c>
      <c r="F378" t="str">
        <f t="shared" si="5"/>
        <v>10+ yrs</v>
      </c>
    </row>
    <row r="379" spans="1:6" x14ac:dyDescent="0.35">
      <c r="A379" t="s">
        <v>393</v>
      </c>
      <c r="B379">
        <v>3791</v>
      </c>
      <c r="C379">
        <v>7</v>
      </c>
      <c r="D379" s="2" t="s">
        <v>15</v>
      </c>
      <c r="E379" s="2" t="s">
        <v>7</v>
      </c>
      <c r="F379" t="str">
        <f t="shared" si="5"/>
        <v>6 - 10 yrs</v>
      </c>
    </row>
    <row r="380" spans="1:6" x14ac:dyDescent="0.35">
      <c r="A380" t="s">
        <v>394</v>
      </c>
      <c r="B380">
        <v>2946</v>
      </c>
      <c r="C380">
        <v>9</v>
      </c>
      <c r="D380" s="2" t="s">
        <v>9</v>
      </c>
      <c r="E380" s="2" t="s">
        <v>13</v>
      </c>
      <c r="F380" t="str">
        <f t="shared" si="5"/>
        <v>6 - 10 yrs</v>
      </c>
    </row>
    <row r="381" spans="1:6" x14ac:dyDescent="0.35">
      <c r="A381" t="s">
        <v>395</v>
      </c>
      <c r="B381">
        <v>4461</v>
      </c>
      <c r="C381">
        <v>15</v>
      </c>
      <c r="D381" s="2" t="s">
        <v>27</v>
      </c>
      <c r="E381" s="2" t="s">
        <v>13</v>
      </c>
      <c r="F381" t="str">
        <f t="shared" si="5"/>
        <v>10+ yrs</v>
      </c>
    </row>
    <row r="382" spans="1:6" x14ac:dyDescent="0.35">
      <c r="A382" t="s">
        <v>396</v>
      </c>
      <c r="B382">
        <v>6188</v>
      </c>
      <c r="C382">
        <v>6</v>
      </c>
      <c r="D382" s="2" t="s">
        <v>27</v>
      </c>
      <c r="E382" s="2" t="s">
        <v>13</v>
      </c>
      <c r="F382" t="str">
        <f t="shared" si="5"/>
        <v>6 - 10 yrs</v>
      </c>
    </row>
    <row r="383" spans="1:6" x14ac:dyDescent="0.35">
      <c r="A383" t="s">
        <v>397</v>
      </c>
      <c r="B383">
        <v>5533</v>
      </c>
      <c r="C383">
        <v>7</v>
      </c>
      <c r="D383" s="2" t="s">
        <v>9</v>
      </c>
      <c r="E383" s="2" t="s">
        <v>7</v>
      </c>
      <c r="F383" t="str">
        <f t="shared" si="5"/>
        <v>6 - 10 yrs</v>
      </c>
    </row>
    <row r="384" spans="1:6" x14ac:dyDescent="0.35">
      <c r="A384" t="s">
        <v>398</v>
      </c>
      <c r="B384">
        <v>8534</v>
      </c>
      <c r="C384">
        <v>13</v>
      </c>
      <c r="D384" s="2" t="s">
        <v>31</v>
      </c>
      <c r="E384" s="2" t="s">
        <v>19</v>
      </c>
      <c r="F384" t="str">
        <f t="shared" si="5"/>
        <v>10+ yrs</v>
      </c>
    </row>
    <row r="385" spans="1:6" x14ac:dyDescent="0.35">
      <c r="A385" t="s">
        <v>399</v>
      </c>
      <c r="B385">
        <v>8777</v>
      </c>
      <c r="C385">
        <v>14</v>
      </c>
      <c r="D385" s="2" t="s">
        <v>6</v>
      </c>
      <c r="E385" s="2" t="s">
        <v>7</v>
      </c>
      <c r="F385" t="str">
        <f t="shared" si="5"/>
        <v>10+ yrs</v>
      </c>
    </row>
    <row r="386" spans="1:6" x14ac:dyDescent="0.35">
      <c r="A386" t="s">
        <v>400</v>
      </c>
      <c r="B386">
        <v>3009</v>
      </c>
      <c r="C386">
        <v>0</v>
      </c>
      <c r="D386" s="2" t="s">
        <v>6</v>
      </c>
      <c r="E386" s="2" t="s">
        <v>7</v>
      </c>
      <c r="F386" t="str">
        <f t="shared" si="5"/>
        <v>0 - 2 yrs</v>
      </c>
    </row>
    <row r="387" spans="1:6" x14ac:dyDescent="0.35">
      <c r="D387" s="2"/>
      <c r="E387" s="2"/>
    </row>
    <row r="388" spans="1:6" x14ac:dyDescent="0.35">
      <c r="D388" s="2"/>
    </row>
    <row r="389" spans="1:6" x14ac:dyDescent="0.35">
      <c r="D389" s="2"/>
    </row>
    <row r="390" spans="1:6" x14ac:dyDescent="0.35">
      <c r="D390" s="2"/>
    </row>
  </sheetData>
  <autoFilter ref="A1:F386" xr:uid="{0216603D-513C-4E0A-BA86-F46411ED3BD0}"/>
  <conditionalFormatting sqref="A1:A1048561">
    <cfRule type="duplicateValues" dxfId="51" priority="3"/>
    <cfRule type="duplicateValues" dxfId="50" priority="5"/>
    <cfRule type="duplicateValues" dxfId="49" priority="7"/>
    <cfRule type="duplicateValues" dxfId="48" priority="8"/>
  </conditionalFormatting>
  <conditionalFormatting sqref="A1:B1048561">
    <cfRule type="duplicateValues" dxfId="47" priority="1"/>
  </conditionalFormatting>
  <conditionalFormatting sqref="B1:B1048561">
    <cfRule type="duplicateValues" dxfId="46" priority="2"/>
    <cfRule type="duplicateValues" dxfId="45" priority="4"/>
  </conditionalFormatting>
  <conditionalFormatting sqref="C1:F1 B1:B1048561">
    <cfRule type="duplicateValues" dxfId="44" priority="6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7B81-ED92-4934-BCDA-188B01F2C9EC}">
  <dimension ref="A1:M312"/>
  <sheetViews>
    <sheetView workbookViewId="0">
      <selection activeCell="G316" sqref="G316"/>
    </sheetView>
  </sheetViews>
  <sheetFormatPr defaultRowHeight="14.5" x14ac:dyDescent="0.35"/>
  <cols>
    <col min="1" max="1" width="19.1796875" bestFit="1" customWidth="1"/>
    <col min="2" max="2" width="10.81640625" bestFit="1" customWidth="1"/>
    <col min="3" max="4" width="9.90625" bestFit="1" customWidth="1"/>
    <col min="5" max="5" width="6.6328125" bestFit="1" customWidth="1"/>
    <col min="6" max="6" width="9.90625" bestFit="1" customWidth="1"/>
    <col min="7" max="13" width="8.90625" customWidth="1"/>
  </cols>
  <sheetData>
    <row r="1" spans="1:13" x14ac:dyDescent="0.3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724</v>
      </c>
    </row>
    <row r="2" spans="1:13" x14ac:dyDescent="0.35">
      <c r="A2" t="s">
        <v>401</v>
      </c>
      <c r="B2">
        <v>7279</v>
      </c>
      <c r="C2">
        <v>13</v>
      </c>
      <c r="D2" s="2" t="s">
        <v>718</v>
      </c>
      <c r="E2" s="2" t="s">
        <v>712</v>
      </c>
      <c r="F2" s="2" t="str">
        <f>IF($C2&lt;=2,"0 - 2 yrs",IF($C2&lt;=5,"3 - 5 yrs",IF($C2&lt;=10,"6 - 10 yrs",IF($C2&gt;10,"10+ yrs","Error"))))</f>
        <v>10+ yrs</v>
      </c>
      <c r="G2">
        <v>3</v>
      </c>
      <c r="H2" t="str">
        <f>_xlfn.XLOOKUP($G2,$L$5:$L$9,$K$5:$K$9)</f>
        <v>R</v>
      </c>
      <c r="I2">
        <v>3</v>
      </c>
      <c r="J2" t="str">
        <f>_xlfn.XLOOKUP($I2,$L$5:$L$10,$M$5:$M$10)</f>
        <v>Lucknow</v>
      </c>
    </row>
    <row r="3" spans="1:13" x14ac:dyDescent="0.35">
      <c r="A3" t="s">
        <v>402</v>
      </c>
      <c r="B3">
        <v>5030</v>
      </c>
      <c r="C3">
        <v>2</v>
      </c>
      <c r="D3" s="2" t="s">
        <v>719</v>
      </c>
      <c r="E3" s="2" t="s">
        <v>710</v>
      </c>
      <c r="F3" s="2" t="str">
        <f t="shared" ref="F3:F66" si="0">IF($C3&lt;=2,"0 - 2 yrs",IF($C3&lt;=5,"3 - 5 yrs",IF($C3&lt;=10,"6 - 10 yrs",IF($C3&gt;10,"10+ yrs","Error"))))</f>
        <v>0 - 2 yrs</v>
      </c>
      <c r="G3">
        <v>1</v>
      </c>
      <c r="H3" t="str">
        <f t="shared" ref="H3:H66" si="1">_xlfn.XLOOKUP($G3,$L$5:$L$9,$K$5:$K$9)</f>
        <v>Java S</v>
      </c>
      <c r="I3">
        <v>4</v>
      </c>
      <c r="J3" t="str">
        <f t="shared" ref="J3:J66" si="2">_xlfn.XLOOKUP($I3,$L$5:$L$10,$M$5:$M$10)</f>
        <v>Vizag</v>
      </c>
    </row>
    <row r="4" spans="1:13" x14ac:dyDescent="0.35">
      <c r="A4" t="s">
        <v>403</v>
      </c>
      <c r="B4">
        <v>6020</v>
      </c>
      <c r="C4">
        <v>13</v>
      </c>
      <c r="D4" s="2" t="s">
        <v>720</v>
      </c>
      <c r="E4" s="2" t="s">
        <v>714</v>
      </c>
      <c r="F4" s="2" t="str">
        <f t="shared" si="0"/>
        <v>10+ yrs</v>
      </c>
      <c r="G4">
        <v>5</v>
      </c>
      <c r="H4" t="str">
        <f t="shared" si="1"/>
        <v>Dart</v>
      </c>
      <c r="I4">
        <v>5</v>
      </c>
      <c r="J4" t="str">
        <f t="shared" si="2"/>
        <v>Indore</v>
      </c>
    </row>
    <row r="5" spans="1:13" x14ac:dyDescent="0.35">
      <c r="A5" t="s">
        <v>404</v>
      </c>
      <c r="B5">
        <v>6777</v>
      </c>
      <c r="C5">
        <v>11</v>
      </c>
      <c r="D5" s="2" t="s">
        <v>717</v>
      </c>
      <c r="E5" s="2" t="s">
        <v>710</v>
      </c>
      <c r="F5" s="2" t="str">
        <f t="shared" si="0"/>
        <v>10+ yrs</v>
      </c>
      <c r="G5">
        <v>1</v>
      </c>
      <c r="H5" t="str">
        <f t="shared" si="1"/>
        <v>Java S</v>
      </c>
      <c r="I5">
        <v>2</v>
      </c>
      <c r="J5" t="str">
        <f t="shared" si="2"/>
        <v>Kolkata</v>
      </c>
      <c r="K5" s="2" t="s">
        <v>710</v>
      </c>
      <c r="L5">
        <v>1</v>
      </c>
      <c r="M5" t="s">
        <v>722</v>
      </c>
    </row>
    <row r="6" spans="1:13" x14ac:dyDescent="0.35">
      <c r="A6" t="s">
        <v>405</v>
      </c>
      <c r="B6">
        <v>8257</v>
      </c>
      <c r="C6">
        <v>6</v>
      </c>
      <c r="D6" s="2" t="s">
        <v>722</v>
      </c>
      <c r="E6" s="2" t="s">
        <v>712</v>
      </c>
      <c r="F6" s="2" t="str">
        <f t="shared" si="0"/>
        <v>6 - 10 yrs</v>
      </c>
      <c r="G6">
        <v>3</v>
      </c>
      <c r="H6" t="str">
        <f t="shared" si="1"/>
        <v>R</v>
      </c>
      <c r="I6">
        <v>1</v>
      </c>
      <c r="J6" t="str">
        <f t="shared" si="2"/>
        <v>Noida</v>
      </c>
      <c r="K6" s="2" t="s">
        <v>711</v>
      </c>
      <c r="L6">
        <v>2</v>
      </c>
      <c r="M6" t="s">
        <v>717</v>
      </c>
    </row>
    <row r="7" spans="1:13" x14ac:dyDescent="0.35">
      <c r="A7" t="s">
        <v>406</v>
      </c>
      <c r="B7">
        <v>5518</v>
      </c>
      <c r="C7">
        <v>12</v>
      </c>
      <c r="D7" s="2" t="s">
        <v>721</v>
      </c>
      <c r="E7" s="2" t="s">
        <v>714</v>
      </c>
      <c r="F7" s="2" t="str">
        <f t="shared" si="0"/>
        <v>10+ yrs</v>
      </c>
      <c r="G7">
        <v>5</v>
      </c>
      <c r="H7" t="str">
        <f t="shared" si="1"/>
        <v>Dart</v>
      </c>
      <c r="I7">
        <v>6</v>
      </c>
      <c r="J7" t="str">
        <f t="shared" si="2"/>
        <v>Gurgaon</v>
      </c>
      <c r="K7" s="2" t="s">
        <v>712</v>
      </c>
      <c r="L7">
        <v>3</v>
      </c>
      <c r="M7" t="s">
        <v>718</v>
      </c>
    </row>
    <row r="8" spans="1:13" x14ac:dyDescent="0.35">
      <c r="A8" t="s">
        <v>407</v>
      </c>
      <c r="B8">
        <v>8687</v>
      </c>
      <c r="C8">
        <v>7</v>
      </c>
      <c r="D8" s="2" t="s">
        <v>720</v>
      </c>
      <c r="E8" s="2" t="s">
        <v>713</v>
      </c>
      <c r="F8" s="2" t="str">
        <f t="shared" si="0"/>
        <v>6 - 10 yrs</v>
      </c>
      <c r="G8">
        <v>4</v>
      </c>
      <c r="H8" t="str">
        <f t="shared" si="1"/>
        <v>Kotlin</v>
      </c>
      <c r="I8">
        <v>5</v>
      </c>
      <c r="J8" t="str">
        <f t="shared" si="2"/>
        <v>Indore</v>
      </c>
      <c r="K8" s="2" t="s">
        <v>713</v>
      </c>
      <c r="L8">
        <v>4</v>
      </c>
      <c r="M8" t="s">
        <v>719</v>
      </c>
    </row>
    <row r="9" spans="1:13" x14ac:dyDescent="0.35">
      <c r="A9" t="s">
        <v>408</v>
      </c>
      <c r="B9">
        <v>6390</v>
      </c>
      <c r="C9">
        <v>10</v>
      </c>
      <c r="D9" s="2" t="s">
        <v>720</v>
      </c>
      <c r="E9" s="2" t="s">
        <v>714</v>
      </c>
      <c r="F9" s="2" t="str">
        <f t="shared" si="0"/>
        <v>6 - 10 yrs</v>
      </c>
      <c r="G9">
        <v>5</v>
      </c>
      <c r="H9" t="str">
        <f t="shared" si="1"/>
        <v>Dart</v>
      </c>
      <c r="I9">
        <v>5</v>
      </c>
      <c r="J9" t="str">
        <f t="shared" si="2"/>
        <v>Indore</v>
      </c>
      <c r="K9" s="2" t="s">
        <v>714</v>
      </c>
      <c r="L9">
        <v>5</v>
      </c>
      <c r="M9" t="s">
        <v>720</v>
      </c>
    </row>
    <row r="10" spans="1:13" x14ac:dyDescent="0.35">
      <c r="A10" t="s">
        <v>409</v>
      </c>
      <c r="B10">
        <v>7574</v>
      </c>
      <c r="C10">
        <v>3</v>
      </c>
      <c r="D10" s="2" t="s">
        <v>717</v>
      </c>
      <c r="E10" s="2" t="s">
        <v>711</v>
      </c>
      <c r="F10" s="2" t="str">
        <f t="shared" si="0"/>
        <v>3 - 5 yrs</v>
      </c>
      <c r="G10">
        <v>2</v>
      </c>
      <c r="H10" t="str">
        <f t="shared" si="1"/>
        <v>HTML</v>
      </c>
      <c r="I10">
        <v>2</v>
      </c>
      <c r="J10" t="str">
        <f t="shared" si="2"/>
        <v>Kolkata</v>
      </c>
      <c r="L10">
        <v>6</v>
      </c>
      <c r="M10" t="s">
        <v>721</v>
      </c>
    </row>
    <row r="11" spans="1:13" x14ac:dyDescent="0.35">
      <c r="A11" t="s">
        <v>410</v>
      </c>
      <c r="B11">
        <v>6012</v>
      </c>
      <c r="C11">
        <v>4</v>
      </c>
      <c r="D11" s="2" t="s">
        <v>719</v>
      </c>
      <c r="E11" s="2" t="s">
        <v>710</v>
      </c>
      <c r="F11" s="2" t="str">
        <f t="shared" si="0"/>
        <v>3 - 5 yrs</v>
      </c>
      <c r="G11">
        <v>1</v>
      </c>
      <c r="H11" t="str">
        <f t="shared" si="1"/>
        <v>Java S</v>
      </c>
      <c r="I11">
        <v>4</v>
      </c>
      <c r="J11" t="str">
        <f t="shared" si="2"/>
        <v>Vizag</v>
      </c>
    </row>
    <row r="12" spans="1:13" x14ac:dyDescent="0.35">
      <c r="A12" t="s">
        <v>411</v>
      </c>
      <c r="B12">
        <v>8075</v>
      </c>
      <c r="C12">
        <v>11</v>
      </c>
      <c r="D12" s="2" t="s">
        <v>719</v>
      </c>
      <c r="E12" s="2" t="s">
        <v>714</v>
      </c>
      <c r="F12" s="2" t="str">
        <f t="shared" si="0"/>
        <v>10+ yrs</v>
      </c>
      <c r="G12">
        <v>5</v>
      </c>
      <c r="H12" t="str">
        <f t="shared" si="1"/>
        <v>Dart</v>
      </c>
      <c r="I12">
        <v>4</v>
      </c>
      <c r="J12" t="str">
        <f t="shared" si="2"/>
        <v>Vizag</v>
      </c>
    </row>
    <row r="13" spans="1:13" x14ac:dyDescent="0.35">
      <c r="A13" t="s">
        <v>412</v>
      </c>
      <c r="B13">
        <v>6959</v>
      </c>
      <c r="C13">
        <v>12</v>
      </c>
      <c r="D13" s="2" t="s">
        <v>721</v>
      </c>
      <c r="E13" s="2" t="s">
        <v>713</v>
      </c>
      <c r="F13" s="2" t="str">
        <f t="shared" si="0"/>
        <v>10+ yrs</v>
      </c>
      <c r="G13">
        <v>4</v>
      </c>
      <c r="H13" t="str">
        <f t="shared" si="1"/>
        <v>Kotlin</v>
      </c>
      <c r="I13">
        <v>6</v>
      </c>
      <c r="J13" t="str">
        <f t="shared" si="2"/>
        <v>Gurgaon</v>
      </c>
    </row>
    <row r="14" spans="1:13" x14ac:dyDescent="0.35">
      <c r="A14" t="s">
        <v>413</v>
      </c>
      <c r="B14">
        <v>8713</v>
      </c>
      <c r="C14">
        <v>6</v>
      </c>
      <c r="D14" s="2" t="s">
        <v>721</v>
      </c>
      <c r="E14" s="2" t="s">
        <v>711</v>
      </c>
      <c r="F14" s="2" t="str">
        <f t="shared" si="0"/>
        <v>6 - 10 yrs</v>
      </c>
      <c r="G14">
        <v>2</v>
      </c>
      <c r="H14" t="str">
        <f t="shared" si="1"/>
        <v>HTML</v>
      </c>
      <c r="I14">
        <v>6</v>
      </c>
      <c r="J14" t="str">
        <f t="shared" si="2"/>
        <v>Gurgaon</v>
      </c>
    </row>
    <row r="15" spans="1:13" x14ac:dyDescent="0.35">
      <c r="A15" t="s">
        <v>414</v>
      </c>
      <c r="B15">
        <v>1781</v>
      </c>
      <c r="C15">
        <v>11</v>
      </c>
      <c r="D15" s="2" t="s">
        <v>720</v>
      </c>
      <c r="E15" s="2" t="s">
        <v>713</v>
      </c>
      <c r="F15" s="2" t="str">
        <f t="shared" si="0"/>
        <v>10+ yrs</v>
      </c>
      <c r="G15">
        <v>4</v>
      </c>
      <c r="H15" t="str">
        <f t="shared" si="1"/>
        <v>Kotlin</v>
      </c>
      <c r="I15">
        <v>5</v>
      </c>
      <c r="J15" t="str">
        <f t="shared" si="2"/>
        <v>Indore</v>
      </c>
    </row>
    <row r="16" spans="1:13" x14ac:dyDescent="0.35">
      <c r="A16" t="s">
        <v>415</v>
      </c>
      <c r="B16">
        <v>4572</v>
      </c>
      <c r="C16">
        <v>13</v>
      </c>
      <c r="D16" s="2" t="s">
        <v>719</v>
      </c>
      <c r="E16" s="2" t="s">
        <v>710</v>
      </c>
      <c r="F16" s="2" t="str">
        <f t="shared" si="0"/>
        <v>10+ yrs</v>
      </c>
      <c r="G16">
        <v>1</v>
      </c>
      <c r="H16" t="str">
        <f t="shared" si="1"/>
        <v>Java S</v>
      </c>
      <c r="I16">
        <v>4</v>
      </c>
      <c r="J16" t="str">
        <f t="shared" si="2"/>
        <v>Vizag</v>
      </c>
    </row>
    <row r="17" spans="1:10" x14ac:dyDescent="0.35">
      <c r="A17" t="s">
        <v>416</v>
      </c>
      <c r="B17">
        <v>1644</v>
      </c>
      <c r="C17">
        <v>15</v>
      </c>
      <c r="D17" s="2" t="s">
        <v>717</v>
      </c>
      <c r="E17" s="2" t="s">
        <v>710</v>
      </c>
      <c r="F17" s="2" t="str">
        <f t="shared" si="0"/>
        <v>10+ yrs</v>
      </c>
      <c r="G17">
        <v>1</v>
      </c>
      <c r="H17" t="str">
        <f t="shared" si="1"/>
        <v>Java S</v>
      </c>
      <c r="I17">
        <v>2</v>
      </c>
      <c r="J17" t="str">
        <f t="shared" si="2"/>
        <v>Kolkata</v>
      </c>
    </row>
    <row r="18" spans="1:10" x14ac:dyDescent="0.35">
      <c r="A18" t="s">
        <v>417</v>
      </c>
      <c r="B18">
        <v>9147</v>
      </c>
      <c r="C18">
        <v>5</v>
      </c>
      <c r="D18" s="2" t="s">
        <v>717</v>
      </c>
      <c r="E18" s="2" t="s">
        <v>710</v>
      </c>
      <c r="F18" s="2" t="str">
        <f t="shared" si="0"/>
        <v>3 - 5 yrs</v>
      </c>
      <c r="G18">
        <v>1</v>
      </c>
      <c r="H18" t="str">
        <f t="shared" si="1"/>
        <v>Java S</v>
      </c>
      <c r="I18">
        <v>2</v>
      </c>
      <c r="J18" t="str">
        <f t="shared" si="2"/>
        <v>Kolkata</v>
      </c>
    </row>
    <row r="19" spans="1:10" x14ac:dyDescent="0.35">
      <c r="A19" t="s">
        <v>418</v>
      </c>
      <c r="B19">
        <v>2945</v>
      </c>
      <c r="C19">
        <v>10</v>
      </c>
      <c r="D19" s="2" t="s">
        <v>721</v>
      </c>
      <c r="E19" s="2" t="s">
        <v>714</v>
      </c>
      <c r="F19" s="2" t="str">
        <f t="shared" si="0"/>
        <v>6 - 10 yrs</v>
      </c>
      <c r="G19">
        <v>5</v>
      </c>
      <c r="H19" t="str">
        <f t="shared" si="1"/>
        <v>Dart</v>
      </c>
      <c r="I19">
        <v>6</v>
      </c>
      <c r="J19" t="str">
        <f t="shared" si="2"/>
        <v>Gurgaon</v>
      </c>
    </row>
    <row r="20" spans="1:10" x14ac:dyDescent="0.35">
      <c r="A20" t="s">
        <v>419</v>
      </c>
      <c r="B20">
        <v>6154</v>
      </c>
      <c r="C20">
        <v>9</v>
      </c>
      <c r="D20" s="2" t="s">
        <v>719</v>
      </c>
      <c r="E20" s="2" t="s">
        <v>710</v>
      </c>
      <c r="F20" s="2" t="str">
        <f t="shared" si="0"/>
        <v>6 - 10 yrs</v>
      </c>
      <c r="G20">
        <v>1</v>
      </c>
      <c r="H20" t="str">
        <f t="shared" si="1"/>
        <v>Java S</v>
      </c>
      <c r="I20">
        <v>4</v>
      </c>
      <c r="J20" t="str">
        <f t="shared" si="2"/>
        <v>Vizag</v>
      </c>
    </row>
    <row r="21" spans="1:10" x14ac:dyDescent="0.35">
      <c r="A21" t="s">
        <v>420</v>
      </c>
      <c r="B21">
        <v>6302</v>
      </c>
      <c r="C21">
        <v>13</v>
      </c>
      <c r="D21" s="2" t="s">
        <v>721</v>
      </c>
      <c r="E21" s="2" t="s">
        <v>710</v>
      </c>
      <c r="F21" s="2" t="str">
        <f t="shared" si="0"/>
        <v>10+ yrs</v>
      </c>
      <c r="G21">
        <v>1</v>
      </c>
      <c r="H21" t="str">
        <f t="shared" si="1"/>
        <v>Java S</v>
      </c>
      <c r="I21">
        <v>6</v>
      </c>
      <c r="J21" t="str">
        <f t="shared" si="2"/>
        <v>Gurgaon</v>
      </c>
    </row>
    <row r="22" spans="1:10" x14ac:dyDescent="0.35">
      <c r="A22" t="s">
        <v>421</v>
      </c>
      <c r="B22">
        <v>7114</v>
      </c>
      <c r="C22">
        <v>7</v>
      </c>
      <c r="D22" s="2" t="s">
        <v>720</v>
      </c>
      <c r="E22" s="2" t="s">
        <v>714</v>
      </c>
      <c r="F22" s="2" t="str">
        <f t="shared" si="0"/>
        <v>6 - 10 yrs</v>
      </c>
      <c r="G22">
        <v>5</v>
      </c>
      <c r="H22" t="str">
        <f t="shared" si="1"/>
        <v>Dart</v>
      </c>
      <c r="I22">
        <v>5</v>
      </c>
      <c r="J22" t="str">
        <f t="shared" si="2"/>
        <v>Indore</v>
      </c>
    </row>
    <row r="23" spans="1:10" x14ac:dyDescent="0.35">
      <c r="A23" t="s">
        <v>422</v>
      </c>
      <c r="B23">
        <v>7470</v>
      </c>
      <c r="C23">
        <v>10</v>
      </c>
      <c r="D23" s="2" t="s">
        <v>717</v>
      </c>
      <c r="E23" s="2" t="s">
        <v>712</v>
      </c>
      <c r="F23" s="2" t="str">
        <f t="shared" si="0"/>
        <v>6 - 10 yrs</v>
      </c>
      <c r="G23">
        <v>3</v>
      </c>
      <c r="H23" t="str">
        <f t="shared" si="1"/>
        <v>R</v>
      </c>
      <c r="I23">
        <v>2</v>
      </c>
      <c r="J23" t="str">
        <f t="shared" si="2"/>
        <v>Kolkata</v>
      </c>
    </row>
    <row r="24" spans="1:10" x14ac:dyDescent="0.35">
      <c r="A24" t="s">
        <v>423</v>
      </c>
      <c r="B24">
        <v>5320</v>
      </c>
      <c r="C24">
        <v>15</v>
      </c>
      <c r="D24" s="2" t="s">
        <v>717</v>
      </c>
      <c r="E24" s="2" t="s">
        <v>713</v>
      </c>
      <c r="F24" s="2" t="str">
        <f t="shared" si="0"/>
        <v>10+ yrs</v>
      </c>
      <c r="G24">
        <v>4</v>
      </c>
      <c r="H24" t="str">
        <f t="shared" si="1"/>
        <v>Kotlin</v>
      </c>
      <c r="I24">
        <v>2</v>
      </c>
      <c r="J24" t="str">
        <f t="shared" si="2"/>
        <v>Kolkata</v>
      </c>
    </row>
    <row r="25" spans="1:10" x14ac:dyDescent="0.35">
      <c r="A25" t="s">
        <v>424</v>
      </c>
      <c r="B25">
        <v>8048</v>
      </c>
      <c r="C25">
        <v>10</v>
      </c>
      <c r="D25" s="2" t="s">
        <v>717</v>
      </c>
      <c r="E25" s="2" t="s">
        <v>710</v>
      </c>
      <c r="F25" s="2" t="str">
        <f t="shared" si="0"/>
        <v>6 - 10 yrs</v>
      </c>
      <c r="G25">
        <v>1</v>
      </c>
      <c r="H25" t="str">
        <f t="shared" si="1"/>
        <v>Java S</v>
      </c>
      <c r="I25">
        <v>2</v>
      </c>
      <c r="J25" t="str">
        <f t="shared" si="2"/>
        <v>Kolkata</v>
      </c>
    </row>
    <row r="26" spans="1:10" x14ac:dyDescent="0.35">
      <c r="A26" t="s">
        <v>425</v>
      </c>
      <c r="B26">
        <v>7434</v>
      </c>
      <c r="C26">
        <v>3</v>
      </c>
      <c r="D26" s="2" t="s">
        <v>719</v>
      </c>
      <c r="E26" s="2" t="s">
        <v>710</v>
      </c>
      <c r="F26" s="2" t="str">
        <f t="shared" si="0"/>
        <v>3 - 5 yrs</v>
      </c>
      <c r="G26">
        <v>1</v>
      </c>
      <c r="H26" t="str">
        <f t="shared" si="1"/>
        <v>Java S</v>
      </c>
      <c r="I26">
        <v>4</v>
      </c>
      <c r="J26" t="str">
        <f t="shared" si="2"/>
        <v>Vizag</v>
      </c>
    </row>
    <row r="27" spans="1:10" x14ac:dyDescent="0.35">
      <c r="A27" t="s">
        <v>426</v>
      </c>
      <c r="B27">
        <v>6440</v>
      </c>
      <c r="C27">
        <v>5</v>
      </c>
      <c r="D27" s="2" t="s">
        <v>717</v>
      </c>
      <c r="E27" s="2" t="s">
        <v>710</v>
      </c>
      <c r="F27" s="2" t="str">
        <f t="shared" si="0"/>
        <v>3 - 5 yrs</v>
      </c>
      <c r="G27">
        <v>1</v>
      </c>
      <c r="H27" t="str">
        <f t="shared" si="1"/>
        <v>Java S</v>
      </c>
      <c r="I27">
        <v>2</v>
      </c>
      <c r="J27" t="str">
        <f t="shared" si="2"/>
        <v>Kolkata</v>
      </c>
    </row>
    <row r="28" spans="1:10" x14ac:dyDescent="0.35">
      <c r="A28" t="s">
        <v>427</v>
      </c>
      <c r="B28">
        <v>5773</v>
      </c>
      <c r="C28">
        <v>9</v>
      </c>
      <c r="D28" s="2" t="s">
        <v>718</v>
      </c>
      <c r="E28" s="2" t="s">
        <v>713</v>
      </c>
      <c r="F28" s="2" t="str">
        <f t="shared" si="0"/>
        <v>6 - 10 yrs</v>
      </c>
      <c r="G28">
        <v>4</v>
      </c>
      <c r="H28" t="str">
        <f t="shared" si="1"/>
        <v>Kotlin</v>
      </c>
      <c r="I28">
        <v>3</v>
      </c>
      <c r="J28" t="str">
        <f t="shared" si="2"/>
        <v>Lucknow</v>
      </c>
    </row>
    <row r="29" spans="1:10" x14ac:dyDescent="0.35">
      <c r="A29" t="s">
        <v>428</v>
      </c>
      <c r="B29">
        <v>6131</v>
      </c>
      <c r="C29">
        <v>10</v>
      </c>
      <c r="D29" s="2" t="s">
        <v>721</v>
      </c>
      <c r="E29" s="2" t="s">
        <v>713</v>
      </c>
      <c r="F29" s="2" t="str">
        <f t="shared" si="0"/>
        <v>6 - 10 yrs</v>
      </c>
      <c r="G29">
        <v>4</v>
      </c>
      <c r="H29" t="str">
        <f t="shared" si="1"/>
        <v>Kotlin</v>
      </c>
      <c r="I29">
        <v>6</v>
      </c>
      <c r="J29" t="str">
        <f t="shared" si="2"/>
        <v>Gurgaon</v>
      </c>
    </row>
    <row r="30" spans="1:10" x14ac:dyDescent="0.35">
      <c r="A30" t="s">
        <v>429</v>
      </c>
      <c r="B30">
        <v>5759</v>
      </c>
      <c r="C30">
        <v>14</v>
      </c>
      <c r="D30" s="2" t="s">
        <v>718</v>
      </c>
      <c r="E30" s="2" t="s">
        <v>713</v>
      </c>
      <c r="F30" s="2" t="str">
        <f t="shared" si="0"/>
        <v>10+ yrs</v>
      </c>
      <c r="G30">
        <v>4</v>
      </c>
      <c r="H30" t="str">
        <f t="shared" si="1"/>
        <v>Kotlin</v>
      </c>
      <c r="I30">
        <v>3</v>
      </c>
      <c r="J30" t="str">
        <f t="shared" si="2"/>
        <v>Lucknow</v>
      </c>
    </row>
    <row r="31" spans="1:10" x14ac:dyDescent="0.35">
      <c r="A31" t="s">
        <v>430</v>
      </c>
      <c r="B31">
        <v>5965</v>
      </c>
      <c r="C31">
        <v>11</v>
      </c>
      <c r="D31" s="2" t="s">
        <v>719</v>
      </c>
      <c r="E31" s="2" t="s">
        <v>713</v>
      </c>
      <c r="F31" s="2" t="str">
        <f t="shared" si="0"/>
        <v>10+ yrs</v>
      </c>
      <c r="G31">
        <v>4</v>
      </c>
      <c r="H31" t="str">
        <f t="shared" si="1"/>
        <v>Kotlin</v>
      </c>
      <c r="I31">
        <v>4</v>
      </c>
      <c r="J31" t="str">
        <f t="shared" si="2"/>
        <v>Vizag</v>
      </c>
    </row>
    <row r="32" spans="1:10" x14ac:dyDescent="0.35">
      <c r="A32" t="s">
        <v>431</v>
      </c>
      <c r="B32">
        <v>5029</v>
      </c>
      <c r="C32">
        <v>3</v>
      </c>
      <c r="D32" s="2" t="s">
        <v>718</v>
      </c>
      <c r="E32" s="2" t="s">
        <v>710</v>
      </c>
      <c r="F32" s="2" t="str">
        <f t="shared" si="0"/>
        <v>3 - 5 yrs</v>
      </c>
      <c r="G32">
        <v>1</v>
      </c>
      <c r="H32" t="str">
        <f t="shared" si="1"/>
        <v>Java S</v>
      </c>
      <c r="I32">
        <v>3</v>
      </c>
      <c r="J32" t="str">
        <f t="shared" si="2"/>
        <v>Lucknow</v>
      </c>
    </row>
    <row r="33" spans="1:10" x14ac:dyDescent="0.35">
      <c r="A33" t="s">
        <v>432</v>
      </c>
      <c r="B33">
        <v>7966</v>
      </c>
      <c r="C33">
        <v>7</v>
      </c>
      <c r="D33" s="2" t="s">
        <v>722</v>
      </c>
      <c r="E33" s="2" t="s">
        <v>714</v>
      </c>
      <c r="F33" s="2" t="str">
        <f t="shared" si="0"/>
        <v>6 - 10 yrs</v>
      </c>
      <c r="G33">
        <v>5</v>
      </c>
      <c r="H33" t="str">
        <f t="shared" si="1"/>
        <v>Dart</v>
      </c>
      <c r="I33">
        <v>1</v>
      </c>
      <c r="J33" t="str">
        <f t="shared" si="2"/>
        <v>Noida</v>
      </c>
    </row>
    <row r="34" spans="1:10" x14ac:dyDescent="0.35">
      <c r="A34" t="s">
        <v>433</v>
      </c>
      <c r="B34">
        <v>8211</v>
      </c>
      <c r="C34">
        <v>8</v>
      </c>
      <c r="D34" s="2" t="s">
        <v>721</v>
      </c>
      <c r="E34" s="2" t="s">
        <v>714</v>
      </c>
      <c r="F34" s="2" t="str">
        <f t="shared" si="0"/>
        <v>6 - 10 yrs</v>
      </c>
      <c r="G34">
        <v>5</v>
      </c>
      <c r="H34" t="str">
        <f t="shared" si="1"/>
        <v>Dart</v>
      </c>
      <c r="I34">
        <v>6</v>
      </c>
      <c r="J34" t="str">
        <f t="shared" si="2"/>
        <v>Gurgaon</v>
      </c>
    </row>
    <row r="35" spans="1:10" x14ac:dyDescent="0.35">
      <c r="A35" t="s">
        <v>434</v>
      </c>
      <c r="B35">
        <v>8507</v>
      </c>
      <c r="C35">
        <v>15</v>
      </c>
      <c r="D35" s="2" t="s">
        <v>721</v>
      </c>
      <c r="E35" s="2" t="s">
        <v>711</v>
      </c>
      <c r="F35" s="2" t="str">
        <f t="shared" si="0"/>
        <v>10+ yrs</v>
      </c>
      <c r="G35">
        <v>2</v>
      </c>
      <c r="H35" t="str">
        <f t="shared" si="1"/>
        <v>HTML</v>
      </c>
      <c r="I35">
        <v>6</v>
      </c>
      <c r="J35" t="str">
        <f t="shared" si="2"/>
        <v>Gurgaon</v>
      </c>
    </row>
    <row r="36" spans="1:10" x14ac:dyDescent="0.35">
      <c r="A36" t="s">
        <v>435</v>
      </c>
      <c r="B36">
        <v>6512</v>
      </c>
      <c r="C36">
        <v>12</v>
      </c>
      <c r="D36" s="2" t="s">
        <v>722</v>
      </c>
      <c r="E36" s="2" t="s">
        <v>713</v>
      </c>
      <c r="F36" s="2" t="str">
        <f t="shared" si="0"/>
        <v>10+ yrs</v>
      </c>
      <c r="G36">
        <v>4</v>
      </c>
      <c r="H36" t="str">
        <f t="shared" si="1"/>
        <v>Kotlin</v>
      </c>
      <c r="I36">
        <v>1</v>
      </c>
      <c r="J36" t="str">
        <f t="shared" si="2"/>
        <v>Noida</v>
      </c>
    </row>
    <row r="37" spans="1:10" x14ac:dyDescent="0.35">
      <c r="A37" t="s">
        <v>436</v>
      </c>
      <c r="B37">
        <v>6636</v>
      </c>
      <c r="C37">
        <v>10</v>
      </c>
      <c r="D37" s="2" t="s">
        <v>719</v>
      </c>
      <c r="E37" s="2" t="s">
        <v>714</v>
      </c>
      <c r="F37" s="2" t="str">
        <f t="shared" si="0"/>
        <v>6 - 10 yrs</v>
      </c>
      <c r="G37">
        <v>5</v>
      </c>
      <c r="H37" t="str">
        <f t="shared" si="1"/>
        <v>Dart</v>
      </c>
      <c r="I37">
        <v>4</v>
      </c>
      <c r="J37" t="str">
        <f t="shared" si="2"/>
        <v>Vizag</v>
      </c>
    </row>
    <row r="38" spans="1:10" x14ac:dyDescent="0.35">
      <c r="A38" t="s">
        <v>437</v>
      </c>
      <c r="B38">
        <v>8594</v>
      </c>
      <c r="C38">
        <v>10</v>
      </c>
      <c r="D38" s="2" t="s">
        <v>721</v>
      </c>
      <c r="E38" s="2" t="s">
        <v>712</v>
      </c>
      <c r="F38" s="2" t="str">
        <f t="shared" si="0"/>
        <v>6 - 10 yrs</v>
      </c>
      <c r="G38">
        <v>3</v>
      </c>
      <c r="H38" t="str">
        <f t="shared" si="1"/>
        <v>R</v>
      </c>
      <c r="I38">
        <v>6</v>
      </c>
      <c r="J38" t="str">
        <f t="shared" si="2"/>
        <v>Gurgaon</v>
      </c>
    </row>
    <row r="39" spans="1:10" x14ac:dyDescent="0.35">
      <c r="A39" t="s">
        <v>438</v>
      </c>
      <c r="B39">
        <v>5972</v>
      </c>
      <c r="C39">
        <v>7</v>
      </c>
      <c r="D39" s="2" t="s">
        <v>720</v>
      </c>
      <c r="E39" s="2" t="s">
        <v>714</v>
      </c>
      <c r="F39" s="2" t="str">
        <f t="shared" si="0"/>
        <v>6 - 10 yrs</v>
      </c>
      <c r="G39">
        <v>5</v>
      </c>
      <c r="H39" t="str">
        <f t="shared" si="1"/>
        <v>Dart</v>
      </c>
      <c r="I39">
        <v>5</v>
      </c>
      <c r="J39" t="str">
        <f t="shared" si="2"/>
        <v>Indore</v>
      </c>
    </row>
    <row r="40" spans="1:10" x14ac:dyDescent="0.35">
      <c r="A40" t="s">
        <v>439</v>
      </c>
      <c r="B40">
        <v>5888</v>
      </c>
      <c r="C40">
        <v>10</v>
      </c>
      <c r="D40" s="2" t="s">
        <v>719</v>
      </c>
      <c r="E40" s="2" t="s">
        <v>712</v>
      </c>
      <c r="F40" s="2" t="str">
        <f t="shared" si="0"/>
        <v>6 - 10 yrs</v>
      </c>
      <c r="G40">
        <v>3</v>
      </c>
      <c r="H40" t="str">
        <f t="shared" si="1"/>
        <v>R</v>
      </c>
      <c r="I40">
        <v>4</v>
      </c>
      <c r="J40" t="str">
        <f t="shared" si="2"/>
        <v>Vizag</v>
      </c>
    </row>
    <row r="41" spans="1:10" x14ac:dyDescent="0.35">
      <c r="A41" t="s">
        <v>440</v>
      </c>
      <c r="B41">
        <v>6224</v>
      </c>
      <c r="C41">
        <v>7</v>
      </c>
      <c r="D41" s="2" t="s">
        <v>722</v>
      </c>
      <c r="E41" s="2" t="s">
        <v>712</v>
      </c>
      <c r="F41" s="2" t="str">
        <f t="shared" si="0"/>
        <v>6 - 10 yrs</v>
      </c>
      <c r="G41">
        <v>3</v>
      </c>
      <c r="H41" t="str">
        <f t="shared" si="1"/>
        <v>R</v>
      </c>
      <c r="I41">
        <v>1</v>
      </c>
      <c r="J41" t="str">
        <f t="shared" si="2"/>
        <v>Noida</v>
      </c>
    </row>
    <row r="42" spans="1:10" x14ac:dyDescent="0.35">
      <c r="A42" t="s">
        <v>441</v>
      </c>
      <c r="B42">
        <v>5985</v>
      </c>
      <c r="C42">
        <v>3</v>
      </c>
      <c r="D42" s="2" t="s">
        <v>718</v>
      </c>
      <c r="E42" s="2" t="s">
        <v>710</v>
      </c>
      <c r="F42" s="2" t="str">
        <f t="shared" si="0"/>
        <v>3 - 5 yrs</v>
      </c>
      <c r="G42">
        <v>1</v>
      </c>
      <c r="H42" t="str">
        <f t="shared" si="1"/>
        <v>Java S</v>
      </c>
      <c r="I42">
        <v>3</v>
      </c>
      <c r="J42" t="str">
        <f t="shared" si="2"/>
        <v>Lucknow</v>
      </c>
    </row>
    <row r="43" spans="1:10" x14ac:dyDescent="0.35">
      <c r="A43" t="s">
        <v>442</v>
      </c>
      <c r="B43">
        <v>6459</v>
      </c>
      <c r="C43">
        <v>9</v>
      </c>
      <c r="D43" s="2" t="s">
        <v>721</v>
      </c>
      <c r="E43" s="2" t="s">
        <v>710</v>
      </c>
      <c r="F43" s="2" t="str">
        <f t="shared" si="0"/>
        <v>6 - 10 yrs</v>
      </c>
      <c r="G43">
        <v>1</v>
      </c>
      <c r="H43" t="str">
        <f t="shared" si="1"/>
        <v>Java S</v>
      </c>
      <c r="I43">
        <v>6</v>
      </c>
      <c r="J43" t="str">
        <f t="shared" si="2"/>
        <v>Gurgaon</v>
      </c>
    </row>
    <row r="44" spans="1:10" x14ac:dyDescent="0.35">
      <c r="A44" t="s">
        <v>443</v>
      </c>
      <c r="B44">
        <v>6300</v>
      </c>
      <c r="C44">
        <v>7</v>
      </c>
      <c r="D44" s="2" t="s">
        <v>722</v>
      </c>
      <c r="E44" s="2" t="s">
        <v>712</v>
      </c>
      <c r="F44" s="2" t="str">
        <f t="shared" si="0"/>
        <v>6 - 10 yrs</v>
      </c>
      <c r="G44">
        <v>3</v>
      </c>
      <c r="H44" t="str">
        <f t="shared" si="1"/>
        <v>R</v>
      </c>
      <c r="I44">
        <v>1</v>
      </c>
      <c r="J44" t="str">
        <f t="shared" si="2"/>
        <v>Noida</v>
      </c>
    </row>
    <row r="45" spans="1:10" x14ac:dyDescent="0.35">
      <c r="A45" t="s">
        <v>444</v>
      </c>
      <c r="B45">
        <v>5789</v>
      </c>
      <c r="C45">
        <v>6</v>
      </c>
      <c r="D45" s="2" t="s">
        <v>722</v>
      </c>
      <c r="E45" s="2" t="s">
        <v>714</v>
      </c>
      <c r="F45" s="2" t="str">
        <f t="shared" si="0"/>
        <v>6 - 10 yrs</v>
      </c>
      <c r="G45">
        <v>5</v>
      </c>
      <c r="H45" t="str">
        <f t="shared" si="1"/>
        <v>Dart</v>
      </c>
      <c r="I45">
        <v>1</v>
      </c>
      <c r="J45" t="str">
        <f t="shared" si="2"/>
        <v>Noida</v>
      </c>
    </row>
    <row r="46" spans="1:10" x14ac:dyDescent="0.35">
      <c r="A46" t="s">
        <v>445</v>
      </c>
      <c r="B46">
        <v>5100</v>
      </c>
      <c r="C46">
        <v>12</v>
      </c>
      <c r="D46" s="2" t="s">
        <v>720</v>
      </c>
      <c r="E46" s="2" t="s">
        <v>714</v>
      </c>
      <c r="F46" s="2" t="str">
        <f t="shared" si="0"/>
        <v>10+ yrs</v>
      </c>
      <c r="G46">
        <v>5</v>
      </c>
      <c r="H46" t="str">
        <f t="shared" si="1"/>
        <v>Dart</v>
      </c>
      <c r="I46">
        <v>5</v>
      </c>
      <c r="J46" t="str">
        <f t="shared" si="2"/>
        <v>Indore</v>
      </c>
    </row>
    <row r="47" spans="1:10" x14ac:dyDescent="0.35">
      <c r="A47" t="s">
        <v>446</v>
      </c>
      <c r="B47">
        <v>6148</v>
      </c>
      <c r="C47">
        <v>15</v>
      </c>
      <c r="D47" s="2" t="s">
        <v>720</v>
      </c>
      <c r="E47" s="2" t="s">
        <v>712</v>
      </c>
      <c r="F47" s="2" t="str">
        <f t="shared" si="0"/>
        <v>10+ yrs</v>
      </c>
      <c r="G47">
        <v>3</v>
      </c>
      <c r="H47" t="str">
        <f t="shared" si="1"/>
        <v>R</v>
      </c>
      <c r="I47">
        <v>5</v>
      </c>
      <c r="J47" t="str">
        <f t="shared" si="2"/>
        <v>Indore</v>
      </c>
    </row>
    <row r="48" spans="1:10" x14ac:dyDescent="0.35">
      <c r="A48" t="s">
        <v>447</v>
      </c>
      <c r="B48">
        <v>899</v>
      </c>
      <c r="C48">
        <v>4</v>
      </c>
      <c r="D48" s="2" t="s">
        <v>717</v>
      </c>
      <c r="E48" s="2" t="s">
        <v>713</v>
      </c>
      <c r="F48" s="2" t="str">
        <f t="shared" si="0"/>
        <v>3 - 5 yrs</v>
      </c>
      <c r="G48">
        <v>4</v>
      </c>
      <c r="H48" t="str">
        <f t="shared" si="1"/>
        <v>Kotlin</v>
      </c>
      <c r="I48">
        <v>2</v>
      </c>
      <c r="J48" t="str">
        <f t="shared" si="2"/>
        <v>Kolkata</v>
      </c>
    </row>
    <row r="49" spans="1:10" x14ac:dyDescent="0.35">
      <c r="A49" t="s">
        <v>448</v>
      </c>
      <c r="B49">
        <v>7105</v>
      </c>
      <c r="C49">
        <v>13</v>
      </c>
      <c r="D49" s="2" t="s">
        <v>720</v>
      </c>
      <c r="E49" s="2" t="s">
        <v>712</v>
      </c>
      <c r="F49" s="2" t="str">
        <f t="shared" si="0"/>
        <v>10+ yrs</v>
      </c>
      <c r="G49">
        <v>3</v>
      </c>
      <c r="H49" t="str">
        <f t="shared" si="1"/>
        <v>R</v>
      </c>
      <c r="I49">
        <v>5</v>
      </c>
      <c r="J49" t="str">
        <f t="shared" si="2"/>
        <v>Indore</v>
      </c>
    </row>
    <row r="50" spans="1:10" x14ac:dyDescent="0.35">
      <c r="A50" t="s">
        <v>449</v>
      </c>
      <c r="B50">
        <v>7456</v>
      </c>
      <c r="C50">
        <v>8</v>
      </c>
      <c r="D50" s="2" t="s">
        <v>719</v>
      </c>
      <c r="E50" s="2" t="s">
        <v>714</v>
      </c>
      <c r="F50" s="2" t="str">
        <f t="shared" si="0"/>
        <v>6 - 10 yrs</v>
      </c>
      <c r="G50">
        <v>5</v>
      </c>
      <c r="H50" t="str">
        <f t="shared" si="1"/>
        <v>Dart</v>
      </c>
      <c r="I50">
        <v>4</v>
      </c>
      <c r="J50" t="str">
        <f t="shared" si="2"/>
        <v>Vizag</v>
      </c>
    </row>
    <row r="51" spans="1:10" x14ac:dyDescent="0.35">
      <c r="A51" t="s">
        <v>450</v>
      </c>
      <c r="B51">
        <v>5080</v>
      </c>
      <c r="C51">
        <v>10</v>
      </c>
      <c r="D51" s="2" t="s">
        <v>718</v>
      </c>
      <c r="E51" s="2" t="s">
        <v>711</v>
      </c>
      <c r="F51" s="2" t="str">
        <f t="shared" si="0"/>
        <v>6 - 10 yrs</v>
      </c>
      <c r="G51">
        <v>2</v>
      </c>
      <c r="H51" t="str">
        <f t="shared" si="1"/>
        <v>HTML</v>
      </c>
      <c r="I51">
        <v>3</v>
      </c>
      <c r="J51" t="str">
        <f t="shared" si="2"/>
        <v>Lucknow</v>
      </c>
    </row>
    <row r="52" spans="1:10" x14ac:dyDescent="0.35">
      <c r="A52" t="s">
        <v>451</v>
      </c>
      <c r="B52">
        <v>8923</v>
      </c>
      <c r="C52">
        <v>5</v>
      </c>
      <c r="D52" s="2" t="s">
        <v>717</v>
      </c>
      <c r="E52" s="2" t="s">
        <v>710</v>
      </c>
      <c r="F52" s="2" t="str">
        <f t="shared" si="0"/>
        <v>3 - 5 yrs</v>
      </c>
      <c r="G52">
        <v>1</v>
      </c>
      <c r="H52" t="str">
        <f t="shared" si="1"/>
        <v>Java S</v>
      </c>
      <c r="I52">
        <v>2</v>
      </c>
      <c r="J52" t="str">
        <f t="shared" si="2"/>
        <v>Kolkata</v>
      </c>
    </row>
    <row r="53" spans="1:10" x14ac:dyDescent="0.35">
      <c r="A53" t="s">
        <v>452</v>
      </c>
      <c r="B53">
        <v>8750</v>
      </c>
      <c r="C53">
        <v>15</v>
      </c>
      <c r="D53" s="2" t="s">
        <v>718</v>
      </c>
      <c r="E53" s="2" t="s">
        <v>712</v>
      </c>
      <c r="F53" s="2" t="str">
        <f t="shared" si="0"/>
        <v>10+ yrs</v>
      </c>
      <c r="G53">
        <v>3</v>
      </c>
      <c r="H53" t="str">
        <f t="shared" si="1"/>
        <v>R</v>
      </c>
      <c r="I53">
        <v>3</v>
      </c>
      <c r="J53" t="str">
        <f t="shared" si="2"/>
        <v>Lucknow</v>
      </c>
    </row>
    <row r="54" spans="1:10" x14ac:dyDescent="0.35">
      <c r="A54" t="s">
        <v>453</v>
      </c>
      <c r="B54">
        <v>6364</v>
      </c>
      <c r="C54">
        <v>12</v>
      </c>
      <c r="D54" s="2" t="s">
        <v>717</v>
      </c>
      <c r="E54" s="2" t="s">
        <v>710</v>
      </c>
      <c r="F54" s="2" t="str">
        <f t="shared" si="0"/>
        <v>10+ yrs</v>
      </c>
      <c r="G54">
        <v>1</v>
      </c>
      <c r="H54" t="str">
        <f t="shared" si="1"/>
        <v>Java S</v>
      </c>
      <c r="I54">
        <v>2</v>
      </c>
      <c r="J54" t="str">
        <f t="shared" si="2"/>
        <v>Kolkata</v>
      </c>
    </row>
    <row r="55" spans="1:10" x14ac:dyDescent="0.35">
      <c r="A55" t="s">
        <v>454</v>
      </c>
      <c r="B55">
        <v>7453</v>
      </c>
      <c r="C55">
        <v>6</v>
      </c>
      <c r="D55" s="2" t="s">
        <v>719</v>
      </c>
      <c r="E55" s="2" t="s">
        <v>713</v>
      </c>
      <c r="F55" s="2" t="str">
        <f t="shared" si="0"/>
        <v>6 - 10 yrs</v>
      </c>
      <c r="G55">
        <v>4</v>
      </c>
      <c r="H55" t="str">
        <f t="shared" si="1"/>
        <v>Kotlin</v>
      </c>
      <c r="I55">
        <v>4</v>
      </c>
      <c r="J55" t="str">
        <f t="shared" si="2"/>
        <v>Vizag</v>
      </c>
    </row>
    <row r="56" spans="1:10" x14ac:dyDescent="0.35">
      <c r="A56" t="s">
        <v>455</v>
      </c>
      <c r="B56">
        <v>6768</v>
      </c>
      <c r="C56">
        <v>13</v>
      </c>
      <c r="D56" s="2" t="s">
        <v>718</v>
      </c>
      <c r="E56" s="2" t="s">
        <v>712</v>
      </c>
      <c r="F56" s="2" t="str">
        <f t="shared" si="0"/>
        <v>10+ yrs</v>
      </c>
      <c r="G56">
        <v>3</v>
      </c>
      <c r="H56" t="str">
        <f t="shared" si="1"/>
        <v>R</v>
      </c>
      <c r="I56">
        <v>3</v>
      </c>
      <c r="J56" t="str">
        <f t="shared" si="2"/>
        <v>Lucknow</v>
      </c>
    </row>
    <row r="57" spans="1:10" x14ac:dyDescent="0.35">
      <c r="A57" t="s">
        <v>456</v>
      </c>
      <c r="B57">
        <v>6881</v>
      </c>
      <c r="C57">
        <v>12</v>
      </c>
      <c r="D57" s="2" t="s">
        <v>720</v>
      </c>
      <c r="E57" s="2" t="s">
        <v>711</v>
      </c>
      <c r="F57" s="2" t="str">
        <f t="shared" si="0"/>
        <v>10+ yrs</v>
      </c>
      <c r="G57">
        <v>2</v>
      </c>
      <c r="H57" t="str">
        <f t="shared" si="1"/>
        <v>HTML</v>
      </c>
      <c r="I57">
        <v>5</v>
      </c>
      <c r="J57" t="str">
        <f t="shared" si="2"/>
        <v>Indore</v>
      </c>
    </row>
    <row r="58" spans="1:10" x14ac:dyDescent="0.35">
      <c r="A58" t="s">
        <v>457</v>
      </c>
      <c r="B58">
        <v>5223</v>
      </c>
      <c r="C58">
        <v>15</v>
      </c>
      <c r="D58" s="2" t="s">
        <v>722</v>
      </c>
      <c r="E58" s="2" t="s">
        <v>712</v>
      </c>
      <c r="F58" s="2" t="str">
        <f t="shared" si="0"/>
        <v>10+ yrs</v>
      </c>
      <c r="G58">
        <v>3</v>
      </c>
      <c r="H58" t="str">
        <f t="shared" si="1"/>
        <v>R</v>
      </c>
      <c r="I58">
        <v>1</v>
      </c>
      <c r="J58" t="str">
        <f t="shared" si="2"/>
        <v>Noida</v>
      </c>
    </row>
    <row r="59" spans="1:10" x14ac:dyDescent="0.35">
      <c r="A59" t="s">
        <v>458</v>
      </c>
      <c r="B59">
        <v>5761</v>
      </c>
      <c r="C59">
        <v>10</v>
      </c>
      <c r="D59" s="2" t="s">
        <v>721</v>
      </c>
      <c r="E59" s="2" t="s">
        <v>714</v>
      </c>
      <c r="F59" s="2" t="str">
        <f t="shared" si="0"/>
        <v>6 - 10 yrs</v>
      </c>
      <c r="G59">
        <v>5</v>
      </c>
      <c r="H59" t="str">
        <f t="shared" si="1"/>
        <v>Dart</v>
      </c>
      <c r="I59">
        <v>6</v>
      </c>
      <c r="J59" t="str">
        <f t="shared" si="2"/>
        <v>Gurgaon</v>
      </c>
    </row>
    <row r="60" spans="1:10" x14ac:dyDescent="0.35">
      <c r="A60" t="s">
        <v>459</v>
      </c>
      <c r="B60">
        <v>7804</v>
      </c>
      <c r="C60">
        <v>11</v>
      </c>
      <c r="D60" s="2" t="s">
        <v>717</v>
      </c>
      <c r="E60" s="2" t="s">
        <v>710</v>
      </c>
      <c r="F60" s="2" t="str">
        <f t="shared" si="0"/>
        <v>10+ yrs</v>
      </c>
      <c r="G60">
        <v>1</v>
      </c>
      <c r="H60" t="str">
        <f t="shared" si="1"/>
        <v>Java S</v>
      </c>
      <c r="I60">
        <v>2</v>
      </c>
      <c r="J60" t="str">
        <f t="shared" si="2"/>
        <v>Kolkata</v>
      </c>
    </row>
    <row r="61" spans="1:10" x14ac:dyDescent="0.35">
      <c r="A61" t="s">
        <v>460</v>
      </c>
      <c r="B61">
        <v>8992</v>
      </c>
      <c r="C61">
        <v>8</v>
      </c>
      <c r="D61" s="2" t="s">
        <v>718</v>
      </c>
      <c r="E61" s="2" t="s">
        <v>710</v>
      </c>
      <c r="F61" s="2" t="str">
        <f t="shared" si="0"/>
        <v>6 - 10 yrs</v>
      </c>
      <c r="G61">
        <v>1</v>
      </c>
      <c r="H61" t="str">
        <f t="shared" si="1"/>
        <v>Java S</v>
      </c>
      <c r="I61">
        <v>3</v>
      </c>
      <c r="J61" t="str">
        <f t="shared" si="2"/>
        <v>Lucknow</v>
      </c>
    </row>
    <row r="62" spans="1:10" x14ac:dyDescent="0.35">
      <c r="A62" t="s">
        <v>461</v>
      </c>
      <c r="B62">
        <v>6480</v>
      </c>
      <c r="C62">
        <v>7</v>
      </c>
      <c r="D62" s="2" t="s">
        <v>722</v>
      </c>
      <c r="E62" s="2" t="s">
        <v>711</v>
      </c>
      <c r="F62" s="2" t="str">
        <f t="shared" si="0"/>
        <v>6 - 10 yrs</v>
      </c>
      <c r="G62">
        <v>2</v>
      </c>
      <c r="H62" t="str">
        <f t="shared" si="1"/>
        <v>HTML</v>
      </c>
      <c r="I62">
        <v>1</v>
      </c>
      <c r="J62" t="str">
        <f t="shared" si="2"/>
        <v>Noida</v>
      </c>
    </row>
    <row r="63" spans="1:10" x14ac:dyDescent="0.35">
      <c r="A63" t="s">
        <v>462</v>
      </c>
      <c r="B63">
        <v>8954</v>
      </c>
      <c r="C63">
        <v>15</v>
      </c>
      <c r="D63" s="2" t="s">
        <v>718</v>
      </c>
      <c r="E63" s="2" t="s">
        <v>712</v>
      </c>
      <c r="F63" s="2" t="str">
        <f t="shared" si="0"/>
        <v>10+ yrs</v>
      </c>
      <c r="G63">
        <v>3</v>
      </c>
      <c r="H63" t="str">
        <f t="shared" si="1"/>
        <v>R</v>
      </c>
      <c r="I63">
        <v>3</v>
      </c>
      <c r="J63" t="str">
        <f t="shared" si="2"/>
        <v>Lucknow</v>
      </c>
    </row>
    <row r="64" spans="1:10" x14ac:dyDescent="0.35">
      <c r="A64" t="s">
        <v>463</v>
      </c>
      <c r="B64">
        <v>772</v>
      </c>
      <c r="C64">
        <v>4</v>
      </c>
      <c r="D64" s="2" t="s">
        <v>722</v>
      </c>
      <c r="E64" s="2" t="s">
        <v>713</v>
      </c>
      <c r="F64" s="2" t="str">
        <f t="shared" si="0"/>
        <v>3 - 5 yrs</v>
      </c>
      <c r="G64">
        <v>4</v>
      </c>
      <c r="H64" t="str">
        <f t="shared" si="1"/>
        <v>Kotlin</v>
      </c>
      <c r="I64">
        <v>1</v>
      </c>
      <c r="J64" t="str">
        <f t="shared" si="2"/>
        <v>Noida</v>
      </c>
    </row>
    <row r="65" spans="1:10" x14ac:dyDescent="0.35">
      <c r="A65" t="s">
        <v>464</v>
      </c>
      <c r="B65">
        <v>8208</v>
      </c>
      <c r="C65">
        <v>11</v>
      </c>
      <c r="D65" s="2" t="s">
        <v>718</v>
      </c>
      <c r="E65" s="2" t="s">
        <v>711</v>
      </c>
      <c r="F65" s="2" t="str">
        <f t="shared" si="0"/>
        <v>10+ yrs</v>
      </c>
      <c r="G65">
        <v>2</v>
      </c>
      <c r="H65" t="str">
        <f t="shared" si="1"/>
        <v>HTML</v>
      </c>
      <c r="I65">
        <v>3</v>
      </c>
      <c r="J65" t="str">
        <f t="shared" si="2"/>
        <v>Lucknow</v>
      </c>
    </row>
    <row r="66" spans="1:10" x14ac:dyDescent="0.35">
      <c r="A66" t="s">
        <v>465</v>
      </c>
      <c r="B66">
        <v>5352</v>
      </c>
      <c r="C66">
        <v>13</v>
      </c>
      <c r="D66" s="2" t="s">
        <v>720</v>
      </c>
      <c r="E66" s="2" t="s">
        <v>712</v>
      </c>
      <c r="F66" s="2" t="str">
        <f t="shared" si="0"/>
        <v>10+ yrs</v>
      </c>
      <c r="G66">
        <v>3</v>
      </c>
      <c r="H66" t="str">
        <f t="shared" si="1"/>
        <v>R</v>
      </c>
      <c r="I66">
        <v>5</v>
      </c>
      <c r="J66" t="str">
        <f t="shared" si="2"/>
        <v>Indore</v>
      </c>
    </row>
    <row r="67" spans="1:10" x14ac:dyDescent="0.35">
      <c r="A67" t="s">
        <v>466</v>
      </c>
      <c r="B67">
        <v>7076</v>
      </c>
      <c r="C67">
        <v>10</v>
      </c>
      <c r="D67" s="2" t="s">
        <v>717</v>
      </c>
      <c r="E67" s="2" t="s">
        <v>714</v>
      </c>
      <c r="F67" s="2" t="str">
        <f t="shared" ref="F67:F130" si="3">IF($C67&lt;=2,"0 - 2 yrs",IF($C67&lt;=5,"3 - 5 yrs",IF($C67&lt;=10,"6 - 10 yrs",IF($C67&gt;10,"10+ yrs","Error"))))</f>
        <v>6 - 10 yrs</v>
      </c>
      <c r="G67">
        <v>5</v>
      </c>
      <c r="H67" t="str">
        <f t="shared" ref="H67:H130" si="4">_xlfn.XLOOKUP($G67,$L$5:$L$9,$K$5:$K$9)</f>
        <v>Dart</v>
      </c>
      <c r="I67">
        <v>2</v>
      </c>
      <c r="J67" t="str">
        <f t="shared" ref="J67:J130" si="5">_xlfn.XLOOKUP($I67,$L$5:$L$10,$M$5:$M$10)</f>
        <v>Kolkata</v>
      </c>
    </row>
    <row r="68" spans="1:10" x14ac:dyDescent="0.35">
      <c r="A68" t="s">
        <v>467</v>
      </c>
      <c r="B68">
        <v>5253</v>
      </c>
      <c r="C68">
        <v>3</v>
      </c>
      <c r="D68" s="2" t="s">
        <v>719</v>
      </c>
      <c r="E68" s="2" t="s">
        <v>713</v>
      </c>
      <c r="F68" s="2" t="str">
        <f t="shared" si="3"/>
        <v>3 - 5 yrs</v>
      </c>
      <c r="G68">
        <v>4</v>
      </c>
      <c r="H68" t="str">
        <f t="shared" si="4"/>
        <v>Kotlin</v>
      </c>
      <c r="I68">
        <v>4</v>
      </c>
      <c r="J68" t="str">
        <f t="shared" si="5"/>
        <v>Vizag</v>
      </c>
    </row>
    <row r="69" spans="1:10" x14ac:dyDescent="0.35">
      <c r="A69" t="s">
        <v>468</v>
      </c>
      <c r="B69">
        <v>6204</v>
      </c>
      <c r="C69">
        <v>7</v>
      </c>
      <c r="D69" s="2" t="s">
        <v>721</v>
      </c>
      <c r="E69" s="2" t="s">
        <v>710</v>
      </c>
      <c r="F69" s="2" t="str">
        <f t="shared" si="3"/>
        <v>6 - 10 yrs</v>
      </c>
      <c r="G69">
        <v>1</v>
      </c>
      <c r="H69" t="str">
        <f t="shared" si="4"/>
        <v>Java S</v>
      </c>
      <c r="I69">
        <v>6</v>
      </c>
      <c r="J69" t="str">
        <f t="shared" si="5"/>
        <v>Gurgaon</v>
      </c>
    </row>
    <row r="70" spans="1:10" x14ac:dyDescent="0.35">
      <c r="A70" t="s">
        <v>469</v>
      </c>
      <c r="B70">
        <v>7422</v>
      </c>
      <c r="C70">
        <v>8</v>
      </c>
      <c r="D70" s="2" t="s">
        <v>717</v>
      </c>
      <c r="E70" s="2" t="s">
        <v>712</v>
      </c>
      <c r="F70" s="2" t="str">
        <f t="shared" si="3"/>
        <v>6 - 10 yrs</v>
      </c>
      <c r="G70">
        <v>3</v>
      </c>
      <c r="H70" t="str">
        <f t="shared" si="4"/>
        <v>R</v>
      </c>
      <c r="I70">
        <v>2</v>
      </c>
      <c r="J70" t="str">
        <f t="shared" si="5"/>
        <v>Kolkata</v>
      </c>
    </row>
    <row r="71" spans="1:10" x14ac:dyDescent="0.35">
      <c r="A71" t="s">
        <v>470</v>
      </c>
      <c r="B71">
        <v>6926</v>
      </c>
      <c r="C71">
        <v>13</v>
      </c>
      <c r="D71" s="2" t="s">
        <v>721</v>
      </c>
      <c r="E71" s="2" t="s">
        <v>713</v>
      </c>
      <c r="F71" s="2" t="str">
        <f t="shared" si="3"/>
        <v>10+ yrs</v>
      </c>
      <c r="G71">
        <v>4</v>
      </c>
      <c r="H71" t="str">
        <f t="shared" si="4"/>
        <v>Kotlin</v>
      </c>
      <c r="I71">
        <v>6</v>
      </c>
      <c r="J71" t="str">
        <f t="shared" si="5"/>
        <v>Gurgaon</v>
      </c>
    </row>
    <row r="72" spans="1:10" x14ac:dyDescent="0.35">
      <c r="A72" t="s">
        <v>471</v>
      </c>
      <c r="B72">
        <v>7281</v>
      </c>
      <c r="C72">
        <v>14</v>
      </c>
      <c r="D72" s="2" t="s">
        <v>722</v>
      </c>
      <c r="E72" s="2" t="s">
        <v>711</v>
      </c>
      <c r="F72" s="2" t="str">
        <f t="shared" si="3"/>
        <v>10+ yrs</v>
      </c>
      <c r="G72">
        <v>2</v>
      </c>
      <c r="H72" t="str">
        <f t="shared" si="4"/>
        <v>HTML</v>
      </c>
      <c r="I72">
        <v>1</v>
      </c>
      <c r="J72" t="str">
        <f t="shared" si="5"/>
        <v>Noida</v>
      </c>
    </row>
    <row r="73" spans="1:10" x14ac:dyDescent="0.35">
      <c r="A73" t="s">
        <v>472</v>
      </c>
      <c r="B73">
        <v>767</v>
      </c>
      <c r="C73">
        <v>8</v>
      </c>
      <c r="D73" s="2" t="s">
        <v>721</v>
      </c>
      <c r="E73" s="2" t="s">
        <v>712</v>
      </c>
      <c r="F73" s="2" t="str">
        <f t="shared" si="3"/>
        <v>6 - 10 yrs</v>
      </c>
      <c r="G73">
        <v>3</v>
      </c>
      <c r="H73" t="str">
        <f t="shared" si="4"/>
        <v>R</v>
      </c>
      <c r="I73">
        <v>6</v>
      </c>
      <c r="J73" t="str">
        <f t="shared" si="5"/>
        <v>Gurgaon</v>
      </c>
    </row>
    <row r="74" spans="1:10" x14ac:dyDescent="0.35">
      <c r="A74" t="s">
        <v>473</v>
      </c>
      <c r="B74">
        <v>7077</v>
      </c>
      <c r="C74">
        <v>13</v>
      </c>
      <c r="D74" s="2" t="s">
        <v>717</v>
      </c>
      <c r="E74" s="2" t="s">
        <v>714</v>
      </c>
      <c r="F74" s="2" t="str">
        <f t="shared" si="3"/>
        <v>10+ yrs</v>
      </c>
      <c r="G74">
        <v>5</v>
      </c>
      <c r="H74" t="str">
        <f t="shared" si="4"/>
        <v>Dart</v>
      </c>
      <c r="I74">
        <v>2</v>
      </c>
      <c r="J74" t="str">
        <f t="shared" si="5"/>
        <v>Kolkata</v>
      </c>
    </row>
    <row r="75" spans="1:10" x14ac:dyDescent="0.35">
      <c r="A75" t="s">
        <v>474</v>
      </c>
      <c r="B75">
        <v>5856</v>
      </c>
      <c r="C75">
        <v>15</v>
      </c>
      <c r="D75" s="2" t="s">
        <v>719</v>
      </c>
      <c r="E75" s="2" t="s">
        <v>714</v>
      </c>
      <c r="F75" s="2" t="str">
        <f t="shared" si="3"/>
        <v>10+ yrs</v>
      </c>
      <c r="G75">
        <v>5</v>
      </c>
      <c r="H75" t="str">
        <f t="shared" si="4"/>
        <v>Dart</v>
      </c>
      <c r="I75">
        <v>4</v>
      </c>
      <c r="J75" t="str">
        <f t="shared" si="5"/>
        <v>Vizag</v>
      </c>
    </row>
    <row r="76" spans="1:10" x14ac:dyDescent="0.35">
      <c r="A76" t="s">
        <v>475</v>
      </c>
      <c r="B76">
        <v>5233</v>
      </c>
      <c r="C76">
        <v>7</v>
      </c>
      <c r="D76" s="2" t="s">
        <v>721</v>
      </c>
      <c r="E76" s="2" t="s">
        <v>711</v>
      </c>
      <c r="F76" s="2" t="str">
        <f t="shared" si="3"/>
        <v>6 - 10 yrs</v>
      </c>
      <c r="G76">
        <v>2</v>
      </c>
      <c r="H76" t="str">
        <f t="shared" si="4"/>
        <v>HTML</v>
      </c>
      <c r="I76">
        <v>6</v>
      </c>
      <c r="J76" t="str">
        <f t="shared" si="5"/>
        <v>Gurgaon</v>
      </c>
    </row>
    <row r="77" spans="1:10" x14ac:dyDescent="0.35">
      <c r="A77" t="s">
        <v>476</v>
      </c>
      <c r="B77">
        <v>5366</v>
      </c>
      <c r="C77">
        <v>8</v>
      </c>
      <c r="D77" s="2" t="s">
        <v>720</v>
      </c>
      <c r="E77" s="2" t="s">
        <v>712</v>
      </c>
      <c r="F77" s="2" t="str">
        <f t="shared" si="3"/>
        <v>6 - 10 yrs</v>
      </c>
      <c r="G77">
        <v>3</v>
      </c>
      <c r="H77" t="str">
        <f t="shared" si="4"/>
        <v>R</v>
      </c>
      <c r="I77">
        <v>5</v>
      </c>
      <c r="J77" t="str">
        <f t="shared" si="5"/>
        <v>Indore</v>
      </c>
    </row>
    <row r="78" spans="1:10" x14ac:dyDescent="0.35">
      <c r="A78" t="s">
        <v>477</v>
      </c>
      <c r="B78">
        <v>5912</v>
      </c>
      <c r="C78">
        <v>15</v>
      </c>
      <c r="D78" s="2" t="s">
        <v>719</v>
      </c>
      <c r="E78" s="2" t="s">
        <v>711</v>
      </c>
      <c r="F78" s="2" t="str">
        <f t="shared" si="3"/>
        <v>10+ yrs</v>
      </c>
      <c r="G78">
        <v>2</v>
      </c>
      <c r="H78" t="str">
        <f t="shared" si="4"/>
        <v>HTML</v>
      </c>
      <c r="I78">
        <v>4</v>
      </c>
      <c r="J78" t="str">
        <f t="shared" si="5"/>
        <v>Vizag</v>
      </c>
    </row>
    <row r="79" spans="1:10" x14ac:dyDescent="0.35">
      <c r="A79" t="s">
        <v>478</v>
      </c>
      <c r="B79">
        <v>5723</v>
      </c>
      <c r="C79">
        <v>6</v>
      </c>
      <c r="D79" s="2" t="s">
        <v>722</v>
      </c>
      <c r="E79" s="2" t="s">
        <v>713</v>
      </c>
      <c r="F79" s="2" t="str">
        <f t="shared" si="3"/>
        <v>6 - 10 yrs</v>
      </c>
      <c r="G79">
        <v>4</v>
      </c>
      <c r="H79" t="str">
        <f t="shared" si="4"/>
        <v>Kotlin</v>
      </c>
      <c r="I79">
        <v>1</v>
      </c>
      <c r="J79" t="str">
        <f t="shared" si="5"/>
        <v>Noida</v>
      </c>
    </row>
    <row r="80" spans="1:10" x14ac:dyDescent="0.35">
      <c r="A80" t="s">
        <v>479</v>
      </c>
      <c r="B80">
        <v>8037</v>
      </c>
      <c r="C80">
        <v>13</v>
      </c>
      <c r="D80" s="2" t="s">
        <v>720</v>
      </c>
      <c r="E80" s="2" t="s">
        <v>710</v>
      </c>
      <c r="F80" s="2" t="str">
        <f t="shared" si="3"/>
        <v>10+ yrs</v>
      </c>
      <c r="G80">
        <v>1</v>
      </c>
      <c r="H80" t="str">
        <f t="shared" si="4"/>
        <v>Java S</v>
      </c>
      <c r="I80">
        <v>5</v>
      </c>
      <c r="J80" t="str">
        <f t="shared" si="5"/>
        <v>Indore</v>
      </c>
    </row>
    <row r="81" spans="1:10" x14ac:dyDescent="0.35">
      <c r="A81" t="s">
        <v>480</v>
      </c>
      <c r="B81">
        <v>8391</v>
      </c>
      <c r="C81">
        <v>8</v>
      </c>
      <c r="D81" s="2" t="s">
        <v>717</v>
      </c>
      <c r="E81" s="2" t="s">
        <v>714</v>
      </c>
      <c r="F81" s="2" t="str">
        <f t="shared" si="3"/>
        <v>6 - 10 yrs</v>
      </c>
      <c r="G81">
        <v>5</v>
      </c>
      <c r="H81" t="str">
        <f t="shared" si="4"/>
        <v>Dart</v>
      </c>
      <c r="I81">
        <v>2</v>
      </c>
      <c r="J81" t="str">
        <f t="shared" si="5"/>
        <v>Kolkata</v>
      </c>
    </row>
    <row r="82" spans="1:10" x14ac:dyDescent="0.35">
      <c r="A82" t="s">
        <v>481</v>
      </c>
      <c r="B82">
        <v>5009</v>
      </c>
      <c r="C82">
        <v>2</v>
      </c>
      <c r="D82" s="2" t="s">
        <v>721</v>
      </c>
      <c r="E82" s="2" t="s">
        <v>711</v>
      </c>
      <c r="F82" s="2" t="str">
        <f t="shared" si="3"/>
        <v>0 - 2 yrs</v>
      </c>
      <c r="G82">
        <v>2</v>
      </c>
      <c r="H82" t="str">
        <f t="shared" si="4"/>
        <v>HTML</v>
      </c>
      <c r="I82">
        <v>6</v>
      </c>
      <c r="J82" t="str">
        <f t="shared" si="5"/>
        <v>Gurgaon</v>
      </c>
    </row>
    <row r="83" spans="1:10" x14ac:dyDescent="0.35">
      <c r="A83" t="s">
        <v>482</v>
      </c>
      <c r="B83">
        <v>5019</v>
      </c>
      <c r="C83">
        <v>4</v>
      </c>
      <c r="D83" s="2" t="s">
        <v>722</v>
      </c>
      <c r="E83" s="2" t="s">
        <v>713</v>
      </c>
      <c r="F83" s="2" t="str">
        <f t="shared" si="3"/>
        <v>3 - 5 yrs</v>
      </c>
      <c r="G83">
        <v>4</v>
      </c>
      <c r="H83" t="str">
        <f t="shared" si="4"/>
        <v>Kotlin</v>
      </c>
      <c r="I83">
        <v>1</v>
      </c>
      <c r="J83" t="str">
        <f t="shared" si="5"/>
        <v>Noida</v>
      </c>
    </row>
    <row r="84" spans="1:10" x14ac:dyDescent="0.35">
      <c r="A84" t="s">
        <v>483</v>
      </c>
      <c r="B84">
        <v>7101</v>
      </c>
      <c r="C84">
        <v>6</v>
      </c>
      <c r="D84" s="2" t="s">
        <v>717</v>
      </c>
      <c r="E84" s="2" t="s">
        <v>714</v>
      </c>
      <c r="F84" s="2" t="str">
        <f t="shared" si="3"/>
        <v>6 - 10 yrs</v>
      </c>
      <c r="G84">
        <v>5</v>
      </c>
      <c r="H84" t="str">
        <f t="shared" si="4"/>
        <v>Dart</v>
      </c>
      <c r="I84">
        <v>2</v>
      </c>
      <c r="J84" t="str">
        <f t="shared" si="5"/>
        <v>Kolkata</v>
      </c>
    </row>
    <row r="85" spans="1:10" x14ac:dyDescent="0.35">
      <c r="A85" t="s">
        <v>484</v>
      </c>
      <c r="B85">
        <v>8907</v>
      </c>
      <c r="C85">
        <v>9</v>
      </c>
      <c r="D85" s="2" t="s">
        <v>719</v>
      </c>
      <c r="E85" s="2" t="s">
        <v>714</v>
      </c>
      <c r="F85" s="2" t="str">
        <f t="shared" si="3"/>
        <v>6 - 10 yrs</v>
      </c>
      <c r="G85">
        <v>5</v>
      </c>
      <c r="H85" t="str">
        <f t="shared" si="4"/>
        <v>Dart</v>
      </c>
      <c r="I85">
        <v>4</v>
      </c>
      <c r="J85" t="str">
        <f t="shared" si="5"/>
        <v>Vizag</v>
      </c>
    </row>
    <row r="86" spans="1:10" x14ac:dyDescent="0.35">
      <c r="A86" t="s">
        <v>485</v>
      </c>
      <c r="B86">
        <v>7708</v>
      </c>
      <c r="C86">
        <v>13</v>
      </c>
      <c r="D86" s="2" t="s">
        <v>717</v>
      </c>
      <c r="E86" s="2" t="s">
        <v>711</v>
      </c>
      <c r="F86" s="2" t="str">
        <f t="shared" si="3"/>
        <v>10+ yrs</v>
      </c>
      <c r="G86">
        <v>2</v>
      </c>
      <c r="H86" t="str">
        <f t="shared" si="4"/>
        <v>HTML</v>
      </c>
      <c r="I86">
        <v>2</v>
      </c>
      <c r="J86" t="str">
        <f t="shared" si="5"/>
        <v>Kolkata</v>
      </c>
    </row>
    <row r="87" spans="1:10" x14ac:dyDescent="0.35">
      <c r="A87" t="s">
        <v>486</v>
      </c>
      <c r="B87">
        <v>8851</v>
      </c>
      <c r="C87">
        <v>9</v>
      </c>
      <c r="D87" s="2" t="s">
        <v>719</v>
      </c>
      <c r="E87" s="2" t="s">
        <v>714</v>
      </c>
      <c r="F87" s="2" t="str">
        <f t="shared" si="3"/>
        <v>6 - 10 yrs</v>
      </c>
      <c r="G87">
        <v>5</v>
      </c>
      <c r="H87" t="str">
        <f t="shared" si="4"/>
        <v>Dart</v>
      </c>
      <c r="I87">
        <v>4</v>
      </c>
      <c r="J87" t="str">
        <f t="shared" si="5"/>
        <v>Vizag</v>
      </c>
    </row>
    <row r="88" spans="1:10" x14ac:dyDescent="0.35">
      <c r="A88" t="s">
        <v>487</v>
      </c>
      <c r="B88">
        <v>5239</v>
      </c>
      <c r="C88">
        <v>2</v>
      </c>
      <c r="D88" s="2" t="s">
        <v>722</v>
      </c>
      <c r="E88" s="2" t="s">
        <v>710</v>
      </c>
      <c r="F88" s="2" t="str">
        <f t="shared" si="3"/>
        <v>0 - 2 yrs</v>
      </c>
      <c r="G88">
        <v>1</v>
      </c>
      <c r="H88" t="str">
        <f t="shared" si="4"/>
        <v>Java S</v>
      </c>
      <c r="I88">
        <v>1</v>
      </c>
      <c r="J88" t="str">
        <f t="shared" si="5"/>
        <v>Noida</v>
      </c>
    </row>
    <row r="89" spans="1:10" x14ac:dyDescent="0.35">
      <c r="A89" t="s">
        <v>488</v>
      </c>
      <c r="B89">
        <v>5764</v>
      </c>
      <c r="C89">
        <v>15</v>
      </c>
      <c r="D89" s="2" t="s">
        <v>721</v>
      </c>
      <c r="E89" s="2" t="s">
        <v>714</v>
      </c>
      <c r="F89" s="2" t="str">
        <f t="shared" si="3"/>
        <v>10+ yrs</v>
      </c>
      <c r="G89">
        <v>5</v>
      </c>
      <c r="H89" t="str">
        <f t="shared" si="4"/>
        <v>Dart</v>
      </c>
      <c r="I89">
        <v>6</v>
      </c>
      <c r="J89" t="str">
        <f t="shared" si="5"/>
        <v>Gurgaon</v>
      </c>
    </row>
    <row r="90" spans="1:10" x14ac:dyDescent="0.35">
      <c r="A90" t="s">
        <v>489</v>
      </c>
      <c r="B90">
        <v>8425</v>
      </c>
      <c r="C90">
        <v>11</v>
      </c>
      <c r="D90" s="2" t="s">
        <v>717</v>
      </c>
      <c r="E90" s="2" t="s">
        <v>714</v>
      </c>
      <c r="F90" s="2" t="str">
        <f t="shared" si="3"/>
        <v>10+ yrs</v>
      </c>
      <c r="G90">
        <v>5</v>
      </c>
      <c r="H90" t="str">
        <f t="shared" si="4"/>
        <v>Dart</v>
      </c>
      <c r="I90">
        <v>2</v>
      </c>
      <c r="J90" t="str">
        <f t="shared" si="5"/>
        <v>Kolkata</v>
      </c>
    </row>
    <row r="91" spans="1:10" x14ac:dyDescent="0.35">
      <c r="A91" t="s">
        <v>490</v>
      </c>
      <c r="B91">
        <v>8117</v>
      </c>
      <c r="C91">
        <v>12</v>
      </c>
      <c r="D91" s="2" t="s">
        <v>721</v>
      </c>
      <c r="E91" s="2" t="s">
        <v>712</v>
      </c>
      <c r="F91" s="2" t="str">
        <f t="shared" si="3"/>
        <v>10+ yrs</v>
      </c>
      <c r="G91">
        <v>3</v>
      </c>
      <c r="H91" t="str">
        <f t="shared" si="4"/>
        <v>R</v>
      </c>
      <c r="I91">
        <v>6</v>
      </c>
      <c r="J91" t="str">
        <f t="shared" si="5"/>
        <v>Gurgaon</v>
      </c>
    </row>
    <row r="92" spans="1:10" x14ac:dyDescent="0.35">
      <c r="A92" t="s">
        <v>491</v>
      </c>
      <c r="B92">
        <v>7605</v>
      </c>
      <c r="C92">
        <v>8</v>
      </c>
      <c r="D92" s="2" t="s">
        <v>717</v>
      </c>
      <c r="E92" s="2" t="s">
        <v>710</v>
      </c>
      <c r="F92" s="2" t="str">
        <f t="shared" si="3"/>
        <v>6 - 10 yrs</v>
      </c>
      <c r="G92">
        <v>1</v>
      </c>
      <c r="H92" t="str">
        <f t="shared" si="4"/>
        <v>Java S</v>
      </c>
      <c r="I92">
        <v>2</v>
      </c>
      <c r="J92" t="str">
        <f t="shared" si="5"/>
        <v>Kolkata</v>
      </c>
    </row>
    <row r="93" spans="1:10" x14ac:dyDescent="0.35">
      <c r="A93" t="s">
        <v>492</v>
      </c>
      <c r="B93">
        <v>5631</v>
      </c>
      <c r="C93">
        <v>11</v>
      </c>
      <c r="D93" s="2" t="s">
        <v>720</v>
      </c>
      <c r="E93" s="2" t="s">
        <v>713</v>
      </c>
      <c r="F93" s="2" t="str">
        <f t="shared" si="3"/>
        <v>10+ yrs</v>
      </c>
      <c r="G93">
        <v>4</v>
      </c>
      <c r="H93" t="str">
        <f t="shared" si="4"/>
        <v>Kotlin</v>
      </c>
      <c r="I93">
        <v>5</v>
      </c>
      <c r="J93" t="str">
        <f t="shared" si="5"/>
        <v>Indore</v>
      </c>
    </row>
    <row r="94" spans="1:10" x14ac:dyDescent="0.35">
      <c r="A94" t="s">
        <v>493</v>
      </c>
      <c r="B94">
        <v>7128</v>
      </c>
      <c r="C94">
        <v>11</v>
      </c>
      <c r="D94" s="2" t="s">
        <v>717</v>
      </c>
      <c r="E94" s="2" t="s">
        <v>714</v>
      </c>
      <c r="F94" s="2" t="str">
        <f t="shared" si="3"/>
        <v>10+ yrs</v>
      </c>
      <c r="G94">
        <v>5</v>
      </c>
      <c r="H94" t="str">
        <f t="shared" si="4"/>
        <v>Dart</v>
      </c>
      <c r="I94">
        <v>2</v>
      </c>
      <c r="J94" t="str">
        <f t="shared" si="5"/>
        <v>Kolkata</v>
      </c>
    </row>
    <row r="95" spans="1:10" x14ac:dyDescent="0.35">
      <c r="A95" t="s">
        <v>494</v>
      </c>
      <c r="B95">
        <v>8493</v>
      </c>
      <c r="C95">
        <v>14</v>
      </c>
      <c r="D95" s="2" t="s">
        <v>717</v>
      </c>
      <c r="E95" s="2" t="s">
        <v>710</v>
      </c>
      <c r="F95" s="2" t="str">
        <f t="shared" si="3"/>
        <v>10+ yrs</v>
      </c>
      <c r="G95">
        <v>1</v>
      </c>
      <c r="H95" t="str">
        <f t="shared" si="4"/>
        <v>Java S</v>
      </c>
      <c r="I95">
        <v>2</v>
      </c>
      <c r="J95" t="str">
        <f t="shared" si="5"/>
        <v>Kolkata</v>
      </c>
    </row>
    <row r="96" spans="1:10" x14ac:dyDescent="0.35">
      <c r="A96" t="s">
        <v>495</v>
      </c>
      <c r="B96">
        <v>5247</v>
      </c>
      <c r="C96">
        <v>8</v>
      </c>
      <c r="D96" s="2" t="s">
        <v>722</v>
      </c>
      <c r="E96" s="2" t="s">
        <v>712</v>
      </c>
      <c r="F96" s="2" t="str">
        <f t="shared" si="3"/>
        <v>6 - 10 yrs</v>
      </c>
      <c r="G96">
        <v>3</v>
      </c>
      <c r="H96" t="str">
        <f t="shared" si="4"/>
        <v>R</v>
      </c>
      <c r="I96">
        <v>1</v>
      </c>
      <c r="J96" t="str">
        <f t="shared" si="5"/>
        <v>Noida</v>
      </c>
    </row>
    <row r="97" spans="1:10" x14ac:dyDescent="0.35">
      <c r="A97" t="s">
        <v>496</v>
      </c>
      <c r="B97">
        <v>7639</v>
      </c>
      <c r="C97">
        <v>8</v>
      </c>
      <c r="D97" s="2" t="s">
        <v>720</v>
      </c>
      <c r="E97" s="2" t="s">
        <v>711</v>
      </c>
      <c r="F97" s="2" t="str">
        <f t="shared" si="3"/>
        <v>6 - 10 yrs</v>
      </c>
      <c r="G97">
        <v>2</v>
      </c>
      <c r="H97" t="str">
        <f t="shared" si="4"/>
        <v>HTML</v>
      </c>
      <c r="I97">
        <v>5</v>
      </c>
      <c r="J97" t="str">
        <f t="shared" si="5"/>
        <v>Indore</v>
      </c>
    </row>
    <row r="98" spans="1:10" x14ac:dyDescent="0.35">
      <c r="A98" t="s">
        <v>497</v>
      </c>
      <c r="B98">
        <v>6711</v>
      </c>
      <c r="C98">
        <v>8</v>
      </c>
      <c r="D98" s="2" t="s">
        <v>717</v>
      </c>
      <c r="E98" s="2" t="s">
        <v>711</v>
      </c>
      <c r="F98" s="2" t="str">
        <f t="shared" si="3"/>
        <v>6 - 10 yrs</v>
      </c>
      <c r="G98">
        <v>2</v>
      </c>
      <c r="H98" t="str">
        <f t="shared" si="4"/>
        <v>HTML</v>
      </c>
      <c r="I98">
        <v>2</v>
      </c>
      <c r="J98" t="str">
        <f t="shared" si="5"/>
        <v>Kolkata</v>
      </c>
    </row>
    <row r="99" spans="1:10" x14ac:dyDescent="0.35">
      <c r="A99" t="s">
        <v>498</v>
      </c>
      <c r="B99">
        <v>7131</v>
      </c>
      <c r="C99">
        <v>10</v>
      </c>
      <c r="D99" s="2" t="s">
        <v>720</v>
      </c>
      <c r="E99" s="2" t="s">
        <v>713</v>
      </c>
      <c r="F99" s="2" t="str">
        <f t="shared" si="3"/>
        <v>6 - 10 yrs</v>
      </c>
      <c r="G99">
        <v>4</v>
      </c>
      <c r="H99" t="str">
        <f t="shared" si="4"/>
        <v>Kotlin</v>
      </c>
      <c r="I99">
        <v>5</v>
      </c>
      <c r="J99" t="str">
        <f t="shared" si="5"/>
        <v>Indore</v>
      </c>
    </row>
    <row r="100" spans="1:10" x14ac:dyDescent="0.35">
      <c r="A100" t="s">
        <v>499</v>
      </c>
      <c r="B100">
        <v>7977</v>
      </c>
      <c r="C100">
        <v>6</v>
      </c>
      <c r="D100" s="2" t="s">
        <v>720</v>
      </c>
      <c r="E100" s="2" t="s">
        <v>711</v>
      </c>
      <c r="F100" s="2" t="str">
        <f t="shared" si="3"/>
        <v>6 - 10 yrs</v>
      </c>
      <c r="G100">
        <v>2</v>
      </c>
      <c r="H100" t="str">
        <f t="shared" si="4"/>
        <v>HTML</v>
      </c>
      <c r="I100">
        <v>5</v>
      </c>
      <c r="J100" t="str">
        <f t="shared" si="5"/>
        <v>Indore</v>
      </c>
    </row>
    <row r="101" spans="1:10" x14ac:dyDescent="0.35">
      <c r="A101" t="s">
        <v>500</v>
      </c>
      <c r="B101">
        <v>7250</v>
      </c>
      <c r="C101">
        <v>7</v>
      </c>
      <c r="D101" s="2" t="s">
        <v>721</v>
      </c>
      <c r="E101" s="2" t="s">
        <v>710</v>
      </c>
      <c r="F101" s="2" t="str">
        <f t="shared" si="3"/>
        <v>6 - 10 yrs</v>
      </c>
      <c r="G101">
        <v>1</v>
      </c>
      <c r="H101" t="str">
        <f t="shared" si="4"/>
        <v>Java S</v>
      </c>
      <c r="I101">
        <v>6</v>
      </c>
      <c r="J101" t="str">
        <f t="shared" si="5"/>
        <v>Gurgaon</v>
      </c>
    </row>
    <row r="102" spans="1:10" x14ac:dyDescent="0.35">
      <c r="A102" t="s">
        <v>501</v>
      </c>
      <c r="B102">
        <v>7125</v>
      </c>
      <c r="C102">
        <v>6</v>
      </c>
      <c r="D102" s="2" t="s">
        <v>718</v>
      </c>
      <c r="E102" s="2" t="s">
        <v>713</v>
      </c>
      <c r="F102" s="2" t="str">
        <f t="shared" si="3"/>
        <v>6 - 10 yrs</v>
      </c>
      <c r="G102">
        <v>4</v>
      </c>
      <c r="H102" t="str">
        <f t="shared" si="4"/>
        <v>Kotlin</v>
      </c>
      <c r="I102">
        <v>3</v>
      </c>
      <c r="J102" t="str">
        <f t="shared" si="5"/>
        <v>Lucknow</v>
      </c>
    </row>
    <row r="103" spans="1:10" x14ac:dyDescent="0.35">
      <c r="A103" t="s">
        <v>502</v>
      </c>
      <c r="B103">
        <v>6483</v>
      </c>
      <c r="C103">
        <v>14</v>
      </c>
      <c r="D103" s="2" t="s">
        <v>720</v>
      </c>
      <c r="E103" s="2" t="s">
        <v>711</v>
      </c>
      <c r="F103" s="2" t="str">
        <f t="shared" si="3"/>
        <v>10+ yrs</v>
      </c>
      <c r="G103">
        <v>2</v>
      </c>
      <c r="H103" t="str">
        <f t="shared" si="4"/>
        <v>HTML</v>
      </c>
      <c r="I103">
        <v>5</v>
      </c>
      <c r="J103" t="str">
        <f t="shared" si="5"/>
        <v>Indore</v>
      </c>
    </row>
    <row r="104" spans="1:10" x14ac:dyDescent="0.35">
      <c r="A104" t="s">
        <v>503</v>
      </c>
      <c r="B104">
        <v>5050</v>
      </c>
      <c r="C104">
        <v>5</v>
      </c>
      <c r="D104" s="2" t="s">
        <v>717</v>
      </c>
      <c r="E104" s="2" t="s">
        <v>713</v>
      </c>
      <c r="F104" s="2" t="str">
        <f t="shared" si="3"/>
        <v>3 - 5 yrs</v>
      </c>
      <c r="G104">
        <v>4</v>
      </c>
      <c r="H104" t="str">
        <f t="shared" si="4"/>
        <v>Kotlin</v>
      </c>
      <c r="I104">
        <v>2</v>
      </c>
      <c r="J104" t="str">
        <f t="shared" si="5"/>
        <v>Kolkata</v>
      </c>
    </row>
    <row r="105" spans="1:10" x14ac:dyDescent="0.35">
      <c r="A105" t="s">
        <v>504</v>
      </c>
      <c r="B105">
        <v>8911</v>
      </c>
      <c r="C105">
        <v>8</v>
      </c>
      <c r="D105" s="2" t="s">
        <v>720</v>
      </c>
      <c r="E105" s="2" t="s">
        <v>712</v>
      </c>
      <c r="F105" s="2" t="str">
        <f t="shared" si="3"/>
        <v>6 - 10 yrs</v>
      </c>
      <c r="G105">
        <v>3</v>
      </c>
      <c r="H105" t="str">
        <f t="shared" si="4"/>
        <v>R</v>
      </c>
      <c r="I105">
        <v>5</v>
      </c>
      <c r="J105" t="str">
        <f t="shared" si="5"/>
        <v>Indore</v>
      </c>
    </row>
    <row r="106" spans="1:10" x14ac:dyDescent="0.35">
      <c r="A106" t="s">
        <v>505</v>
      </c>
      <c r="B106">
        <v>8225</v>
      </c>
      <c r="C106">
        <v>3</v>
      </c>
      <c r="D106" s="2" t="s">
        <v>717</v>
      </c>
      <c r="E106" s="2" t="s">
        <v>714</v>
      </c>
      <c r="F106" s="2" t="str">
        <f t="shared" si="3"/>
        <v>3 - 5 yrs</v>
      </c>
      <c r="G106">
        <v>5</v>
      </c>
      <c r="H106" t="str">
        <f t="shared" si="4"/>
        <v>Dart</v>
      </c>
      <c r="I106">
        <v>2</v>
      </c>
      <c r="J106" t="str">
        <f t="shared" si="5"/>
        <v>Kolkata</v>
      </c>
    </row>
    <row r="107" spans="1:10" x14ac:dyDescent="0.35">
      <c r="A107" t="s">
        <v>506</v>
      </c>
      <c r="B107">
        <v>8307</v>
      </c>
      <c r="C107">
        <v>5</v>
      </c>
      <c r="D107" s="2" t="s">
        <v>719</v>
      </c>
      <c r="E107" s="2" t="s">
        <v>714</v>
      </c>
      <c r="F107" s="2" t="str">
        <f t="shared" si="3"/>
        <v>3 - 5 yrs</v>
      </c>
      <c r="G107">
        <v>5</v>
      </c>
      <c r="H107" t="str">
        <f t="shared" si="4"/>
        <v>Dart</v>
      </c>
      <c r="I107">
        <v>4</v>
      </c>
      <c r="J107" t="str">
        <f t="shared" si="5"/>
        <v>Vizag</v>
      </c>
    </row>
    <row r="108" spans="1:10" x14ac:dyDescent="0.35">
      <c r="A108" t="s">
        <v>507</v>
      </c>
      <c r="B108">
        <v>8133</v>
      </c>
      <c r="C108">
        <v>3</v>
      </c>
      <c r="D108" s="2" t="s">
        <v>719</v>
      </c>
      <c r="E108" s="2" t="s">
        <v>710</v>
      </c>
      <c r="F108" s="2" t="str">
        <f t="shared" si="3"/>
        <v>3 - 5 yrs</v>
      </c>
      <c r="G108">
        <v>1</v>
      </c>
      <c r="H108" t="str">
        <f t="shared" si="4"/>
        <v>Java S</v>
      </c>
      <c r="I108">
        <v>4</v>
      </c>
      <c r="J108" t="str">
        <f t="shared" si="5"/>
        <v>Vizag</v>
      </c>
    </row>
    <row r="109" spans="1:10" x14ac:dyDescent="0.35">
      <c r="A109" t="s">
        <v>508</v>
      </c>
      <c r="B109">
        <v>8492</v>
      </c>
      <c r="C109">
        <v>10</v>
      </c>
      <c r="D109" s="2" t="s">
        <v>717</v>
      </c>
      <c r="E109" s="2" t="s">
        <v>713</v>
      </c>
      <c r="F109" s="2" t="str">
        <f t="shared" si="3"/>
        <v>6 - 10 yrs</v>
      </c>
      <c r="G109">
        <v>4</v>
      </c>
      <c r="H109" t="str">
        <f t="shared" si="4"/>
        <v>Kotlin</v>
      </c>
      <c r="I109">
        <v>2</v>
      </c>
      <c r="J109" t="str">
        <f t="shared" si="5"/>
        <v>Kolkata</v>
      </c>
    </row>
    <row r="110" spans="1:10" x14ac:dyDescent="0.35">
      <c r="A110" t="s">
        <v>509</v>
      </c>
      <c r="B110">
        <v>6519</v>
      </c>
      <c r="C110">
        <v>3</v>
      </c>
      <c r="D110" s="2" t="s">
        <v>722</v>
      </c>
      <c r="E110" s="2" t="s">
        <v>713</v>
      </c>
      <c r="F110" s="2" t="str">
        <f t="shared" si="3"/>
        <v>3 - 5 yrs</v>
      </c>
      <c r="G110">
        <v>4</v>
      </c>
      <c r="H110" t="str">
        <f t="shared" si="4"/>
        <v>Kotlin</v>
      </c>
      <c r="I110">
        <v>1</v>
      </c>
      <c r="J110" t="str">
        <f t="shared" si="5"/>
        <v>Noida</v>
      </c>
    </row>
    <row r="111" spans="1:10" x14ac:dyDescent="0.35">
      <c r="A111" t="s">
        <v>510</v>
      </c>
      <c r="B111">
        <v>6749</v>
      </c>
      <c r="C111">
        <v>3</v>
      </c>
      <c r="D111" s="2" t="s">
        <v>717</v>
      </c>
      <c r="E111" s="2" t="s">
        <v>712</v>
      </c>
      <c r="F111" s="2" t="str">
        <f t="shared" si="3"/>
        <v>3 - 5 yrs</v>
      </c>
      <c r="G111">
        <v>3</v>
      </c>
      <c r="H111" t="str">
        <f t="shared" si="4"/>
        <v>R</v>
      </c>
      <c r="I111">
        <v>2</v>
      </c>
      <c r="J111" t="str">
        <f t="shared" si="5"/>
        <v>Kolkata</v>
      </c>
    </row>
    <row r="112" spans="1:10" x14ac:dyDescent="0.35">
      <c r="A112" t="s">
        <v>511</v>
      </c>
      <c r="B112">
        <v>5510</v>
      </c>
      <c r="C112">
        <v>15</v>
      </c>
      <c r="D112" s="2" t="s">
        <v>720</v>
      </c>
      <c r="E112" s="2" t="s">
        <v>714</v>
      </c>
      <c r="F112" s="2" t="str">
        <f t="shared" si="3"/>
        <v>10+ yrs</v>
      </c>
      <c r="G112">
        <v>5</v>
      </c>
      <c r="H112" t="str">
        <f t="shared" si="4"/>
        <v>Dart</v>
      </c>
      <c r="I112">
        <v>5</v>
      </c>
      <c r="J112" t="str">
        <f t="shared" si="5"/>
        <v>Indore</v>
      </c>
    </row>
    <row r="113" spans="1:10" x14ac:dyDescent="0.35">
      <c r="A113" t="s">
        <v>512</v>
      </c>
      <c r="B113">
        <v>8006</v>
      </c>
      <c r="C113">
        <v>3</v>
      </c>
      <c r="D113" s="2" t="s">
        <v>720</v>
      </c>
      <c r="E113" s="2" t="s">
        <v>712</v>
      </c>
      <c r="F113" s="2" t="str">
        <f t="shared" si="3"/>
        <v>3 - 5 yrs</v>
      </c>
      <c r="G113">
        <v>3</v>
      </c>
      <c r="H113" t="str">
        <f t="shared" si="4"/>
        <v>R</v>
      </c>
      <c r="I113">
        <v>5</v>
      </c>
      <c r="J113" t="str">
        <f t="shared" si="5"/>
        <v>Indore</v>
      </c>
    </row>
    <row r="114" spans="1:10" x14ac:dyDescent="0.35">
      <c r="A114" t="s">
        <v>513</v>
      </c>
      <c r="B114">
        <v>8137</v>
      </c>
      <c r="C114">
        <v>15</v>
      </c>
      <c r="D114" s="2" t="s">
        <v>722</v>
      </c>
      <c r="E114" s="2" t="s">
        <v>714</v>
      </c>
      <c r="F114" s="2" t="str">
        <f t="shared" si="3"/>
        <v>10+ yrs</v>
      </c>
      <c r="G114">
        <v>5</v>
      </c>
      <c r="H114" t="str">
        <f t="shared" si="4"/>
        <v>Dart</v>
      </c>
      <c r="I114">
        <v>1</v>
      </c>
      <c r="J114" t="str">
        <f t="shared" si="5"/>
        <v>Noida</v>
      </c>
    </row>
    <row r="115" spans="1:10" x14ac:dyDescent="0.35">
      <c r="A115" t="s">
        <v>514</v>
      </c>
      <c r="B115">
        <v>5011</v>
      </c>
      <c r="C115">
        <v>9</v>
      </c>
      <c r="D115" s="2" t="s">
        <v>719</v>
      </c>
      <c r="E115" s="2" t="s">
        <v>712</v>
      </c>
      <c r="F115" s="2" t="str">
        <f t="shared" si="3"/>
        <v>6 - 10 yrs</v>
      </c>
      <c r="G115">
        <v>3</v>
      </c>
      <c r="H115" t="str">
        <f t="shared" si="4"/>
        <v>R</v>
      </c>
      <c r="I115">
        <v>4</v>
      </c>
      <c r="J115" t="str">
        <f t="shared" si="5"/>
        <v>Vizag</v>
      </c>
    </row>
    <row r="116" spans="1:10" x14ac:dyDescent="0.35">
      <c r="A116" t="s">
        <v>515</v>
      </c>
      <c r="B116">
        <v>7454</v>
      </c>
      <c r="C116">
        <v>13</v>
      </c>
      <c r="D116" s="2" t="s">
        <v>720</v>
      </c>
      <c r="E116" s="2" t="s">
        <v>714</v>
      </c>
      <c r="F116" s="2" t="str">
        <f t="shared" si="3"/>
        <v>10+ yrs</v>
      </c>
      <c r="G116">
        <v>5</v>
      </c>
      <c r="H116" t="str">
        <f t="shared" si="4"/>
        <v>Dart</v>
      </c>
      <c r="I116">
        <v>5</v>
      </c>
      <c r="J116" t="str">
        <f t="shared" si="5"/>
        <v>Indore</v>
      </c>
    </row>
    <row r="117" spans="1:10" x14ac:dyDescent="0.35">
      <c r="A117" t="s">
        <v>516</v>
      </c>
      <c r="B117">
        <v>8920</v>
      </c>
      <c r="C117">
        <v>6</v>
      </c>
      <c r="D117" s="2" t="s">
        <v>719</v>
      </c>
      <c r="E117" s="2" t="s">
        <v>710</v>
      </c>
      <c r="F117" s="2" t="str">
        <f t="shared" si="3"/>
        <v>6 - 10 yrs</v>
      </c>
      <c r="G117">
        <v>1</v>
      </c>
      <c r="H117" t="str">
        <f t="shared" si="4"/>
        <v>Java S</v>
      </c>
      <c r="I117">
        <v>4</v>
      </c>
      <c r="J117" t="str">
        <f t="shared" si="5"/>
        <v>Vizag</v>
      </c>
    </row>
    <row r="118" spans="1:10" x14ac:dyDescent="0.35">
      <c r="A118" t="s">
        <v>517</v>
      </c>
      <c r="B118">
        <v>5964</v>
      </c>
      <c r="C118">
        <v>4</v>
      </c>
      <c r="D118" s="2" t="s">
        <v>722</v>
      </c>
      <c r="E118" s="2" t="s">
        <v>714</v>
      </c>
      <c r="F118" s="2" t="str">
        <f t="shared" si="3"/>
        <v>3 - 5 yrs</v>
      </c>
      <c r="G118">
        <v>5</v>
      </c>
      <c r="H118" t="str">
        <f t="shared" si="4"/>
        <v>Dart</v>
      </c>
      <c r="I118">
        <v>1</v>
      </c>
      <c r="J118" t="str">
        <f t="shared" si="5"/>
        <v>Noida</v>
      </c>
    </row>
    <row r="119" spans="1:10" x14ac:dyDescent="0.35">
      <c r="A119" t="s">
        <v>518</v>
      </c>
      <c r="B119">
        <v>7781</v>
      </c>
      <c r="C119">
        <v>5</v>
      </c>
      <c r="D119" s="2" t="s">
        <v>717</v>
      </c>
      <c r="E119" s="2" t="s">
        <v>711</v>
      </c>
      <c r="F119" s="2" t="str">
        <f t="shared" si="3"/>
        <v>3 - 5 yrs</v>
      </c>
      <c r="G119">
        <v>2</v>
      </c>
      <c r="H119" t="str">
        <f t="shared" si="4"/>
        <v>HTML</v>
      </c>
      <c r="I119">
        <v>2</v>
      </c>
      <c r="J119" t="str">
        <f t="shared" si="5"/>
        <v>Kolkata</v>
      </c>
    </row>
    <row r="120" spans="1:10" x14ac:dyDescent="0.35">
      <c r="A120" t="s">
        <v>519</v>
      </c>
      <c r="B120">
        <v>5359</v>
      </c>
      <c r="C120">
        <v>7</v>
      </c>
      <c r="D120" s="2" t="s">
        <v>720</v>
      </c>
      <c r="E120" s="2" t="s">
        <v>710</v>
      </c>
      <c r="F120" s="2" t="str">
        <f t="shared" si="3"/>
        <v>6 - 10 yrs</v>
      </c>
      <c r="G120">
        <v>1</v>
      </c>
      <c r="H120" t="str">
        <f t="shared" si="4"/>
        <v>Java S</v>
      </c>
      <c r="I120">
        <v>5</v>
      </c>
      <c r="J120" t="str">
        <f t="shared" si="5"/>
        <v>Indore</v>
      </c>
    </row>
    <row r="121" spans="1:10" x14ac:dyDescent="0.35">
      <c r="A121" t="s">
        <v>520</v>
      </c>
      <c r="B121">
        <v>7479</v>
      </c>
      <c r="C121">
        <v>6</v>
      </c>
      <c r="D121" s="2" t="s">
        <v>722</v>
      </c>
      <c r="E121" s="2" t="s">
        <v>714</v>
      </c>
      <c r="F121" s="2" t="str">
        <f t="shared" si="3"/>
        <v>6 - 10 yrs</v>
      </c>
      <c r="G121">
        <v>5</v>
      </c>
      <c r="H121" t="str">
        <f t="shared" si="4"/>
        <v>Dart</v>
      </c>
      <c r="I121">
        <v>1</v>
      </c>
      <c r="J121" t="str">
        <f t="shared" si="5"/>
        <v>Noida</v>
      </c>
    </row>
    <row r="122" spans="1:10" x14ac:dyDescent="0.35">
      <c r="A122" t="s">
        <v>521</v>
      </c>
      <c r="B122">
        <v>7699</v>
      </c>
      <c r="C122">
        <v>15</v>
      </c>
      <c r="D122" s="2" t="s">
        <v>717</v>
      </c>
      <c r="E122" s="2" t="s">
        <v>714</v>
      </c>
      <c r="F122" s="2" t="str">
        <f t="shared" si="3"/>
        <v>10+ yrs</v>
      </c>
      <c r="G122">
        <v>5</v>
      </c>
      <c r="H122" t="str">
        <f t="shared" si="4"/>
        <v>Dart</v>
      </c>
      <c r="I122">
        <v>2</v>
      </c>
      <c r="J122" t="str">
        <f t="shared" si="5"/>
        <v>Kolkata</v>
      </c>
    </row>
    <row r="123" spans="1:10" x14ac:dyDescent="0.35">
      <c r="A123" t="s">
        <v>522</v>
      </c>
      <c r="B123">
        <v>5749</v>
      </c>
      <c r="C123">
        <v>3</v>
      </c>
      <c r="D123" s="2" t="s">
        <v>717</v>
      </c>
      <c r="E123" s="2" t="s">
        <v>714</v>
      </c>
      <c r="F123" s="2" t="str">
        <f t="shared" si="3"/>
        <v>3 - 5 yrs</v>
      </c>
      <c r="G123">
        <v>5</v>
      </c>
      <c r="H123" t="str">
        <f t="shared" si="4"/>
        <v>Dart</v>
      </c>
      <c r="I123">
        <v>2</v>
      </c>
      <c r="J123" t="str">
        <f t="shared" si="5"/>
        <v>Kolkata</v>
      </c>
    </row>
    <row r="124" spans="1:10" x14ac:dyDescent="0.35">
      <c r="A124" t="s">
        <v>523</v>
      </c>
      <c r="B124">
        <v>6363</v>
      </c>
      <c r="C124">
        <v>4</v>
      </c>
      <c r="D124" s="2" t="s">
        <v>717</v>
      </c>
      <c r="E124" s="2" t="s">
        <v>710</v>
      </c>
      <c r="F124" s="2" t="str">
        <f t="shared" si="3"/>
        <v>3 - 5 yrs</v>
      </c>
      <c r="G124">
        <v>1</v>
      </c>
      <c r="H124" t="str">
        <f t="shared" si="4"/>
        <v>Java S</v>
      </c>
      <c r="I124">
        <v>2</v>
      </c>
      <c r="J124" t="str">
        <f t="shared" si="5"/>
        <v>Kolkata</v>
      </c>
    </row>
    <row r="125" spans="1:10" x14ac:dyDescent="0.35">
      <c r="A125" t="s">
        <v>524</v>
      </c>
      <c r="B125">
        <v>8057</v>
      </c>
      <c r="C125">
        <v>13</v>
      </c>
      <c r="D125" s="2" t="s">
        <v>717</v>
      </c>
      <c r="E125" s="2" t="s">
        <v>712</v>
      </c>
      <c r="F125" s="2" t="str">
        <f t="shared" si="3"/>
        <v>10+ yrs</v>
      </c>
      <c r="G125">
        <v>3</v>
      </c>
      <c r="H125" t="str">
        <f t="shared" si="4"/>
        <v>R</v>
      </c>
      <c r="I125">
        <v>2</v>
      </c>
      <c r="J125" t="str">
        <f t="shared" si="5"/>
        <v>Kolkata</v>
      </c>
    </row>
    <row r="126" spans="1:10" x14ac:dyDescent="0.35">
      <c r="A126" t="s">
        <v>525</v>
      </c>
      <c r="B126">
        <v>5742</v>
      </c>
      <c r="C126">
        <v>5</v>
      </c>
      <c r="D126" s="2" t="s">
        <v>718</v>
      </c>
      <c r="E126" s="2" t="s">
        <v>711</v>
      </c>
      <c r="F126" s="2" t="str">
        <f t="shared" si="3"/>
        <v>3 - 5 yrs</v>
      </c>
      <c r="G126">
        <v>2</v>
      </c>
      <c r="H126" t="str">
        <f t="shared" si="4"/>
        <v>HTML</v>
      </c>
      <c r="I126">
        <v>3</v>
      </c>
      <c r="J126" t="str">
        <f t="shared" si="5"/>
        <v>Lucknow</v>
      </c>
    </row>
    <row r="127" spans="1:10" x14ac:dyDescent="0.35">
      <c r="A127" t="s">
        <v>526</v>
      </c>
      <c r="B127">
        <v>5618</v>
      </c>
      <c r="C127">
        <v>6</v>
      </c>
      <c r="D127" s="2" t="s">
        <v>721</v>
      </c>
      <c r="E127" s="2" t="s">
        <v>710</v>
      </c>
      <c r="F127" s="2" t="str">
        <f t="shared" si="3"/>
        <v>6 - 10 yrs</v>
      </c>
      <c r="G127">
        <v>1</v>
      </c>
      <c r="H127" t="str">
        <f t="shared" si="4"/>
        <v>Java S</v>
      </c>
      <c r="I127">
        <v>6</v>
      </c>
      <c r="J127" t="str">
        <f t="shared" si="5"/>
        <v>Gurgaon</v>
      </c>
    </row>
    <row r="128" spans="1:10" x14ac:dyDescent="0.35">
      <c r="A128" t="s">
        <v>527</v>
      </c>
      <c r="B128">
        <v>8092</v>
      </c>
      <c r="C128">
        <v>9</v>
      </c>
      <c r="D128" s="2" t="s">
        <v>721</v>
      </c>
      <c r="E128" s="2" t="s">
        <v>712</v>
      </c>
      <c r="F128" s="2" t="str">
        <f t="shared" si="3"/>
        <v>6 - 10 yrs</v>
      </c>
      <c r="G128">
        <v>3</v>
      </c>
      <c r="H128" t="str">
        <f t="shared" si="4"/>
        <v>R</v>
      </c>
      <c r="I128">
        <v>6</v>
      </c>
      <c r="J128" t="str">
        <f t="shared" si="5"/>
        <v>Gurgaon</v>
      </c>
    </row>
    <row r="129" spans="1:10" x14ac:dyDescent="0.35">
      <c r="A129" t="s">
        <v>528</v>
      </c>
      <c r="B129">
        <v>6729</v>
      </c>
      <c r="C129">
        <v>8</v>
      </c>
      <c r="D129" s="2" t="s">
        <v>718</v>
      </c>
      <c r="E129" s="2" t="s">
        <v>712</v>
      </c>
      <c r="F129" s="2" t="str">
        <f t="shared" si="3"/>
        <v>6 - 10 yrs</v>
      </c>
      <c r="G129">
        <v>3</v>
      </c>
      <c r="H129" t="str">
        <f t="shared" si="4"/>
        <v>R</v>
      </c>
      <c r="I129">
        <v>3</v>
      </c>
      <c r="J129" t="str">
        <f t="shared" si="5"/>
        <v>Lucknow</v>
      </c>
    </row>
    <row r="130" spans="1:10" x14ac:dyDescent="0.35">
      <c r="A130" t="s">
        <v>529</v>
      </c>
      <c r="B130">
        <v>5666</v>
      </c>
      <c r="C130">
        <v>2</v>
      </c>
      <c r="D130" s="2" t="s">
        <v>718</v>
      </c>
      <c r="E130" s="2" t="s">
        <v>714</v>
      </c>
      <c r="F130" s="2" t="str">
        <f t="shared" si="3"/>
        <v>0 - 2 yrs</v>
      </c>
      <c r="G130">
        <v>5</v>
      </c>
      <c r="H130" t="str">
        <f t="shared" si="4"/>
        <v>Dart</v>
      </c>
      <c r="I130">
        <v>3</v>
      </c>
      <c r="J130" t="str">
        <f t="shared" si="5"/>
        <v>Lucknow</v>
      </c>
    </row>
    <row r="131" spans="1:10" x14ac:dyDescent="0.35">
      <c r="A131" t="s">
        <v>530</v>
      </c>
      <c r="B131">
        <v>8054</v>
      </c>
      <c r="C131">
        <v>8</v>
      </c>
      <c r="D131" s="2" t="s">
        <v>718</v>
      </c>
      <c r="E131" s="2" t="s">
        <v>714</v>
      </c>
      <c r="F131" s="2" t="str">
        <f t="shared" ref="F131:F194" si="6">IF($C131&lt;=2,"0 - 2 yrs",IF($C131&lt;=5,"3 - 5 yrs",IF($C131&lt;=10,"6 - 10 yrs",IF($C131&gt;10,"10+ yrs","Error"))))</f>
        <v>6 - 10 yrs</v>
      </c>
      <c r="G131">
        <v>5</v>
      </c>
      <c r="H131" t="str">
        <f t="shared" ref="H131:H194" si="7">_xlfn.XLOOKUP($G131,$L$5:$L$9,$K$5:$K$9)</f>
        <v>Dart</v>
      </c>
      <c r="I131">
        <v>3</v>
      </c>
      <c r="J131" t="str">
        <f t="shared" ref="J131:J194" si="8">_xlfn.XLOOKUP($I131,$L$5:$L$10,$M$5:$M$10)</f>
        <v>Lucknow</v>
      </c>
    </row>
    <row r="132" spans="1:10" x14ac:dyDescent="0.35">
      <c r="A132" t="s">
        <v>531</v>
      </c>
      <c r="B132">
        <v>5697</v>
      </c>
      <c r="C132">
        <v>10</v>
      </c>
      <c r="D132" s="2" t="s">
        <v>718</v>
      </c>
      <c r="E132" s="2" t="s">
        <v>711</v>
      </c>
      <c r="F132" s="2" t="str">
        <f t="shared" si="6"/>
        <v>6 - 10 yrs</v>
      </c>
      <c r="G132">
        <v>2</v>
      </c>
      <c r="H132" t="str">
        <f t="shared" si="7"/>
        <v>HTML</v>
      </c>
      <c r="I132">
        <v>3</v>
      </c>
      <c r="J132" t="str">
        <f t="shared" si="8"/>
        <v>Lucknow</v>
      </c>
    </row>
    <row r="133" spans="1:10" x14ac:dyDescent="0.35">
      <c r="A133" t="s">
        <v>532</v>
      </c>
      <c r="B133">
        <v>8063</v>
      </c>
      <c r="C133">
        <v>15</v>
      </c>
      <c r="D133" s="2" t="s">
        <v>722</v>
      </c>
      <c r="E133" s="2" t="s">
        <v>711</v>
      </c>
      <c r="F133" s="2" t="str">
        <f t="shared" si="6"/>
        <v>10+ yrs</v>
      </c>
      <c r="G133">
        <v>2</v>
      </c>
      <c r="H133" t="str">
        <f t="shared" si="7"/>
        <v>HTML</v>
      </c>
      <c r="I133">
        <v>1</v>
      </c>
      <c r="J133" t="str">
        <f t="shared" si="8"/>
        <v>Noida</v>
      </c>
    </row>
    <row r="134" spans="1:10" x14ac:dyDescent="0.35">
      <c r="A134" t="s">
        <v>533</v>
      </c>
      <c r="B134">
        <v>6079</v>
      </c>
      <c r="C134">
        <v>11</v>
      </c>
      <c r="D134" s="2" t="s">
        <v>720</v>
      </c>
      <c r="E134" s="2" t="s">
        <v>714</v>
      </c>
      <c r="F134" s="2" t="str">
        <f t="shared" si="6"/>
        <v>10+ yrs</v>
      </c>
      <c r="G134">
        <v>5</v>
      </c>
      <c r="H134" t="str">
        <f t="shared" si="7"/>
        <v>Dart</v>
      </c>
      <c r="I134">
        <v>5</v>
      </c>
      <c r="J134" t="str">
        <f t="shared" si="8"/>
        <v>Indore</v>
      </c>
    </row>
    <row r="135" spans="1:10" x14ac:dyDescent="0.35">
      <c r="A135" t="s">
        <v>534</v>
      </c>
      <c r="B135">
        <v>6564</v>
      </c>
      <c r="C135">
        <v>8</v>
      </c>
      <c r="D135" s="2" t="s">
        <v>717</v>
      </c>
      <c r="E135" s="2" t="s">
        <v>710</v>
      </c>
      <c r="F135" s="2" t="str">
        <f t="shared" si="6"/>
        <v>6 - 10 yrs</v>
      </c>
      <c r="G135">
        <v>1</v>
      </c>
      <c r="H135" t="str">
        <f t="shared" si="7"/>
        <v>Java S</v>
      </c>
      <c r="I135">
        <v>2</v>
      </c>
      <c r="J135" t="str">
        <f t="shared" si="8"/>
        <v>Kolkata</v>
      </c>
    </row>
    <row r="136" spans="1:10" x14ac:dyDescent="0.35">
      <c r="A136" t="s">
        <v>535</v>
      </c>
      <c r="B136">
        <v>8207</v>
      </c>
      <c r="C136">
        <v>2</v>
      </c>
      <c r="D136" s="2" t="s">
        <v>719</v>
      </c>
      <c r="E136" s="2" t="s">
        <v>712</v>
      </c>
      <c r="F136" s="2" t="str">
        <f t="shared" si="6"/>
        <v>0 - 2 yrs</v>
      </c>
      <c r="G136">
        <v>3</v>
      </c>
      <c r="H136" t="str">
        <f t="shared" si="7"/>
        <v>R</v>
      </c>
      <c r="I136">
        <v>4</v>
      </c>
      <c r="J136" t="str">
        <f t="shared" si="8"/>
        <v>Vizag</v>
      </c>
    </row>
    <row r="137" spans="1:10" x14ac:dyDescent="0.35">
      <c r="A137" t="s">
        <v>536</v>
      </c>
      <c r="B137">
        <v>8921</v>
      </c>
      <c r="C137">
        <v>14</v>
      </c>
      <c r="D137" s="2" t="s">
        <v>719</v>
      </c>
      <c r="E137" s="2" t="s">
        <v>711</v>
      </c>
      <c r="F137" s="2" t="str">
        <f t="shared" si="6"/>
        <v>10+ yrs</v>
      </c>
      <c r="G137">
        <v>2</v>
      </c>
      <c r="H137" t="str">
        <f t="shared" si="7"/>
        <v>HTML</v>
      </c>
      <c r="I137">
        <v>4</v>
      </c>
      <c r="J137" t="str">
        <f t="shared" si="8"/>
        <v>Vizag</v>
      </c>
    </row>
    <row r="138" spans="1:10" x14ac:dyDescent="0.35">
      <c r="A138" t="s">
        <v>537</v>
      </c>
      <c r="B138">
        <v>7183</v>
      </c>
      <c r="C138">
        <v>11</v>
      </c>
      <c r="D138" s="2" t="s">
        <v>719</v>
      </c>
      <c r="E138" s="2" t="s">
        <v>714</v>
      </c>
      <c r="F138" s="2" t="str">
        <f t="shared" si="6"/>
        <v>10+ yrs</v>
      </c>
      <c r="G138">
        <v>5</v>
      </c>
      <c r="H138" t="str">
        <f t="shared" si="7"/>
        <v>Dart</v>
      </c>
      <c r="I138">
        <v>4</v>
      </c>
      <c r="J138" t="str">
        <f t="shared" si="8"/>
        <v>Vizag</v>
      </c>
    </row>
    <row r="139" spans="1:10" x14ac:dyDescent="0.35">
      <c r="A139" t="s">
        <v>538</v>
      </c>
      <c r="B139">
        <v>7523</v>
      </c>
      <c r="C139">
        <v>8</v>
      </c>
      <c r="D139" s="2" t="s">
        <v>717</v>
      </c>
      <c r="E139" s="2" t="s">
        <v>713</v>
      </c>
      <c r="F139" s="2" t="str">
        <f t="shared" si="6"/>
        <v>6 - 10 yrs</v>
      </c>
      <c r="G139">
        <v>4</v>
      </c>
      <c r="H139" t="str">
        <f t="shared" si="7"/>
        <v>Kotlin</v>
      </c>
      <c r="I139">
        <v>2</v>
      </c>
      <c r="J139" t="str">
        <f t="shared" si="8"/>
        <v>Kolkata</v>
      </c>
    </row>
    <row r="140" spans="1:10" x14ac:dyDescent="0.35">
      <c r="A140" t="s">
        <v>539</v>
      </c>
      <c r="B140">
        <v>7642</v>
      </c>
      <c r="C140">
        <v>12</v>
      </c>
      <c r="D140" s="2" t="s">
        <v>721</v>
      </c>
      <c r="E140" s="2" t="s">
        <v>712</v>
      </c>
      <c r="F140" s="2" t="str">
        <f t="shared" si="6"/>
        <v>10+ yrs</v>
      </c>
      <c r="G140">
        <v>3</v>
      </c>
      <c r="H140" t="str">
        <f t="shared" si="7"/>
        <v>R</v>
      </c>
      <c r="I140">
        <v>6</v>
      </c>
      <c r="J140" t="str">
        <f t="shared" si="8"/>
        <v>Gurgaon</v>
      </c>
    </row>
    <row r="141" spans="1:10" x14ac:dyDescent="0.35">
      <c r="A141" t="s">
        <v>540</v>
      </c>
      <c r="B141">
        <v>5003</v>
      </c>
      <c r="C141">
        <v>2</v>
      </c>
      <c r="D141" s="2" t="s">
        <v>719</v>
      </c>
      <c r="E141" s="2" t="s">
        <v>712</v>
      </c>
      <c r="F141" s="2" t="str">
        <f t="shared" si="6"/>
        <v>0 - 2 yrs</v>
      </c>
      <c r="G141">
        <v>3</v>
      </c>
      <c r="H141" t="str">
        <f t="shared" si="7"/>
        <v>R</v>
      </c>
      <c r="I141">
        <v>4</v>
      </c>
      <c r="J141" t="str">
        <f t="shared" si="8"/>
        <v>Vizag</v>
      </c>
    </row>
    <row r="142" spans="1:10" x14ac:dyDescent="0.35">
      <c r="A142" t="s">
        <v>541</v>
      </c>
      <c r="B142">
        <v>5678</v>
      </c>
      <c r="C142">
        <v>2</v>
      </c>
      <c r="D142" s="2" t="s">
        <v>722</v>
      </c>
      <c r="E142" s="2" t="s">
        <v>712</v>
      </c>
      <c r="F142" s="2" t="str">
        <f t="shared" si="6"/>
        <v>0 - 2 yrs</v>
      </c>
      <c r="G142">
        <v>3</v>
      </c>
      <c r="H142" t="str">
        <f t="shared" si="7"/>
        <v>R</v>
      </c>
      <c r="I142">
        <v>1</v>
      </c>
      <c r="J142" t="str">
        <f t="shared" si="8"/>
        <v>Noida</v>
      </c>
    </row>
    <row r="143" spans="1:10" x14ac:dyDescent="0.35">
      <c r="A143" t="s">
        <v>542</v>
      </c>
      <c r="B143">
        <v>7495</v>
      </c>
      <c r="C143">
        <v>10</v>
      </c>
      <c r="D143" s="2" t="s">
        <v>720</v>
      </c>
      <c r="E143" s="2" t="s">
        <v>710</v>
      </c>
      <c r="F143" s="2" t="str">
        <f t="shared" si="6"/>
        <v>6 - 10 yrs</v>
      </c>
      <c r="G143">
        <v>1</v>
      </c>
      <c r="H143" t="str">
        <f t="shared" si="7"/>
        <v>Java S</v>
      </c>
      <c r="I143">
        <v>5</v>
      </c>
      <c r="J143" t="str">
        <f t="shared" si="8"/>
        <v>Indore</v>
      </c>
    </row>
    <row r="144" spans="1:10" x14ac:dyDescent="0.35">
      <c r="A144" t="s">
        <v>543</v>
      </c>
      <c r="B144">
        <v>8395</v>
      </c>
      <c r="C144">
        <v>4</v>
      </c>
      <c r="D144" s="2" t="s">
        <v>722</v>
      </c>
      <c r="E144" s="2" t="s">
        <v>714</v>
      </c>
      <c r="F144" s="2" t="str">
        <f t="shared" si="6"/>
        <v>3 - 5 yrs</v>
      </c>
      <c r="G144">
        <v>5</v>
      </c>
      <c r="H144" t="str">
        <f t="shared" si="7"/>
        <v>Dart</v>
      </c>
      <c r="I144">
        <v>1</v>
      </c>
      <c r="J144" t="str">
        <f t="shared" si="8"/>
        <v>Noida</v>
      </c>
    </row>
    <row r="145" spans="1:10" x14ac:dyDescent="0.35">
      <c r="A145" t="s">
        <v>544</v>
      </c>
      <c r="B145">
        <v>5624</v>
      </c>
      <c r="C145">
        <v>10</v>
      </c>
      <c r="D145" s="2" t="s">
        <v>718</v>
      </c>
      <c r="E145" s="2" t="s">
        <v>711</v>
      </c>
      <c r="F145" s="2" t="str">
        <f t="shared" si="6"/>
        <v>6 - 10 yrs</v>
      </c>
      <c r="G145">
        <v>2</v>
      </c>
      <c r="H145" t="str">
        <f t="shared" si="7"/>
        <v>HTML</v>
      </c>
      <c r="I145">
        <v>3</v>
      </c>
      <c r="J145" t="str">
        <f t="shared" si="8"/>
        <v>Lucknow</v>
      </c>
    </row>
    <row r="146" spans="1:10" x14ac:dyDescent="0.35">
      <c r="A146" t="s">
        <v>545</v>
      </c>
      <c r="B146">
        <v>8345</v>
      </c>
      <c r="C146">
        <v>4</v>
      </c>
      <c r="D146" s="2" t="s">
        <v>718</v>
      </c>
      <c r="E146" s="2" t="s">
        <v>714</v>
      </c>
      <c r="F146" s="2" t="str">
        <f t="shared" si="6"/>
        <v>3 - 5 yrs</v>
      </c>
      <c r="G146">
        <v>5</v>
      </c>
      <c r="H146" t="str">
        <f t="shared" si="7"/>
        <v>Dart</v>
      </c>
      <c r="I146">
        <v>3</v>
      </c>
      <c r="J146" t="str">
        <f t="shared" si="8"/>
        <v>Lucknow</v>
      </c>
    </row>
    <row r="147" spans="1:10" x14ac:dyDescent="0.35">
      <c r="A147" t="s">
        <v>546</v>
      </c>
      <c r="B147">
        <v>7229</v>
      </c>
      <c r="C147">
        <v>3</v>
      </c>
      <c r="D147" s="2" t="s">
        <v>717</v>
      </c>
      <c r="E147" s="2" t="s">
        <v>714</v>
      </c>
      <c r="F147" s="2" t="str">
        <f t="shared" si="6"/>
        <v>3 - 5 yrs</v>
      </c>
      <c r="G147">
        <v>5</v>
      </c>
      <c r="H147" t="str">
        <f t="shared" si="7"/>
        <v>Dart</v>
      </c>
      <c r="I147">
        <v>2</v>
      </c>
      <c r="J147" t="str">
        <f t="shared" si="8"/>
        <v>Kolkata</v>
      </c>
    </row>
    <row r="148" spans="1:10" x14ac:dyDescent="0.35">
      <c r="A148" t="s">
        <v>547</v>
      </c>
      <c r="B148">
        <v>6099</v>
      </c>
      <c r="C148">
        <v>4</v>
      </c>
      <c r="D148" s="2" t="s">
        <v>720</v>
      </c>
      <c r="E148" s="2" t="s">
        <v>713</v>
      </c>
      <c r="F148" s="2" t="str">
        <f t="shared" si="6"/>
        <v>3 - 5 yrs</v>
      </c>
      <c r="G148">
        <v>4</v>
      </c>
      <c r="H148" t="str">
        <f t="shared" si="7"/>
        <v>Kotlin</v>
      </c>
      <c r="I148">
        <v>5</v>
      </c>
      <c r="J148" t="str">
        <f t="shared" si="8"/>
        <v>Indore</v>
      </c>
    </row>
    <row r="149" spans="1:10" x14ac:dyDescent="0.35">
      <c r="A149" t="s">
        <v>548</v>
      </c>
      <c r="B149">
        <v>7276</v>
      </c>
      <c r="C149">
        <v>11</v>
      </c>
      <c r="D149" s="2" t="s">
        <v>717</v>
      </c>
      <c r="E149" s="2" t="s">
        <v>712</v>
      </c>
      <c r="F149" s="2" t="str">
        <f t="shared" si="6"/>
        <v>10+ yrs</v>
      </c>
      <c r="G149">
        <v>3</v>
      </c>
      <c r="H149" t="str">
        <f t="shared" si="7"/>
        <v>R</v>
      </c>
      <c r="I149">
        <v>2</v>
      </c>
      <c r="J149" t="str">
        <f t="shared" si="8"/>
        <v>Kolkata</v>
      </c>
    </row>
    <row r="150" spans="1:10" x14ac:dyDescent="0.35">
      <c r="A150" t="s">
        <v>549</v>
      </c>
      <c r="B150">
        <v>5904</v>
      </c>
      <c r="C150">
        <v>15</v>
      </c>
      <c r="D150" s="2" t="s">
        <v>718</v>
      </c>
      <c r="E150" s="2" t="s">
        <v>711</v>
      </c>
      <c r="F150" s="2" t="str">
        <f t="shared" si="6"/>
        <v>10+ yrs</v>
      </c>
      <c r="G150">
        <v>2</v>
      </c>
      <c r="H150" t="str">
        <f t="shared" si="7"/>
        <v>HTML</v>
      </c>
      <c r="I150">
        <v>3</v>
      </c>
      <c r="J150" t="str">
        <f t="shared" si="8"/>
        <v>Lucknow</v>
      </c>
    </row>
    <row r="151" spans="1:10" x14ac:dyDescent="0.35">
      <c r="A151" t="s">
        <v>550</v>
      </c>
      <c r="B151">
        <v>7409</v>
      </c>
      <c r="C151">
        <v>11</v>
      </c>
      <c r="D151" s="2" t="s">
        <v>721</v>
      </c>
      <c r="E151" s="2" t="s">
        <v>712</v>
      </c>
      <c r="F151" s="2" t="str">
        <f t="shared" si="6"/>
        <v>10+ yrs</v>
      </c>
      <c r="G151">
        <v>3</v>
      </c>
      <c r="H151" t="str">
        <f t="shared" si="7"/>
        <v>R</v>
      </c>
      <c r="I151">
        <v>6</v>
      </c>
      <c r="J151" t="str">
        <f t="shared" si="8"/>
        <v>Gurgaon</v>
      </c>
    </row>
    <row r="152" spans="1:10" x14ac:dyDescent="0.35">
      <c r="A152" t="s">
        <v>551</v>
      </c>
      <c r="B152">
        <v>8563</v>
      </c>
      <c r="C152">
        <v>4</v>
      </c>
      <c r="D152" s="2" t="s">
        <v>721</v>
      </c>
      <c r="E152" s="2" t="s">
        <v>712</v>
      </c>
      <c r="F152" s="2" t="str">
        <f t="shared" si="6"/>
        <v>3 - 5 yrs</v>
      </c>
      <c r="G152">
        <v>3</v>
      </c>
      <c r="H152" t="str">
        <f t="shared" si="7"/>
        <v>R</v>
      </c>
      <c r="I152">
        <v>6</v>
      </c>
      <c r="J152" t="str">
        <f t="shared" si="8"/>
        <v>Gurgaon</v>
      </c>
    </row>
    <row r="153" spans="1:10" x14ac:dyDescent="0.35">
      <c r="A153" t="s">
        <v>552</v>
      </c>
      <c r="B153">
        <v>6555</v>
      </c>
      <c r="C153">
        <v>4</v>
      </c>
      <c r="D153" s="2" t="s">
        <v>721</v>
      </c>
      <c r="E153" s="2" t="s">
        <v>712</v>
      </c>
      <c r="F153" s="2" t="str">
        <f t="shared" si="6"/>
        <v>3 - 5 yrs</v>
      </c>
      <c r="G153">
        <v>3</v>
      </c>
      <c r="H153" t="str">
        <f t="shared" si="7"/>
        <v>R</v>
      </c>
      <c r="I153">
        <v>6</v>
      </c>
      <c r="J153" t="str">
        <f t="shared" si="8"/>
        <v>Gurgaon</v>
      </c>
    </row>
    <row r="154" spans="1:10" x14ac:dyDescent="0.35">
      <c r="A154" t="s">
        <v>553</v>
      </c>
      <c r="B154">
        <v>7619</v>
      </c>
      <c r="C154">
        <v>2</v>
      </c>
      <c r="D154" s="2" t="s">
        <v>722</v>
      </c>
      <c r="E154" s="2" t="s">
        <v>712</v>
      </c>
      <c r="F154" s="2" t="str">
        <f t="shared" si="6"/>
        <v>0 - 2 yrs</v>
      </c>
      <c r="G154">
        <v>3</v>
      </c>
      <c r="H154" t="str">
        <f t="shared" si="7"/>
        <v>R</v>
      </c>
      <c r="I154">
        <v>1</v>
      </c>
      <c r="J154" t="str">
        <f t="shared" si="8"/>
        <v>Noida</v>
      </c>
    </row>
    <row r="155" spans="1:10" x14ac:dyDescent="0.35">
      <c r="A155" t="s">
        <v>554</v>
      </c>
      <c r="B155">
        <v>5487</v>
      </c>
      <c r="C155">
        <v>15</v>
      </c>
      <c r="D155" s="2" t="s">
        <v>722</v>
      </c>
      <c r="E155" s="2" t="s">
        <v>710</v>
      </c>
      <c r="F155" s="2" t="str">
        <f t="shared" si="6"/>
        <v>10+ yrs</v>
      </c>
      <c r="G155">
        <v>1</v>
      </c>
      <c r="H155" t="str">
        <f t="shared" si="7"/>
        <v>Java S</v>
      </c>
      <c r="I155">
        <v>1</v>
      </c>
      <c r="J155" t="str">
        <f t="shared" si="8"/>
        <v>Noida</v>
      </c>
    </row>
    <row r="156" spans="1:10" x14ac:dyDescent="0.35">
      <c r="A156" t="s">
        <v>555</v>
      </c>
      <c r="B156">
        <v>6970</v>
      </c>
      <c r="C156">
        <v>15</v>
      </c>
      <c r="D156" s="2" t="s">
        <v>719</v>
      </c>
      <c r="E156" s="2" t="s">
        <v>710</v>
      </c>
      <c r="F156" s="2" t="str">
        <f t="shared" si="6"/>
        <v>10+ yrs</v>
      </c>
      <c r="G156">
        <v>1</v>
      </c>
      <c r="H156" t="str">
        <f t="shared" si="7"/>
        <v>Java S</v>
      </c>
      <c r="I156">
        <v>4</v>
      </c>
      <c r="J156" t="str">
        <f t="shared" si="8"/>
        <v>Vizag</v>
      </c>
    </row>
    <row r="157" spans="1:10" x14ac:dyDescent="0.35">
      <c r="A157" t="s">
        <v>556</v>
      </c>
      <c r="B157">
        <v>6121</v>
      </c>
      <c r="C157">
        <v>15</v>
      </c>
      <c r="D157" s="2" t="s">
        <v>719</v>
      </c>
      <c r="E157" s="2" t="s">
        <v>711</v>
      </c>
      <c r="F157" s="2" t="str">
        <f t="shared" si="6"/>
        <v>10+ yrs</v>
      </c>
      <c r="G157">
        <v>2</v>
      </c>
      <c r="H157" t="str">
        <f t="shared" si="7"/>
        <v>HTML</v>
      </c>
      <c r="I157">
        <v>4</v>
      </c>
      <c r="J157" t="str">
        <f t="shared" si="8"/>
        <v>Vizag</v>
      </c>
    </row>
    <row r="158" spans="1:10" x14ac:dyDescent="0.35">
      <c r="A158" t="s">
        <v>557</v>
      </c>
      <c r="B158">
        <v>7678</v>
      </c>
      <c r="C158">
        <v>10</v>
      </c>
      <c r="D158" s="2" t="s">
        <v>718</v>
      </c>
      <c r="E158" s="2" t="s">
        <v>713</v>
      </c>
      <c r="F158" s="2" t="str">
        <f t="shared" si="6"/>
        <v>6 - 10 yrs</v>
      </c>
      <c r="G158">
        <v>4</v>
      </c>
      <c r="H158" t="str">
        <f t="shared" si="7"/>
        <v>Kotlin</v>
      </c>
      <c r="I158">
        <v>3</v>
      </c>
      <c r="J158" t="str">
        <f t="shared" si="8"/>
        <v>Lucknow</v>
      </c>
    </row>
    <row r="159" spans="1:10" x14ac:dyDescent="0.35">
      <c r="A159" t="s">
        <v>558</v>
      </c>
      <c r="B159">
        <v>6921</v>
      </c>
      <c r="C159">
        <v>10</v>
      </c>
      <c r="D159" s="2" t="s">
        <v>721</v>
      </c>
      <c r="E159" s="2" t="s">
        <v>711</v>
      </c>
      <c r="F159" s="2" t="str">
        <f t="shared" si="6"/>
        <v>6 - 10 yrs</v>
      </c>
      <c r="G159">
        <v>2</v>
      </c>
      <c r="H159" t="str">
        <f t="shared" si="7"/>
        <v>HTML</v>
      </c>
      <c r="I159">
        <v>6</v>
      </c>
      <c r="J159" t="str">
        <f t="shared" si="8"/>
        <v>Gurgaon</v>
      </c>
    </row>
    <row r="160" spans="1:10" x14ac:dyDescent="0.35">
      <c r="A160" t="s">
        <v>559</v>
      </c>
      <c r="B160">
        <v>6186</v>
      </c>
      <c r="C160">
        <v>9</v>
      </c>
      <c r="D160" s="2" t="s">
        <v>721</v>
      </c>
      <c r="E160" s="2" t="s">
        <v>714</v>
      </c>
      <c r="F160" s="2" t="str">
        <f t="shared" si="6"/>
        <v>6 - 10 yrs</v>
      </c>
      <c r="G160">
        <v>5</v>
      </c>
      <c r="H160" t="str">
        <f t="shared" si="7"/>
        <v>Dart</v>
      </c>
      <c r="I160">
        <v>6</v>
      </c>
      <c r="J160" t="str">
        <f t="shared" si="8"/>
        <v>Gurgaon</v>
      </c>
    </row>
    <row r="161" spans="1:10" x14ac:dyDescent="0.35">
      <c r="A161" t="s">
        <v>560</v>
      </c>
      <c r="B161">
        <v>8663</v>
      </c>
      <c r="C161">
        <v>14</v>
      </c>
      <c r="D161" s="2" t="s">
        <v>717</v>
      </c>
      <c r="E161" s="2" t="s">
        <v>710</v>
      </c>
      <c r="F161" s="2" t="str">
        <f t="shared" si="6"/>
        <v>10+ yrs</v>
      </c>
      <c r="G161">
        <v>1</v>
      </c>
      <c r="H161" t="str">
        <f t="shared" si="7"/>
        <v>Java S</v>
      </c>
      <c r="I161">
        <v>2</v>
      </c>
      <c r="J161" t="str">
        <f t="shared" si="8"/>
        <v>Kolkata</v>
      </c>
    </row>
    <row r="162" spans="1:10" x14ac:dyDescent="0.35">
      <c r="A162" t="s">
        <v>561</v>
      </c>
      <c r="B162">
        <v>6916</v>
      </c>
      <c r="C162">
        <v>15</v>
      </c>
      <c r="D162" s="2" t="s">
        <v>718</v>
      </c>
      <c r="E162" s="2" t="s">
        <v>710</v>
      </c>
      <c r="F162" s="2" t="str">
        <f t="shared" si="6"/>
        <v>10+ yrs</v>
      </c>
      <c r="G162">
        <v>1</v>
      </c>
      <c r="H162" t="str">
        <f t="shared" si="7"/>
        <v>Java S</v>
      </c>
      <c r="I162">
        <v>3</v>
      </c>
      <c r="J162" t="str">
        <f t="shared" si="8"/>
        <v>Lucknow</v>
      </c>
    </row>
    <row r="163" spans="1:10" x14ac:dyDescent="0.35">
      <c r="A163" t="s">
        <v>562</v>
      </c>
      <c r="B163">
        <v>5908</v>
      </c>
      <c r="C163">
        <v>13</v>
      </c>
      <c r="D163" s="2" t="s">
        <v>721</v>
      </c>
      <c r="E163" s="2" t="s">
        <v>714</v>
      </c>
      <c r="F163" s="2" t="str">
        <f t="shared" si="6"/>
        <v>10+ yrs</v>
      </c>
      <c r="G163">
        <v>5</v>
      </c>
      <c r="H163" t="str">
        <f t="shared" si="7"/>
        <v>Dart</v>
      </c>
      <c r="I163">
        <v>6</v>
      </c>
      <c r="J163" t="str">
        <f t="shared" si="8"/>
        <v>Gurgaon</v>
      </c>
    </row>
    <row r="164" spans="1:10" x14ac:dyDescent="0.35">
      <c r="A164" t="s">
        <v>563</v>
      </c>
      <c r="B164">
        <v>8377</v>
      </c>
      <c r="C164">
        <v>8</v>
      </c>
      <c r="D164" s="2" t="s">
        <v>720</v>
      </c>
      <c r="E164" s="2" t="s">
        <v>714</v>
      </c>
      <c r="F164" s="2" t="str">
        <f t="shared" si="6"/>
        <v>6 - 10 yrs</v>
      </c>
      <c r="G164">
        <v>5</v>
      </c>
      <c r="H164" t="str">
        <f t="shared" si="7"/>
        <v>Dart</v>
      </c>
      <c r="I164">
        <v>5</v>
      </c>
      <c r="J164" t="str">
        <f t="shared" si="8"/>
        <v>Indore</v>
      </c>
    </row>
    <row r="165" spans="1:10" x14ac:dyDescent="0.35">
      <c r="A165" t="s">
        <v>564</v>
      </c>
      <c r="B165">
        <v>8562</v>
      </c>
      <c r="C165">
        <v>4</v>
      </c>
      <c r="D165" s="2" t="s">
        <v>722</v>
      </c>
      <c r="E165" s="2" t="s">
        <v>714</v>
      </c>
      <c r="F165" s="2" t="str">
        <f t="shared" si="6"/>
        <v>3 - 5 yrs</v>
      </c>
      <c r="G165">
        <v>5</v>
      </c>
      <c r="H165" t="str">
        <f t="shared" si="7"/>
        <v>Dart</v>
      </c>
      <c r="I165">
        <v>1</v>
      </c>
      <c r="J165" t="str">
        <f t="shared" si="8"/>
        <v>Noida</v>
      </c>
    </row>
    <row r="166" spans="1:10" x14ac:dyDescent="0.35">
      <c r="A166" t="s">
        <v>565</v>
      </c>
      <c r="B166">
        <v>6477</v>
      </c>
      <c r="C166">
        <v>2</v>
      </c>
      <c r="D166" s="2" t="s">
        <v>718</v>
      </c>
      <c r="E166" s="2" t="s">
        <v>712</v>
      </c>
      <c r="F166" s="2" t="str">
        <f t="shared" si="6"/>
        <v>0 - 2 yrs</v>
      </c>
      <c r="G166">
        <v>3</v>
      </c>
      <c r="H166" t="str">
        <f t="shared" si="7"/>
        <v>R</v>
      </c>
      <c r="I166">
        <v>3</v>
      </c>
      <c r="J166" t="str">
        <f t="shared" si="8"/>
        <v>Lucknow</v>
      </c>
    </row>
    <row r="167" spans="1:10" x14ac:dyDescent="0.35">
      <c r="A167" t="s">
        <v>566</v>
      </c>
      <c r="B167">
        <v>7215</v>
      </c>
      <c r="C167">
        <v>9</v>
      </c>
      <c r="D167" s="2" t="s">
        <v>721</v>
      </c>
      <c r="E167" s="2" t="s">
        <v>711</v>
      </c>
      <c r="F167" s="2" t="str">
        <f t="shared" si="6"/>
        <v>6 - 10 yrs</v>
      </c>
      <c r="G167">
        <v>2</v>
      </c>
      <c r="H167" t="str">
        <f t="shared" si="7"/>
        <v>HTML</v>
      </c>
      <c r="I167">
        <v>6</v>
      </c>
      <c r="J167" t="str">
        <f t="shared" si="8"/>
        <v>Gurgaon</v>
      </c>
    </row>
    <row r="168" spans="1:10" x14ac:dyDescent="0.35">
      <c r="A168" t="s">
        <v>567</v>
      </c>
      <c r="B168">
        <v>5774</v>
      </c>
      <c r="C168">
        <v>8</v>
      </c>
      <c r="D168" s="2" t="s">
        <v>721</v>
      </c>
      <c r="E168" s="2" t="s">
        <v>714</v>
      </c>
      <c r="F168" s="2" t="str">
        <f t="shared" si="6"/>
        <v>6 - 10 yrs</v>
      </c>
      <c r="G168">
        <v>5</v>
      </c>
      <c r="H168" t="str">
        <f t="shared" si="7"/>
        <v>Dart</v>
      </c>
      <c r="I168">
        <v>6</v>
      </c>
      <c r="J168" t="str">
        <f t="shared" si="8"/>
        <v>Gurgaon</v>
      </c>
    </row>
    <row r="169" spans="1:10" x14ac:dyDescent="0.35">
      <c r="A169" t="s">
        <v>568</v>
      </c>
      <c r="B169">
        <v>6001</v>
      </c>
      <c r="C169">
        <v>12</v>
      </c>
      <c r="D169" s="2" t="s">
        <v>717</v>
      </c>
      <c r="E169" s="2" t="s">
        <v>714</v>
      </c>
      <c r="F169" s="2" t="str">
        <f t="shared" si="6"/>
        <v>10+ yrs</v>
      </c>
      <c r="G169">
        <v>5</v>
      </c>
      <c r="H169" t="str">
        <f t="shared" si="7"/>
        <v>Dart</v>
      </c>
      <c r="I169">
        <v>2</v>
      </c>
      <c r="J169" t="str">
        <f t="shared" si="8"/>
        <v>Kolkata</v>
      </c>
    </row>
    <row r="170" spans="1:10" x14ac:dyDescent="0.35">
      <c r="A170" t="s">
        <v>569</v>
      </c>
      <c r="B170">
        <v>5402</v>
      </c>
      <c r="C170">
        <v>14</v>
      </c>
      <c r="D170" s="2" t="s">
        <v>721</v>
      </c>
      <c r="E170" s="2" t="s">
        <v>712</v>
      </c>
      <c r="F170" s="2" t="str">
        <f t="shared" si="6"/>
        <v>10+ yrs</v>
      </c>
      <c r="G170">
        <v>3</v>
      </c>
      <c r="H170" t="str">
        <f t="shared" si="7"/>
        <v>R</v>
      </c>
      <c r="I170">
        <v>6</v>
      </c>
      <c r="J170" t="str">
        <f t="shared" si="8"/>
        <v>Gurgaon</v>
      </c>
    </row>
    <row r="171" spans="1:10" x14ac:dyDescent="0.35">
      <c r="A171" t="s">
        <v>570</v>
      </c>
      <c r="B171">
        <v>7986</v>
      </c>
      <c r="C171">
        <v>13</v>
      </c>
      <c r="D171" s="2" t="s">
        <v>720</v>
      </c>
      <c r="E171" s="2" t="s">
        <v>713</v>
      </c>
      <c r="F171" s="2" t="str">
        <f t="shared" si="6"/>
        <v>10+ yrs</v>
      </c>
      <c r="G171">
        <v>4</v>
      </c>
      <c r="H171" t="str">
        <f t="shared" si="7"/>
        <v>Kotlin</v>
      </c>
      <c r="I171">
        <v>5</v>
      </c>
      <c r="J171" t="str">
        <f t="shared" si="8"/>
        <v>Indore</v>
      </c>
    </row>
    <row r="172" spans="1:10" x14ac:dyDescent="0.35">
      <c r="A172" t="s">
        <v>571</v>
      </c>
      <c r="B172">
        <v>5246</v>
      </c>
      <c r="C172">
        <v>9</v>
      </c>
      <c r="D172" s="2" t="s">
        <v>718</v>
      </c>
      <c r="E172" s="2" t="s">
        <v>712</v>
      </c>
      <c r="F172" s="2" t="str">
        <f t="shared" si="6"/>
        <v>6 - 10 yrs</v>
      </c>
      <c r="G172">
        <v>3</v>
      </c>
      <c r="H172" t="str">
        <f t="shared" si="7"/>
        <v>R</v>
      </c>
      <c r="I172">
        <v>3</v>
      </c>
      <c r="J172" t="str">
        <f t="shared" si="8"/>
        <v>Lucknow</v>
      </c>
    </row>
    <row r="173" spans="1:10" x14ac:dyDescent="0.35">
      <c r="A173" t="s">
        <v>572</v>
      </c>
      <c r="B173">
        <v>8555</v>
      </c>
      <c r="C173">
        <v>11</v>
      </c>
      <c r="D173" s="2" t="s">
        <v>720</v>
      </c>
      <c r="E173" s="2" t="s">
        <v>710</v>
      </c>
      <c r="F173" s="2" t="str">
        <f t="shared" si="6"/>
        <v>10+ yrs</v>
      </c>
      <c r="G173">
        <v>1</v>
      </c>
      <c r="H173" t="str">
        <f t="shared" si="7"/>
        <v>Java S</v>
      </c>
      <c r="I173">
        <v>5</v>
      </c>
      <c r="J173" t="str">
        <f t="shared" si="8"/>
        <v>Indore</v>
      </c>
    </row>
    <row r="174" spans="1:10" x14ac:dyDescent="0.35">
      <c r="A174" t="s">
        <v>573</v>
      </c>
      <c r="B174">
        <v>7755</v>
      </c>
      <c r="C174">
        <v>3</v>
      </c>
      <c r="D174" s="2" t="s">
        <v>722</v>
      </c>
      <c r="E174" s="2" t="s">
        <v>714</v>
      </c>
      <c r="F174" s="2" t="str">
        <f t="shared" si="6"/>
        <v>3 - 5 yrs</v>
      </c>
      <c r="G174">
        <v>5</v>
      </c>
      <c r="H174" t="str">
        <f t="shared" si="7"/>
        <v>Dart</v>
      </c>
      <c r="I174">
        <v>1</v>
      </c>
      <c r="J174" t="str">
        <f t="shared" si="8"/>
        <v>Noida</v>
      </c>
    </row>
    <row r="175" spans="1:10" x14ac:dyDescent="0.35">
      <c r="A175" t="s">
        <v>574</v>
      </c>
      <c r="B175">
        <v>8657</v>
      </c>
      <c r="C175">
        <v>15</v>
      </c>
      <c r="D175" s="2" t="s">
        <v>720</v>
      </c>
      <c r="E175" s="2" t="s">
        <v>714</v>
      </c>
      <c r="F175" s="2" t="str">
        <f t="shared" si="6"/>
        <v>10+ yrs</v>
      </c>
      <c r="G175">
        <v>5</v>
      </c>
      <c r="H175" t="str">
        <f t="shared" si="7"/>
        <v>Dart</v>
      </c>
      <c r="I175">
        <v>5</v>
      </c>
      <c r="J175" t="str">
        <f t="shared" si="8"/>
        <v>Indore</v>
      </c>
    </row>
    <row r="176" spans="1:10" x14ac:dyDescent="0.35">
      <c r="A176" t="s">
        <v>575</v>
      </c>
      <c r="B176">
        <v>7269</v>
      </c>
      <c r="C176">
        <v>10</v>
      </c>
      <c r="D176" s="2" t="s">
        <v>718</v>
      </c>
      <c r="E176" s="2" t="s">
        <v>711</v>
      </c>
      <c r="F176" s="2" t="str">
        <f t="shared" si="6"/>
        <v>6 - 10 yrs</v>
      </c>
      <c r="G176">
        <v>2</v>
      </c>
      <c r="H176" t="str">
        <f t="shared" si="7"/>
        <v>HTML</v>
      </c>
      <c r="I176">
        <v>3</v>
      </c>
      <c r="J176" t="str">
        <f t="shared" si="8"/>
        <v>Lucknow</v>
      </c>
    </row>
    <row r="177" spans="1:10" x14ac:dyDescent="0.35">
      <c r="A177" t="s">
        <v>576</v>
      </c>
      <c r="B177">
        <v>6087</v>
      </c>
      <c r="C177">
        <v>15</v>
      </c>
      <c r="D177" s="2" t="s">
        <v>722</v>
      </c>
      <c r="E177" s="2" t="s">
        <v>712</v>
      </c>
      <c r="F177" s="2" t="str">
        <f t="shared" si="6"/>
        <v>10+ yrs</v>
      </c>
      <c r="G177">
        <v>3</v>
      </c>
      <c r="H177" t="str">
        <f t="shared" si="7"/>
        <v>R</v>
      </c>
      <c r="I177">
        <v>1</v>
      </c>
      <c r="J177" t="str">
        <f t="shared" si="8"/>
        <v>Noida</v>
      </c>
    </row>
    <row r="178" spans="1:10" x14ac:dyDescent="0.35">
      <c r="A178" t="s">
        <v>577</v>
      </c>
      <c r="B178">
        <v>8127</v>
      </c>
      <c r="C178">
        <v>4</v>
      </c>
      <c r="D178" s="2" t="s">
        <v>720</v>
      </c>
      <c r="E178" s="2" t="s">
        <v>711</v>
      </c>
      <c r="F178" s="2" t="str">
        <f t="shared" si="6"/>
        <v>3 - 5 yrs</v>
      </c>
      <c r="G178">
        <v>2</v>
      </c>
      <c r="H178" t="str">
        <f t="shared" si="7"/>
        <v>HTML</v>
      </c>
      <c r="I178">
        <v>5</v>
      </c>
      <c r="J178" t="str">
        <f t="shared" si="8"/>
        <v>Indore</v>
      </c>
    </row>
    <row r="179" spans="1:10" x14ac:dyDescent="0.35">
      <c r="A179" t="s">
        <v>578</v>
      </c>
      <c r="B179">
        <v>6710</v>
      </c>
      <c r="C179">
        <v>15</v>
      </c>
      <c r="D179" s="2" t="s">
        <v>722</v>
      </c>
      <c r="E179" s="2" t="s">
        <v>714</v>
      </c>
      <c r="F179" s="2" t="str">
        <f t="shared" si="6"/>
        <v>10+ yrs</v>
      </c>
      <c r="G179">
        <v>5</v>
      </c>
      <c r="H179" t="str">
        <f t="shared" si="7"/>
        <v>Dart</v>
      </c>
      <c r="I179">
        <v>1</v>
      </c>
      <c r="J179" t="str">
        <f t="shared" si="8"/>
        <v>Noida</v>
      </c>
    </row>
    <row r="180" spans="1:10" x14ac:dyDescent="0.35">
      <c r="A180" t="s">
        <v>579</v>
      </c>
      <c r="B180">
        <v>5798</v>
      </c>
      <c r="C180">
        <v>2</v>
      </c>
      <c r="D180" s="2" t="s">
        <v>717</v>
      </c>
      <c r="E180" s="2" t="s">
        <v>712</v>
      </c>
      <c r="F180" s="2" t="str">
        <f t="shared" si="6"/>
        <v>0 - 2 yrs</v>
      </c>
      <c r="G180">
        <v>3</v>
      </c>
      <c r="H180" t="str">
        <f t="shared" si="7"/>
        <v>R</v>
      </c>
      <c r="I180">
        <v>2</v>
      </c>
      <c r="J180" t="str">
        <f t="shared" si="8"/>
        <v>Kolkata</v>
      </c>
    </row>
    <row r="181" spans="1:10" x14ac:dyDescent="0.35">
      <c r="A181" t="s">
        <v>580</v>
      </c>
      <c r="B181">
        <v>8052</v>
      </c>
      <c r="C181">
        <v>11</v>
      </c>
      <c r="D181" s="2" t="s">
        <v>719</v>
      </c>
      <c r="E181" s="2" t="s">
        <v>710</v>
      </c>
      <c r="F181" s="2" t="str">
        <f t="shared" si="6"/>
        <v>10+ yrs</v>
      </c>
      <c r="G181">
        <v>1</v>
      </c>
      <c r="H181" t="str">
        <f t="shared" si="7"/>
        <v>Java S</v>
      </c>
      <c r="I181">
        <v>4</v>
      </c>
      <c r="J181" t="str">
        <f t="shared" si="8"/>
        <v>Vizag</v>
      </c>
    </row>
    <row r="182" spans="1:10" x14ac:dyDescent="0.35">
      <c r="A182" t="s">
        <v>581</v>
      </c>
      <c r="B182">
        <v>7812</v>
      </c>
      <c r="C182">
        <v>7</v>
      </c>
      <c r="D182" s="2" t="s">
        <v>719</v>
      </c>
      <c r="E182" s="2" t="s">
        <v>711</v>
      </c>
      <c r="F182" s="2" t="str">
        <f t="shared" si="6"/>
        <v>6 - 10 yrs</v>
      </c>
      <c r="G182">
        <v>2</v>
      </c>
      <c r="H182" t="str">
        <f t="shared" si="7"/>
        <v>HTML</v>
      </c>
      <c r="I182">
        <v>4</v>
      </c>
      <c r="J182" t="str">
        <f t="shared" si="8"/>
        <v>Vizag</v>
      </c>
    </row>
    <row r="183" spans="1:10" x14ac:dyDescent="0.35">
      <c r="A183" t="s">
        <v>582</v>
      </c>
      <c r="B183">
        <v>6535</v>
      </c>
      <c r="C183">
        <v>12</v>
      </c>
      <c r="D183" s="2" t="s">
        <v>719</v>
      </c>
      <c r="E183" s="2" t="s">
        <v>714</v>
      </c>
      <c r="F183" s="2" t="str">
        <f t="shared" si="6"/>
        <v>10+ yrs</v>
      </c>
      <c r="G183">
        <v>5</v>
      </c>
      <c r="H183" t="str">
        <f t="shared" si="7"/>
        <v>Dart</v>
      </c>
      <c r="I183">
        <v>4</v>
      </c>
      <c r="J183" t="str">
        <f t="shared" si="8"/>
        <v>Vizag</v>
      </c>
    </row>
    <row r="184" spans="1:10" x14ac:dyDescent="0.35">
      <c r="A184" t="s">
        <v>583</v>
      </c>
      <c r="B184">
        <v>8381</v>
      </c>
      <c r="C184">
        <v>2</v>
      </c>
      <c r="D184" s="2" t="s">
        <v>722</v>
      </c>
      <c r="E184" s="2" t="s">
        <v>713</v>
      </c>
      <c r="F184" s="2" t="str">
        <f t="shared" si="6"/>
        <v>0 - 2 yrs</v>
      </c>
      <c r="G184">
        <v>4</v>
      </c>
      <c r="H184" t="str">
        <f t="shared" si="7"/>
        <v>Kotlin</v>
      </c>
      <c r="I184">
        <v>1</v>
      </c>
      <c r="J184" t="str">
        <f t="shared" si="8"/>
        <v>Noida</v>
      </c>
    </row>
    <row r="185" spans="1:10" x14ac:dyDescent="0.35">
      <c r="A185" t="s">
        <v>584</v>
      </c>
      <c r="B185">
        <v>5176</v>
      </c>
      <c r="C185">
        <v>15</v>
      </c>
      <c r="D185" s="2" t="s">
        <v>720</v>
      </c>
      <c r="E185" s="2" t="s">
        <v>710</v>
      </c>
      <c r="F185" s="2" t="str">
        <f t="shared" si="6"/>
        <v>10+ yrs</v>
      </c>
      <c r="G185">
        <v>1</v>
      </c>
      <c r="H185" t="str">
        <f t="shared" si="7"/>
        <v>Java S</v>
      </c>
      <c r="I185">
        <v>5</v>
      </c>
      <c r="J185" t="str">
        <f t="shared" si="8"/>
        <v>Indore</v>
      </c>
    </row>
    <row r="186" spans="1:10" x14ac:dyDescent="0.35">
      <c r="A186" t="s">
        <v>585</v>
      </c>
      <c r="B186">
        <v>5026</v>
      </c>
      <c r="C186">
        <v>12</v>
      </c>
      <c r="D186" s="2" t="s">
        <v>721</v>
      </c>
      <c r="E186" s="2" t="s">
        <v>710</v>
      </c>
      <c r="F186" s="2" t="str">
        <f t="shared" si="6"/>
        <v>10+ yrs</v>
      </c>
      <c r="G186">
        <v>1</v>
      </c>
      <c r="H186" t="str">
        <f t="shared" si="7"/>
        <v>Java S</v>
      </c>
      <c r="I186">
        <v>6</v>
      </c>
      <c r="J186" t="str">
        <f t="shared" si="8"/>
        <v>Gurgaon</v>
      </c>
    </row>
    <row r="187" spans="1:10" x14ac:dyDescent="0.35">
      <c r="A187" t="s">
        <v>586</v>
      </c>
      <c r="B187">
        <v>5516</v>
      </c>
      <c r="C187">
        <v>10</v>
      </c>
      <c r="D187" s="2" t="s">
        <v>720</v>
      </c>
      <c r="E187" s="2" t="s">
        <v>711</v>
      </c>
      <c r="F187" s="2" t="str">
        <f t="shared" si="6"/>
        <v>6 - 10 yrs</v>
      </c>
      <c r="G187">
        <v>2</v>
      </c>
      <c r="H187" t="str">
        <f t="shared" si="7"/>
        <v>HTML</v>
      </c>
      <c r="I187">
        <v>5</v>
      </c>
      <c r="J187" t="str">
        <f t="shared" si="8"/>
        <v>Indore</v>
      </c>
    </row>
    <row r="188" spans="1:10" x14ac:dyDescent="0.35">
      <c r="A188" t="s">
        <v>587</v>
      </c>
      <c r="B188">
        <v>6764</v>
      </c>
      <c r="C188">
        <v>14</v>
      </c>
      <c r="D188" s="2" t="s">
        <v>719</v>
      </c>
      <c r="E188" s="2" t="s">
        <v>710</v>
      </c>
      <c r="F188" s="2" t="str">
        <f t="shared" si="6"/>
        <v>10+ yrs</v>
      </c>
      <c r="G188">
        <v>1</v>
      </c>
      <c r="H188" t="str">
        <f t="shared" si="7"/>
        <v>Java S</v>
      </c>
      <c r="I188">
        <v>4</v>
      </c>
      <c r="J188" t="str">
        <f t="shared" si="8"/>
        <v>Vizag</v>
      </c>
    </row>
    <row r="189" spans="1:10" x14ac:dyDescent="0.35">
      <c r="A189" t="s">
        <v>588</v>
      </c>
      <c r="B189">
        <v>6954</v>
      </c>
      <c r="C189">
        <v>9</v>
      </c>
      <c r="D189" s="2" t="s">
        <v>721</v>
      </c>
      <c r="E189" s="2" t="s">
        <v>712</v>
      </c>
      <c r="F189" s="2" t="str">
        <f t="shared" si="6"/>
        <v>6 - 10 yrs</v>
      </c>
      <c r="G189">
        <v>3</v>
      </c>
      <c r="H189" t="str">
        <f t="shared" si="7"/>
        <v>R</v>
      </c>
      <c r="I189">
        <v>6</v>
      </c>
      <c r="J189" t="str">
        <f t="shared" si="8"/>
        <v>Gurgaon</v>
      </c>
    </row>
    <row r="190" spans="1:10" x14ac:dyDescent="0.35">
      <c r="A190" t="s">
        <v>589</v>
      </c>
      <c r="B190">
        <v>7815</v>
      </c>
      <c r="C190">
        <v>8</v>
      </c>
      <c r="D190" s="2" t="s">
        <v>719</v>
      </c>
      <c r="E190" s="2" t="s">
        <v>710</v>
      </c>
      <c r="F190" s="2" t="str">
        <f t="shared" si="6"/>
        <v>6 - 10 yrs</v>
      </c>
      <c r="G190">
        <v>1</v>
      </c>
      <c r="H190" t="str">
        <f t="shared" si="7"/>
        <v>Java S</v>
      </c>
      <c r="I190">
        <v>4</v>
      </c>
      <c r="J190" t="str">
        <f t="shared" si="8"/>
        <v>Vizag</v>
      </c>
    </row>
    <row r="191" spans="1:10" x14ac:dyDescent="0.35">
      <c r="A191" t="s">
        <v>590</v>
      </c>
      <c r="B191">
        <v>5344</v>
      </c>
      <c r="C191">
        <v>15</v>
      </c>
      <c r="D191" s="2" t="s">
        <v>721</v>
      </c>
      <c r="E191" s="2" t="s">
        <v>713</v>
      </c>
      <c r="F191" s="2" t="str">
        <f t="shared" si="6"/>
        <v>10+ yrs</v>
      </c>
      <c r="G191">
        <v>4</v>
      </c>
      <c r="H191" t="str">
        <f t="shared" si="7"/>
        <v>Kotlin</v>
      </c>
      <c r="I191">
        <v>6</v>
      </c>
      <c r="J191" t="str">
        <f t="shared" si="8"/>
        <v>Gurgaon</v>
      </c>
    </row>
    <row r="192" spans="1:10" x14ac:dyDescent="0.35">
      <c r="A192" t="s">
        <v>591</v>
      </c>
      <c r="B192">
        <v>6275</v>
      </c>
      <c r="C192">
        <v>8</v>
      </c>
      <c r="D192" s="2" t="s">
        <v>718</v>
      </c>
      <c r="E192" s="2" t="s">
        <v>713</v>
      </c>
      <c r="F192" s="2" t="str">
        <f t="shared" si="6"/>
        <v>6 - 10 yrs</v>
      </c>
      <c r="G192">
        <v>4</v>
      </c>
      <c r="H192" t="str">
        <f t="shared" si="7"/>
        <v>Kotlin</v>
      </c>
      <c r="I192">
        <v>3</v>
      </c>
      <c r="J192" t="str">
        <f t="shared" si="8"/>
        <v>Lucknow</v>
      </c>
    </row>
    <row r="193" spans="1:10" x14ac:dyDescent="0.35">
      <c r="A193" t="s">
        <v>592</v>
      </c>
      <c r="B193">
        <v>5079</v>
      </c>
      <c r="C193">
        <v>9</v>
      </c>
      <c r="D193" s="2" t="s">
        <v>720</v>
      </c>
      <c r="E193" s="2" t="s">
        <v>712</v>
      </c>
      <c r="F193" s="2" t="str">
        <f t="shared" si="6"/>
        <v>6 - 10 yrs</v>
      </c>
      <c r="G193">
        <v>3</v>
      </c>
      <c r="H193" t="str">
        <f t="shared" si="7"/>
        <v>R</v>
      </c>
      <c r="I193">
        <v>5</v>
      </c>
      <c r="J193" t="str">
        <f t="shared" si="8"/>
        <v>Indore</v>
      </c>
    </row>
    <row r="194" spans="1:10" x14ac:dyDescent="0.35">
      <c r="A194" t="s">
        <v>593</v>
      </c>
      <c r="B194">
        <v>6104</v>
      </c>
      <c r="C194">
        <v>10</v>
      </c>
      <c r="D194" s="2" t="s">
        <v>717</v>
      </c>
      <c r="E194" s="2" t="s">
        <v>713</v>
      </c>
      <c r="F194" s="2" t="str">
        <f t="shared" si="6"/>
        <v>6 - 10 yrs</v>
      </c>
      <c r="G194">
        <v>4</v>
      </c>
      <c r="H194" t="str">
        <f t="shared" si="7"/>
        <v>Kotlin</v>
      </c>
      <c r="I194">
        <v>2</v>
      </c>
      <c r="J194" t="str">
        <f t="shared" si="8"/>
        <v>Kolkata</v>
      </c>
    </row>
    <row r="195" spans="1:10" x14ac:dyDescent="0.35">
      <c r="A195" t="s">
        <v>594</v>
      </c>
      <c r="B195">
        <v>5592</v>
      </c>
      <c r="C195">
        <v>3</v>
      </c>
      <c r="D195" s="2" t="s">
        <v>718</v>
      </c>
      <c r="E195" s="2" t="s">
        <v>712</v>
      </c>
      <c r="F195" s="2" t="str">
        <f t="shared" ref="F195:F258" si="9">IF($C195&lt;=2,"0 - 2 yrs",IF($C195&lt;=5,"3 - 5 yrs",IF($C195&lt;=10,"6 - 10 yrs",IF($C195&gt;10,"10+ yrs","Error"))))</f>
        <v>3 - 5 yrs</v>
      </c>
      <c r="G195">
        <v>3</v>
      </c>
      <c r="H195" t="str">
        <f t="shared" ref="H195:H258" si="10">_xlfn.XLOOKUP($G195,$L$5:$L$9,$K$5:$K$9)</f>
        <v>R</v>
      </c>
      <c r="I195">
        <v>3</v>
      </c>
      <c r="J195" t="str">
        <f t="shared" ref="J195:J258" si="11">_xlfn.XLOOKUP($I195,$L$5:$L$10,$M$5:$M$10)</f>
        <v>Lucknow</v>
      </c>
    </row>
    <row r="196" spans="1:10" x14ac:dyDescent="0.35">
      <c r="A196" t="s">
        <v>595</v>
      </c>
      <c r="B196">
        <v>5249</v>
      </c>
      <c r="C196">
        <v>9</v>
      </c>
      <c r="D196" s="2" t="s">
        <v>722</v>
      </c>
      <c r="E196" s="2" t="s">
        <v>714</v>
      </c>
      <c r="F196" s="2" t="str">
        <f t="shared" si="9"/>
        <v>6 - 10 yrs</v>
      </c>
      <c r="G196">
        <v>5</v>
      </c>
      <c r="H196" t="str">
        <f t="shared" si="10"/>
        <v>Dart</v>
      </c>
      <c r="I196">
        <v>1</v>
      </c>
      <c r="J196" t="str">
        <f t="shared" si="11"/>
        <v>Noida</v>
      </c>
    </row>
    <row r="197" spans="1:10" x14ac:dyDescent="0.35">
      <c r="A197" t="s">
        <v>596</v>
      </c>
      <c r="B197">
        <v>5923</v>
      </c>
      <c r="C197">
        <v>13</v>
      </c>
      <c r="D197" s="2" t="s">
        <v>718</v>
      </c>
      <c r="E197" s="2" t="s">
        <v>713</v>
      </c>
      <c r="F197" s="2" t="str">
        <f t="shared" si="9"/>
        <v>10+ yrs</v>
      </c>
      <c r="G197">
        <v>4</v>
      </c>
      <c r="H197" t="str">
        <f t="shared" si="10"/>
        <v>Kotlin</v>
      </c>
      <c r="I197">
        <v>3</v>
      </c>
      <c r="J197" t="str">
        <f t="shared" si="11"/>
        <v>Lucknow</v>
      </c>
    </row>
    <row r="198" spans="1:10" x14ac:dyDescent="0.35">
      <c r="A198" t="s">
        <v>597</v>
      </c>
      <c r="B198">
        <v>5341</v>
      </c>
      <c r="C198">
        <v>9</v>
      </c>
      <c r="D198" s="2" t="s">
        <v>721</v>
      </c>
      <c r="E198" s="2" t="s">
        <v>711</v>
      </c>
      <c r="F198" s="2" t="str">
        <f t="shared" si="9"/>
        <v>6 - 10 yrs</v>
      </c>
      <c r="G198">
        <v>2</v>
      </c>
      <c r="H198" t="str">
        <f t="shared" si="10"/>
        <v>HTML</v>
      </c>
      <c r="I198">
        <v>6</v>
      </c>
      <c r="J198" t="str">
        <f t="shared" si="11"/>
        <v>Gurgaon</v>
      </c>
    </row>
    <row r="199" spans="1:10" x14ac:dyDescent="0.35">
      <c r="A199" t="s">
        <v>598</v>
      </c>
      <c r="B199">
        <v>8590</v>
      </c>
      <c r="C199">
        <v>12</v>
      </c>
      <c r="D199" s="2" t="s">
        <v>717</v>
      </c>
      <c r="E199" s="2" t="s">
        <v>714</v>
      </c>
      <c r="F199" s="2" t="str">
        <f t="shared" si="9"/>
        <v>10+ yrs</v>
      </c>
      <c r="G199">
        <v>5</v>
      </c>
      <c r="H199" t="str">
        <f t="shared" si="10"/>
        <v>Dart</v>
      </c>
      <c r="I199">
        <v>2</v>
      </c>
      <c r="J199" t="str">
        <f t="shared" si="11"/>
        <v>Kolkata</v>
      </c>
    </row>
    <row r="200" spans="1:10" x14ac:dyDescent="0.35">
      <c r="A200" t="s">
        <v>599</v>
      </c>
      <c r="B200">
        <v>7328</v>
      </c>
      <c r="C200">
        <v>3</v>
      </c>
      <c r="D200" s="2" t="s">
        <v>722</v>
      </c>
      <c r="E200" s="2" t="s">
        <v>713</v>
      </c>
      <c r="F200" s="2" t="str">
        <f t="shared" si="9"/>
        <v>3 - 5 yrs</v>
      </c>
      <c r="G200">
        <v>4</v>
      </c>
      <c r="H200" t="str">
        <f t="shared" si="10"/>
        <v>Kotlin</v>
      </c>
      <c r="I200">
        <v>1</v>
      </c>
      <c r="J200" t="str">
        <f t="shared" si="11"/>
        <v>Noida</v>
      </c>
    </row>
    <row r="201" spans="1:10" x14ac:dyDescent="0.35">
      <c r="A201" t="s">
        <v>600</v>
      </c>
      <c r="B201">
        <v>5025</v>
      </c>
      <c r="C201">
        <v>13</v>
      </c>
      <c r="D201" s="2" t="s">
        <v>717</v>
      </c>
      <c r="E201" s="2" t="s">
        <v>710</v>
      </c>
      <c r="F201" s="2" t="str">
        <f t="shared" si="9"/>
        <v>10+ yrs</v>
      </c>
      <c r="G201">
        <v>1</v>
      </c>
      <c r="H201" t="str">
        <f t="shared" si="10"/>
        <v>Java S</v>
      </c>
      <c r="I201">
        <v>2</v>
      </c>
      <c r="J201" t="str">
        <f t="shared" si="11"/>
        <v>Kolkata</v>
      </c>
    </row>
    <row r="202" spans="1:10" x14ac:dyDescent="0.35">
      <c r="A202" t="s">
        <v>601</v>
      </c>
      <c r="B202">
        <v>6153</v>
      </c>
      <c r="C202">
        <v>7</v>
      </c>
      <c r="D202" s="2" t="s">
        <v>718</v>
      </c>
      <c r="E202" s="2" t="s">
        <v>713</v>
      </c>
      <c r="F202" s="2" t="str">
        <f t="shared" si="9"/>
        <v>6 - 10 yrs</v>
      </c>
      <c r="G202">
        <v>4</v>
      </c>
      <c r="H202" t="str">
        <f t="shared" si="10"/>
        <v>Kotlin</v>
      </c>
      <c r="I202">
        <v>3</v>
      </c>
      <c r="J202" t="str">
        <f t="shared" si="11"/>
        <v>Lucknow</v>
      </c>
    </row>
    <row r="203" spans="1:10" x14ac:dyDescent="0.35">
      <c r="A203" t="s">
        <v>602</v>
      </c>
      <c r="B203">
        <v>6161</v>
      </c>
      <c r="C203">
        <v>2</v>
      </c>
      <c r="D203" s="2" t="s">
        <v>720</v>
      </c>
      <c r="E203" s="2" t="s">
        <v>710</v>
      </c>
      <c r="F203" s="2" t="str">
        <f t="shared" si="9"/>
        <v>0 - 2 yrs</v>
      </c>
      <c r="G203">
        <v>1</v>
      </c>
      <c r="H203" t="str">
        <f t="shared" si="10"/>
        <v>Java S</v>
      </c>
      <c r="I203">
        <v>5</v>
      </c>
      <c r="J203" t="str">
        <f t="shared" si="11"/>
        <v>Indore</v>
      </c>
    </row>
    <row r="204" spans="1:10" x14ac:dyDescent="0.35">
      <c r="A204" t="s">
        <v>603</v>
      </c>
      <c r="B204">
        <v>5045</v>
      </c>
      <c r="C204">
        <v>4</v>
      </c>
      <c r="D204" s="2" t="s">
        <v>718</v>
      </c>
      <c r="E204" s="2" t="s">
        <v>710</v>
      </c>
      <c r="F204" s="2" t="str">
        <f t="shared" si="9"/>
        <v>3 - 5 yrs</v>
      </c>
      <c r="G204">
        <v>1</v>
      </c>
      <c r="H204" t="str">
        <f t="shared" si="10"/>
        <v>Java S</v>
      </c>
      <c r="I204">
        <v>3</v>
      </c>
      <c r="J204" t="str">
        <f t="shared" si="11"/>
        <v>Lucknow</v>
      </c>
    </row>
    <row r="205" spans="1:10" x14ac:dyDescent="0.35">
      <c r="A205" t="s">
        <v>604</v>
      </c>
      <c r="B205">
        <v>8097</v>
      </c>
      <c r="C205">
        <v>10</v>
      </c>
      <c r="D205" s="2" t="s">
        <v>722</v>
      </c>
      <c r="E205" s="2" t="s">
        <v>711</v>
      </c>
      <c r="F205" s="2" t="str">
        <f t="shared" si="9"/>
        <v>6 - 10 yrs</v>
      </c>
      <c r="G205">
        <v>2</v>
      </c>
      <c r="H205" t="str">
        <f t="shared" si="10"/>
        <v>HTML</v>
      </c>
      <c r="I205">
        <v>1</v>
      </c>
      <c r="J205" t="str">
        <f t="shared" si="11"/>
        <v>Noida</v>
      </c>
    </row>
    <row r="206" spans="1:10" x14ac:dyDescent="0.35">
      <c r="A206" t="s">
        <v>605</v>
      </c>
      <c r="B206">
        <v>8884</v>
      </c>
      <c r="C206">
        <v>7</v>
      </c>
      <c r="D206" s="2" t="s">
        <v>718</v>
      </c>
      <c r="E206" s="2" t="s">
        <v>713</v>
      </c>
      <c r="F206" s="2" t="str">
        <f t="shared" si="9"/>
        <v>6 - 10 yrs</v>
      </c>
      <c r="G206">
        <v>4</v>
      </c>
      <c r="H206" t="str">
        <f t="shared" si="10"/>
        <v>Kotlin</v>
      </c>
      <c r="I206">
        <v>3</v>
      </c>
      <c r="J206" t="str">
        <f t="shared" si="11"/>
        <v>Lucknow</v>
      </c>
    </row>
    <row r="207" spans="1:10" x14ac:dyDescent="0.35">
      <c r="A207" t="s">
        <v>606</v>
      </c>
      <c r="B207">
        <v>6466</v>
      </c>
      <c r="C207">
        <v>2</v>
      </c>
      <c r="D207" s="2" t="s">
        <v>717</v>
      </c>
      <c r="E207" s="2" t="s">
        <v>713</v>
      </c>
      <c r="F207" s="2" t="str">
        <f t="shared" si="9"/>
        <v>0 - 2 yrs</v>
      </c>
      <c r="G207">
        <v>4</v>
      </c>
      <c r="H207" t="str">
        <f t="shared" si="10"/>
        <v>Kotlin</v>
      </c>
      <c r="I207">
        <v>2</v>
      </c>
      <c r="J207" t="str">
        <f t="shared" si="11"/>
        <v>Kolkata</v>
      </c>
    </row>
    <row r="208" spans="1:10" x14ac:dyDescent="0.35">
      <c r="A208" t="s">
        <v>607</v>
      </c>
      <c r="B208">
        <v>6935</v>
      </c>
      <c r="C208">
        <v>7</v>
      </c>
      <c r="D208" s="2" t="s">
        <v>717</v>
      </c>
      <c r="E208" s="2" t="s">
        <v>710</v>
      </c>
      <c r="F208" s="2" t="str">
        <f t="shared" si="9"/>
        <v>6 - 10 yrs</v>
      </c>
      <c r="G208">
        <v>1</v>
      </c>
      <c r="H208" t="str">
        <f t="shared" si="10"/>
        <v>Java S</v>
      </c>
      <c r="I208">
        <v>2</v>
      </c>
      <c r="J208" t="str">
        <f t="shared" si="11"/>
        <v>Kolkata</v>
      </c>
    </row>
    <row r="209" spans="1:10" x14ac:dyDescent="0.35">
      <c r="A209" t="s">
        <v>608</v>
      </c>
      <c r="B209">
        <v>5927</v>
      </c>
      <c r="C209">
        <v>2</v>
      </c>
      <c r="D209" s="2" t="s">
        <v>717</v>
      </c>
      <c r="E209" s="2" t="s">
        <v>711</v>
      </c>
      <c r="F209" s="2" t="str">
        <f t="shared" si="9"/>
        <v>0 - 2 yrs</v>
      </c>
      <c r="G209">
        <v>2</v>
      </c>
      <c r="H209" t="str">
        <f t="shared" si="10"/>
        <v>HTML</v>
      </c>
      <c r="I209">
        <v>2</v>
      </c>
      <c r="J209" t="str">
        <f t="shared" si="11"/>
        <v>Kolkata</v>
      </c>
    </row>
    <row r="210" spans="1:10" x14ac:dyDescent="0.35">
      <c r="A210" t="s">
        <v>609</v>
      </c>
      <c r="B210">
        <v>8433</v>
      </c>
      <c r="C210">
        <v>3</v>
      </c>
      <c r="D210" s="2" t="s">
        <v>719</v>
      </c>
      <c r="E210" s="2" t="s">
        <v>713</v>
      </c>
      <c r="F210" s="2" t="str">
        <f t="shared" si="9"/>
        <v>3 - 5 yrs</v>
      </c>
      <c r="G210">
        <v>4</v>
      </c>
      <c r="H210" t="str">
        <f t="shared" si="10"/>
        <v>Kotlin</v>
      </c>
      <c r="I210">
        <v>4</v>
      </c>
      <c r="J210" t="str">
        <f t="shared" si="11"/>
        <v>Vizag</v>
      </c>
    </row>
    <row r="211" spans="1:10" x14ac:dyDescent="0.35">
      <c r="A211" t="s">
        <v>610</v>
      </c>
      <c r="B211">
        <v>5702</v>
      </c>
      <c r="C211">
        <v>8</v>
      </c>
      <c r="D211" s="2" t="s">
        <v>722</v>
      </c>
      <c r="E211" s="2" t="s">
        <v>711</v>
      </c>
      <c r="F211" s="2" t="str">
        <f t="shared" si="9"/>
        <v>6 - 10 yrs</v>
      </c>
      <c r="G211">
        <v>2</v>
      </c>
      <c r="H211" t="str">
        <f t="shared" si="10"/>
        <v>HTML</v>
      </c>
      <c r="I211">
        <v>1</v>
      </c>
      <c r="J211" t="str">
        <f t="shared" si="11"/>
        <v>Noida</v>
      </c>
    </row>
    <row r="212" spans="1:10" x14ac:dyDescent="0.35">
      <c r="A212" t="s">
        <v>611</v>
      </c>
      <c r="B212">
        <v>8614</v>
      </c>
      <c r="C212">
        <v>14</v>
      </c>
      <c r="D212" s="2" t="s">
        <v>720</v>
      </c>
      <c r="E212" s="2" t="s">
        <v>714</v>
      </c>
      <c r="F212" s="2" t="str">
        <f t="shared" si="9"/>
        <v>10+ yrs</v>
      </c>
      <c r="G212">
        <v>5</v>
      </c>
      <c r="H212" t="str">
        <f t="shared" si="10"/>
        <v>Dart</v>
      </c>
      <c r="I212">
        <v>5</v>
      </c>
      <c r="J212" t="str">
        <f t="shared" si="11"/>
        <v>Indore</v>
      </c>
    </row>
    <row r="213" spans="1:10" x14ac:dyDescent="0.35">
      <c r="A213" t="s">
        <v>612</v>
      </c>
      <c r="B213">
        <v>8169</v>
      </c>
      <c r="C213">
        <v>7</v>
      </c>
      <c r="D213" s="2" t="s">
        <v>717</v>
      </c>
      <c r="E213" s="2" t="s">
        <v>714</v>
      </c>
      <c r="F213" s="2" t="str">
        <f t="shared" si="9"/>
        <v>6 - 10 yrs</v>
      </c>
      <c r="G213">
        <v>5</v>
      </c>
      <c r="H213" t="str">
        <f t="shared" si="10"/>
        <v>Dart</v>
      </c>
      <c r="I213">
        <v>2</v>
      </c>
      <c r="J213" t="str">
        <f t="shared" si="11"/>
        <v>Kolkata</v>
      </c>
    </row>
    <row r="214" spans="1:10" x14ac:dyDescent="0.35">
      <c r="A214" t="s">
        <v>613</v>
      </c>
      <c r="B214">
        <v>7798</v>
      </c>
      <c r="C214">
        <v>7</v>
      </c>
      <c r="D214" s="2" t="s">
        <v>721</v>
      </c>
      <c r="E214" s="2" t="s">
        <v>714</v>
      </c>
      <c r="F214" s="2" t="str">
        <f t="shared" si="9"/>
        <v>6 - 10 yrs</v>
      </c>
      <c r="G214">
        <v>5</v>
      </c>
      <c r="H214" t="str">
        <f t="shared" si="10"/>
        <v>Dart</v>
      </c>
      <c r="I214">
        <v>6</v>
      </c>
      <c r="J214" t="str">
        <f t="shared" si="11"/>
        <v>Gurgaon</v>
      </c>
    </row>
    <row r="215" spans="1:10" x14ac:dyDescent="0.35">
      <c r="A215" t="s">
        <v>614</v>
      </c>
      <c r="B215">
        <v>8710</v>
      </c>
      <c r="C215">
        <v>2</v>
      </c>
      <c r="D215" s="2" t="s">
        <v>719</v>
      </c>
      <c r="E215" s="2" t="s">
        <v>710</v>
      </c>
      <c r="F215" s="2" t="str">
        <f t="shared" si="9"/>
        <v>0 - 2 yrs</v>
      </c>
      <c r="G215">
        <v>1</v>
      </c>
      <c r="H215" t="str">
        <f t="shared" si="10"/>
        <v>Java S</v>
      </c>
      <c r="I215">
        <v>4</v>
      </c>
      <c r="J215" t="str">
        <f t="shared" si="11"/>
        <v>Vizag</v>
      </c>
    </row>
    <row r="216" spans="1:10" x14ac:dyDescent="0.35">
      <c r="A216" t="s">
        <v>615</v>
      </c>
      <c r="B216">
        <v>7905</v>
      </c>
      <c r="C216">
        <v>5</v>
      </c>
      <c r="D216" s="2" t="s">
        <v>717</v>
      </c>
      <c r="E216" s="2" t="s">
        <v>713</v>
      </c>
      <c r="F216" s="2" t="str">
        <f t="shared" si="9"/>
        <v>3 - 5 yrs</v>
      </c>
      <c r="G216">
        <v>4</v>
      </c>
      <c r="H216" t="str">
        <f t="shared" si="10"/>
        <v>Kotlin</v>
      </c>
      <c r="I216">
        <v>2</v>
      </c>
      <c r="J216" t="str">
        <f t="shared" si="11"/>
        <v>Kolkata</v>
      </c>
    </row>
    <row r="217" spans="1:10" x14ac:dyDescent="0.35">
      <c r="A217" t="s">
        <v>616</v>
      </c>
      <c r="B217">
        <v>6974</v>
      </c>
      <c r="C217">
        <v>4</v>
      </c>
      <c r="D217" s="2" t="s">
        <v>721</v>
      </c>
      <c r="E217" s="2" t="s">
        <v>712</v>
      </c>
      <c r="F217" s="2" t="str">
        <f t="shared" si="9"/>
        <v>3 - 5 yrs</v>
      </c>
      <c r="G217">
        <v>3</v>
      </c>
      <c r="H217" t="str">
        <f t="shared" si="10"/>
        <v>R</v>
      </c>
      <c r="I217">
        <v>6</v>
      </c>
      <c r="J217" t="str">
        <f t="shared" si="11"/>
        <v>Gurgaon</v>
      </c>
    </row>
    <row r="218" spans="1:10" x14ac:dyDescent="0.35">
      <c r="A218" t="s">
        <v>617</v>
      </c>
      <c r="B218">
        <v>5074</v>
      </c>
      <c r="C218">
        <v>15</v>
      </c>
      <c r="D218" s="2" t="s">
        <v>718</v>
      </c>
      <c r="E218" s="2" t="s">
        <v>714</v>
      </c>
      <c r="F218" s="2" t="str">
        <f t="shared" si="9"/>
        <v>10+ yrs</v>
      </c>
      <c r="G218">
        <v>5</v>
      </c>
      <c r="H218" t="str">
        <f t="shared" si="10"/>
        <v>Dart</v>
      </c>
      <c r="I218">
        <v>3</v>
      </c>
      <c r="J218" t="str">
        <f t="shared" si="11"/>
        <v>Lucknow</v>
      </c>
    </row>
    <row r="219" spans="1:10" x14ac:dyDescent="0.35">
      <c r="A219" t="s">
        <v>618</v>
      </c>
      <c r="B219">
        <v>5548</v>
      </c>
      <c r="C219">
        <v>6</v>
      </c>
      <c r="D219" s="2" t="s">
        <v>717</v>
      </c>
      <c r="E219" s="2" t="s">
        <v>712</v>
      </c>
      <c r="F219" s="2" t="str">
        <f t="shared" si="9"/>
        <v>6 - 10 yrs</v>
      </c>
      <c r="G219">
        <v>3</v>
      </c>
      <c r="H219" t="str">
        <f t="shared" si="10"/>
        <v>R</v>
      </c>
      <c r="I219">
        <v>2</v>
      </c>
      <c r="J219" t="str">
        <f t="shared" si="11"/>
        <v>Kolkata</v>
      </c>
    </row>
    <row r="220" spans="1:10" x14ac:dyDescent="0.35">
      <c r="A220" t="s">
        <v>619</v>
      </c>
      <c r="B220">
        <v>6885</v>
      </c>
      <c r="C220">
        <v>9</v>
      </c>
      <c r="D220" s="2" t="s">
        <v>722</v>
      </c>
      <c r="E220" s="2" t="s">
        <v>713</v>
      </c>
      <c r="F220" s="2" t="str">
        <f t="shared" si="9"/>
        <v>6 - 10 yrs</v>
      </c>
      <c r="G220">
        <v>4</v>
      </c>
      <c r="H220" t="str">
        <f t="shared" si="10"/>
        <v>Kotlin</v>
      </c>
      <c r="I220">
        <v>1</v>
      </c>
      <c r="J220" t="str">
        <f t="shared" si="11"/>
        <v>Noida</v>
      </c>
    </row>
    <row r="221" spans="1:10" x14ac:dyDescent="0.35">
      <c r="A221" t="s">
        <v>620</v>
      </c>
      <c r="B221">
        <v>5336</v>
      </c>
      <c r="C221">
        <v>7</v>
      </c>
      <c r="D221" s="2" t="s">
        <v>720</v>
      </c>
      <c r="E221" s="2" t="s">
        <v>710</v>
      </c>
      <c r="F221" s="2" t="str">
        <f t="shared" si="9"/>
        <v>6 - 10 yrs</v>
      </c>
      <c r="G221">
        <v>1</v>
      </c>
      <c r="H221" t="str">
        <f t="shared" si="10"/>
        <v>Java S</v>
      </c>
      <c r="I221">
        <v>5</v>
      </c>
      <c r="J221" t="str">
        <f t="shared" si="11"/>
        <v>Indore</v>
      </c>
    </row>
    <row r="222" spans="1:10" x14ac:dyDescent="0.35">
      <c r="A222" t="s">
        <v>621</v>
      </c>
      <c r="B222">
        <v>7371</v>
      </c>
      <c r="C222">
        <v>5</v>
      </c>
      <c r="D222" s="2" t="s">
        <v>720</v>
      </c>
      <c r="E222" s="2" t="s">
        <v>713</v>
      </c>
      <c r="F222" s="2" t="str">
        <f t="shared" si="9"/>
        <v>3 - 5 yrs</v>
      </c>
      <c r="G222">
        <v>4</v>
      </c>
      <c r="H222" t="str">
        <f t="shared" si="10"/>
        <v>Kotlin</v>
      </c>
      <c r="I222">
        <v>5</v>
      </c>
      <c r="J222" t="str">
        <f t="shared" si="11"/>
        <v>Indore</v>
      </c>
    </row>
    <row r="223" spans="1:10" x14ac:dyDescent="0.35">
      <c r="A223" t="s">
        <v>622</v>
      </c>
      <c r="B223">
        <v>5797</v>
      </c>
      <c r="C223">
        <v>14</v>
      </c>
      <c r="D223" s="2" t="s">
        <v>718</v>
      </c>
      <c r="E223" s="2" t="s">
        <v>712</v>
      </c>
      <c r="F223" s="2" t="str">
        <f t="shared" si="9"/>
        <v>10+ yrs</v>
      </c>
      <c r="G223">
        <v>3</v>
      </c>
      <c r="H223" t="str">
        <f t="shared" si="10"/>
        <v>R</v>
      </c>
      <c r="I223">
        <v>3</v>
      </c>
      <c r="J223" t="str">
        <f t="shared" si="11"/>
        <v>Lucknow</v>
      </c>
    </row>
    <row r="224" spans="1:10" x14ac:dyDescent="0.35">
      <c r="A224" t="s">
        <v>623</v>
      </c>
      <c r="B224">
        <v>7676</v>
      </c>
      <c r="C224">
        <v>7</v>
      </c>
      <c r="D224" s="2" t="s">
        <v>720</v>
      </c>
      <c r="E224" s="2" t="s">
        <v>710</v>
      </c>
      <c r="F224" s="2" t="str">
        <f t="shared" si="9"/>
        <v>6 - 10 yrs</v>
      </c>
      <c r="G224">
        <v>1</v>
      </c>
      <c r="H224" t="str">
        <f t="shared" si="10"/>
        <v>Java S</v>
      </c>
      <c r="I224">
        <v>5</v>
      </c>
      <c r="J224" t="str">
        <f t="shared" si="11"/>
        <v>Indore</v>
      </c>
    </row>
    <row r="225" spans="1:10" x14ac:dyDescent="0.35">
      <c r="A225" t="s">
        <v>624</v>
      </c>
      <c r="B225">
        <v>5058</v>
      </c>
      <c r="C225">
        <v>6</v>
      </c>
      <c r="D225" s="2" t="s">
        <v>720</v>
      </c>
      <c r="E225" s="2" t="s">
        <v>714</v>
      </c>
      <c r="F225" s="2" t="str">
        <f t="shared" si="9"/>
        <v>6 - 10 yrs</v>
      </c>
      <c r="G225">
        <v>5</v>
      </c>
      <c r="H225" t="str">
        <f t="shared" si="10"/>
        <v>Dart</v>
      </c>
      <c r="I225">
        <v>5</v>
      </c>
      <c r="J225" t="str">
        <f t="shared" si="11"/>
        <v>Indore</v>
      </c>
    </row>
    <row r="226" spans="1:10" x14ac:dyDescent="0.35">
      <c r="A226" t="s">
        <v>625</v>
      </c>
      <c r="B226">
        <v>7402</v>
      </c>
      <c r="C226">
        <v>2</v>
      </c>
      <c r="D226" s="2" t="s">
        <v>720</v>
      </c>
      <c r="E226" s="2" t="s">
        <v>712</v>
      </c>
      <c r="F226" s="2" t="str">
        <f t="shared" si="9"/>
        <v>0 - 2 yrs</v>
      </c>
      <c r="G226">
        <v>3</v>
      </c>
      <c r="H226" t="str">
        <f t="shared" si="10"/>
        <v>R</v>
      </c>
      <c r="I226">
        <v>5</v>
      </c>
      <c r="J226" t="str">
        <f t="shared" si="11"/>
        <v>Indore</v>
      </c>
    </row>
    <row r="227" spans="1:10" x14ac:dyDescent="0.35">
      <c r="A227" t="s">
        <v>626</v>
      </c>
      <c r="B227">
        <v>8617</v>
      </c>
      <c r="C227">
        <v>15</v>
      </c>
      <c r="D227" s="2" t="s">
        <v>722</v>
      </c>
      <c r="E227" s="2" t="s">
        <v>713</v>
      </c>
      <c r="F227" s="2" t="str">
        <f t="shared" si="9"/>
        <v>10+ yrs</v>
      </c>
      <c r="G227">
        <v>4</v>
      </c>
      <c r="H227" t="str">
        <f t="shared" si="10"/>
        <v>Kotlin</v>
      </c>
      <c r="I227">
        <v>1</v>
      </c>
      <c r="J227" t="str">
        <f t="shared" si="11"/>
        <v>Noida</v>
      </c>
    </row>
    <row r="228" spans="1:10" x14ac:dyDescent="0.35">
      <c r="A228" t="s">
        <v>627</v>
      </c>
      <c r="B228">
        <v>5645</v>
      </c>
      <c r="C228">
        <v>15</v>
      </c>
      <c r="D228" s="2" t="s">
        <v>717</v>
      </c>
      <c r="E228" s="2" t="s">
        <v>711</v>
      </c>
      <c r="F228" s="2" t="str">
        <f t="shared" si="9"/>
        <v>10+ yrs</v>
      </c>
      <c r="G228">
        <v>2</v>
      </c>
      <c r="H228" t="str">
        <f t="shared" si="10"/>
        <v>HTML</v>
      </c>
      <c r="I228">
        <v>2</v>
      </c>
      <c r="J228" t="str">
        <f t="shared" si="11"/>
        <v>Kolkata</v>
      </c>
    </row>
    <row r="229" spans="1:10" x14ac:dyDescent="0.35">
      <c r="A229" t="s">
        <v>628</v>
      </c>
      <c r="B229">
        <v>8536</v>
      </c>
      <c r="C229">
        <v>4</v>
      </c>
      <c r="D229" s="2" t="s">
        <v>720</v>
      </c>
      <c r="E229" s="2" t="s">
        <v>712</v>
      </c>
      <c r="F229" s="2" t="str">
        <f t="shared" si="9"/>
        <v>3 - 5 yrs</v>
      </c>
      <c r="G229">
        <v>3</v>
      </c>
      <c r="H229" t="str">
        <f t="shared" si="10"/>
        <v>R</v>
      </c>
      <c r="I229">
        <v>5</v>
      </c>
      <c r="J229" t="str">
        <f t="shared" si="11"/>
        <v>Indore</v>
      </c>
    </row>
    <row r="230" spans="1:10" x14ac:dyDescent="0.35">
      <c r="A230" t="s">
        <v>629</v>
      </c>
      <c r="B230">
        <v>6009</v>
      </c>
      <c r="C230">
        <v>13</v>
      </c>
      <c r="D230" s="2" t="s">
        <v>718</v>
      </c>
      <c r="E230" s="2" t="s">
        <v>712</v>
      </c>
      <c r="F230" s="2" t="str">
        <f t="shared" si="9"/>
        <v>10+ yrs</v>
      </c>
      <c r="G230">
        <v>3</v>
      </c>
      <c r="H230" t="str">
        <f t="shared" si="10"/>
        <v>R</v>
      </c>
      <c r="I230">
        <v>3</v>
      </c>
      <c r="J230" t="str">
        <f t="shared" si="11"/>
        <v>Lucknow</v>
      </c>
    </row>
    <row r="231" spans="1:10" x14ac:dyDescent="0.35">
      <c r="A231" t="s">
        <v>630</v>
      </c>
      <c r="B231">
        <v>6120</v>
      </c>
      <c r="C231">
        <v>2</v>
      </c>
      <c r="D231" s="2" t="s">
        <v>717</v>
      </c>
      <c r="E231" s="2" t="s">
        <v>712</v>
      </c>
      <c r="F231" s="2" t="str">
        <f t="shared" si="9"/>
        <v>0 - 2 yrs</v>
      </c>
      <c r="G231">
        <v>3</v>
      </c>
      <c r="H231" t="str">
        <f t="shared" si="10"/>
        <v>R</v>
      </c>
      <c r="I231">
        <v>2</v>
      </c>
      <c r="J231" t="str">
        <f t="shared" si="11"/>
        <v>Kolkata</v>
      </c>
    </row>
    <row r="232" spans="1:10" x14ac:dyDescent="0.35">
      <c r="A232" t="s">
        <v>631</v>
      </c>
      <c r="B232">
        <v>5272</v>
      </c>
      <c r="C232">
        <v>5</v>
      </c>
      <c r="D232" s="2" t="s">
        <v>718</v>
      </c>
      <c r="E232" s="2" t="s">
        <v>710</v>
      </c>
      <c r="F232" s="2" t="str">
        <f t="shared" si="9"/>
        <v>3 - 5 yrs</v>
      </c>
      <c r="G232">
        <v>1</v>
      </c>
      <c r="H232" t="str">
        <f t="shared" si="10"/>
        <v>Java S</v>
      </c>
      <c r="I232">
        <v>3</v>
      </c>
      <c r="J232" t="str">
        <f t="shared" si="11"/>
        <v>Lucknow</v>
      </c>
    </row>
    <row r="233" spans="1:10" x14ac:dyDescent="0.35">
      <c r="A233" t="s">
        <v>632</v>
      </c>
      <c r="B233">
        <v>7204</v>
      </c>
      <c r="C233">
        <v>12</v>
      </c>
      <c r="D233" s="2" t="s">
        <v>717</v>
      </c>
      <c r="E233" s="2" t="s">
        <v>711</v>
      </c>
      <c r="F233" s="2" t="str">
        <f t="shared" si="9"/>
        <v>10+ yrs</v>
      </c>
      <c r="G233">
        <v>2</v>
      </c>
      <c r="H233" t="str">
        <f t="shared" si="10"/>
        <v>HTML</v>
      </c>
      <c r="I233">
        <v>2</v>
      </c>
      <c r="J233" t="str">
        <f t="shared" si="11"/>
        <v>Kolkata</v>
      </c>
    </row>
    <row r="234" spans="1:10" x14ac:dyDescent="0.35">
      <c r="A234" t="s">
        <v>633</v>
      </c>
      <c r="B234">
        <v>7432</v>
      </c>
      <c r="C234">
        <v>15</v>
      </c>
      <c r="D234" s="2" t="s">
        <v>720</v>
      </c>
      <c r="E234" s="2" t="s">
        <v>711</v>
      </c>
      <c r="F234" s="2" t="str">
        <f t="shared" si="9"/>
        <v>10+ yrs</v>
      </c>
      <c r="G234">
        <v>2</v>
      </c>
      <c r="H234" t="str">
        <f t="shared" si="10"/>
        <v>HTML</v>
      </c>
      <c r="I234">
        <v>5</v>
      </c>
      <c r="J234" t="str">
        <f t="shared" si="11"/>
        <v>Indore</v>
      </c>
    </row>
    <row r="235" spans="1:10" x14ac:dyDescent="0.35">
      <c r="A235" t="s">
        <v>634</v>
      </c>
      <c r="B235">
        <v>6184</v>
      </c>
      <c r="C235">
        <v>4</v>
      </c>
      <c r="D235" s="2" t="s">
        <v>721</v>
      </c>
      <c r="E235" s="2" t="s">
        <v>712</v>
      </c>
      <c r="F235" s="2" t="str">
        <f t="shared" si="9"/>
        <v>3 - 5 yrs</v>
      </c>
      <c r="G235">
        <v>3</v>
      </c>
      <c r="H235" t="str">
        <f t="shared" si="10"/>
        <v>R</v>
      </c>
      <c r="I235">
        <v>6</v>
      </c>
      <c r="J235" t="str">
        <f t="shared" si="11"/>
        <v>Gurgaon</v>
      </c>
    </row>
    <row r="236" spans="1:10" x14ac:dyDescent="0.35">
      <c r="A236" t="s">
        <v>635</v>
      </c>
      <c r="B236">
        <v>7724</v>
      </c>
      <c r="C236">
        <v>5</v>
      </c>
      <c r="D236" s="2" t="s">
        <v>719</v>
      </c>
      <c r="E236" s="2" t="s">
        <v>710</v>
      </c>
      <c r="F236" s="2" t="str">
        <f t="shared" si="9"/>
        <v>3 - 5 yrs</v>
      </c>
      <c r="G236">
        <v>1</v>
      </c>
      <c r="H236" t="str">
        <f t="shared" si="10"/>
        <v>Java S</v>
      </c>
      <c r="I236">
        <v>4</v>
      </c>
      <c r="J236" t="str">
        <f t="shared" si="11"/>
        <v>Vizag</v>
      </c>
    </row>
    <row r="237" spans="1:10" x14ac:dyDescent="0.35">
      <c r="A237" t="s">
        <v>636</v>
      </c>
      <c r="B237">
        <v>5729</v>
      </c>
      <c r="C237">
        <v>14</v>
      </c>
      <c r="D237" s="2" t="s">
        <v>722</v>
      </c>
      <c r="E237" s="2" t="s">
        <v>712</v>
      </c>
      <c r="F237" s="2" t="str">
        <f t="shared" si="9"/>
        <v>10+ yrs</v>
      </c>
      <c r="G237">
        <v>3</v>
      </c>
      <c r="H237" t="str">
        <f t="shared" si="10"/>
        <v>R</v>
      </c>
      <c r="I237">
        <v>1</v>
      </c>
      <c r="J237" t="str">
        <f t="shared" si="11"/>
        <v>Noida</v>
      </c>
    </row>
    <row r="238" spans="1:10" x14ac:dyDescent="0.35">
      <c r="A238" t="s">
        <v>637</v>
      </c>
      <c r="B238">
        <v>5270</v>
      </c>
      <c r="C238">
        <v>6</v>
      </c>
      <c r="D238" s="2" t="s">
        <v>717</v>
      </c>
      <c r="E238" s="2" t="s">
        <v>712</v>
      </c>
      <c r="F238" s="2" t="str">
        <f t="shared" si="9"/>
        <v>6 - 10 yrs</v>
      </c>
      <c r="G238">
        <v>3</v>
      </c>
      <c r="H238" t="str">
        <f t="shared" si="10"/>
        <v>R</v>
      </c>
      <c r="I238">
        <v>2</v>
      </c>
      <c r="J238" t="str">
        <f t="shared" si="11"/>
        <v>Kolkata</v>
      </c>
    </row>
    <row r="239" spans="1:10" x14ac:dyDescent="0.35">
      <c r="A239" t="s">
        <v>638</v>
      </c>
      <c r="B239">
        <v>6219</v>
      </c>
      <c r="C239">
        <v>11</v>
      </c>
      <c r="D239" s="2" t="s">
        <v>718</v>
      </c>
      <c r="E239" s="2" t="s">
        <v>712</v>
      </c>
      <c r="F239" s="2" t="str">
        <f t="shared" si="9"/>
        <v>10+ yrs</v>
      </c>
      <c r="G239">
        <v>3</v>
      </c>
      <c r="H239" t="str">
        <f t="shared" si="10"/>
        <v>R</v>
      </c>
      <c r="I239">
        <v>3</v>
      </c>
      <c r="J239" t="str">
        <f t="shared" si="11"/>
        <v>Lucknow</v>
      </c>
    </row>
    <row r="240" spans="1:10" x14ac:dyDescent="0.35">
      <c r="A240" t="s">
        <v>639</v>
      </c>
      <c r="B240">
        <v>6476</v>
      </c>
      <c r="C240">
        <v>5</v>
      </c>
      <c r="D240" s="2" t="s">
        <v>719</v>
      </c>
      <c r="E240" s="2" t="s">
        <v>713</v>
      </c>
      <c r="F240" s="2" t="str">
        <f t="shared" si="9"/>
        <v>3 - 5 yrs</v>
      </c>
      <c r="G240">
        <v>4</v>
      </c>
      <c r="H240" t="str">
        <f t="shared" si="10"/>
        <v>Kotlin</v>
      </c>
      <c r="I240">
        <v>4</v>
      </c>
      <c r="J240" t="str">
        <f t="shared" si="11"/>
        <v>Vizag</v>
      </c>
    </row>
    <row r="241" spans="1:10" x14ac:dyDescent="0.35">
      <c r="A241" t="s">
        <v>640</v>
      </c>
      <c r="B241">
        <v>8408</v>
      </c>
      <c r="C241">
        <v>10</v>
      </c>
      <c r="D241" s="2" t="s">
        <v>722</v>
      </c>
      <c r="E241" s="2" t="s">
        <v>714</v>
      </c>
      <c r="F241" s="2" t="str">
        <f t="shared" si="9"/>
        <v>6 - 10 yrs</v>
      </c>
      <c r="G241">
        <v>5</v>
      </c>
      <c r="H241" t="str">
        <f t="shared" si="10"/>
        <v>Dart</v>
      </c>
      <c r="I241">
        <v>1</v>
      </c>
      <c r="J241" t="str">
        <f t="shared" si="11"/>
        <v>Noida</v>
      </c>
    </row>
    <row r="242" spans="1:10" x14ac:dyDescent="0.35">
      <c r="A242" t="s">
        <v>641</v>
      </c>
      <c r="B242">
        <v>6347</v>
      </c>
      <c r="C242">
        <v>10</v>
      </c>
      <c r="D242" s="2" t="s">
        <v>722</v>
      </c>
      <c r="E242" s="2" t="s">
        <v>710</v>
      </c>
      <c r="F242" s="2" t="str">
        <f t="shared" si="9"/>
        <v>6 - 10 yrs</v>
      </c>
      <c r="G242">
        <v>1</v>
      </c>
      <c r="H242" t="str">
        <f t="shared" si="10"/>
        <v>Java S</v>
      </c>
      <c r="I242">
        <v>1</v>
      </c>
      <c r="J242" t="str">
        <f t="shared" si="11"/>
        <v>Noida</v>
      </c>
    </row>
    <row r="243" spans="1:10" x14ac:dyDescent="0.35">
      <c r="A243" t="s">
        <v>642</v>
      </c>
      <c r="B243">
        <v>6173</v>
      </c>
      <c r="C243">
        <v>14</v>
      </c>
      <c r="D243" s="2" t="s">
        <v>718</v>
      </c>
      <c r="E243" s="2" t="s">
        <v>712</v>
      </c>
      <c r="F243" s="2" t="str">
        <f t="shared" si="9"/>
        <v>10+ yrs</v>
      </c>
      <c r="G243">
        <v>3</v>
      </c>
      <c r="H243" t="str">
        <f t="shared" si="10"/>
        <v>R</v>
      </c>
      <c r="I243">
        <v>3</v>
      </c>
      <c r="J243" t="str">
        <f t="shared" si="11"/>
        <v>Lucknow</v>
      </c>
    </row>
    <row r="244" spans="1:10" x14ac:dyDescent="0.35">
      <c r="A244" t="s">
        <v>643</v>
      </c>
      <c r="B244">
        <v>8957</v>
      </c>
      <c r="C244">
        <v>3</v>
      </c>
      <c r="D244" s="2" t="s">
        <v>720</v>
      </c>
      <c r="E244" s="2" t="s">
        <v>714</v>
      </c>
      <c r="F244" s="2" t="str">
        <f t="shared" si="9"/>
        <v>3 - 5 yrs</v>
      </c>
      <c r="G244">
        <v>5</v>
      </c>
      <c r="H244" t="str">
        <f t="shared" si="10"/>
        <v>Dart</v>
      </c>
      <c r="I244">
        <v>5</v>
      </c>
      <c r="J244" t="str">
        <f t="shared" si="11"/>
        <v>Indore</v>
      </c>
    </row>
    <row r="245" spans="1:10" x14ac:dyDescent="0.35">
      <c r="A245" t="s">
        <v>644</v>
      </c>
      <c r="B245">
        <v>6904</v>
      </c>
      <c r="C245">
        <v>4</v>
      </c>
      <c r="D245" s="2" t="s">
        <v>720</v>
      </c>
      <c r="E245" s="2" t="s">
        <v>711</v>
      </c>
      <c r="F245" s="2" t="str">
        <f t="shared" si="9"/>
        <v>3 - 5 yrs</v>
      </c>
      <c r="G245">
        <v>2</v>
      </c>
      <c r="H245" t="str">
        <f t="shared" si="10"/>
        <v>HTML</v>
      </c>
      <c r="I245">
        <v>5</v>
      </c>
      <c r="J245" t="str">
        <f t="shared" si="11"/>
        <v>Indore</v>
      </c>
    </row>
    <row r="246" spans="1:10" x14ac:dyDescent="0.35">
      <c r="A246" t="s">
        <v>645</v>
      </c>
      <c r="B246">
        <v>6714</v>
      </c>
      <c r="C246">
        <v>11</v>
      </c>
      <c r="D246" s="2" t="s">
        <v>719</v>
      </c>
      <c r="E246" s="2" t="s">
        <v>714</v>
      </c>
      <c r="F246" s="2" t="str">
        <f t="shared" si="9"/>
        <v>10+ yrs</v>
      </c>
      <c r="G246">
        <v>5</v>
      </c>
      <c r="H246" t="str">
        <f t="shared" si="10"/>
        <v>Dart</v>
      </c>
      <c r="I246">
        <v>4</v>
      </c>
      <c r="J246" t="str">
        <f t="shared" si="11"/>
        <v>Vizag</v>
      </c>
    </row>
    <row r="247" spans="1:10" x14ac:dyDescent="0.35">
      <c r="A247" t="s">
        <v>646</v>
      </c>
      <c r="B247">
        <v>7064</v>
      </c>
      <c r="C247">
        <v>14</v>
      </c>
      <c r="D247" s="2" t="s">
        <v>717</v>
      </c>
      <c r="E247" s="2" t="s">
        <v>713</v>
      </c>
      <c r="F247" s="2" t="str">
        <f t="shared" si="9"/>
        <v>10+ yrs</v>
      </c>
      <c r="G247">
        <v>4</v>
      </c>
      <c r="H247" t="str">
        <f t="shared" si="10"/>
        <v>Kotlin</v>
      </c>
      <c r="I247">
        <v>2</v>
      </c>
      <c r="J247" t="str">
        <f t="shared" si="11"/>
        <v>Kolkata</v>
      </c>
    </row>
    <row r="248" spans="1:10" x14ac:dyDescent="0.35">
      <c r="A248" t="s">
        <v>647</v>
      </c>
      <c r="B248">
        <v>6563</v>
      </c>
      <c r="C248">
        <v>13</v>
      </c>
      <c r="D248" s="2" t="s">
        <v>721</v>
      </c>
      <c r="E248" s="2" t="s">
        <v>712</v>
      </c>
      <c r="F248" s="2" t="str">
        <f t="shared" si="9"/>
        <v>10+ yrs</v>
      </c>
      <c r="G248">
        <v>3</v>
      </c>
      <c r="H248" t="str">
        <f t="shared" si="10"/>
        <v>R</v>
      </c>
      <c r="I248">
        <v>6</v>
      </c>
      <c r="J248" t="str">
        <f t="shared" si="11"/>
        <v>Gurgaon</v>
      </c>
    </row>
    <row r="249" spans="1:10" x14ac:dyDescent="0.35">
      <c r="A249" t="s">
        <v>648</v>
      </c>
      <c r="B249">
        <v>6318</v>
      </c>
      <c r="C249">
        <v>11</v>
      </c>
      <c r="D249" s="2" t="s">
        <v>722</v>
      </c>
      <c r="E249" s="2" t="s">
        <v>714</v>
      </c>
      <c r="F249" s="2" t="str">
        <f t="shared" si="9"/>
        <v>10+ yrs</v>
      </c>
      <c r="G249">
        <v>5</v>
      </c>
      <c r="H249" t="str">
        <f t="shared" si="10"/>
        <v>Dart</v>
      </c>
      <c r="I249">
        <v>1</v>
      </c>
      <c r="J249" t="str">
        <f t="shared" si="11"/>
        <v>Noida</v>
      </c>
    </row>
    <row r="250" spans="1:10" x14ac:dyDescent="0.35">
      <c r="A250" t="s">
        <v>649</v>
      </c>
      <c r="B250">
        <v>8047</v>
      </c>
      <c r="C250">
        <v>3</v>
      </c>
      <c r="D250" s="2" t="s">
        <v>719</v>
      </c>
      <c r="E250" s="2" t="s">
        <v>710</v>
      </c>
      <c r="F250" s="2" t="str">
        <f t="shared" si="9"/>
        <v>3 - 5 yrs</v>
      </c>
      <c r="G250">
        <v>1</v>
      </c>
      <c r="H250" t="str">
        <f t="shared" si="10"/>
        <v>Java S</v>
      </c>
      <c r="I250">
        <v>4</v>
      </c>
      <c r="J250" t="str">
        <f t="shared" si="11"/>
        <v>Vizag</v>
      </c>
    </row>
    <row r="251" spans="1:10" x14ac:dyDescent="0.35">
      <c r="A251" t="s">
        <v>650</v>
      </c>
      <c r="B251">
        <v>6315</v>
      </c>
      <c r="C251">
        <v>3</v>
      </c>
      <c r="D251" s="2" t="s">
        <v>718</v>
      </c>
      <c r="E251" s="2" t="s">
        <v>711</v>
      </c>
      <c r="F251" s="2" t="str">
        <f t="shared" si="9"/>
        <v>3 - 5 yrs</v>
      </c>
      <c r="G251">
        <v>2</v>
      </c>
      <c r="H251" t="str">
        <f t="shared" si="10"/>
        <v>HTML</v>
      </c>
      <c r="I251">
        <v>3</v>
      </c>
      <c r="J251" t="str">
        <f t="shared" si="11"/>
        <v>Lucknow</v>
      </c>
    </row>
    <row r="252" spans="1:10" x14ac:dyDescent="0.35">
      <c r="A252" t="s">
        <v>651</v>
      </c>
      <c r="B252">
        <v>8244</v>
      </c>
      <c r="C252">
        <v>2</v>
      </c>
      <c r="D252" s="2" t="s">
        <v>718</v>
      </c>
      <c r="E252" s="2" t="s">
        <v>714</v>
      </c>
      <c r="F252" s="2" t="str">
        <f t="shared" si="9"/>
        <v>0 - 2 yrs</v>
      </c>
      <c r="G252">
        <v>5</v>
      </c>
      <c r="H252" t="str">
        <f t="shared" si="10"/>
        <v>Dart</v>
      </c>
      <c r="I252">
        <v>3</v>
      </c>
      <c r="J252" t="str">
        <f t="shared" si="11"/>
        <v>Lucknow</v>
      </c>
    </row>
    <row r="253" spans="1:10" x14ac:dyDescent="0.35">
      <c r="A253" t="s">
        <v>652</v>
      </c>
      <c r="B253">
        <v>5970</v>
      </c>
      <c r="C253">
        <v>10</v>
      </c>
      <c r="D253" s="2" t="s">
        <v>722</v>
      </c>
      <c r="E253" s="2" t="s">
        <v>713</v>
      </c>
      <c r="F253" s="2" t="str">
        <f t="shared" si="9"/>
        <v>6 - 10 yrs</v>
      </c>
      <c r="G253">
        <v>4</v>
      </c>
      <c r="H253" t="str">
        <f t="shared" si="10"/>
        <v>Kotlin</v>
      </c>
      <c r="I253">
        <v>1</v>
      </c>
      <c r="J253" t="str">
        <f t="shared" si="11"/>
        <v>Noida</v>
      </c>
    </row>
    <row r="254" spans="1:10" x14ac:dyDescent="0.35">
      <c r="A254" t="s">
        <v>653</v>
      </c>
      <c r="B254">
        <v>6112</v>
      </c>
      <c r="C254">
        <v>9</v>
      </c>
      <c r="D254" s="2" t="s">
        <v>719</v>
      </c>
      <c r="E254" s="2" t="s">
        <v>714</v>
      </c>
      <c r="F254" s="2" t="str">
        <f t="shared" si="9"/>
        <v>6 - 10 yrs</v>
      </c>
      <c r="G254">
        <v>5</v>
      </c>
      <c r="H254" t="str">
        <f t="shared" si="10"/>
        <v>Dart</v>
      </c>
      <c r="I254">
        <v>4</v>
      </c>
      <c r="J254" t="str">
        <f t="shared" si="11"/>
        <v>Vizag</v>
      </c>
    </row>
    <row r="255" spans="1:10" x14ac:dyDescent="0.35">
      <c r="A255" t="s">
        <v>654</v>
      </c>
      <c r="B255">
        <v>6995</v>
      </c>
      <c r="C255">
        <v>14</v>
      </c>
      <c r="D255" s="2" t="s">
        <v>717</v>
      </c>
      <c r="E255" s="2" t="s">
        <v>710</v>
      </c>
      <c r="F255" s="2" t="str">
        <f t="shared" si="9"/>
        <v>10+ yrs</v>
      </c>
      <c r="G255">
        <v>1</v>
      </c>
      <c r="H255" t="str">
        <f t="shared" si="10"/>
        <v>Java S</v>
      </c>
      <c r="I255">
        <v>2</v>
      </c>
      <c r="J255" t="str">
        <f t="shared" si="11"/>
        <v>Kolkata</v>
      </c>
    </row>
    <row r="256" spans="1:10" x14ac:dyDescent="0.35">
      <c r="A256" t="s">
        <v>655</v>
      </c>
      <c r="B256">
        <v>7949</v>
      </c>
      <c r="C256">
        <v>5</v>
      </c>
      <c r="D256" s="2" t="s">
        <v>722</v>
      </c>
      <c r="E256" s="2" t="s">
        <v>713</v>
      </c>
      <c r="F256" s="2" t="str">
        <f t="shared" si="9"/>
        <v>3 - 5 yrs</v>
      </c>
      <c r="G256">
        <v>4</v>
      </c>
      <c r="H256" t="str">
        <f t="shared" si="10"/>
        <v>Kotlin</v>
      </c>
      <c r="I256">
        <v>1</v>
      </c>
      <c r="J256" t="str">
        <f t="shared" si="11"/>
        <v>Noida</v>
      </c>
    </row>
    <row r="257" spans="1:10" x14ac:dyDescent="0.35">
      <c r="A257" t="s">
        <v>656</v>
      </c>
      <c r="B257">
        <v>5497</v>
      </c>
      <c r="C257">
        <v>2</v>
      </c>
      <c r="D257" s="2" t="s">
        <v>719</v>
      </c>
      <c r="E257" s="2" t="s">
        <v>712</v>
      </c>
      <c r="F257" s="2" t="str">
        <f t="shared" si="9"/>
        <v>0 - 2 yrs</v>
      </c>
      <c r="G257">
        <v>3</v>
      </c>
      <c r="H257" t="str">
        <f t="shared" si="10"/>
        <v>R</v>
      </c>
      <c r="I257">
        <v>4</v>
      </c>
      <c r="J257" t="str">
        <f t="shared" si="11"/>
        <v>Vizag</v>
      </c>
    </row>
    <row r="258" spans="1:10" x14ac:dyDescent="0.35">
      <c r="A258" t="s">
        <v>657</v>
      </c>
      <c r="B258">
        <v>8031</v>
      </c>
      <c r="C258">
        <v>3</v>
      </c>
      <c r="D258" s="2" t="s">
        <v>721</v>
      </c>
      <c r="E258" s="2" t="s">
        <v>712</v>
      </c>
      <c r="F258" s="2" t="str">
        <f t="shared" si="9"/>
        <v>3 - 5 yrs</v>
      </c>
      <c r="G258">
        <v>3</v>
      </c>
      <c r="H258" t="str">
        <f t="shared" si="10"/>
        <v>R</v>
      </c>
      <c r="I258">
        <v>6</v>
      </c>
      <c r="J258" t="str">
        <f t="shared" si="11"/>
        <v>Gurgaon</v>
      </c>
    </row>
    <row r="259" spans="1:10" x14ac:dyDescent="0.35">
      <c r="A259" t="s">
        <v>658</v>
      </c>
      <c r="B259">
        <v>5810</v>
      </c>
      <c r="C259">
        <v>14</v>
      </c>
      <c r="D259" s="2" t="s">
        <v>720</v>
      </c>
      <c r="E259" s="2" t="s">
        <v>713</v>
      </c>
      <c r="F259" s="2" t="str">
        <f t="shared" ref="F259:F310" si="12">IF($C259&lt;=2,"0 - 2 yrs",IF($C259&lt;=5,"3 - 5 yrs",IF($C259&lt;=10,"6 - 10 yrs",IF($C259&gt;10,"10+ yrs","Error"))))</f>
        <v>10+ yrs</v>
      </c>
      <c r="G259">
        <v>4</v>
      </c>
      <c r="H259" t="str">
        <f t="shared" ref="H259:H310" si="13">_xlfn.XLOOKUP($G259,$L$5:$L$9,$K$5:$K$9)</f>
        <v>Kotlin</v>
      </c>
      <c r="I259">
        <v>5</v>
      </c>
      <c r="J259" t="str">
        <f t="shared" ref="J259:J310" si="14">_xlfn.XLOOKUP($I259,$L$5:$L$10,$M$5:$M$10)</f>
        <v>Indore</v>
      </c>
    </row>
    <row r="260" spans="1:10" x14ac:dyDescent="0.35">
      <c r="A260" t="s">
        <v>659</v>
      </c>
      <c r="B260">
        <v>5581</v>
      </c>
      <c r="C260">
        <v>9</v>
      </c>
      <c r="D260" s="2" t="s">
        <v>722</v>
      </c>
      <c r="E260" s="2" t="s">
        <v>710</v>
      </c>
      <c r="F260" s="2" t="str">
        <f t="shared" si="12"/>
        <v>6 - 10 yrs</v>
      </c>
      <c r="G260">
        <v>1</v>
      </c>
      <c r="H260" t="str">
        <f t="shared" si="13"/>
        <v>Java S</v>
      </c>
      <c r="I260">
        <v>1</v>
      </c>
      <c r="J260" t="str">
        <f t="shared" si="14"/>
        <v>Noida</v>
      </c>
    </row>
    <row r="261" spans="1:10" x14ac:dyDescent="0.35">
      <c r="A261" t="s">
        <v>660</v>
      </c>
      <c r="B261">
        <v>8153</v>
      </c>
      <c r="C261">
        <v>15</v>
      </c>
      <c r="D261" s="2" t="s">
        <v>722</v>
      </c>
      <c r="E261" s="2" t="s">
        <v>713</v>
      </c>
      <c r="F261" s="2" t="str">
        <f t="shared" si="12"/>
        <v>10+ yrs</v>
      </c>
      <c r="G261">
        <v>4</v>
      </c>
      <c r="H261" t="str">
        <f t="shared" si="13"/>
        <v>Kotlin</v>
      </c>
      <c r="I261">
        <v>1</v>
      </c>
      <c r="J261" t="str">
        <f t="shared" si="14"/>
        <v>Noida</v>
      </c>
    </row>
    <row r="262" spans="1:10" x14ac:dyDescent="0.35">
      <c r="A262" t="s">
        <v>661</v>
      </c>
      <c r="B262">
        <v>6133</v>
      </c>
      <c r="C262">
        <v>6</v>
      </c>
      <c r="D262" s="2" t="s">
        <v>718</v>
      </c>
      <c r="E262" s="2" t="s">
        <v>714</v>
      </c>
      <c r="F262" s="2" t="str">
        <f t="shared" si="12"/>
        <v>6 - 10 yrs</v>
      </c>
      <c r="G262">
        <v>5</v>
      </c>
      <c r="H262" t="str">
        <f t="shared" si="13"/>
        <v>Dart</v>
      </c>
      <c r="I262">
        <v>3</v>
      </c>
      <c r="J262" t="str">
        <f t="shared" si="14"/>
        <v>Lucknow</v>
      </c>
    </row>
    <row r="263" spans="1:10" x14ac:dyDescent="0.35">
      <c r="A263" t="s">
        <v>662</v>
      </c>
      <c r="B263">
        <v>5526</v>
      </c>
      <c r="C263">
        <v>8</v>
      </c>
      <c r="D263" s="2" t="s">
        <v>717</v>
      </c>
      <c r="E263" s="2" t="s">
        <v>710</v>
      </c>
      <c r="F263" s="2" t="str">
        <f t="shared" si="12"/>
        <v>6 - 10 yrs</v>
      </c>
      <c r="G263">
        <v>1</v>
      </c>
      <c r="H263" t="str">
        <f t="shared" si="13"/>
        <v>Java S</v>
      </c>
      <c r="I263">
        <v>2</v>
      </c>
      <c r="J263" t="str">
        <f t="shared" si="14"/>
        <v>Kolkata</v>
      </c>
    </row>
    <row r="264" spans="1:10" x14ac:dyDescent="0.35">
      <c r="A264" t="s">
        <v>663</v>
      </c>
      <c r="B264">
        <v>7803</v>
      </c>
      <c r="C264">
        <v>8</v>
      </c>
      <c r="D264" s="2" t="s">
        <v>721</v>
      </c>
      <c r="E264" s="2" t="s">
        <v>710</v>
      </c>
      <c r="F264" s="2" t="str">
        <f t="shared" si="12"/>
        <v>6 - 10 yrs</v>
      </c>
      <c r="G264">
        <v>1</v>
      </c>
      <c r="H264" t="str">
        <f t="shared" si="13"/>
        <v>Java S</v>
      </c>
      <c r="I264">
        <v>6</v>
      </c>
      <c r="J264" t="str">
        <f t="shared" si="14"/>
        <v>Gurgaon</v>
      </c>
    </row>
    <row r="265" spans="1:10" x14ac:dyDescent="0.35">
      <c r="A265" t="s">
        <v>664</v>
      </c>
      <c r="B265">
        <v>7591</v>
      </c>
      <c r="C265">
        <v>4</v>
      </c>
      <c r="D265" s="2" t="s">
        <v>720</v>
      </c>
      <c r="E265" s="2" t="s">
        <v>713</v>
      </c>
      <c r="F265" s="2" t="str">
        <f t="shared" si="12"/>
        <v>3 - 5 yrs</v>
      </c>
      <c r="G265">
        <v>4</v>
      </c>
      <c r="H265" t="str">
        <f t="shared" si="13"/>
        <v>Kotlin</v>
      </c>
      <c r="I265">
        <v>5</v>
      </c>
      <c r="J265" t="str">
        <f t="shared" si="14"/>
        <v>Indore</v>
      </c>
    </row>
    <row r="266" spans="1:10" x14ac:dyDescent="0.35">
      <c r="A266" t="s">
        <v>665</v>
      </c>
      <c r="B266">
        <v>7478</v>
      </c>
      <c r="C266">
        <v>13</v>
      </c>
      <c r="D266" s="2" t="s">
        <v>722</v>
      </c>
      <c r="E266" s="2" t="s">
        <v>712</v>
      </c>
      <c r="F266" s="2" t="str">
        <f t="shared" si="12"/>
        <v>10+ yrs</v>
      </c>
      <c r="G266">
        <v>3</v>
      </c>
      <c r="H266" t="str">
        <f t="shared" si="13"/>
        <v>R</v>
      </c>
      <c r="I266">
        <v>1</v>
      </c>
      <c r="J266" t="str">
        <f t="shared" si="14"/>
        <v>Noida</v>
      </c>
    </row>
    <row r="267" spans="1:10" x14ac:dyDescent="0.35">
      <c r="A267" t="s">
        <v>666</v>
      </c>
      <c r="B267">
        <v>8509</v>
      </c>
      <c r="C267">
        <v>15</v>
      </c>
      <c r="D267" s="2" t="s">
        <v>718</v>
      </c>
      <c r="E267" s="2" t="s">
        <v>711</v>
      </c>
      <c r="F267" s="2" t="str">
        <f t="shared" si="12"/>
        <v>10+ yrs</v>
      </c>
      <c r="G267">
        <v>2</v>
      </c>
      <c r="H267" t="str">
        <f t="shared" si="13"/>
        <v>HTML</v>
      </c>
      <c r="I267">
        <v>3</v>
      </c>
      <c r="J267" t="str">
        <f t="shared" si="14"/>
        <v>Lucknow</v>
      </c>
    </row>
    <row r="268" spans="1:10" x14ac:dyDescent="0.35">
      <c r="A268" t="s">
        <v>667</v>
      </c>
      <c r="B268">
        <v>5189</v>
      </c>
      <c r="C268">
        <v>14</v>
      </c>
      <c r="D268" s="2" t="s">
        <v>721</v>
      </c>
      <c r="E268" s="2" t="s">
        <v>712</v>
      </c>
      <c r="F268" s="2" t="str">
        <f t="shared" si="12"/>
        <v>10+ yrs</v>
      </c>
      <c r="G268">
        <v>3</v>
      </c>
      <c r="H268" t="str">
        <f t="shared" si="13"/>
        <v>R</v>
      </c>
      <c r="I268">
        <v>6</v>
      </c>
      <c r="J268" t="str">
        <f t="shared" si="14"/>
        <v>Gurgaon</v>
      </c>
    </row>
    <row r="269" spans="1:10" x14ac:dyDescent="0.35">
      <c r="A269" t="s">
        <v>668</v>
      </c>
      <c r="B269">
        <v>5203</v>
      </c>
      <c r="C269">
        <v>6</v>
      </c>
      <c r="D269" s="2" t="s">
        <v>720</v>
      </c>
      <c r="E269" s="2" t="s">
        <v>714</v>
      </c>
      <c r="F269" s="2" t="str">
        <f t="shared" si="12"/>
        <v>6 - 10 yrs</v>
      </c>
      <c r="G269">
        <v>5</v>
      </c>
      <c r="H269" t="str">
        <f t="shared" si="13"/>
        <v>Dart</v>
      </c>
      <c r="I269">
        <v>5</v>
      </c>
      <c r="J269" t="str">
        <f t="shared" si="14"/>
        <v>Indore</v>
      </c>
    </row>
    <row r="270" spans="1:10" x14ac:dyDescent="0.35">
      <c r="A270" t="s">
        <v>669</v>
      </c>
      <c r="B270">
        <v>6050</v>
      </c>
      <c r="C270">
        <v>2</v>
      </c>
      <c r="D270" s="2" t="s">
        <v>721</v>
      </c>
      <c r="E270" s="2" t="s">
        <v>711</v>
      </c>
      <c r="F270" s="2" t="str">
        <f t="shared" si="12"/>
        <v>0 - 2 yrs</v>
      </c>
      <c r="G270">
        <v>2</v>
      </c>
      <c r="H270" t="str">
        <f t="shared" si="13"/>
        <v>HTML</v>
      </c>
      <c r="I270">
        <v>6</v>
      </c>
      <c r="J270" t="str">
        <f t="shared" si="14"/>
        <v>Gurgaon</v>
      </c>
    </row>
    <row r="271" spans="1:10" x14ac:dyDescent="0.35">
      <c r="A271" t="s">
        <v>670</v>
      </c>
      <c r="B271">
        <v>6180</v>
      </c>
      <c r="C271">
        <v>5</v>
      </c>
      <c r="D271" s="2" t="s">
        <v>722</v>
      </c>
      <c r="E271" s="2" t="s">
        <v>714</v>
      </c>
      <c r="F271" s="2" t="str">
        <f t="shared" si="12"/>
        <v>3 - 5 yrs</v>
      </c>
      <c r="G271">
        <v>5</v>
      </c>
      <c r="H271" t="str">
        <f t="shared" si="13"/>
        <v>Dart</v>
      </c>
      <c r="I271">
        <v>1</v>
      </c>
      <c r="J271" t="str">
        <f t="shared" si="14"/>
        <v>Noida</v>
      </c>
    </row>
    <row r="272" spans="1:10" x14ac:dyDescent="0.35">
      <c r="A272" t="s">
        <v>671</v>
      </c>
      <c r="B272">
        <v>263</v>
      </c>
      <c r="C272">
        <v>11</v>
      </c>
      <c r="D272" s="2" t="s">
        <v>718</v>
      </c>
      <c r="E272" s="2" t="s">
        <v>710</v>
      </c>
      <c r="F272" s="2" t="str">
        <f t="shared" si="12"/>
        <v>10+ yrs</v>
      </c>
      <c r="G272">
        <v>1</v>
      </c>
      <c r="H272" t="str">
        <f t="shared" si="13"/>
        <v>Java S</v>
      </c>
      <c r="I272">
        <v>3</v>
      </c>
      <c r="J272" t="str">
        <f t="shared" si="14"/>
        <v>Lucknow</v>
      </c>
    </row>
    <row r="273" spans="1:10" x14ac:dyDescent="0.35">
      <c r="A273" t="s">
        <v>672</v>
      </c>
      <c r="B273">
        <v>7443</v>
      </c>
      <c r="C273">
        <v>11</v>
      </c>
      <c r="D273" s="2" t="s">
        <v>721</v>
      </c>
      <c r="E273" s="2" t="s">
        <v>713</v>
      </c>
      <c r="F273" s="2" t="str">
        <f t="shared" si="12"/>
        <v>10+ yrs</v>
      </c>
      <c r="G273">
        <v>4</v>
      </c>
      <c r="H273" t="str">
        <f t="shared" si="13"/>
        <v>Kotlin</v>
      </c>
      <c r="I273">
        <v>6</v>
      </c>
      <c r="J273" t="str">
        <f t="shared" si="14"/>
        <v>Gurgaon</v>
      </c>
    </row>
    <row r="274" spans="1:10" x14ac:dyDescent="0.35">
      <c r="A274" t="s">
        <v>673</v>
      </c>
      <c r="B274">
        <v>3244</v>
      </c>
      <c r="C274">
        <v>10</v>
      </c>
      <c r="D274" s="2" t="s">
        <v>718</v>
      </c>
      <c r="E274" s="2" t="s">
        <v>710</v>
      </c>
      <c r="F274" s="2" t="str">
        <f t="shared" si="12"/>
        <v>6 - 10 yrs</v>
      </c>
      <c r="G274">
        <v>1</v>
      </c>
      <c r="H274" t="str">
        <f t="shared" si="13"/>
        <v>Java S</v>
      </c>
      <c r="I274">
        <v>3</v>
      </c>
      <c r="J274" t="str">
        <f t="shared" si="14"/>
        <v>Lucknow</v>
      </c>
    </row>
    <row r="275" spans="1:10" x14ac:dyDescent="0.35">
      <c r="A275" t="s">
        <v>674</v>
      </c>
      <c r="B275">
        <v>5252</v>
      </c>
      <c r="C275">
        <v>8</v>
      </c>
      <c r="D275" s="2" t="s">
        <v>719</v>
      </c>
      <c r="E275" s="2" t="s">
        <v>714</v>
      </c>
      <c r="F275" s="2" t="str">
        <f t="shared" si="12"/>
        <v>6 - 10 yrs</v>
      </c>
      <c r="G275">
        <v>5</v>
      </c>
      <c r="H275" t="str">
        <f t="shared" si="13"/>
        <v>Dart</v>
      </c>
      <c r="I275">
        <v>4</v>
      </c>
      <c r="J275" t="str">
        <f t="shared" si="14"/>
        <v>Vizag</v>
      </c>
    </row>
    <row r="276" spans="1:10" x14ac:dyDescent="0.35">
      <c r="A276" t="s">
        <v>675</v>
      </c>
      <c r="B276">
        <v>7547</v>
      </c>
      <c r="C276">
        <v>9</v>
      </c>
      <c r="D276" s="2" t="s">
        <v>719</v>
      </c>
      <c r="E276" s="2" t="s">
        <v>712</v>
      </c>
      <c r="F276" s="2" t="str">
        <f t="shared" si="12"/>
        <v>6 - 10 yrs</v>
      </c>
      <c r="G276">
        <v>3</v>
      </c>
      <c r="H276" t="str">
        <f t="shared" si="13"/>
        <v>R</v>
      </c>
      <c r="I276">
        <v>4</v>
      </c>
      <c r="J276" t="str">
        <f t="shared" si="14"/>
        <v>Vizag</v>
      </c>
    </row>
    <row r="277" spans="1:10" x14ac:dyDescent="0.35">
      <c r="A277" t="s">
        <v>676</v>
      </c>
      <c r="B277">
        <v>8575</v>
      </c>
      <c r="C277">
        <v>6</v>
      </c>
      <c r="D277" s="2" t="s">
        <v>720</v>
      </c>
      <c r="E277" s="2" t="s">
        <v>714</v>
      </c>
      <c r="F277" s="2" t="str">
        <f t="shared" si="12"/>
        <v>6 - 10 yrs</v>
      </c>
      <c r="G277">
        <v>5</v>
      </c>
      <c r="H277" t="str">
        <f t="shared" si="13"/>
        <v>Dart</v>
      </c>
      <c r="I277">
        <v>5</v>
      </c>
      <c r="J277" t="str">
        <f t="shared" si="14"/>
        <v>Indore</v>
      </c>
    </row>
    <row r="278" spans="1:10" x14ac:dyDescent="0.35">
      <c r="A278" t="s">
        <v>677</v>
      </c>
      <c r="B278">
        <v>7962</v>
      </c>
      <c r="C278">
        <v>5</v>
      </c>
      <c r="D278" s="2" t="s">
        <v>719</v>
      </c>
      <c r="E278" s="2" t="s">
        <v>711</v>
      </c>
      <c r="F278" s="2" t="str">
        <f t="shared" si="12"/>
        <v>3 - 5 yrs</v>
      </c>
      <c r="G278">
        <v>2</v>
      </c>
      <c r="H278" t="str">
        <f t="shared" si="13"/>
        <v>HTML</v>
      </c>
      <c r="I278">
        <v>4</v>
      </c>
      <c r="J278" t="str">
        <f t="shared" si="14"/>
        <v>Vizag</v>
      </c>
    </row>
    <row r="279" spans="1:10" x14ac:dyDescent="0.35">
      <c r="A279" t="s">
        <v>678</v>
      </c>
      <c r="B279">
        <v>5783</v>
      </c>
      <c r="C279">
        <v>13</v>
      </c>
      <c r="D279" s="2" t="s">
        <v>719</v>
      </c>
      <c r="E279" s="2" t="s">
        <v>714</v>
      </c>
      <c r="F279" s="2" t="str">
        <f t="shared" si="12"/>
        <v>10+ yrs</v>
      </c>
      <c r="G279">
        <v>5</v>
      </c>
      <c r="H279" t="str">
        <f t="shared" si="13"/>
        <v>Dart</v>
      </c>
      <c r="I279">
        <v>4</v>
      </c>
      <c r="J279" t="str">
        <f t="shared" si="14"/>
        <v>Vizag</v>
      </c>
    </row>
    <row r="280" spans="1:10" x14ac:dyDescent="0.35">
      <c r="A280" t="s">
        <v>679</v>
      </c>
      <c r="B280">
        <v>6815</v>
      </c>
      <c r="C280">
        <v>15</v>
      </c>
      <c r="D280" s="2" t="s">
        <v>719</v>
      </c>
      <c r="E280" s="2" t="s">
        <v>710</v>
      </c>
      <c r="F280" s="2" t="str">
        <f t="shared" si="12"/>
        <v>10+ yrs</v>
      </c>
      <c r="G280">
        <v>1</v>
      </c>
      <c r="H280" t="str">
        <f t="shared" si="13"/>
        <v>Java S</v>
      </c>
      <c r="I280">
        <v>4</v>
      </c>
      <c r="J280" t="str">
        <f t="shared" si="14"/>
        <v>Vizag</v>
      </c>
    </row>
    <row r="281" spans="1:10" x14ac:dyDescent="0.35">
      <c r="A281" t="s">
        <v>680</v>
      </c>
      <c r="B281">
        <v>8904</v>
      </c>
      <c r="C281">
        <v>7</v>
      </c>
      <c r="D281" s="2" t="s">
        <v>717</v>
      </c>
      <c r="E281" s="2" t="s">
        <v>714</v>
      </c>
      <c r="F281" s="2" t="str">
        <f t="shared" si="12"/>
        <v>6 - 10 yrs</v>
      </c>
      <c r="G281">
        <v>5</v>
      </c>
      <c r="H281" t="str">
        <f t="shared" si="13"/>
        <v>Dart</v>
      </c>
      <c r="I281">
        <v>2</v>
      </c>
      <c r="J281" t="str">
        <f t="shared" si="14"/>
        <v>Kolkata</v>
      </c>
    </row>
    <row r="282" spans="1:10" x14ac:dyDescent="0.35">
      <c r="A282" t="s">
        <v>681</v>
      </c>
      <c r="B282">
        <v>6338</v>
      </c>
      <c r="C282">
        <v>9</v>
      </c>
      <c r="D282" s="2" t="s">
        <v>717</v>
      </c>
      <c r="E282" s="2" t="s">
        <v>714</v>
      </c>
      <c r="F282" s="2" t="str">
        <f t="shared" si="12"/>
        <v>6 - 10 yrs</v>
      </c>
      <c r="G282">
        <v>5</v>
      </c>
      <c r="H282" t="str">
        <f t="shared" si="13"/>
        <v>Dart</v>
      </c>
      <c r="I282">
        <v>2</v>
      </c>
      <c r="J282" t="str">
        <f t="shared" si="14"/>
        <v>Kolkata</v>
      </c>
    </row>
    <row r="283" spans="1:10" x14ac:dyDescent="0.35">
      <c r="A283" t="s">
        <v>682</v>
      </c>
      <c r="B283">
        <v>7684</v>
      </c>
      <c r="C283">
        <v>9</v>
      </c>
      <c r="D283" s="2" t="s">
        <v>720</v>
      </c>
      <c r="E283" s="2" t="s">
        <v>711</v>
      </c>
      <c r="F283" s="2" t="str">
        <f t="shared" si="12"/>
        <v>6 - 10 yrs</v>
      </c>
      <c r="G283">
        <v>2</v>
      </c>
      <c r="H283" t="str">
        <f t="shared" si="13"/>
        <v>HTML</v>
      </c>
      <c r="I283">
        <v>5</v>
      </c>
      <c r="J283" t="str">
        <f t="shared" si="14"/>
        <v>Indore</v>
      </c>
    </row>
    <row r="284" spans="1:10" x14ac:dyDescent="0.35">
      <c r="A284" t="s">
        <v>683</v>
      </c>
      <c r="B284">
        <v>8093</v>
      </c>
      <c r="C284">
        <v>13</v>
      </c>
      <c r="D284" s="2" t="s">
        <v>720</v>
      </c>
      <c r="E284" s="2" t="s">
        <v>713</v>
      </c>
      <c r="F284" s="2" t="str">
        <f t="shared" si="12"/>
        <v>10+ yrs</v>
      </c>
      <c r="G284">
        <v>4</v>
      </c>
      <c r="H284" t="str">
        <f t="shared" si="13"/>
        <v>Kotlin</v>
      </c>
      <c r="I284">
        <v>5</v>
      </c>
      <c r="J284" t="str">
        <f t="shared" si="14"/>
        <v>Indore</v>
      </c>
    </row>
    <row r="285" spans="1:10" x14ac:dyDescent="0.35">
      <c r="A285" t="s">
        <v>684</v>
      </c>
      <c r="B285">
        <v>5883</v>
      </c>
      <c r="C285">
        <v>12</v>
      </c>
      <c r="D285" s="2" t="s">
        <v>719</v>
      </c>
      <c r="E285" s="2" t="s">
        <v>712</v>
      </c>
      <c r="F285" s="2" t="str">
        <f t="shared" si="12"/>
        <v>10+ yrs</v>
      </c>
      <c r="G285">
        <v>3</v>
      </c>
      <c r="H285" t="str">
        <f t="shared" si="13"/>
        <v>R</v>
      </c>
      <c r="I285">
        <v>4</v>
      </c>
      <c r="J285" t="str">
        <f t="shared" si="14"/>
        <v>Vizag</v>
      </c>
    </row>
    <row r="286" spans="1:10" x14ac:dyDescent="0.35">
      <c r="A286" t="s">
        <v>685</v>
      </c>
      <c r="B286">
        <v>8472</v>
      </c>
      <c r="C286">
        <v>5</v>
      </c>
      <c r="D286" s="2" t="s">
        <v>717</v>
      </c>
      <c r="E286" s="2" t="s">
        <v>713</v>
      </c>
      <c r="F286" s="2" t="str">
        <f t="shared" si="12"/>
        <v>3 - 5 yrs</v>
      </c>
      <c r="G286">
        <v>4</v>
      </c>
      <c r="H286" t="str">
        <f t="shared" si="13"/>
        <v>Kotlin</v>
      </c>
      <c r="I286">
        <v>2</v>
      </c>
      <c r="J286" t="str">
        <f t="shared" si="14"/>
        <v>Kolkata</v>
      </c>
    </row>
    <row r="287" spans="1:10" x14ac:dyDescent="0.35">
      <c r="A287" t="s">
        <v>686</v>
      </c>
      <c r="B287">
        <v>5012</v>
      </c>
      <c r="C287">
        <v>14</v>
      </c>
      <c r="D287" s="2" t="s">
        <v>720</v>
      </c>
      <c r="E287" s="2" t="s">
        <v>712</v>
      </c>
      <c r="F287" s="2" t="str">
        <f t="shared" si="12"/>
        <v>10+ yrs</v>
      </c>
      <c r="G287">
        <v>3</v>
      </c>
      <c r="H287" t="str">
        <f t="shared" si="13"/>
        <v>R</v>
      </c>
      <c r="I287">
        <v>5</v>
      </c>
      <c r="J287" t="str">
        <f t="shared" si="14"/>
        <v>Indore</v>
      </c>
    </row>
    <row r="288" spans="1:10" x14ac:dyDescent="0.35">
      <c r="A288" t="s">
        <v>687</v>
      </c>
      <c r="B288">
        <v>6821</v>
      </c>
      <c r="C288">
        <v>12</v>
      </c>
      <c r="D288" s="2" t="s">
        <v>718</v>
      </c>
      <c r="E288" s="2" t="s">
        <v>711</v>
      </c>
      <c r="F288" s="2" t="str">
        <f t="shared" si="12"/>
        <v>10+ yrs</v>
      </c>
      <c r="G288">
        <v>2</v>
      </c>
      <c r="H288" t="str">
        <f t="shared" si="13"/>
        <v>HTML</v>
      </c>
      <c r="I288">
        <v>3</v>
      </c>
      <c r="J288" t="str">
        <f t="shared" si="14"/>
        <v>Lucknow</v>
      </c>
    </row>
    <row r="289" spans="1:10" x14ac:dyDescent="0.35">
      <c r="A289" t="s">
        <v>688</v>
      </c>
      <c r="B289">
        <v>5277</v>
      </c>
      <c r="C289">
        <v>10</v>
      </c>
      <c r="D289" s="2" t="s">
        <v>722</v>
      </c>
      <c r="E289" s="2" t="s">
        <v>710</v>
      </c>
      <c r="F289" s="2" t="str">
        <f t="shared" si="12"/>
        <v>6 - 10 yrs</v>
      </c>
      <c r="G289">
        <v>1</v>
      </c>
      <c r="H289" t="str">
        <f t="shared" si="13"/>
        <v>Java S</v>
      </c>
      <c r="I289">
        <v>1</v>
      </c>
      <c r="J289" t="str">
        <f t="shared" si="14"/>
        <v>Noida</v>
      </c>
    </row>
    <row r="290" spans="1:10" x14ac:dyDescent="0.35">
      <c r="A290" t="s">
        <v>689</v>
      </c>
      <c r="B290">
        <v>8604</v>
      </c>
      <c r="C290">
        <v>8</v>
      </c>
      <c r="D290" s="2" t="s">
        <v>719</v>
      </c>
      <c r="E290" s="2" t="s">
        <v>712</v>
      </c>
      <c r="F290" s="2" t="str">
        <f t="shared" si="12"/>
        <v>6 - 10 yrs</v>
      </c>
      <c r="G290">
        <v>3</v>
      </c>
      <c r="H290" t="str">
        <f t="shared" si="13"/>
        <v>R</v>
      </c>
      <c r="I290">
        <v>4</v>
      </c>
      <c r="J290" t="str">
        <f t="shared" si="14"/>
        <v>Vizag</v>
      </c>
    </row>
    <row r="291" spans="1:10" x14ac:dyDescent="0.35">
      <c r="A291" t="s">
        <v>690</v>
      </c>
      <c r="B291">
        <v>6614</v>
      </c>
      <c r="C291">
        <v>8</v>
      </c>
      <c r="D291" s="2" t="s">
        <v>718</v>
      </c>
      <c r="E291" s="2" t="s">
        <v>710</v>
      </c>
      <c r="F291" s="2" t="str">
        <f t="shared" si="12"/>
        <v>6 - 10 yrs</v>
      </c>
      <c r="G291">
        <v>1</v>
      </c>
      <c r="H291" t="str">
        <f t="shared" si="13"/>
        <v>Java S</v>
      </c>
      <c r="I291">
        <v>3</v>
      </c>
      <c r="J291" t="str">
        <f t="shared" si="14"/>
        <v>Lucknow</v>
      </c>
    </row>
    <row r="292" spans="1:10" x14ac:dyDescent="0.35">
      <c r="A292" t="s">
        <v>691</v>
      </c>
      <c r="B292">
        <v>7160</v>
      </c>
      <c r="C292">
        <v>11</v>
      </c>
      <c r="D292" s="2" t="s">
        <v>719</v>
      </c>
      <c r="E292" s="2" t="s">
        <v>712</v>
      </c>
      <c r="F292" s="2" t="str">
        <f t="shared" si="12"/>
        <v>10+ yrs</v>
      </c>
      <c r="G292">
        <v>3</v>
      </c>
      <c r="H292" t="str">
        <f t="shared" si="13"/>
        <v>R</v>
      </c>
      <c r="I292">
        <v>4</v>
      </c>
      <c r="J292" t="str">
        <f t="shared" si="14"/>
        <v>Vizag</v>
      </c>
    </row>
    <row r="293" spans="1:10" x14ac:dyDescent="0.35">
      <c r="A293" t="s">
        <v>692</v>
      </c>
      <c r="B293">
        <v>5951</v>
      </c>
      <c r="C293">
        <v>5</v>
      </c>
      <c r="D293" s="2" t="s">
        <v>718</v>
      </c>
      <c r="E293" s="2" t="s">
        <v>712</v>
      </c>
      <c r="F293" s="2" t="str">
        <f t="shared" si="12"/>
        <v>3 - 5 yrs</v>
      </c>
      <c r="G293">
        <v>3</v>
      </c>
      <c r="H293" t="str">
        <f t="shared" si="13"/>
        <v>R</v>
      </c>
      <c r="I293">
        <v>3</v>
      </c>
      <c r="J293" t="str">
        <f t="shared" si="14"/>
        <v>Lucknow</v>
      </c>
    </row>
    <row r="294" spans="1:10" x14ac:dyDescent="0.35">
      <c r="A294" t="s">
        <v>693</v>
      </c>
      <c r="B294">
        <v>946</v>
      </c>
      <c r="C294">
        <v>9</v>
      </c>
      <c r="D294" s="2" t="s">
        <v>717</v>
      </c>
      <c r="E294" s="2" t="s">
        <v>712</v>
      </c>
      <c r="F294" s="2" t="str">
        <f t="shared" si="12"/>
        <v>6 - 10 yrs</v>
      </c>
      <c r="G294">
        <v>3</v>
      </c>
      <c r="H294" t="str">
        <f t="shared" si="13"/>
        <v>R</v>
      </c>
      <c r="I294">
        <v>2</v>
      </c>
      <c r="J294" t="str">
        <f t="shared" si="14"/>
        <v>Kolkata</v>
      </c>
    </row>
    <row r="295" spans="1:10" x14ac:dyDescent="0.35">
      <c r="A295" t="s">
        <v>694</v>
      </c>
      <c r="B295">
        <v>6046</v>
      </c>
      <c r="C295">
        <v>8</v>
      </c>
      <c r="D295" s="2" t="s">
        <v>717</v>
      </c>
      <c r="E295" s="2" t="s">
        <v>711</v>
      </c>
      <c r="F295" s="2" t="str">
        <f t="shared" si="12"/>
        <v>6 - 10 yrs</v>
      </c>
      <c r="G295">
        <v>2</v>
      </c>
      <c r="H295" t="str">
        <f t="shared" si="13"/>
        <v>HTML</v>
      </c>
      <c r="I295">
        <v>2</v>
      </c>
      <c r="J295" t="str">
        <f t="shared" si="14"/>
        <v>Kolkata</v>
      </c>
    </row>
    <row r="296" spans="1:10" x14ac:dyDescent="0.35">
      <c r="A296" t="s">
        <v>695</v>
      </c>
      <c r="B296">
        <v>7935</v>
      </c>
      <c r="C296">
        <v>3</v>
      </c>
      <c r="D296" s="2" t="s">
        <v>721</v>
      </c>
      <c r="E296" s="2" t="s">
        <v>712</v>
      </c>
      <c r="F296" s="2" t="str">
        <f t="shared" si="12"/>
        <v>3 - 5 yrs</v>
      </c>
      <c r="G296">
        <v>3</v>
      </c>
      <c r="H296" t="str">
        <f t="shared" si="13"/>
        <v>R</v>
      </c>
      <c r="I296">
        <v>6</v>
      </c>
      <c r="J296" t="str">
        <f t="shared" si="14"/>
        <v>Gurgaon</v>
      </c>
    </row>
    <row r="297" spans="1:10" x14ac:dyDescent="0.35">
      <c r="A297" t="s">
        <v>696</v>
      </c>
      <c r="B297">
        <v>8995</v>
      </c>
      <c r="C297">
        <v>2</v>
      </c>
      <c r="D297" s="2" t="s">
        <v>717</v>
      </c>
      <c r="E297" s="2" t="s">
        <v>710</v>
      </c>
      <c r="F297" s="2" t="str">
        <f t="shared" si="12"/>
        <v>0 - 2 yrs</v>
      </c>
      <c r="G297">
        <v>1</v>
      </c>
      <c r="H297" t="str">
        <f t="shared" si="13"/>
        <v>Java S</v>
      </c>
      <c r="I297">
        <v>2</v>
      </c>
      <c r="J297" t="str">
        <f t="shared" si="14"/>
        <v>Kolkata</v>
      </c>
    </row>
    <row r="298" spans="1:10" x14ac:dyDescent="0.35">
      <c r="A298" t="s">
        <v>697</v>
      </c>
      <c r="B298">
        <v>6894</v>
      </c>
      <c r="C298">
        <v>14</v>
      </c>
      <c r="D298" s="2" t="s">
        <v>718</v>
      </c>
      <c r="E298" s="2" t="s">
        <v>710</v>
      </c>
      <c r="F298" s="2" t="str">
        <f t="shared" si="12"/>
        <v>10+ yrs</v>
      </c>
      <c r="G298">
        <v>1</v>
      </c>
      <c r="H298" t="str">
        <f t="shared" si="13"/>
        <v>Java S</v>
      </c>
      <c r="I298">
        <v>3</v>
      </c>
      <c r="J298" t="str">
        <f t="shared" si="14"/>
        <v>Lucknow</v>
      </c>
    </row>
    <row r="299" spans="1:10" x14ac:dyDescent="0.35">
      <c r="A299" t="s">
        <v>698</v>
      </c>
      <c r="B299">
        <v>5947</v>
      </c>
      <c r="C299">
        <v>12</v>
      </c>
      <c r="D299" s="2" t="s">
        <v>720</v>
      </c>
      <c r="E299" s="2" t="s">
        <v>712</v>
      </c>
      <c r="F299" s="2" t="str">
        <f t="shared" si="12"/>
        <v>10+ yrs</v>
      </c>
      <c r="G299">
        <v>3</v>
      </c>
      <c r="H299" t="str">
        <f t="shared" si="13"/>
        <v>R</v>
      </c>
      <c r="I299">
        <v>5</v>
      </c>
      <c r="J299" t="str">
        <f t="shared" si="14"/>
        <v>Indore</v>
      </c>
    </row>
    <row r="300" spans="1:10" x14ac:dyDescent="0.35">
      <c r="A300" t="s">
        <v>699</v>
      </c>
      <c r="B300">
        <v>5043</v>
      </c>
      <c r="C300">
        <v>11</v>
      </c>
      <c r="D300" s="2" t="s">
        <v>718</v>
      </c>
      <c r="E300" s="2" t="s">
        <v>710</v>
      </c>
      <c r="F300" s="2" t="str">
        <f t="shared" si="12"/>
        <v>10+ yrs</v>
      </c>
      <c r="G300">
        <v>1</v>
      </c>
      <c r="H300" t="str">
        <f t="shared" si="13"/>
        <v>Java S</v>
      </c>
      <c r="I300">
        <v>3</v>
      </c>
      <c r="J300" t="str">
        <f t="shared" si="14"/>
        <v>Lucknow</v>
      </c>
    </row>
    <row r="301" spans="1:10" x14ac:dyDescent="0.35">
      <c r="A301" t="s">
        <v>700</v>
      </c>
      <c r="B301">
        <v>8925</v>
      </c>
      <c r="C301">
        <v>4</v>
      </c>
      <c r="D301" s="2" t="s">
        <v>722</v>
      </c>
      <c r="E301" s="2" t="s">
        <v>710</v>
      </c>
      <c r="F301" s="2" t="str">
        <f t="shared" si="12"/>
        <v>3 - 5 yrs</v>
      </c>
      <c r="G301">
        <v>1</v>
      </c>
      <c r="H301" t="str">
        <f t="shared" si="13"/>
        <v>Java S</v>
      </c>
      <c r="I301">
        <v>1</v>
      </c>
      <c r="J301" t="str">
        <f t="shared" si="14"/>
        <v>Noida</v>
      </c>
    </row>
    <row r="302" spans="1:10" x14ac:dyDescent="0.35">
      <c r="A302" t="s">
        <v>701</v>
      </c>
      <c r="B302">
        <v>6027</v>
      </c>
      <c r="C302">
        <v>11</v>
      </c>
      <c r="D302" s="2" t="s">
        <v>722</v>
      </c>
      <c r="E302" s="2" t="s">
        <v>711</v>
      </c>
      <c r="F302" s="2" t="str">
        <f t="shared" si="12"/>
        <v>10+ yrs</v>
      </c>
      <c r="G302">
        <v>2</v>
      </c>
      <c r="H302" t="str">
        <f t="shared" si="13"/>
        <v>HTML</v>
      </c>
      <c r="I302">
        <v>1</v>
      </c>
      <c r="J302" t="str">
        <f t="shared" si="14"/>
        <v>Noida</v>
      </c>
    </row>
    <row r="303" spans="1:10" x14ac:dyDescent="0.35">
      <c r="A303" t="s">
        <v>702</v>
      </c>
      <c r="B303">
        <v>8387</v>
      </c>
      <c r="C303">
        <v>6</v>
      </c>
      <c r="D303" s="2" t="s">
        <v>720</v>
      </c>
      <c r="E303" s="2" t="s">
        <v>710</v>
      </c>
      <c r="F303" s="2" t="str">
        <f t="shared" si="12"/>
        <v>6 - 10 yrs</v>
      </c>
      <c r="G303">
        <v>1</v>
      </c>
      <c r="H303" t="str">
        <f t="shared" si="13"/>
        <v>Java S</v>
      </c>
      <c r="I303">
        <v>5</v>
      </c>
      <c r="J303" t="str">
        <f t="shared" si="14"/>
        <v>Indore</v>
      </c>
    </row>
    <row r="304" spans="1:10" x14ac:dyDescent="0.35">
      <c r="A304" t="s">
        <v>703</v>
      </c>
      <c r="B304">
        <v>5672</v>
      </c>
      <c r="C304">
        <v>9</v>
      </c>
      <c r="D304" s="2" t="s">
        <v>719</v>
      </c>
      <c r="E304" s="2" t="s">
        <v>710</v>
      </c>
      <c r="F304" s="2" t="str">
        <f t="shared" si="12"/>
        <v>6 - 10 yrs</v>
      </c>
      <c r="G304">
        <v>1</v>
      </c>
      <c r="H304" t="str">
        <f t="shared" si="13"/>
        <v>Java S</v>
      </c>
      <c r="I304">
        <v>4</v>
      </c>
      <c r="J304" t="str">
        <f t="shared" si="14"/>
        <v>Vizag</v>
      </c>
    </row>
    <row r="305" spans="1:10" x14ac:dyDescent="0.35">
      <c r="A305" t="s">
        <v>704</v>
      </c>
      <c r="B305">
        <v>5786</v>
      </c>
      <c r="C305">
        <v>10</v>
      </c>
      <c r="D305" s="2" t="s">
        <v>717</v>
      </c>
      <c r="E305" s="2" t="s">
        <v>713</v>
      </c>
      <c r="F305" s="2" t="str">
        <f t="shared" si="12"/>
        <v>6 - 10 yrs</v>
      </c>
      <c r="G305">
        <v>4</v>
      </c>
      <c r="H305" t="str">
        <f t="shared" si="13"/>
        <v>Kotlin</v>
      </c>
      <c r="I305">
        <v>2</v>
      </c>
      <c r="J305" t="str">
        <f t="shared" si="14"/>
        <v>Kolkata</v>
      </c>
    </row>
    <row r="306" spans="1:10" x14ac:dyDescent="0.35">
      <c r="A306" t="s">
        <v>705</v>
      </c>
      <c r="B306">
        <v>5378</v>
      </c>
      <c r="C306">
        <v>14</v>
      </c>
      <c r="D306" s="2" t="s">
        <v>717</v>
      </c>
      <c r="E306" s="2" t="s">
        <v>710</v>
      </c>
      <c r="F306" s="2" t="str">
        <f t="shared" si="12"/>
        <v>10+ yrs</v>
      </c>
      <c r="G306">
        <v>1</v>
      </c>
      <c r="H306" t="str">
        <f t="shared" si="13"/>
        <v>Java S</v>
      </c>
      <c r="I306">
        <v>2</v>
      </c>
      <c r="J306" t="str">
        <f t="shared" si="14"/>
        <v>Kolkata</v>
      </c>
    </row>
    <row r="307" spans="1:10" x14ac:dyDescent="0.35">
      <c r="A307" t="s">
        <v>706</v>
      </c>
      <c r="B307">
        <v>7941</v>
      </c>
      <c r="C307">
        <v>9</v>
      </c>
      <c r="D307" s="2" t="s">
        <v>717</v>
      </c>
      <c r="E307" s="2" t="s">
        <v>713</v>
      </c>
      <c r="F307" s="2" t="str">
        <f t="shared" si="12"/>
        <v>6 - 10 yrs</v>
      </c>
      <c r="G307">
        <v>4</v>
      </c>
      <c r="H307" t="str">
        <f t="shared" si="13"/>
        <v>Kotlin</v>
      </c>
      <c r="I307">
        <v>2</v>
      </c>
      <c r="J307" t="str">
        <f t="shared" si="14"/>
        <v>Kolkata</v>
      </c>
    </row>
    <row r="308" spans="1:10" x14ac:dyDescent="0.35">
      <c r="A308" t="s">
        <v>707</v>
      </c>
      <c r="B308">
        <v>7376</v>
      </c>
      <c r="C308">
        <v>12</v>
      </c>
      <c r="D308" s="2" t="s">
        <v>718</v>
      </c>
      <c r="E308" s="2" t="s">
        <v>714</v>
      </c>
      <c r="F308" s="2" t="str">
        <f t="shared" si="12"/>
        <v>10+ yrs</v>
      </c>
      <c r="G308">
        <v>5</v>
      </c>
      <c r="H308" t="str">
        <f t="shared" si="13"/>
        <v>Dart</v>
      </c>
      <c r="I308">
        <v>3</v>
      </c>
      <c r="J308" t="str">
        <f t="shared" si="14"/>
        <v>Lucknow</v>
      </c>
    </row>
    <row r="309" spans="1:10" x14ac:dyDescent="0.35">
      <c r="A309" t="s">
        <v>708</v>
      </c>
      <c r="B309">
        <v>413</v>
      </c>
      <c r="C309">
        <v>10</v>
      </c>
      <c r="D309" s="2" t="s">
        <v>717</v>
      </c>
      <c r="E309" s="2" t="s">
        <v>711</v>
      </c>
      <c r="F309" s="2" t="str">
        <f t="shared" si="12"/>
        <v>6 - 10 yrs</v>
      </c>
      <c r="G309">
        <v>2</v>
      </c>
      <c r="H309" t="str">
        <f t="shared" si="13"/>
        <v>HTML</v>
      </c>
      <c r="I309">
        <v>2</v>
      </c>
      <c r="J309" t="str">
        <f t="shared" si="14"/>
        <v>Kolkata</v>
      </c>
    </row>
    <row r="310" spans="1:10" x14ac:dyDescent="0.35">
      <c r="A310" t="s">
        <v>709</v>
      </c>
      <c r="B310">
        <v>9126</v>
      </c>
      <c r="C310">
        <v>5</v>
      </c>
      <c r="D310" s="2" t="s">
        <v>722</v>
      </c>
      <c r="E310" s="2" t="s">
        <v>712</v>
      </c>
      <c r="F310" s="2" t="str">
        <f t="shared" si="12"/>
        <v>3 - 5 yrs</v>
      </c>
      <c r="G310">
        <v>3</v>
      </c>
      <c r="H310" t="str">
        <f t="shared" si="13"/>
        <v>R</v>
      </c>
      <c r="I310">
        <v>1</v>
      </c>
      <c r="J310" t="str">
        <f t="shared" si="14"/>
        <v>Noida</v>
      </c>
    </row>
    <row r="311" spans="1:10" x14ac:dyDescent="0.35">
      <c r="D311" s="2"/>
      <c r="E311" s="2"/>
      <c r="F311" s="2"/>
    </row>
    <row r="312" spans="1:10" x14ac:dyDescent="0.35">
      <c r="D312" s="2"/>
      <c r="E312" s="2"/>
      <c r="F312" s="2"/>
    </row>
  </sheetData>
  <autoFilter ref="A1:M312" xr:uid="{54EF7B81-ED92-4934-BCDA-188B01F2C9EC}"/>
  <conditionalFormatting sqref="A1:A12 A297:A308 A275:A293 A20:A271">
    <cfRule type="duplicateValues" dxfId="43" priority="35"/>
    <cfRule type="duplicateValues" dxfId="42" priority="36"/>
  </conditionalFormatting>
  <conditionalFormatting sqref="A1:A312">
    <cfRule type="duplicateValues" dxfId="41" priority="2"/>
  </conditionalFormatting>
  <conditionalFormatting sqref="A13:A19">
    <cfRule type="duplicateValues" dxfId="40" priority="5"/>
    <cfRule type="duplicateValues" dxfId="39" priority="7"/>
    <cfRule type="duplicateValues" dxfId="38" priority="9"/>
    <cfRule type="duplicateValues" dxfId="37" priority="10"/>
  </conditionalFormatting>
  <conditionalFormatting sqref="A272:A274">
    <cfRule type="duplicateValues" dxfId="36" priority="12"/>
    <cfRule type="duplicateValues" dxfId="35" priority="14"/>
    <cfRule type="duplicateValues" dxfId="34" priority="16"/>
    <cfRule type="duplicateValues" dxfId="33" priority="17"/>
  </conditionalFormatting>
  <conditionalFormatting sqref="A294:A296">
    <cfRule type="duplicateValues" dxfId="32" priority="19"/>
    <cfRule type="duplicateValues" dxfId="31" priority="21"/>
    <cfRule type="duplicateValues" dxfId="30" priority="23"/>
    <cfRule type="duplicateValues" dxfId="29" priority="24"/>
  </conditionalFormatting>
  <conditionalFormatting sqref="A309:A312">
    <cfRule type="duplicateValues" dxfId="28" priority="26"/>
    <cfRule type="duplicateValues" dxfId="27" priority="28"/>
    <cfRule type="duplicateValues" dxfId="26" priority="30"/>
    <cfRule type="duplicateValues" dxfId="25" priority="31"/>
  </conditionalFormatting>
  <conditionalFormatting sqref="B1:B2 B9:B12 B297:B308 B275:B293 B20:B271 C1:F1">
    <cfRule type="duplicateValues" dxfId="24" priority="37"/>
  </conditionalFormatting>
  <conditionalFormatting sqref="B1:B2 B9:B12 B297:B308 B275:B293 B20:B271">
    <cfRule type="duplicateValues" dxfId="23" priority="34"/>
  </conditionalFormatting>
  <conditionalFormatting sqref="B1:B312">
    <cfRule type="duplicateValues" dxfId="22" priority="1"/>
    <cfRule type="duplicateValues" dxfId="21" priority="3"/>
  </conditionalFormatting>
  <conditionalFormatting sqref="B3:B8">
    <cfRule type="duplicateValues" dxfId="20" priority="32"/>
    <cfRule type="duplicateValues" dxfId="19" priority="33"/>
  </conditionalFormatting>
  <conditionalFormatting sqref="B13:B19">
    <cfRule type="duplicateValues" dxfId="18" priority="4"/>
    <cfRule type="duplicateValues" dxfId="17" priority="6"/>
    <cfRule type="duplicateValues" dxfId="16" priority="8"/>
  </conditionalFormatting>
  <conditionalFormatting sqref="B272:B274">
    <cfRule type="duplicateValues" dxfId="15" priority="11"/>
    <cfRule type="duplicateValues" dxfId="14" priority="13"/>
    <cfRule type="duplicateValues" dxfId="13" priority="15"/>
  </conditionalFormatting>
  <conditionalFormatting sqref="B294:B296">
    <cfRule type="duplicateValues" dxfId="12" priority="18"/>
    <cfRule type="duplicateValues" dxfId="11" priority="20"/>
    <cfRule type="duplicateValues" dxfId="10" priority="22"/>
  </conditionalFormatting>
  <conditionalFormatting sqref="B309:B312">
    <cfRule type="duplicateValues" dxfId="9" priority="25"/>
    <cfRule type="duplicateValues" dxfId="8" priority="27"/>
    <cfRule type="duplicateValues" dxfId="7" priority="2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5A28-27A7-4A1F-8647-06BBCF960B14}">
  <sheetPr>
    <pageSetUpPr autoPageBreaks="0"/>
  </sheetPr>
  <dimension ref="C2:AY25"/>
  <sheetViews>
    <sheetView showGridLines="0" tabSelected="1" zoomScaleNormal="100" workbookViewId="0">
      <selection activeCell="I30" sqref="I30"/>
    </sheetView>
  </sheetViews>
  <sheetFormatPr defaultRowHeight="14.5" x14ac:dyDescent="0.35"/>
  <cols>
    <col min="3" max="3" width="11.90625" customWidth="1"/>
    <col min="35" max="37" width="8.7265625" customWidth="1"/>
    <col min="38" max="49" width="8.7265625" hidden="1" customWidth="1"/>
    <col min="50" max="50" width="7.26953125" hidden="1" customWidth="1"/>
    <col min="51" max="51" width="2.453125" hidden="1" customWidth="1"/>
    <col min="52" max="52" width="8.7265625" customWidth="1"/>
  </cols>
  <sheetData>
    <row r="2" spans="3:51" x14ac:dyDescent="0.35">
      <c r="AI2" s="7" t="s">
        <v>726</v>
      </c>
      <c r="AJ2" s="7" t="s">
        <v>727</v>
      </c>
      <c r="AM2" t="str" cm="1">
        <f t="array" ref="AM2:AM8">_xlfn.UNIQUE('Role A'!$E:$E)</f>
        <v>Skill</v>
      </c>
      <c r="AN2" t="str" cm="1">
        <f t="array" ref="AN2:AN9">_xlfn.UNIQUE('Role A'!$D:$D)</f>
        <v>Location</v>
      </c>
      <c r="AO2" t="str" cm="1">
        <f t="array" ref="AO2:AO6">_xlfn._xlws.FILTER(_xlfn.UNIQUE('Role A'!$F:$F),_xlfn.UNIQUE('Role A'!$F:$F)&lt;&gt;0,"Error")</f>
        <v>EXP Bucket</v>
      </c>
      <c r="AR2" t="str" cm="1">
        <f t="array" ref="AR2:AR8">_xlfn.UNIQUE('Role B'!$E:$E)</f>
        <v>Skill</v>
      </c>
      <c r="AS2" t="str" cm="1">
        <f t="array" ref="AS2:AS9">_xlfn.UNIQUE('Role B'!$D:$D)</f>
        <v>Location</v>
      </c>
      <c r="AW2" t="str" cm="1">
        <f t="array" aca="1" ref="AW2:AW6" ca="1">OFFSET($AM$3,0,0,COUNTA($AM:$AM)-2,1)</f>
        <v>PHP</v>
      </c>
      <c r="AX2" t="str" cm="1">
        <f t="array" aca="1" ref="AX2:AX6" ca="1">OFFSET($AR$3,0,0,COUNTA($AR:$AR)-2,1)</f>
        <v>R</v>
      </c>
    </row>
    <row r="3" spans="3:51" x14ac:dyDescent="0.35">
      <c r="AI3" s="7" cm="1">
        <f t="array" aca="1" ref="AI3:AI8" ca="1">OFFSET(D$8,0,MATCH($O$25,_xlfn.ANCHORARRAY($D$7),0)-1,6,1)</f>
        <v>4</v>
      </c>
      <c r="AJ3" s="7" cm="1">
        <f t="array" aca="1" ref="AJ3:AJ8" ca="1">OFFSET(D$8,0,MATCH($S$25,_xlfn.ANCHORARRAY($D$7),0)-1,6,1)</f>
        <v>2</v>
      </c>
      <c r="AM3" t="str">
        <v>PHP</v>
      </c>
      <c r="AN3" t="str">
        <v>Chennai</v>
      </c>
      <c r="AO3" t="str">
        <v>6 - 10 yrs</v>
      </c>
      <c r="AR3" t="str">
        <v>R</v>
      </c>
      <c r="AS3" t="str">
        <v>Lucknow</v>
      </c>
      <c r="AW3" t="str">
        <f ca="1"/>
        <v>C#</v>
      </c>
      <c r="AX3" t="str">
        <f ca="1"/>
        <v>Java S</v>
      </c>
      <c r="AY3">
        <f ca="1">IF(D$7&lt;&gt;"",IF(D$7="Total",SUM(OFFSET($D8,0,0,1,MATCH("Total",$D$7:$AK$7,0)-1)),IF($E$5=$AL$4,COUNTIFS('Role A'!$F:$F,$C$7,'Role A'!$E:$E,D$7,'Role A'!$D:$D,$C8),IF($E$5=$AQ$4,COUNTIFS('Role B'!$F:$F,$C$7,'Role B'!$E:$E,D$7,'Role B'!$D:$D,$C8),"Stop Messing with dashboard"))),"")</f>
        <v>8</v>
      </c>
    </row>
    <row r="4" spans="3:51" x14ac:dyDescent="0.35">
      <c r="AI4" s="7">
        <f ca="1"/>
        <v>5</v>
      </c>
      <c r="AJ4" s="7">
        <f ca="1"/>
        <v>1</v>
      </c>
      <c r="AL4" t="s">
        <v>715</v>
      </c>
      <c r="AM4" t="str">
        <v>C#</v>
      </c>
      <c r="AN4" t="str">
        <v>Delhi</v>
      </c>
      <c r="AO4" t="str">
        <v>10+ yrs</v>
      </c>
      <c r="AQ4" t="s">
        <v>716</v>
      </c>
      <c r="AR4" t="str">
        <v>Java S</v>
      </c>
      <c r="AS4" t="str">
        <v>Vizag</v>
      </c>
      <c r="AW4" t="str">
        <f ca="1"/>
        <v>C++</v>
      </c>
      <c r="AX4" t="str">
        <f ca="1"/>
        <v>Dart</v>
      </c>
      <c r="AY4">
        <f ca="1">IF(D$7&lt;&gt;"",IF(D$7="Total",SUM(OFFSET($D8,0,0,1,MATCH("Total",$D$7:$AK$7,0)-1)),IF($E$5=$AL$4,COUNTIFS('Role A'!$F:$F,$C$7,'Role A'!$E:$E,D$7,'Role A'!$D:$D,$C8),IF($E$5=$AQ$4,COUNTIFS('Role B'!$F:$F,$C$7,'Role B'!$E:$E,D$7,'Role B'!$D:$D,$C8),"Stop Messing with dashboard"))),"")</f>
        <v>8</v>
      </c>
    </row>
    <row r="5" spans="3:51" x14ac:dyDescent="0.35">
      <c r="C5" s="8" t="s">
        <v>725</v>
      </c>
      <c r="D5" s="8"/>
      <c r="E5" s="5" t="s">
        <v>716</v>
      </c>
      <c r="AI5" s="7">
        <f ca="1"/>
        <v>3</v>
      </c>
      <c r="AJ5" s="7">
        <f ca="1"/>
        <v>5</v>
      </c>
      <c r="AM5" t="str">
        <v>C++</v>
      </c>
      <c r="AN5" t="str">
        <v>Bangalore</v>
      </c>
      <c r="AO5" t="str">
        <v>3 - 5 yrs</v>
      </c>
      <c r="AR5" t="str">
        <v>Dart</v>
      </c>
      <c r="AS5" t="str">
        <v>Indore</v>
      </c>
      <c r="AW5" t="str">
        <f ca="1"/>
        <v>Python</v>
      </c>
      <c r="AX5" t="str">
        <f ca="1"/>
        <v>Kotlin</v>
      </c>
      <c r="AY5">
        <f ca="1">IF(D$7&lt;&gt;"",IF(D$7="Total",SUM(OFFSET($D8,0,0,1,MATCH("Total",$D$7:$AK$7,0)-1)),IF($C8&lt;&gt;"",IF($C8="Total",SUM(OFFSET(D$8,0,0,MATCH("Total",$C$8:$C$1048576,0)-1,1)),IF($E$5=$AL$4,COUNTIFS('Role A'!$F:$F,$C$7,'Role A'!$E:$E,D$7,'Role A'!$D:$D,$C8),IF($E$5=$AQ$4,COUNTIFS('Role B'!$F:$F,$C$7,'Role B'!$E:$E,D$7,'Role B'!$D:$D,$C8),""))))),"")</f>
        <v>8</v>
      </c>
    </row>
    <row r="6" spans="3:51" x14ac:dyDescent="0.35">
      <c r="AI6" s="7">
        <f ca="1"/>
        <v>9</v>
      </c>
      <c r="AJ6" s="7">
        <f ca="1"/>
        <v>2</v>
      </c>
      <c r="AM6" t="str">
        <v>Python</v>
      </c>
      <c r="AN6" t="str">
        <v>Cochin</v>
      </c>
      <c r="AO6" t="str">
        <v>0 - 2 yrs</v>
      </c>
      <c r="AR6" t="str">
        <v>Kotlin</v>
      </c>
      <c r="AS6" t="str">
        <v>Kolkata</v>
      </c>
      <c r="AW6" t="str">
        <f ca="1"/>
        <v>Java</v>
      </c>
      <c r="AX6" t="str">
        <f ca="1"/>
        <v>HTML</v>
      </c>
    </row>
    <row r="7" spans="3:51" x14ac:dyDescent="0.35">
      <c r="C7" s="5" t="s">
        <v>729</v>
      </c>
      <c r="D7" s="3" t="str" cm="1">
        <f t="array" ref="D7:I7">IF($E$5=$AL$4,_xlfn.HSTACK(TRANSPOSE(_xlfn._xlws.FILTER($AM:$AM,($AM:$AM&lt;&gt;"")*($AM:$AM&lt;&gt;"Skill")*($AM:$AM&lt;&gt;0),"Error")),"Total"),IF($E$5=$AQ$4,_xlfn.HSTACK(TRANSPOSE(_xlfn._xlws.FILTER($AR:$AR,($AR:$AR&lt;&gt;"")*($AR:$AR&lt;&gt;"Skill")*($AR:$AR&lt;&gt;0),"Error")),"Total")))</f>
        <v>R</v>
      </c>
      <c r="E7" s="3" t="str">
        <v>Java S</v>
      </c>
      <c r="F7" s="3" t="str">
        <v>Dart</v>
      </c>
      <c r="G7" s="3" t="str">
        <v>Kotlin</v>
      </c>
      <c r="H7" s="3" t="str">
        <v>HTML</v>
      </c>
      <c r="I7" s="3" t="str">
        <v>Total</v>
      </c>
      <c r="J7" s="3"/>
      <c r="K7" s="3"/>
      <c r="L7" s="3"/>
      <c r="M7" s="3"/>
      <c r="N7" s="3"/>
      <c r="AI7" s="7">
        <f ca="1"/>
        <v>1</v>
      </c>
      <c r="AJ7" s="7">
        <f ca="1"/>
        <v>3</v>
      </c>
      <c r="AM7" t="str">
        <v>Java</v>
      </c>
      <c r="AN7" t="str">
        <v>Hyderabad</v>
      </c>
      <c r="AR7" t="str">
        <v>HTML</v>
      </c>
      <c r="AS7" t="str">
        <v>Noida</v>
      </c>
    </row>
    <row r="8" spans="3:51" x14ac:dyDescent="0.35">
      <c r="C8" s="4" t="str" cm="1">
        <f t="array" ref="C8:C14">IF($E$5=$AL$4,_xlfn.VSTACK(_xlfn._xlws.FILTER($AN:$AN,($AN:$AN&lt;&gt;"")*($AN:$AN&lt;&gt;"Location")*($AN:$AN&lt;&gt;0),"Error"),"Total"),IF($E$5=$AQ$4,_xlfn.VSTACK(_xlfn._xlws.FILTER($AS:$AS,($AS:$AS&lt;&gt;"")*($AS:$AS&lt;&gt;"Location")*($AS:$AS&lt;&gt;0),"Error"),"Total")))</f>
        <v>Lucknow</v>
      </c>
      <c r="D8" s="3">
        <f ca="1">IF(D$7&lt;&gt;"",IF($C8&lt;&gt;"",IF(D$7="Total",SUM(OFFSET($D8,0,0,1,MATCH("Total",$D$7:$AK$7,0)-1)),IF($C8="Total",SUM(OFFSET(D$8,0,0,MATCH("Total",$C$8:$C$1048576,0)-1,1)),IF($E$5=$AL$4,COUNTIFS('Role A'!$F:$F,$C$7,'Role A'!$E:$E,D$7,'Role A'!$D:$D,$C8),IF($E$5=$AQ$4,COUNTIFS('Role B'!$F:$F,$C$7,'Role B'!$E:$E,D$7,'Role B'!$D:$D,$C8),"")))),""),"")</f>
        <v>8</v>
      </c>
      <c r="E8" s="3">
        <f ca="1">IF(E$7&lt;&gt;"",IF($C8&lt;&gt;"",IF(E$7="Total",SUM(OFFSET($D8,0,0,1,MATCH("Total",$D$7:$AK$7,0)-1)),IF($C8="Total",SUM(OFFSET(E$8,0,0,MATCH("Total",$C$8:$C$1048576,0)-1,1)),IF($E$5=$AL$4,COUNTIFS('Role A'!$F:$F,$C$7,'Role A'!$E:$E,E$7,'Role A'!$D:$D,$C8),IF($E$5=$AQ$4,COUNTIFS('Role B'!$F:$F,$C$7,'Role B'!$E:$E,E$7,'Role B'!$D:$D,$C8),"")))),""),"")</f>
        <v>4</v>
      </c>
      <c r="F8" s="3">
        <f ca="1">IF(F$7&lt;&gt;"",IF($C8&lt;&gt;"",IF(F$7="Total",SUM(OFFSET($D8,0,0,1,MATCH("Total",$D$7:$AK$7,0)-1)),IF($C8="Total",SUM(OFFSET(F$8,0,0,MATCH("Total",$C$8:$C$1048576,0)-1,1)),IF($E$5=$AL$4,COUNTIFS('Role A'!$F:$F,$C$7,'Role A'!$E:$E,F$7,'Role A'!$D:$D,$C8),IF($E$5=$AQ$4,COUNTIFS('Role B'!$F:$F,$C$7,'Role B'!$E:$E,F$7,'Role B'!$D:$D,$C8),"")))),""),"")</f>
        <v>2</v>
      </c>
      <c r="G8" s="3">
        <f ca="1">IF(G$7&lt;&gt;"",IF($C8&lt;&gt;"",IF(G$7="Total",SUM(OFFSET($D8,0,0,1,MATCH("Total",$D$7:$AK$7,0)-1)),IF($C8="Total",SUM(OFFSET(G$8,0,0,MATCH("Total",$C$8:$C$1048576,0)-1,1)),IF($E$5=$AL$4,COUNTIFS('Role A'!$F:$F,$C$7,'Role A'!$E:$E,G$7,'Role A'!$D:$D,$C8),IF($E$5=$AQ$4,COUNTIFS('Role B'!$F:$F,$C$7,'Role B'!$E:$E,G$7,'Role B'!$D:$D,$C8),"")))),""),"")</f>
        <v>2</v>
      </c>
      <c r="H8" s="3">
        <f ca="1">IF(H$7&lt;&gt;"",IF($C8&lt;&gt;"",IF(H$7="Total",SUM(OFFSET($D8,0,0,1,MATCH("Total",$D$7:$AK$7,0)-1)),IF($C8="Total",SUM(OFFSET(H$8,0,0,MATCH("Total",$C$8:$C$1048576,0)-1,1)),IF($E$5=$AL$4,COUNTIFS('Role A'!$F:$F,$C$7,'Role A'!$E:$E,H$7,'Role A'!$D:$D,$C8),IF($E$5=$AQ$4,COUNTIFS('Role B'!$F:$F,$C$7,'Role B'!$E:$E,H$7,'Role B'!$D:$D,$C8),"")))),""),"")</f>
        <v>4</v>
      </c>
      <c r="I8" s="3">
        <f ca="1">IF(I$7&lt;&gt;"",IF($C8&lt;&gt;"",IF(I$7="Total",SUM(OFFSET($D8,0,0,1,MATCH("Total",$D$7:$AK$7,0)-1)),IF($C8="Total",SUM(OFFSET(I$8,0,0,MATCH("Total",$C$8:$C$1048576,0)-1,1)),IF($E$5=$AL$4,COUNTIFS('Role A'!$F:$F,$C$7,'Role A'!$E:$E,I$7,'Role A'!$D:$D,$C8),IF($E$5=$AQ$4,COUNTIFS('Role B'!$F:$F,$C$7,'Role B'!$E:$E,I$7,'Role B'!$D:$D,$C8),"")))),""),"")</f>
        <v>20</v>
      </c>
      <c r="J8" s="3" t="str">
        <f ca="1">IF(J$7&lt;&gt;"",IF($C8&lt;&gt;"",IF(J$7="Total",SUM(OFFSET($D8,0,0,1,MATCH("Total",$D$7:$AK$7,0)-1)),IF($C8="Total",SUM(OFFSET(J$8,0,0,MATCH("Total",$C$8:$C$1048576,0)-1,1)),IF($E$5=$AL$4,COUNTIFS('Role A'!$F:$F,$C$7,'Role A'!$E:$E,J$7,'Role A'!$D:$D,$C8),IF($E$5=$AQ$4,COUNTIFS('Role B'!$F:$F,$C$7,'Role B'!$E:$E,J$7,'Role B'!$D:$D,$C8),"")))),""),"")</f>
        <v/>
      </c>
      <c r="K8" s="3" t="str">
        <f ca="1">IF(K$7&lt;&gt;"",IF($C8&lt;&gt;"",IF(K$7="Total",SUM(OFFSET($D8,0,0,1,MATCH("Total",$D$7:$AK$7,0)-1)),IF($C8="Total",SUM(OFFSET(K$8,0,0,MATCH("Total",$C$8:$C$1048576,0)-1,1)),IF($E$5=$AL$4,COUNTIFS('Role A'!$F:$F,$C$7,'Role A'!$E:$E,K$7,'Role A'!$D:$D,$C8),IF($E$5=$AQ$4,COUNTIFS('Role B'!$F:$F,$C$7,'Role B'!$E:$E,K$7,'Role B'!$D:$D,$C8),"")))),""),"")</f>
        <v/>
      </c>
      <c r="L8" s="3" t="str">
        <f ca="1">IF(L$7&lt;&gt;"",IF($C8&lt;&gt;"",IF(L$7="Total",SUM(OFFSET($D8,0,0,1,MATCH("Total",$D$7:$AK$7,0)-1)),IF($C8="Total",SUM(OFFSET(L$8,0,0,MATCH("Total",$C$8:$C$1048576,0)-1,1)),IF($E$5=$AL$4,COUNTIFS('Role A'!$F:$F,$C$7,'Role A'!$E:$E,L$7,'Role A'!$D:$D,$C8),IF($E$5=$AQ$4,COUNTIFS('Role B'!$F:$F,$C$7,'Role B'!$E:$E,L$7,'Role B'!$D:$D,$C8),"")))),""),"")</f>
        <v/>
      </c>
      <c r="M8" s="3" t="str">
        <f ca="1">IF(M$7&lt;&gt;"",IF($C8&lt;&gt;"",IF(M$7="Total",SUM(OFFSET($D8,0,0,1,MATCH("Total",$D$7:$AK$7,0)-1)),IF($C8="Total",SUM(OFFSET(M$8,0,0,MATCH("Total",$C$8:$C$1048576,0)-1,1)),IF($E$5=$AL$4,COUNTIFS('Role A'!$F:$F,$C$7,'Role A'!$E:$E,M$7,'Role A'!$D:$D,$C8),IF($E$5=$AQ$4,COUNTIFS('Role B'!$F:$F,$C$7,'Role B'!$E:$E,M$7,'Role B'!$D:$D,$C8),"")))),""),"")</f>
        <v/>
      </c>
      <c r="N8" s="3" t="str">
        <f ca="1">IF(N$7&lt;&gt;"",IF($C8&lt;&gt;"",IF(N$7="Total",SUM(OFFSET($D8,0,0,1,MATCH("Total",$D$7:$AK$7,0)-1)),IF($C8="Total",SUM(OFFSET(N$8,0,0,MATCH("Total",$C$8:$C$1048576,0)-1,1)),IF($E$5=$AL$4,COUNTIFS('Role A'!$F:$F,$C$7,'Role A'!$E:$E,N$7,'Role A'!$D:$D,$C8),IF($E$5=$AQ$4,COUNTIFS('Role B'!$F:$F,$C$7,'Role B'!$E:$E,N$7,'Role B'!$D:$D,$C8),"")))),""),"")</f>
        <v/>
      </c>
      <c r="O8" s="3"/>
      <c r="P8" s="3"/>
      <c r="W8" t="str">
        <f ca="1">IF(L$7&lt;&gt;"",IF(L$7="Total",SUM(OFFSET($D8,0,0,1,MATCH("Total",$D$7:$AK$7,0)-1)),IF($C8="Total",SUM(OFFSET(L$8,0,0,MATCH("Total",$C$8:$C$1048576,0)-1,1)),IF($E$5=$AL$4,COUNTIFS('Role A'!$F:$F,$C$7,'Role A'!$E:$E,L$7,'Role A'!$D:$D,$C8),IF($E$5=$AQ$4,COUNTIFS('Role B'!$F:$F,$C$7,'Role B'!$E:$E,L$7,'Role B'!$D:$D,$C8),"Stop Messing with dashboard")))),"")</f>
        <v/>
      </c>
      <c r="AI8" s="7">
        <f ca="1"/>
        <v>2</v>
      </c>
      <c r="AJ8" s="7">
        <f ca="1"/>
        <v>4</v>
      </c>
      <c r="AM8">
        <v>0</v>
      </c>
      <c r="AN8" t="str">
        <v>Pune</v>
      </c>
      <c r="AR8">
        <v>0</v>
      </c>
      <c r="AS8" t="str">
        <v>Gurgaon</v>
      </c>
    </row>
    <row r="9" spans="3:51" x14ac:dyDescent="0.35">
      <c r="C9" s="4" t="str">
        <v>Vizag</v>
      </c>
      <c r="D9" s="3">
        <f ca="1">IF(D$7&lt;&gt;"",IF($C9&lt;&gt;"",IF(D$7="Total",SUM(OFFSET($D9,0,0,1,MATCH("Total",$D$7:$AK$7,0)-1)),IF($C9="Total",SUM(OFFSET(D$8,0,0,MATCH("Total",$C$8:$C$1048576,0)-1,1)),IF($E$5=$AL$4,COUNTIFS('Role A'!$F:$F,$C$7,'Role A'!$E:$E,D$7,'Role A'!$D:$D,$C9),IF($E$5=$AQ$4,COUNTIFS('Role B'!$F:$F,$C$7,'Role B'!$E:$E,D$7,'Role B'!$D:$D,$C9),"")))),""),"")</f>
        <v>2</v>
      </c>
      <c r="E9" s="3">
        <f ca="1">IF(E$7&lt;&gt;"",IF($C9&lt;&gt;"",IF(E$7="Total",SUM(OFFSET($D9,0,0,1,MATCH("Total",$D$7:$AK$7,0)-1)),IF($C9="Total",SUM(OFFSET(E$8,0,0,MATCH("Total",$C$8:$C$1048576,0)-1,1)),IF($E$5=$AL$4,COUNTIFS('Role A'!$F:$F,$C$7,'Role A'!$E:$E,E$7,'Role A'!$D:$D,$C9),IF($E$5=$AQ$4,COUNTIFS('Role B'!$F:$F,$C$7,'Role B'!$E:$E,E$7,'Role B'!$D:$D,$C9),"")))),""),"")</f>
        <v>5</v>
      </c>
      <c r="F9" s="3">
        <f ca="1">IF(F$7&lt;&gt;"",IF($C9&lt;&gt;"",IF(F$7="Total",SUM(OFFSET($D9,0,0,1,MATCH("Total",$D$7:$AK$7,0)-1)),IF($C9="Total",SUM(OFFSET(F$8,0,0,MATCH("Total",$C$8:$C$1048576,0)-1,1)),IF($E$5=$AL$4,COUNTIFS('Role A'!$F:$F,$C$7,'Role A'!$E:$E,F$7,'Role A'!$D:$D,$C9),IF($E$5=$AQ$4,COUNTIFS('Role B'!$F:$F,$C$7,'Role B'!$E:$E,F$7,'Role B'!$D:$D,$C9),"")))),""),"")</f>
        <v>6</v>
      </c>
      <c r="G9" s="3">
        <f ca="1">IF(G$7&lt;&gt;"",IF($C9&lt;&gt;"",IF(G$7="Total",SUM(OFFSET($D9,0,0,1,MATCH("Total",$D$7:$AK$7,0)-1)),IF($C9="Total",SUM(OFFSET(G$8,0,0,MATCH("Total",$C$8:$C$1048576,0)-1,1)),IF($E$5=$AL$4,COUNTIFS('Role A'!$F:$F,$C$7,'Role A'!$E:$E,G$7,'Role A'!$D:$D,$C9),IF($E$5=$AQ$4,COUNTIFS('Role B'!$F:$F,$C$7,'Role B'!$E:$E,G$7,'Role B'!$D:$D,$C9),"")))),""),"")</f>
        <v>1</v>
      </c>
      <c r="H9" s="3">
        <f ca="1">IF(H$7&lt;&gt;"",IF($C9&lt;&gt;"",IF(H$7="Total",SUM(OFFSET($D9,0,0,1,MATCH("Total",$D$7:$AK$7,0)-1)),IF($C9="Total",SUM(OFFSET(H$8,0,0,MATCH("Total",$C$8:$C$1048576,0)-1,1)),IF($E$5=$AL$4,COUNTIFS('Role A'!$F:$F,$C$7,'Role A'!$E:$E,H$7,'Role A'!$D:$D,$C9),IF($E$5=$AQ$4,COUNTIFS('Role B'!$F:$F,$C$7,'Role B'!$E:$E,H$7,'Role B'!$D:$D,$C9),"")))),""),"")</f>
        <v>3</v>
      </c>
      <c r="I9" s="3">
        <f ca="1">IF(I$7&lt;&gt;"",IF($C9&lt;&gt;"",IF(I$7="Total",SUM(OFFSET($D9,0,0,1,MATCH("Total",$D$7:$AK$7,0)-1)),IF($C9="Total",SUM(OFFSET(I$8,0,0,MATCH("Total",$C$8:$C$1048576,0)-1,1)),IF($E$5=$AL$4,COUNTIFS('Role A'!$F:$F,$C$7,'Role A'!$E:$E,I$7,'Role A'!$D:$D,$C9),IF($E$5=$AQ$4,COUNTIFS('Role B'!$F:$F,$C$7,'Role B'!$E:$E,I$7,'Role B'!$D:$D,$C9),"")))),""),"")</f>
        <v>17</v>
      </c>
      <c r="J9" s="3" t="str">
        <f ca="1">IF(J$7&lt;&gt;"",IF($C9&lt;&gt;"",IF(J$7="Total",SUM(OFFSET($D9,0,0,1,MATCH("Total",$D$7:$AK$7,0)-1)),IF($C9="Total",SUM(OFFSET(J$8,0,0,MATCH("Total",$C$8:$C$1048576,0)-1,1)),IF($E$5=$AL$4,COUNTIFS('Role A'!$F:$F,$C$7,'Role A'!$E:$E,J$7,'Role A'!$D:$D,$C9),IF($E$5=$AQ$4,COUNTIFS('Role B'!$F:$F,$C$7,'Role B'!$E:$E,J$7,'Role B'!$D:$D,$C9),"")))),""),"")</f>
        <v/>
      </c>
      <c r="K9" s="3" t="str">
        <f ca="1">IF(K$7&lt;&gt;"",IF($C9&lt;&gt;"",IF(K$7="Total",SUM(OFFSET($D9,0,0,1,MATCH("Total",$D$7:$AK$7,0)-1)),IF($C9="Total",SUM(OFFSET(K$8,0,0,MATCH("Total",$C$8:$C$1048576,0)-1,1)),IF($E$5=$AL$4,COUNTIFS('Role A'!$F:$F,$C$7,'Role A'!$E:$E,K$7,'Role A'!$D:$D,$C9),IF($E$5=$AQ$4,COUNTIFS('Role B'!$F:$F,$C$7,'Role B'!$E:$E,K$7,'Role B'!$D:$D,$C9),"")))),""),"")</f>
        <v/>
      </c>
      <c r="L9" s="3" t="str">
        <f ca="1">IF(L$7&lt;&gt;"",IF($C9&lt;&gt;"",IF(L$7="Total",SUM(OFFSET($D9,0,0,1,MATCH("Total",$D$7:$AK$7,0)-1)),IF($C9="Total",SUM(OFFSET(L$8,0,0,MATCH("Total",$C$8:$C$1048576,0)-1,1)),IF($E$5=$AL$4,COUNTIFS('Role A'!$F:$F,$C$7,'Role A'!$E:$E,L$7,'Role A'!$D:$D,$C9),IF($E$5=$AQ$4,COUNTIFS('Role B'!$F:$F,$C$7,'Role B'!$E:$E,L$7,'Role B'!$D:$D,$C9),"")))),""),"")</f>
        <v/>
      </c>
      <c r="M9" s="3" t="str">
        <f ca="1">IF(M$7&lt;&gt;"",IF($C9&lt;&gt;"",IF(M$7="Total",SUM(OFFSET($D9,0,0,1,MATCH("Total",$D$7:$AK$7,0)-1)),IF($C9="Total",SUM(OFFSET(M$8,0,0,MATCH("Total",$C$8:$C$1048576,0)-1,1)),IF($E$5=$AL$4,COUNTIFS('Role A'!$F:$F,$C$7,'Role A'!$E:$E,M$7,'Role A'!$D:$D,$C9),IF($E$5=$AQ$4,COUNTIFS('Role B'!$F:$F,$C$7,'Role B'!$E:$E,M$7,'Role B'!$D:$D,$C9),"")))),""),"")</f>
        <v/>
      </c>
      <c r="N9" s="3" t="str">
        <f ca="1">IF(N$7&lt;&gt;"",IF($C9&lt;&gt;"",IF(N$7="Total",SUM(OFFSET($D9,0,0,1,MATCH("Total",$D$7:$AK$7,0)-1)),IF($C9="Total",SUM(OFFSET(N$8,0,0,MATCH("Total",$C$8:$C$1048576,0)-1,1)),IF($E$5=$AL$4,COUNTIFS('Role A'!$F:$F,$C$7,'Role A'!$E:$E,N$7,'Role A'!$D:$D,$C9),IF($E$5=$AQ$4,COUNTIFS('Role B'!$F:$F,$C$7,'Role B'!$E:$E,N$7,'Role B'!$D:$D,$C9),"")))),""),"")</f>
        <v/>
      </c>
      <c r="O9" s="3"/>
      <c r="P9" s="3"/>
      <c r="W9" t="str">
        <f ca="1">IF(L$7&lt;&gt;"",IF(L$7="Total",SUM(OFFSET($D9,0,0,1,MATCH("Total",$D$7:$AK$7,0)-1)),IF($C9="Total",SUM(OFFSET(L$8,0,0,MATCH("Total",$C$8:$C$1048576,0)-1,1)),IF($E$5=$AL$4,COUNTIFS('Role A'!$F:$F,$C$7,'Role A'!$E:$E,L$7,'Role A'!$D:$D,$C9),IF($E$5=$AQ$4,COUNTIFS('Role B'!$F:$F,$C$7,'Role B'!$E:$E,L$7,'Role B'!$D:$D,$C9),"Stop Messing with dashboard")))),"")</f>
        <v/>
      </c>
      <c r="AI9" s="7"/>
      <c r="AJ9" s="7"/>
      <c r="AN9">
        <v>0</v>
      </c>
      <c r="AS9">
        <v>0</v>
      </c>
    </row>
    <row r="10" spans="3:51" x14ac:dyDescent="0.35">
      <c r="C10" s="4" t="str">
        <v>Indore</v>
      </c>
      <c r="D10" s="3">
        <f ca="1">IF(D$7&lt;&gt;"",IF($C10&lt;&gt;"",IF(D$7="Total",SUM(OFFSET($D10,0,0,1,MATCH("Total",$D$7:$AK$7,0)-1)),IF($C10="Total",SUM(OFFSET(D$8,0,0,MATCH("Total",$C$8:$C$1048576,0)-1,1)),IF($E$5=$AL$4,COUNTIFS('Role A'!$F:$F,$C$7,'Role A'!$E:$E,D$7,'Role A'!$D:$D,$C10),IF($E$5=$AQ$4,COUNTIFS('Role B'!$F:$F,$C$7,'Role B'!$E:$E,D$7,'Role B'!$D:$D,$C10),"")))),""),"")</f>
        <v>5</v>
      </c>
      <c r="E10" s="3">
        <f ca="1">IF(E$7&lt;&gt;"",IF($C10&lt;&gt;"",IF(E$7="Total",SUM(OFFSET($D10,0,0,1,MATCH("Total",$D$7:$AK$7,0)-1)),IF($C10="Total",SUM(OFFSET(E$8,0,0,MATCH("Total",$C$8:$C$1048576,0)-1,1)),IF($E$5=$AL$4,COUNTIFS('Role A'!$F:$F,$C$7,'Role A'!$E:$E,E$7,'Role A'!$D:$D,$C10),IF($E$5=$AQ$4,COUNTIFS('Role B'!$F:$F,$C$7,'Role B'!$E:$E,E$7,'Role B'!$D:$D,$C10),"")))),""),"")</f>
        <v>3</v>
      </c>
      <c r="F10" s="3">
        <f ca="1">IF(F$7&lt;&gt;"",IF($C10&lt;&gt;"",IF(F$7="Total",SUM(OFFSET($D10,0,0,1,MATCH("Total",$D$7:$AK$7,0)-1)),IF($C10="Total",SUM(OFFSET(F$8,0,0,MATCH("Total",$C$8:$C$1048576,0)-1,1)),IF($E$5=$AL$4,COUNTIFS('Role A'!$F:$F,$C$7,'Role A'!$E:$E,F$7,'Role A'!$D:$D,$C10),IF($E$5=$AQ$4,COUNTIFS('Role B'!$F:$F,$C$7,'Role B'!$E:$E,F$7,'Role B'!$D:$D,$C10),"")))),""),"")</f>
        <v>7</v>
      </c>
      <c r="G10" s="3">
        <f ca="1">IF(G$7&lt;&gt;"",IF($C10&lt;&gt;"",IF(G$7="Total",SUM(OFFSET($D10,0,0,1,MATCH("Total",$D$7:$AK$7,0)-1)),IF($C10="Total",SUM(OFFSET(G$8,0,0,MATCH("Total",$C$8:$C$1048576,0)-1,1)),IF($E$5=$AL$4,COUNTIFS('Role A'!$F:$F,$C$7,'Role A'!$E:$E,G$7,'Role A'!$D:$D,$C10),IF($E$5=$AQ$4,COUNTIFS('Role B'!$F:$F,$C$7,'Role B'!$E:$E,G$7,'Role B'!$D:$D,$C10),"")))),""),"")</f>
        <v>5</v>
      </c>
      <c r="H10" s="3">
        <f ca="1">IF(H$7&lt;&gt;"",IF($C10&lt;&gt;"",IF(H$7="Total",SUM(OFFSET($D10,0,0,1,MATCH("Total",$D$7:$AK$7,0)-1)),IF($C10="Total",SUM(OFFSET(H$8,0,0,MATCH("Total",$C$8:$C$1048576,0)-1,1)),IF($E$5=$AL$4,COUNTIFS('Role A'!$F:$F,$C$7,'Role A'!$E:$E,H$7,'Role A'!$D:$D,$C10),IF($E$5=$AQ$4,COUNTIFS('Role B'!$F:$F,$C$7,'Role B'!$E:$E,H$7,'Role B'!$D:$D,$C10),"")))),""),"")</f>
        <v>3</v>
      </c>
      <c r="I10" s="3">
        <f ca="1">IF(I$7&lt;&gt;"",IF($C10&lt;&gt;"",IF(I$7="Total",SUM(OFFSET($D10,0,0,1,MATCH("Total",$D$7:$AK$7,0)-1)),IF($C10="Total",SUM(OFFSET(I$8,0,0,MATCH("Total",$C$8:$C$1048576,0)-1,1)),IF($E$5=$AL$4,COUNTIFS('Role A'!$F:$F,$C$7,'Role A'!$E:$E,I$7,'Role A'!$D:$D,$C10),IF($E$5=$AQ$4,COUNTIFS('Role B'!$F:$F,$C$7,'Role B'!$E:$E,I$7,'Role B'!$D:$D,$C10),"")))),""),"")</f>
        <v>23</v>
      </c>
      <c r="J10" s="3" t="str">
        <f ca="1">IF(J$7&lt;&gt;"",IF($C10&lt;&gt;"",IF(J$7="Total",SUM(OFFSET($D10,0,0,1,MATCH("Total",$D$7:$AK$7,0)-1)),IF($C10="Total",SUM(OFFSET(J$8,0,0,MATCH("Total",$C$8:$C$1048576,0)-1,1)),IF($E$5=$AL$4,COUNTIFS('Role A'!$F:$F,$C$7,'Role A'!$E:$E,J$7,'Role A'!$D:$D,$C10),IF($E$5=$AQ$4,COUNTIFS('Role B'!$F:$F,$C$7,'Role B'!$E:$E,J$7,'Role B'!$D:$D,$C10),"")))),""),"")</f>
        <v/>
      </c>
      <c r="K10" s="3" t="str">
        <f ca="1">IF(K$7&lt;&gt;"",IF($C10&lt;&gt;"",IF(K$7="Total",SUM(OFFSET($D10,0,0,1,MATCH("Total",$D$7:$AK$7,0)-1)),IF($C10="Total",SUM(OFFSET(K$8,0,0,MATCH("Total",$C$8:$C$1048576,0)-1,1)),IF($E$5=$AL$4,COUNTIFS('Role A'!$F:$F,$C$7,'Role A'!$E:$E,K$7,'Role A'!$D:$D,$C10),IF($E$5=$AQ$4,COUNTIFS('Role B'!$F:$F,$C$7,'Role B'!$E:$E,K$7,'Role B'!$D:$D,$C10),"")))),""),"")</f>
        <v/>
      </c>
      <c r="L10" s="3" t="str">
        <f ca="1">IF(L$7&lt;&gt;"",IF($C10&lt;&gt;"",IF(L$7="Total",SUM(OFFSET($D10,0,0,1,MATCH("Total",$D$7:$AK$7,0)-1)),IF($C10="Total",SUM(OFFSET(L$8,0,0,MATCH("Total",$C$8:$C$1048576,0)-1,1)),IF($E$5=$AL$4,COUNTIFS('Role A'!$F:$F,$C$7,'Role A'!$E:$E,L$7,'Role A'!$D:$D,$C10),IF($E$5=$AQ$4,COUNTIFS('Role B'!$F:$F,$C$7,'Role B'!$E:$E,L$7,'Role B'!$D:$D,$C10),"")))),""),"")</f>
        <v/>
      </c>
      <c r="M10" s="3" t="str">
        <f ca="1">IF(M$7&lt;&gt;"",IF($C10&lt;&gt;"",IF(M$7="Total",SUM(OFFSET($D10,0,0,1,MATCH("Total",$D$7:$AK$7,0)-1)),IF($C10="Total",SUM(OFFSET(M$8,0,0,MATCH("Total",$C$8:$C$1048576,0)-1,1)),IF($E$5=$AL$4,COUNTIFS('Role A'!$F:$F,$C$7,'Role A'!$E:$E,M$7,'Role A'!$D:$D,$C10),IF($E$5=$AQ$4,COUNTIFS('Role B'!$F:$F,$C$7,'Role B'!$E:$E,M$7,'Role B'!$D:$D,$C10),"")))),""),"")</f>
        <v/>
      </c>
      <c r="N10" s="3" t="str">
        <f ca="1">IF(N$7&lt;&gt;"",IF($C10&lt;&gt;"",IF(N$7="Total",SUM(OFFSET($D10,0,0,1,MATCH("Total",$D$7:$AK$7,0)-1)),IF($C10="Total",SUM(OFFSET(N$8,0,0,MATCH("Total",$C$8:$C$1048576,0)-1,1)),IF($E$5=$AL$4,COUNTIFS('Role A'!$F:$F,$C$7,'Role A'!$E:$E,N$7,'Role A'!$D:$D,$C10),IF($E$5=$AQ$4,COUNTIFS('Role B'!$F:$F,$C$7,'Role B'!$E:$E,N$7,'Role B'!$D:$D,$C10),"")))),""),"")</f>
        <v/>
      </c>
      <c r="O10" s="3"/>
      <c r="P10" s="3"/>
      <c r="W10" t="str">
        <f ca="1">IF(L$7&lt;&gt;"",IF(L$7="Total",SUM(OFFSET($D10,0,0,1,MATCH("Total",$D$7:$AK$7,0)-1)),IF($C10="Total",SUM(OFFSET(L$8,0,0,MATCH("Total",$C$8:$C$1048576,0)-1,1)),IF($E$5=$AL$4,COUNTIFS('Role A'!$F:$F,$C$7,'Role A'!$E:$E,L$7,'Role A'!$D:$D,$C10),IF($E$5=$AQ$4,COUNTIFS('Role B'!$F:$F,$C$7,'Role B'!$E:$E,L$7,'Role B'!$D:$D,$C10),"Stop Messing with dashboard")))),"")</f>
        <v/>
      </c>
      <c r="AI10" s="7" t="s">
        <v>728</v>
      </c>
      <c r="AJ10" s="7"/>
    </row>
    <row r="11" spans="3:51" x14ac:dyDescent="0.35">
      <c r="C11" s="4" t="str">
        <v>Kolkata</v>
      </c>
      <c r="D11" s="3">
        <f ca="1">IF(D$7&lt;&gt;"",IF($C11&lt;&gt;"",IF(D$7="Total",SUM(OFFSET($D11,0,0,1,MATCH("Total",$D$7:$AK$7,0)-1)),IF($C11="Total",SUM(OFFSET(D$8,0,0,MATCH("Total",$C$8:$C$1048576,0)-1,1)),IF($E$5=$AL$4,COUNTIFS('Role A'!$F:$F,$C$7,'Role A'!$E:$E,D$7,'Role A'!$D:$D,$C11),IF($E$5=$AQ$4,COUNTIFS('Role B'!$F:$F,$C$7,'Role B'!$E:$E,D$7,'Role B'!$D:$D,$C11),"")))),""),"")</f>
        <v>2</v>
      </c>
      <c r="E11" s="3">
        <f ca="1">IF(E$7&lt;&gt;"",IF($C11&lt;&gt;"",IF(E$7="Total",SUM(OFFSET($D11,0,0,1,MATCH("Total",$D$7:$AK$7,0)-1)),IF($C11="Total",SUM(OFFSET(E$8,0,0,MATCH("Total",$C$8:$C$1048576,0)-1,1)),IF($E$5=$AL$4,COUNTIFS('Role A'!$F:$F,$C$7,'Role A'!$E:$E,E$7,'Role A'!$D:$D,$C11),IF($E$5=$AQ$4,COUNTIFS('Role B'!$F:$F,$C$7,'Role B'!$E:$E,E$7,'Role B'!$D:$D,$C11),"")))),""),"")</f>
        <v>9</v>
      </c>
      <c r="F11" s="3">
        <f ca="1">IF(F$7&lt;&gt;"",IF($C11&lt;&gt;"",IF(F$7="Total",SUM(OFFSET($D11,0,0,1,MATCH("Total",$D$7:$AK$7,0)-1)),IF($C11="Total",SUM(OFFSET(F$8,0,0,MATCH("Total",$C$8:$C$1048576,0)-1,1)),IF($E$5=$AL$4,COUNTIFS('Role A'!$F:$F,$C$7,'Role A'!$E:$E,F$7,'Role A'!$D:$D,$C11),IF($E$5=$AQ$4,COUNTIFS('Role B'!$F:$F,$C$7,'Role B'!$E:$E,F$7,'Role B'!$D:$D,$C11),"")))),""),"")</f>
        <v>6</v>
      </c>
      <c r="G11" s="3">
        <f ca="1">IF(G$7&lt;&gt;"",IF($C11&lt;&gt;"",IF(G$7="Total",SUM(OFFSET($D11,0,0,1,MATCH("Total",$D$7:$AK$7,0)-1)),IF($C11="Total",SUM(OFFSET(G$8,0,0,MATCH("Total",$C$8:$C$1048576,0)-1,1)),IF($E$5=$AL$4,COUNTIFS('Role A'!$F:$F,$C$7,'Role A'!$E:$E,G$7,'Role A'!$D:$D,$C11),IF($E$5=$AQ$4,COUNTIFS('Role B'!$F:$F,$C$7,'Role B'!$E:$E,G$7,'Role B'!$D:$D,$C11),"")))),""),"")</f>
        <v>2</v>
      </c>
      <c r="H11" s="3">
        <f ca="1">IF(H$7&lt;&gt;"",IF($C11&lt;&gt;"",IF(H$7="Total",SUM(OFFSET($D11,0,0,1,MATCH("Total",$D$7:$AK$7,0)-1)),IF($C11="Total",SUM(OFFSET(H$8,0,0,MATCH("Total",$C$8:$C$1048576,0)-1,1)),IF($E$5=$AL$4,COUNTIFS('Role A'!$F:$F,$C$7,'Role A'!$E:$E,H$7,'Role A'!$D:$D,$C11),IF($E$5=$AQ$4,COUNTIFS('Role B'!$F:$F,$C$7,'Role B'!$E:$E,H$7,'Role B'!$D:$D,$C11),"")))),""),"")</f>
        <v>3</v>
      </c>
      <c r="I11" s="3">
        <f ca="1">IF(I$7&lt;&gt;"",IF($C11&lt;&gt;"",IF(I$7="Total",SUM(OFFSET($D11,0,0,1,MATCH("Total",$D$7:$AK$7,0)-1)),IF($C11="Total",SUM(OFFSET(I$8,0,0,MATCH("Total",$C$8:$C$1048576,0)-1,1)),IF($E$5=$AL$4,COUNTIFS('Role A'!$F:$F,$C$7,'Role A'!$E:$E,I$7,'Role A'!$D:$D,$C11),IF($E$5=$AQ$4,COUNTIFS('Role B'!$F:$F,$C$7,'Role B'!$E:$E,I$7,'Role B'!$D:$D,$C11),"")))),""),"")</f>
        <v>22</v>
      </c>
      <c r="J11" s="3" t="str">
        <f ca="1">IF(J$7&lt;&gt;"",IF($C11&lt;&gt;"",IF(J$7="Total",SUM(OFFSET($D11,0,0,1,MATCH("Total",$D$7:$AK$7,0)-1)),IF($C11="Total",SUM(OFFSET(J$8,0,0,MATCH("Total",$C$8:$C$1048576,0)-1,1)),IF($E$5=$AL$4,COUNTIFS('Role A'!$F:$F,$C$7,'Role A'!$E:$E,J$7,'Role A'!$D:$D,$C11),IF($E$5=$AQ$4,COUNTIFS('Role B'!$F:$F,$C$7,'Role B'!$E:$E,J$7,'Role B'!$D:$D,$C11),"")))),""),"")</f>
        <v/>
      </c>
      <c r="K11" s="3" t="str">
        <f ca="1">IF(K$7&lt;&gt;"",IF($C11&lt;&gt;"",IF(K$7="Total",SUM(OFFSET($D11,0,0,1,MATCH("Total",$D$7:$AK$7,0)-1)),IF($C11="Total",SUM(OFFSET(K$8,0,0,MATCH("Total",$C$8:$C$1048576,0)-1,1)),IF($E$5=$AL$4,COUNTIFS('Role A'!$F:$F,$C$7,'Role A'!$E:$E,K$7,'Role A'!$D:$D,$C11),IF($E$5=$AQ$4,COUNTIFS('Role B'!$F:$F,$C$7,'Role B'!$E:$E,K$7,'Role B'!$D:$D,$C11),"")))),""),"")</f>
        <v/>
      </c>
      <c r="L11" s="3" t="str">
        <f ca="1">IF(L$7&lt;&gt;"",IF($C11&lt;&gt;"",IF(L$7="Total",SUM(OFFSET($D11,0,0,1,MATCH("Total",$D$7:$AK$7,0)-1)),IF($C11="Total",SUM(OFFSET(L$8,0,0,MATCH("Total",$C$8:$C$1048576,0)-1,1)),IF($E$5=$AL$4,COUNTIFS('Role A'!$F:$F,$C$7,'Role A'!$E:$E,L$7,'Role A'!$D:$D,$C11),IF($E$5=$AQ$4,COUNTIFS('Role B'!$F:$F,$C$7,'Role B'!$E:$E,L$7,'Role B'!$D:$D,$C11),"")))),""),"")</f>
        <v/>
      </c>
      <c r="M11" s="3" t="str">
        <f ca="1">IF(M$7&lt;&gt;"",IF($C11&lt;&gt;"",IF(M$7="Total",SUM(OFFSET($D11,0,0,1,MATCH("Total",$D$7:$AK$7,0)-1)),IF($C11="Total",SUM(OFFSET(M$8,0,0,MATCH("Total",$C$8:$C$1048576,0)-1,1)),IF($E$5=$AL$4,COUNTIFS('Role A'!$F:$F,$C$7,'Role A'!$E:$E,M$7,'Role A'!$D:$D,$C11),IF($E$5=$AQ$4,COUNTIFS('Role B'!$F:$F,$C$7,'Role B'!$E:$E,M$7,'Role B'!$D:$D,$C11),"")))),""),"")</f>
        <v/>
      </c>
      <c r="N11" s="3" t="str">
        <f ca="1">IF(N$7&lt;&gt;"",IF($C11&lt;&gt;"",IF(N$7="Total",SUM(OFFSET($D11,0,0,1,MATCH("Total",$D$7:$AK$7,0)-1)),IF($C11="Total",SUM(OFFSET(N$8,0,0,MATCH("Total",$C$8:$C$1048576,0)-1,1)),IF($E$5=$AL$4,COUNTIFS('Role A'!$F:$F,$C$7,'Role A'!$E:$E,N$7,'Role A'!$D:$D,$C11),IF($E$5=$AQ$4,COUNTIFS('Role B'!$F:$F,$C$7,'Role B'!$E:$E,N$7,'Role B'!$D:$D,$C11),"")))),""),"")</f>
        <v/>
      </c>
      <c r="O11" s="3"/>
      <c r="P11" s="3"/>
      <c r="W11" t="str">
        <f ca="1">IF(L$7&lt;&gt;"",IF(L$7="Total",SUM(OFFSET($D11,0,0,1,MATCH("Total",$D$7:$AK$7,0)-1)),IF($C11="Total",SUM(OFFSET(L$8,0,0,MATCH("Total",$C$8:$C$1048576,0)-1,1)),IF($E$5=$AL$4,COUNTIFS('Role A'!$F:$F,$C$7,'Role A'!$E:$E,L$7,'Role A'!$D:$D,$C11),IF($E$5=$AQ$4,COUNTIFS('Role B'!$F:$F,$C$7,'Role B'!$E:$E,L$7,'Role B'!$D:$D,$C11),"Stop Messing with dashboard")))),"")</f>
        <v/>
      </c>
      <c r="AI11" s="7" cm="1">
        <f t="array" aca="1" ref="AI11" ca="1">_xlfn.XLOOKUP($O$25,_xlfn.ANCHORARRAY($D$7),$D$14:$I$14)</f>
        <v>24</v>
      </c>
      <c r="AJ11" s="7" cm="1">
        <f t="array" aca="1" ref="AJ11" ca="1">_xlfn.XLOOKUP($S$25,_xlfn.ANCHORARRAY($D$7),$D$14:$I$14)</f>
        <v>17</v>
      </c>
    </row>
    <row r="12" spans="3:51" x14ac:dyDescent="0.35">
      <c r="C12" s="4" t="str">
        <v>Noida</v>
      </c>
      <c r="D12" s="3">
        <f ca="1">IF(D$7&lt;&gt;"",IF($C12&lt;&gt;"",IF(D$7="Total",SUM(OFFSET($D12,0,0,1,MATCH("Total",$D$7:$AK$7,0)-1)),IF($C12="Total",SUM(OFFSET(D$8,0,0,MATCH("Total",$C$8:$C$1048576,0)-1,1)),IF($E$5=$AL$4,COUNTIFS('Role A'!$F:$F,$C$7,'Role A'!$E:$E,D$7,'Role A'!$D:$D,$C12),IF($E$5=$AQ$4,COUNTIFS('Role B'!$F:$F,$C$7,'Role B'!$E:$E,D$7,'Role B'!$D:$D,$C12),"")))),""),"")</f>
        <v>4</v>
      </c>
      <c r="E12" s="3">
        <f ca="1">IF(E$7&lt;&gt;"",IF($C12&lt;&gt;"",IF(E$7="Total",SUM(OFFSET($D12,0,0,1,MATCH("Total",$D$7:$AK$7,0)-1)),IF($C12="Total",SUM(OFFSET(E$8,0,0,MATCH("Total",$C$8:$C$1048576,0)-1,1)),IF($E$5=$AL$4,COUNTIFS('Role A'!$F:$F,$C$7,'Role A'!$E:$E,E$7,'Role A'!$D:$D,$C12),IF($E$5=$AQ$4,COUNTIFS('Role B'!$F:$F,$C$7,'Role B'!$E:$E,E$7,'Role B'!$D:$D,$C12),"")))),""),"")</f>
        <v>1</v>
      </c>
      <c r="F12" s="3">
        <f ca="1">IF(F$7&lt;&gt;"",IF($C12&lt;&gt;"",IF(F$7="Total",SUM(OFFSET($D12,0,0,1,MATCH("Total",$D$7:$AK$7,0)-1)),IF($C12="Total",SUM(OFFSET(F$8,0,0,MATCH("Total",$C$8:$C$1048576,0)-1,1)),IF($E$5=$AL$4,COUNTIFS('Role A'!$F:$F,$C$7,'Role A'!$E:$E,F$7,'Role A'!$D:$D,$C12),IF($E$5=$AQ$4,COUNTIFS('Role B'!$F:$F,$C$7,'Role B'!$E:$E,F$7,'Role B'!$D:$D,$C12),"")))),""),"")</f>
        <v>3</v>
      </c>
      <c r="G12" s="3">
        <f ca="1">IF(G$7&lt;&gt;"",IF($C12&lt;&gt;"",IF(G$7="Total",SUM(OFFSET($D12,0,0,1,MATCH("Total",$D$7:$AK$7,0)-1)),IF($C12="Total",SUM(OFFSET(G$8,0,0,MATCH("Total",$C$8:$C$1048576,0)-1,1)),IF($E$5=$AL$4,COUNTIFS('Role A'!$F:$F,$C$7,'Role A'!$E:$E,G$7,'Role A'!$D:$D,$C12),IF($E$5=$AQ$4,COUNTIFS('Role B'!$F:$F,$C$7,'Role B'!$E:$E,G$7,'Role B'!$D:$D,$C12),"")))),""),"")</f>
        <v>3</v>
      </c>
      <c r="H12" s="3">
        <f ca="1">IF(H$7&lt;&gt;"",IF($C12&lt;&gt;"",IF(H$7="Total",SUM(OFFSET($D12,0,0,1,MATCH("Total",$D$7:$AK$7,0)-1)),IF($C12="Total",SUM(OFFSET(H$8,0,0,MATCH("Total",$C$8:$C$1048576,0)-1,1)),IF($E$5=$AL$4,COUNTIFS('Role A'!$F:$F,$C$7,'Role A'!$E:$E,H$7,'Role A'!$D:$D,$C12),IF($E$5=$AQ$4,COUNTIFS('Role B'!$F:$F,$C$7,'Role B'!$E:$E,H$7,'Role B'!$D:$D,$C12),"")))),""),"")</f>
        <v>3</v>
      </c>
      <c r="I12" s="3">
        <f ca="1">IF(I$7&lt;&gt;"",IF($C12&lt;&gt;"",IF(I$7="Total",SUM(OFFSET($D12,0,0,1,MATCH("Total",$D$7:$AK$7,0)-1)),IF($C12="Total",SUM(OFFSET(I$8,0,0,MATCH("Total",$C$8:$C$1048576,0)-1,1)),IF($E$5=$AL$4,COUNTIFS('Role A'!$F:$F,$C$7,'Role A'!$E:$E,I$7,'Role A'!$D:$D,$C12),IF($E$5=$AQ$4,COUNTIFS('Role B'!$F:$F,$C$7,'Role B'!$E:$E,I$7,'Role B'!$D:$D,$C12),"")))),""),"")</f>
        <v>14</v>
      </c>
      <c r="J12" s="3" t="str">
        <f ca="1">IF(J$7&lt;&gt;"",IF($C12&lt;&gt;"",IF(J$7="Total",SUM(OFFSET($D12,0,0,1,MATCH("Total",$D$7:$AK$7,0)-1)),IF($C12="Total",SUM(OFFSET(J$8,0,0,MATCH("Total",$C$8:$C$1048576,0)-1,1)),IF($E$5=$AL$4,COUNTIFS('Role A'!$F:$F,$C$7,'Role A'!$E:$E,J$7,'Role A'!$D:$D,$C12),IF($E$5=$AQ$4,COUNTIFS('Role B'!$F:$F,$C$7,'Role B'!$E:$E,J$7,'Role B'!$D:$D,$C12),"")))),""),"")</f>
        <v/>
      </c>
      <c r="K12" s="3" t="str">
        <f ca="1">IF(K$7&lt;&gt;"",IF($C12&lt;&gt;"",IF(K$7="Total",SUM(OFFSET($D12,0,0,1,MATCH("Total",$D$7:$AK$7,0)-1)),IF($C12="Total",SUM(OFFSET(K$8,0,0,MATCH("Total",$C$8:$C$1048576,0)-1,1)),IF($E$5=$AL$4,COUNTIFS('Role A'!$F:$F,$C$7,'Role A'!$E:$E,K$7,'Role A'!$D:$D,$C12),IF($E$5=$AQ$4,COUNTIFS('Role B'!$F:$F,$C$7,'Role B'!$E:$E,K$7,'Role B'!$D:$D,$C12),"")))),""),"")</f>
        <v/>
      </c>
      <c r="L12" s="3" t="str">
        <f ca="1">IF(L$7&lt;&gt;"",IF($C12&lt;&gt;"",IF(L$7="Total",SUM(OFFSET($D12,0,0,1,MATCH("Total",$D$7:$AK$7,0)-1)),IF($C12="Total",SUM(OFFSET(L$8,0,0,MATCH("Total",$C$8:$C$1048576,0)-1,1)),IF($E$5=$AL$4,COUNTIFS('Role A'!$F:$F,$C$7,'Role A'!$E:$E,L$7,'Role A'!$D:$D,$C12),IF($E$5=$AQ$4,COUNTIFS('Role B'!$F:$F,$C$7,'Role B'!$E:$E,L$7,'Role B'!$D:$D,$C12),"")))),""),"")</f>
        <v/>
      </c>
      <c r="M12" s="3" t="str">
        <f ca="1">IF(M$7&lt;&gt;"",IF($C12&lt;&gt;"",IF(M$7="Total",SUM(OFFSET($D12,0,0,1,MATCH("Total",$D$7:$AK$7,0)-1)),IF($C12="Total",SUM(OFFSET(M$8,0,0,MATCH("Total",$C$8:$C$1048576,0)-1,1)),IF($E$5=$AL$4,COUNTIFS('Role A'!$F:$F,$C$7,'Role A'!$E:$E,M$7,'Role A'!$D:$D,$C12),IF($E$5=$AQ$4,COUNTIFS('Role B'!$F:$F,$C$7,'Role B'!$E:$E,M$7,'Role B'!$D:$D,$C12),"")))),""),"")</f>
        <v/>
      </c>
      <c r="N12" s="3" t="str">
        <f ca="1">IF(N$7&lt;&gt;"",IF($C12&lt;&gt;"",IF(N$7="Total",SUM(OFFSET($D12,0,0,1,MATCH("Total",$D$7:$AK$7,0)-1)),IF($C12="Total",SUM(OFFSET(N$8,0,0,MATCH("Total",$C$8:$C$1048576,0)-1,1)),IF($E$5=$AL$4,COUNTIFS('Role A'!$F:$F,$C$7,'Role A'!$E:$E,N$7,'Role A'!$D:$D,$C12),IF($E$5=$AQ$4,COUNTIFS('Role B'!$F:$F,$C$7,'Role B'!$E:$E,N$7,'Role B'!$D:$D,$C12),"")))),""),"")</f>
        <v/>
      </c>
      <c r="O12" s="3"/>
      <c r="P12" s="3"/>
      <c r="W12" t="str">
        <f ca="1">IF(L$7&lt;&gt;"",IF(L$7="Total",SUM(OFFSET($D12,0,0,1,MATCH("Total",$D$7:$AK$7,0)-1)),IF($C12="Total",SUM(OFFSET(L$8,0,0,MATCH("Total",$C$8:$C$1048576,0)-1,1)),IF($E$5=$AL$4,COUNTIFS('Role A'!$F:$F,$C$7,'Role A'!$E:$E,L$7,'Role A'!$D:$D,$C12),IF($E$5=$AQ$4,COUNTIFS('Role B'!$F:$F,$C$7,'Role B'!$E:$E,L$7,'Role B'!$D:$D,$C12),"Stop Messing with dashboard")))),"")</f>
        <v/>
      </c>
    </row>
    <row r="13" spans="3:51" x14ac:dyDescent="0.35">
      <c r="C13" s="4" t="str">
        <v>Gurgaon</v>
      </c>
      <c r="D13" s="3">
        <f ca="1">IF(D$7&lt;&gt;"",IF($C13&lt;&gt;"",IF(D$7="Total",SUM(OFFSET($D13,0,0,1,MATCH("Total",$D$7:$AK$7,0)-1)),IF($C13="Total",SUM(OFFSET(D$8,0,0,MATCH("Total",$C$8:$C$1048576,0)-1,1)),IF($E$5=$AL$4,COUNTIFS('Role A'!$F:$F,$C$7,'Role A'!$E:$E,D$7,'Role A'!$D:$D,$C13),IF($E$5=$AQ$4,COUNTIFS('Role B'!$F:$F,$C$7,'Role B'!$E:$E,D$7,'Role B'!$D:$D,$C13),"")))),""),"")</f>
        <v>6</v>
      </c>
      <c r="E13" s="3">
        <f ca="1">IF(E$7&lt;&gt;"",IF($C13&lt;&gt;"",IF(E$7="Total",SUM(OFFSET($D13,0,0,1,MATCH("Total",$D$7:$AK$7,0)-1)),IF($C13="Total",SUM(OFFSET(E$8,0,0,MATCH("Total",$C$8:$C$1048576,0)-1,1)),IF($E$5=$AL$4,COUNTIFS('Role A'!$F:$F,$C$7,'Role A'!$E:$E,E$7,'Role A'!$D:$D,$C13),IF($E$5=$AQ$4,COUNTIFS('Role B'!$F:$F,$C$7,'Role B'!$E:$E,E$7,'Role B'!$D:$D,$C13),"")))),""),"")</f>
        <v>2</v>
      </c>
      <c r="F13" s="3">
        <f ca="1">IF(F$7&lt;&gt;"",IF($C13&lt;&gt;"",IF(F$7="Total",SUM(OFFSET($D13,0,0,1,MATCH("Total",$D$7:$AK$7,0)-1)),IF($C13="Total",SUM(OFFSET(F$8,0,0,MATCH("Total",$C$8:$C$1048576,0)-1,1)),IF($E$5=$AL$4,COUNTIFS('Role A'!$F:$F,$C$7,'Role A'!$E:$E,F$7,'Role A'!$D:$D,$C13),IF($E$5=$AQ$4,COUNTIFS('Role B'!$F:$F,$C$7,'Role B'!$E:$E,F$7,'Role B'!$D:$D,$C13),"")))),""),"")</f>
        <v>3</v>
      </c>
      <c r="G13" s="3">
        <f ca="1">IF(G$7&lt;&gt;"",IF($C13&lt;&gt;"",IF(G$7="Total",SUM(OFFSET($D13,0,0,1,MATCH("Total",$D$7:$AK$7,0)-1)),IF($C13="Total",SUM(OFFSET(G$8,0,0,MATCH("Total",$C$8:$C$1048576,0)-1,1)),IF($E$5=$AL$4,COUNTIFS('Role A'!$F:$F,$C$7,'Role A'!$E:$E,G$7,'Role A'!$D:$D,$C13),IF($E$5=$AQ$4,COUNTIFS('Role B'!$F:$F,$C$7,'Role B'!$E:$E,G$7,'Role B'!$D:$D,$C13),"")))),""),"")</f>
        <v>4</v>
      </c>
      <c r="H13" s="3">
        <f ca="1">IF(H$7&lt;&gt;"",IF($C13&lt;&gt;"",IF(H$7="Total",SUM(OFFSET($D13,0,0,1,MATCH("Total",$D$7:$AK$7,0)-1)),IF($C13="Total",SUM(OFFSET(H$8,0,0,MATCH("Total",$C$8:$C$1048576,0)-1,1)),IF($E$5=$AL$4,COUNTIFS('Role A'!$F:$F,$C$7,'Role A'!$E:$E,H$7,'Role A'!$D:$D,$C13),IF($E$5=$AQ$4,COUNTIFS('Role B'!$F:$F,$C$7,'Role B'!$E:$E,H$7,'Role B'!$D:$D,$C13),"")))),""),"")</f>
        <v>1</v>
      </c>
      <c r="I13" s="3">
        <f ca="1">IF(I$7&lt;&gt;"",IF($C13&lt;&gt;"",IF(I$7="Total",SUM(OFFSET($D13,0,0,1,MATCH("Total",$D$7:$AK$7,0)-1)),IF($C13="Total",SUM(OFFSET(I$8,0,0,MATCH("Total",$C$8:$C$1048576,0)-1,1)),IF($E$5=$AL$4,COUNTIFS('Role A'!$F:$F,$C$7,'Role A'!$E:$E,I$7,'Role A'!$D:$D,$C13),IF($E$5=$AQ$4,COUNTIFS('Role B'!$F:$F,$C$7,'Role B'!$E:$E,I$7,'Role B'!$D:$D,$C13),"")))),""),"")</f>
        <v>16</v>
      </c>
      <c r="J13" s="3" t="str">
        <f ca="1">IF(J$7&lt;&gt;"",IF($C13&lt;&gt;"",IF(J$7="Total",SUM(OFFSET($D13,0,0,1,MATCH("Total",$D$7:$AK$7,0)-1)),IF($C13="Total",SUM(OFFSET(J$8,0,0,MATCH("Total",$C$8:$C$1048576,0)-1,1)),IF($E$5=$AL$4,COUNTIFS('Role A'!$F:$F,$C$7,'Role A'!$E:$E,J$7,'Role A'!$D:$D,$C13),IF($E$5=$AQ$4,COUNTIFS('Role B'!$F:$F,$C$7,'Role B'!$E:$E,J$7,'Role B'!$D:$D,$C13),"")))),""),"")</f>
        <v/>
      </c>
      <c r="K13" s="3" t="str">
        <f ca="1">IF(K$7&lt;&gt;"",IF($C13&lt;&gt;"",IF(K$7="Total",SUM(OFFSET($D13,0,0,1,MATCH("Total",$D$7:$AK$7,0)-1)),IF($C13="Total",SUM(OFFSET(K$8,0,0,MATCH("Total",$C$8:$C$1048576,0)-1,1)),IF($E$5=$AL$4,COUNTIFS('Role A'!$F:$F,$C$7,'Role A'!$E:$E,K$7,'Role A'!$D:$D,$C13),IF($E$5=$AQ$4,COUNTIFS('Role B'!$F:$F,$C$7,'Role B'!$E:$E,K$7,'Role B'!$D:$D,$C13),"")))),""),"")</f>
        <v/>
      </c>
      <c r="L13" s="3" t="str">
        <f ca="1">IF(L$7&lt;&gt;"",IF($C13&lt;&gt;"",IF(L$7="Total",SUM(OFFSET($D13,0,0,1,MATCH("Total",$D$7:$AK$7,0)-1)),IF($C13="Total",SUM(OFFSET(L$8,0,0,MATCH("Total",$C$8:$C$1048576,0)-1,1)),IF($E$5=$AL$4,COUNTIFS('Role A'!$F:$F,$C$7,'Role A'!$E:$E,L$7,'Role A'!$D:$D,$C13),IF($E$5=$AQ$4,COUNTIFS('Role B'!$F:$F,$C$7,'Role B'!$E:$E,L$7,'Role B'!$D:$D,$C13),"")))),""),"")</f>
        <v/>
      </c>
      <c r="M13" s="3" t="str">
        <f ca="1">IF(M$7&lt;&gt;"",IF($C13&lt;&gt;"",IF(M$7="Total",SUM(OFFSET($D13,0,0,1,MATCH("Total",$D$7:$AK$7,0)-1)),IF($C13="Total",SUM(OFFSET(M$8,0,0,MATCH("Total",$C$8:$C$1048576,0)-1,1)),IF($E$5=$AL$4,COUNTIFS('Role A'!$F:$F,$C$7,'Role A'!$E:$E,M$7,'Role A'!$D:$D,$C13),IF($E$5=$AQ$4,COUNTIFS('Role B'!$F:$F,$C$7,'Role B'!$E:$E,M$7,'Role B'!$D:$D,$C13),"")))),""),"")</f>
        <v/>
      </c>
      <c r="N13" s="3" t="str">
        <f ca="1">IF(N$7&lt;&gt;"",IF($C13&lt;&gt;"",IF(N$7="Total",SUM(OFFSET($D13,0,0,1,MATCH("Total",$D$7:$AK$7,0)-1)),IF($C13="Total",SUM(OFFSET(N$8,0,0,MATCH("Total",$C$8:$C$1048576,0)-1,1)),IF($E$5=$AL$4,COUNTIFS('Role A'!$F:$F,$C$7,'Role A'!$E:$E,N$7,'Role A'!$D:$D,$C13),IF($E$5=$AQ$4,COUNTIFS('Role B'!$F:$F,$C$7,'Role B'!$E:$E,N$7,'Role B'!$D:$D,$C13),"")))),""),"")</f>
        <v/>
      </c>
      <c r="O13" s="3"/>
      <c r="P13" s="3"/>
      <c r="W13" t="str">
        <f ca="1">IF(L$7&lt;&gt;"",IF(L$7="Total",SUM(OFFSET($D13,0,0,1,MATCH("Total",$D$7:$AK$7,0)-1)),IF($C13="Total",SUM(OFFSET(L$8,0,0,MATCH("Total",$C$8:$C$1048576,0)-1,1)),IF($E$5=$AL$4,COUNTIFS('Role A'!$F:$F,$C$7,'Role A'!$E:$E,L$7,'Role A'!$D:$D,$C13),IF($E$5=$AQ$4,COUNTIFS('Role B'!$F:$F,$C$7,'Role B'!$E:$E,L$7,'Role B'!$D:$D,$C13),"Stop Messing with dashboard")))),"")</f>
        <v/>
      </c>
    </row>
    <row r="14" spans="3:51" x14ac:dyDescent="0.35">
      <c r="C14" s="4" t="str">
        <v>Total</v>
      </c>
      <c r="D14" s="3">
        <f ca="1">IF(D$7&lt;&gt;"",IF($C14&lt;&gt;"",IF(D$7="Total",SUM(OFFSET($D14,0,0,1,MATCH("Total",$D$7:$AK$7,0)-1)),IF($C14="Total",SUM(OFFSET(D$8,0,0,MATCH("Total",$C$8:$C$1048576,0)-1,1)),IF($E$5=$AL$4,COUNTIFS('Role A'!$F:$F,$C$7,'Role A'!$E:$E,D$7,'Role A'!$D:$D,$C14),IF($E$5=$AQ$4,COUNTIFS('Role B'!$F:$F,$C$7,'Role B'!$E:$E,D$7,'Role B'!$D:$D,$C14),"")))),""),"")</f>
        <v>27</v>
      </c>
      <c r="E14" s="3">
        <f ca="1">IF(E$7&lt;&gt;"",IF($C14&lt;&gt;"",IF(E$7="Total",SUM(OFFSET($D14,0,0,1,MATCH("Total",$D$7:$AK$7,0)-1)),IF($C14="Total",SUM(OFFSET(E$8,0,0,MATCH("Total",$C$8:$C$1048576,0)-1,1)),IF($E$5=$AL$4,COUNTIFS('Role A'!$F:$F,$C$7,'Role A'!$E:$E,E$7,'Role A'!$D:$D,$C14),IF($E$5=$AQ$4,COUNTIFS('Role B'!$F:$F,$C$7,'Role B'!$E:$E,E$7,'Role B'!$D:$D,$C14),"")))),""),"")</f>
        <v>24</v>
      </c>
      <c r="F14" s="3">
        <f ca="1">IF(F$7&lt;&gt;"",IF($C14&lt;&gt;"",IF(F$7="Total",SUM(OFFSET($D14,0,0,1,MATCH("Total",$D$7:$AK$7,0)-1)),IF($C14="Total",SUM(OFFSET(F$8,0,0,MATCH("Total",$C$8:$C$1048576,0)-1,1)),IF($E$5=$AL$4,COUNTIFS('Role A'!$F:$F,$C$7,'Role A'!$E:$E,F$7,'Role A'!$D:$D,$C14),IF($E$5=$AQ$4,COUNTIFS('Role B'!$F:$F,$C$7,'Role B'!$E:$E,F$7,'Role B'!$D:$D,$C14),"")))),""),"")</f>
        <v>27</v>
      </c>
      <c r="G14" s="3">
        <f ca="1">IF(G$7&lt;&gt;"",IF($C14&lt;&gt;"",IF(G$7="Total",SUM(OFFSET($D14,0,0,1,MATCH("Total",$D$7:$AK$7,0)-1)),IF($C14="Total",SUM(OFFSET(G$8,0,0,MATCH("Total",$C$8:$C$1048576,0)-1,1)),IF($E$5=$AL$4,COUNTIFS('Role A'!$F:$F,$C$7,'Role A'!$E:$E,G$7,'Role A'!$D:$D,$C14),IF($E$5=$AQ$4,COUNTIFS('Role B'!$F:$F,$C$7,'Role B'!$E:$E,G$7,'Role B'!$D:$D,$C14),"")))),""),"")</f>
        <v>17</v>
      </c>
      <c r="H14" s="3">
        <f ca="1">IF(H$7&lt;&gt;"",IF($C14&lt;&gt;"",IF(H$7="Total",SUM(OFFSET($D14,0,0,1,MATCH("Total",$D$7:$AK$7,0)-1)),IF($C14="Total",SUM(OFFSET(H$8,0,0,MATCH("Total",$C$8:$C$1048576,0)-1,1)),IF($E$5=$AL$4,COUNTIFS('Role A'!$F:$F,$C$7,'Role A'!$E:$E,H$7,'Role A'!$D:$D,$C14),IF($E$5=$AQ$4,COUNTIFS('Role B'!$F:$F,$C$7,'Role B'!$E:$E,H$7,'Role B'!$D:$D,$C14),"")))),""),"")</f>
        <v>17</v>
      </c>
      <c r="I14" s="3">
        <f ca="1">IF(I$7&lt;&gt;"",IF($C14&lt;&gt;"",IF(I$7="Total",SUM(OFFSET($D14,0,0,1,MATCH("Total",$D$7:$AK$7,0)-1)),IF($C14="Total",SUM(OFFSET(I$8,0,0,MATCH("Total",$C$8:$C$1048576,0)-1,1)),IF($E$5=$AL$4,COUNTIFS('Role A'!$F:$F,$C$7,'Role A'!$E:$E,I$7,'Role A'!$D:$D,$C14),IF($E$5=$AQ$4,COUNTIFS('Role B'!$F:$F,$C$7,'Role B'!$E:$E,I$7,'Role B'!$D:$D,$C14),"")))),""),"")</f>
        <v>112</v>
      </c>
      <c r="J14" s="3" t="str">
        <f ca="1">IF(J$7&lt;&gt;"",IF($C14&lt;&gt;"",IF(J$7="Total",SUM(OFFSET($D14,0,0,1,MATCH("Total",$D$7:$AK$7,0)-1)),IF($C14="Total",SUM(OFFSET(J$8,0,0,MATCH("Total",$C$8:$C$1048576,0)-1,1)),IF($E$5=$AL$4,COUNTIFS('Role A'!$F:$F,$C$7,'Role A'!$E:$E,J$7,'Role A'!$D:$D,$C14),IF($E$5=$AQ$4,COUNTIFS('Role B'!$F:$F,$C$7,'Role B'!$E:$E,J$7,'Role B'!$D:$D,$C14),"")))),""),"")</f>
        <v/>
      </c>
      <c r="K14" s="3" t="str">
        <f ca="1">IF(K$7&lt;&gt;"",IF($C14&lt;&gt;"",IF(K$7="Total",SUM(OFFSET($D14,0,0,1,MATCH("Total",$D$7:$AK$7,0)-1)),IF($C14="Total",SUM(OFFSET(K$8,0,0,MATCH("Total",$C$8:$C$1048576,0)-1,1)),IF($E$5=$AL$4,COUNTIFS('Role A'!$F:$F,$C$7,'Role A'!$E:$E,K$7,'Role A'!$D:$D,$C14),IF($E$5=$AQ$4,COUNTIFS('Role B'!$F:$F,$C$7,'Role B'!$E:$E,K$7,'Role B'!$D:$D,$C14),"")))),""),"")</f>
        <v/>
      </c>
      <c r="L14" s="3" t="str">
        <f ca="1">IF(L$7&lt;&gt;"",IF($C14&lt;&gt;"",IF(L$7="Total",SUM(OFFSET($D14,0,0,1,MATCH("Total",$D$7:$AK$7,0)-1)),IF($C14="Total",SUM(OFFSET(L$8,0,0,MATCH("Total",$C$8:$C$1048576,0)-1,1)),IF($E$5=$AL$4,COUNTIFS('Role A'!$F:$F,$C$7,'Role A'!$E:$E,L$7,'Role A'!$D:$D,$C14),IF($E$5=$AQ$4,COUNTIFS('Role B'!$F:$F,$C$7,'Role B'!$E:$E,L$7,'Role B'!$D:$D,$C14),"")))),""),"")</f>
        <v/>
      </c>
      <c r="M14" s="3" t="str">
        <f ca="1">IF(M$7&lt;&gt;"",IF($C14&lt;&gt;"",IF(M$7="Total",SUM(OFFSET($D14,0,0,1,MATCH("Total",$D$7:$AK$7,0)-1)),IF($C14="Total",SUM(OFFSET(M$8,0,0,MATCH("Total",$C$8:$C$1048576,0)-1,1)),IF($E$5=$AL$4,COUNTIFS('Role A'!$F:$F,$C$7,'Role A'!$E:$E,M$7,'Role A'!$D:$D,$C14),IF($E$5=$AQ$4,COUNTIFS('Role B'!$F:$F,$C$7,'Role B'!$E:$E,M$7,'Role B'!$D:$D,$C14),"")))),""),"")</f>
        <v/>
      </c>
      <c r="N14" s="3" t="str">
        <f ca="1">IF(N$7&lt;&gt;"",IF($C14&lt;&gt;"",IF(N$7="Total",SUM(OFFSET($D14,0,0,1,MATCH("Total",$D$7:$AK$7,0)-1)),IF($C14="Total",SUM(OFFSET(N$8,0,0,MATCH("Total",$C$8:$C$1048576,0)-1,1)),IF($E$5=$AL$4,COUNTIFS('Role A'!$F:$F,$C$7,'Role A'!$E:$E,N$7,'Role A'!$D:$D,$C14),IF($E$5=$AQ$4,COUNTIFS('Role B'!$F:$F,$C$7,'Role B'!$E:$E,N$7,'Role B'!$D:$D,$C14),"")))),""),"")</f>
        <v/>
      </c>
      <c r="O14" s="3"/>
      <c r="P14" s="3"/>
      <c r="W14" t="str">
        <f ca="1">IF(L$7&lt;&gt;"",IF(L$7="Total",SUM(OFFSET($D14,0,0,1,MATCH("Total",$D$7:$AK$7,0)-1)),IF($C14="Total",SUM(OFFSET(L$8,0,0,MATCH("Total",$C$8:$C$1048576,0)-1,1)),IF($E$5=$AL$4,COUNTIFS('Role A'!$F:$F,$C$7,'Role A'!$E:$E,L$7,'Role A'!$D:$D,$C14),IF($E$5=$AQ$4,COUNTIFS('Role B'!$F:$F,$C$7,'Role B'!$E:$E,L$7,'Role B'!$D:$D,$C14),"Stop Messing with dashboard")))),"")</f>
        <v/>
      </c>
    </row>
    <row r="15" spans="3:51" x14ac:dyDescent="0.35">
      <c r="C15" s="4"/>
      <c r="D15" s="3" t="str">
        <f ca="1">IF(D$7&lt;&gt;"",IF($C15&lt;&gt;"",IF(D$7="Total",SUM(OFFSET($D15,0,0,1,MATCH("Total",$D$7:$AK$7,0)-1)),IF($C15="Total",SUM(OFFSET(D$8,0,0,MATCH("Total",$C$8:$C$1048576,0)-1,1)),IF($E$5=$AL$4,COUNTIFS('Role A'!$F:$F,$C$7,'Role A'!$E:$E,D$7,'Role A'!$D:$D,$C15),IF($E$5=$AQ$4,COUNTIFS('Role B'!$F:$F,$C$7,'Role B'!$E:$E,D$7,'Role B'!$D:$D,$C15),"")))),""),"")</f>
        <v/>
      </c>
      <c r="E15" s="3" t="str">
        <f ca="1">IF(E$7&lt;&gt;"",IF($C15&lt;&gt;"",IF(E$7="Total",SUM(OFFSET($D15,0,0,1,MATCH("Total",$D$7:$AK$7,0)-1)),IF($C15="Total",SUM(OFFSET(E$8,0,0,MATCH("Total",$C$8:$C$1048576,0)-1,1)),IF($E$5=$AL$4,COUNTIFS('Role A'!$F:$F,$C$7,'Role A'!$E:$E,E$7,'Role A'!$D:$D,$C15),IF($E$5=$AQ$4,COUNTIFS('Role B'!$F:$F,$C$7,'Role B'!$E:$E,E$7,'Role B'!$D:$D,$C15),"")))),""),"")</f>
        <v/>
      </c>
      <c r="F15" s="3" t="str">
        <f ca="1">IF(F$7&lt;&gt;"",IF($C15&lt;&gt;"",IF(F$7="Total",SUM(OFFSET($D15,0,0,1,MATCH("Total",$D$7:$AK$7,0)-1)),IF($C15="Total",SUM(OFFSET(F$8,0,0,MATCH("Total",$C$8:$C$1048576,0)-1,1)),IF($E$5=$AL$4,COUNTIFS('Role A'!$F:$F,$C$7,'Role A'!$E:$E,F$7,'Role A'!$D:$D,$C15),IF($E$5=$AQ$4,COUNTIFS('Role B'!$F:$F,$C$7,'Role B'!$E:$E,F$7,'Role B'!$D:$D,$C15),"")))),""),"")</f>
        <v/>
      </c>
      <c r="G15" s="3" t="str">
        <f ca="1">IF(G$7&lt;&gt;"",IF($C15&lt;&gt;"",IF(G$7="Total",SUM(OFFSET($D15,0,0,1,MATCH("Total",$D$7:$AK$7,0)-1)),IF($C15="Total",SUM(OFFSET(G$8,0,0,MATCH("Total",$C$8:$C$1048576,0)-1,1)),IF($E$5=$AL$4,COUNTIFS('Role A'!$F:$F,$C$7,'Role A'!$E:$E,G$7,'Role A'!$D:$D,$C15),IF($E$5=$AQ$4,COUNTIFS('Role B'!$F:$F,$C$7,'Role B'!$E:$E,G$7,'Role B'!$D:$D,$C15),"")))),""),"")</f>
        <v/>
      </c>
      <c r="H15" s="3" t="str">
        <f ca="1">IF(H$7&lt;&gt;"",IF($C15&lt;&gt;"",IF(H$7="Total",SUM(OFFSET($D15,0,0,1,MATCH("Total",$D$7:$AK$7,0)-1)),IF($C15="Total",SUM(OFFSET(H$8,0,0,MATCH("Total",$C$8:$C$1048576,0)-1,1)),IF($E$5=$AL$4,COUNTIFS('Role A'!$F:$F,$C$7,'Role A'!$E:$E,H$7,'Role A'!$D:$D,$C15),IF($E$5=$AQ$4,COUNTIFS('Role B'!$F:$F,$C$7,'Role B'!$E:$E,H$7,'Role B'!$D:$D,$C15),"")))),""),"")</f>
        <v/>
      </c>
      <c r="I15" s="3" t="str">
        <f ca="1">IF(I$7&lt;&gt;"",IF($C15&lt;&gt;"",IF(I$7="Total",SUM(OFFSET($D15,0,0,1,MATCH("Total",$D$7:$AK$7,0)-1)),IF($C15="Total",SUM(OFFSET(I$8,0,0,MATCH("Total",$C$8:$C$1048576,0)-1,1)),IF($E$5=$AL$4,COUNTIFS('Role A'!$F:$F,$C$7,'Role A'!$E:$E,I$7,'Role A'!$D:$D,$C15),IF($E$5=$AQ$4,COUNTIFS('Role B'!$F:$F,$C$7,'Role B'!$E:$E,I$7,'Role B'!$D:$D,$C15),"")))),""),"")</f>
        <v/>
      </c>
      <c r="J15" s="3" t="str">
        <f ca="1">IF(J$7&lt;&gt;"",IF($C15&lt;&gt;"",IF(J$7="Total",SUM(OFFSET($D15,0,0,1,MATCH("Total",$D$7:$AK$7,0)-1)),IF($C15="Total",SUM(OFFSET(J$8,0,0,MATCH("Total",$C$8:$C$1048576,0)-1,1)),IF($E$5=$AL$4,COUNTIFS('Role A'!$F:$F,$C$7,'Role A'!$E:$E,J$7,'Role A'!$D:$D,$C15),IF($E$5=$AQ$4,COUNTIFS('Role B'!$F:$F,$C$7,'Role B'!$E:$E,J$7,'Role B'!$D:$D,$C15),"")))),""),"")</f>
        <v/>
      </c>
      <c r="K15" s="3" t="str">
        <f ca="1">IF(K$7&lt;&gt;"",IF($C15&lt;&gt;"",IF(K$7="Total",SUM(OFFSET($D15,0,0,1,MATCH("Total",$D$7:$AK$7,0)-1)),IF($C15="Total",SUM(OFFSET(K$8,0,0,MATCH("Total",$C$8:$C$1048576,0)-1,1)),IF($E$5=$AL$4,COUNTIFS('Role A'!$F:$F,$C$7,'Role A'!$E:$E,K$7,'Role A'!$D:$D,$C15),IF($E$5=$AQ$4,COUNTIFS('Role B'!$F:$F,$C$7,'Role B'!$E:$E,K$7,'Role B'!$D:$D,$C15),"")))),""),"")</f>
        <v/>
      </c>
      <c r="L15" s="3" t="str">
        <f ca="1">IF(L$7&lt;&gt;"",IF($C15&lt;&gt;"",IF(L$7="Total",SUM(OFFSET($D15,0,0,1,MATCH("Total",$D$7:$AK$7,0)-1)),IF($C15="Total",SUM(OFFSET(L$8,0,0,MATCH("Total",$C$8:$C$1048576,0)-1,1)),IF($E$5=$AL$4,COUNTIFS('Role A'!$F:$F,$C$7,'Role A'!$E:$E,L$7,'Role A'!$D:$D,$C15),IF($E$5=$AQ$4,COUNTIFS('Role B'!$F:$F,$C$7,'Role B'!$E:$E,L$7,'Role B'!$D:$D,$C15),"")))),""),"")</f>
        <v/>
      </c>
      <c r="M15" s="3" t="str">
        <f ca="1">IF(M$7&lt;&gt;"",IF($C15&lt;&gt;"",IF(M$7="Total",SUM(OFFSET($D15,0,0,1,MATCH("Total",$D$7:$AK$7,0)-1)),IF($C15="Total",SUM(OFFSET(M$8,0,0,MATCH("Total",$C$8:$C$1048576,0)-1,1)),IF($E$5=$AL$4,COUNTIFS('Role A'!$F:$F,$C$7,'Role A'!$E:$E,M$7,'Role A'!$D:$D,$C15),IF($E$5=$AQ$4,COUNTIFS('Role B'!$F:$F,$C$7,'Role B'!$E:$E,M$7,'Role B'!$D:$D,$C15),"")))),""),"")</f>
        <v/>
      </c>
      <c r="N15" s="3" t="str">
        <f ca="1">IF(N$7&lt;&gt;"",IF($C15&lt;&gt;"",IF(N$7="Total",SUM(OFFSET($D15,0,0,1,MATCH("Total",$D$7:$AK$7,0)-1)),IF($C15="Total",SUM(OFFSET(N$8,0,0,MATCH("Total",$C$8:$C$1048576,0)-1,1)),IF($E$5=$AL$4,COUNTIFS('Role A'!$F:$F,$C$7,'Role A'!$E:$E,N$7,'Role A'!$D:$D,$C15),IF($E$5=$AQ$4,COUNTIFS('Role B'!$F:$F,$C$7,'Role B'!$E:$E,N$7,'Role B'!$D:$D,$C15),"")))),""),"")</f>
        <v/>
      </c>
      <c r="O15" s="3" t="str">
        <f ca="1">IF(O$7&lt;&gt;"",IF($C15&lt;&gt;"",IF(O$7="Total",SUM(OFFSET($D15,0,0,1,MATCH("Total",$D$7:$AK$7,0)-1)),IF($C15="Total",SUM(OFFSET(O$8,0,0,MATCH("Total",$C$8:$C$1048576,0)-1,1)),IF($E$5=$AL$4,COUNTIFS('Role A'!$F:$F,$C$7,'Role A'!$E:$E,O$7,'Role A'!$D:$D,$C15),IF($E$5=$AQ$4,COUNTIFS('Role B'!$F:$F,$C$7,'Role B'!$E:$E,O$7,'Role B'!$D:$D,$C15),"")))),""),"")</f>
        <v/>
      </c>
      <c r="P15" s="3" t="str">
        <f ca="1">IF(P$7&lt;&gt;"",IF($C15&lt;&gt;"",IF(P$7="Total",SUM(OFFSET($D15,0,0,1,MATCH("Total",$D$7:$AK$7,0)-1)),IF($C15="Total",SUM(OFFSET(P$8,0,0,MATCH("Total",$C$8:$C$1048576,0)-1,1)),IF($E$5=$AL$4,COUNTIFS('Role A'!$F:$F,$C$7,'Role A'!$E:$E,P$7,'Role A'!$D:$D,$C15),IF($E$5=$AQ$4,COUNTIFS('Role B'!$F:$F,$C$7,'Role B'!$E:$E,P$7,'Role B'!$D:$D,$C15),"")))),""),"")</f>
        <v/>
      </c>
    </row>
    <row r="16" spans="3:51" x14ac:dyDescent="0.35">
      <c r="C16" s="4"/>
      <c r="D16" s="3" t="str">
        <f ca="1">IF(D$7&lt;&gt;"",IF($C16&lt;&gt;"",IF(D$7="Total",SUM(OFFSET($D16,0,0,1,MATCH("Total",$D$7:$AK$7,0)-1)),IF($C16="Total",SUM(OFFSET(D$8,0,0,MATCH("Total",$C$8:$C$1048576,0)-1,1)),IF($E$5=$AL$4,COUNTIFS('Role A'!$F:$F,$C$7,'Role A'!$E:$E,D$7,'Role A'!$D:$D,$C16),IF($E$5=$AQ$4,COUNTIFS('Role B'!$F:$F,$C$7,'Role B'!$E:$E,D$7,'Role B'!$D:$D,$C16),"")))),""),"")</f>
        <v/>
      </c>
      <c r="E16" s="3" t="str">
        <f ca="1">IF(E$7&lt;&gt;"",IF($C16&lt;&gt;"",IF(E$7="Total",SUM(OFFSET($D16,0,0,1,MATCH("Total",$D$7:$AK$7,0)-1)),IF($C16="Total",SUM(OFFSET(E$8,0,0,MATCH("Total",$C$8:$C$1048576,0)-1,1)),IF($E$5=$AL$4,COUNTIFS('Role A'!$F:$F,$C$7,'Role A'!$E:$E,E$7,'Role A'!$D:$D,$C16),IF($E$5=$AQ$4,COUNTIFS('Role B'!$F:$F,$C$7,'Role B'!$E:$E,E$7,'Role B'!$D:$D,$C16),"")))),""),"")</f>
        <v/>
      </c>
      <c r="F16" s="3" t="str">
        <f ca="1">IF(F$7&lt;&gt;"",IF($C16&lt;&gt;"",IF(F$7="Total",SUM(OFFSET($D16,0,0,1,MATCH("Total",$D$7:$AK$7,0)-1)),IF($C16="Total",SUM(OFFSET(F$8,0,0,MATCH("Total",$C$8:$C$1048576,0)-1,1)),IF($E$5=$AL$4,COUNTIFS('Role A'!$F:$F,$C$7,'Role A'!$E:$E,F$7,'Role A'!$D:$D,$C16),IF($E$5=$AQ$4,COUNTIFS('Role B'!$F:$F,$C$7,'Role B'!$E:$E,F$7,'Role B'!$D:$D,$C16),"")))),""),"")</f>
        <v/>
      </c>
      <c r="G16" s="3" t="str">
        <f ca="1">IF(G$7&lt;&gt;"",IF($C16&lt;&gt;"",IF(G$7="Total",SUM(OFFSET($D16,0,0,1,MATCH("Total",$D$7:$AK$7,0)-1)),IF($C16="Total",SUM(OFFSET(G$8,0,0,MATCH("Total",$C$8:$C$1048576,0)-1,1)),IF($E$5=$AL$4,COUNTIFS('Role A'!$F:$F,$C$7,'Role A'!$E:$E,G$7,'Role A'!$D:$D,$C16),IF($E$5=$AQ$4,COUNTIFS('Role B'!$F:$F,$C$7,'Role B'!$E:$E,G$7,'Role B'!$D:$D,$C16),"")))),""),"")</f>
        <v/>
      </c>
      <c r="H16" s="3" t="str">
        <f ca="1">IF(H$7&lt;&gt;"",IF($C16&lt;&gt;"",IF(H$7="Total",SUM(OFFSET($D16,0,0,1,MATCH("Total",$D$7:$AK$7,0)-1)),IF($C16="Total",SUM(OFFSET(H$8,0,0,MATCH("Total",$C$8:$C$1048576,0)-1,1)),IF($E$5=$AL$4,COUNTIFS('Role A'!$F:$F,$C$7,'Role A'!$E:$E,H$7,'Role A'!$D:$D,$C16),IF($E$5=$AQ$4,COUNTIFS('Role B'!$F:$F,$C$7,'Role B'!$E:$E,H$7,'Role B'!$D:$D,$C16),"")))),""),"")</f>
        <v/>
      </c>
      <c r="I16" s="3" t="str">
        <f ca="1">IF(I$7&lt;&gt;"",IF($C16&lt;&gt;"",IF(I$7="Total",SUM(OFFSET($D16,0,0,1,MATCH("Total",$D$7:$AK$7,0)-1)),IF($C16="Total",SUM(OFFSET(I$8,0,0,MATCH("Total",$C$8:$C$1048576,0)-1,1)),IF($E$5=$AL$4,COUNTIFS('Role A'!$F:$F,$C$7,'Role A'!$E:$E,I$7,'Role A'!$D:$D,$C16),IF($E$5=$AQ$4,COUNTIFS('Role B'!$F:$F,$C$7,'Role B'!$E:$E,I$7,'Role B'!$D:$D,$C16),"")))),""),"")</f>
        <v/>
      </c>
      <c r="J16" s="3" t="str">
        <f ca="1">IF(J$7&lt;&gt;"",IF($C16&lt;&gt;"",IF(J$7="Total",SUM(OFFSET($D16,0,0,1,MATCH("Total",$D$7:$AK$7,0)-1)),IF($C16="Total",SUM(OFFSET(J$8,0,0,MATCH("Total",$C$8:$C$1048576,0)-1,1)),IF($E$5=$AL$4,COUNTIFS('Role A'!$F:$F,$C$7,'Role A'!$E:$E,J$7,'Role A'!$D:$D,$C16),IF($E$5=$AQ$4,COUNTIFS('Role B'!$F:$F,$C$7,'Role B'!$E:$E,J$7,'Role B'!$D:$D,$C16),"")))),""),"")</f>
        <v/>
      </c>
      <c r="K16" s="3" t="str">
        <f ca="1">IF(K$7&lt;&gt;"",IF($C16&lt;&gt;"",IF(K$7="Total",SUM(OFFSET($D16,0,0,1,MATCH("Total",$D$7:$AK$7,0)-1)),IF($C16="Total",SUM(OFFSET(K$8,0,0,MATCH("Total",$C$8:$C$1048576,0)-1,1)),IF($E$5=$AL$4,COUNTIFS('Role A'!$F:$F,$C$7,'Role A'!$E:$E,K$7,'Role A'!$D:$D,$C16),IF($E$5=$AQ$4,COUNTIFS('Role B'!$F:$F,$C$7,'Role B'!$E:$E,K$7,'Role B'!$D:$D,$C16),"")))),""),"")</f>
        <v/>
      </c>
      <c r="L16" s="3" t="str">
        <f ca="1">IF(L$7&lt;&gt;"",IF($C16&lt;&gt;"",IF(L$7="Total",SUM(OFFSET($D16,0,0,1,MATCH("Total",$D$7:$AK$7,0)-1)),IF($C16="Total",SUM(OFFSET(L$8,0,0,MATCH("Total",$C$8:$C$1048576,0)-1,1)),IF($E$5=$AL$4,COUNTIFS('Role A'!$F:$F,$C$7,'Role A'!$E:$E,L$7,'Role A'!$D:$D,$C16),IF($E$5=$AQ$4,COUNTIFS('Role B'!$F:$F,$C$7,'Role B'!$E:$E,L$7,'Role B'!$D:$D,$C16),"")))),""),"")</f>
        <v/>
      </c>
      <c r="M16" s="3" t="str">
        <f ca="1">IF(M$7&lt;&gt;"",IF($C16&lt;&gt;"",IF(M$7="Total",SUM(OFFSET($D16,0,0,1,MATCH("Total",$D$7:$AK$7,0)-1)),IF($C16="Total",SUM(OFFSET(M$8,0,0,MATCH("Total",$C$8:$C$1048576,0)-1,1)),IF($E$5=$AL$4,COUNTIFS('Role A'!$F:$F,$C$7,'Role A'!$E:$E,M$7,'Role A'!$D:$D,$C16),IF($E$5=$AQ$4,COUNTIFS('Role B'!$F:$F,$C$7,'Role B'!$E:$E,M$7,'Role B'!$D:$D,$C16),"")))),""),"")</f>
        <v/>
      </c>
      <c r="N16" s="3" t="str">
        <f ca="1">IF(N$7&lt;&gt;"",IF($C16&lt;&gt;"",IF(N$7="Total",SUM(OFFSET($D16,0,0,1,MATCH("Total",$D$7:$AK$7,0)-1)),IF($C16="Total",SUM(OFFSET(N$8,0,0,MATCH("Total",$C$8:$C$1048576,0)-1,1)),IF($E$5=$AL$4,COUNTIFS('Role A'!$F:$F,$C$7,'Role A'!$E:$E,N$7,'Role A'!$D:$D,$C16),IF($E$5=$AQ$4,COUNTIFS('Role B'!$F:$F,$C$7,'Role B'!$E:$E,N$7,'Role B'!$D:$D,$C16),"")))),""),"")</f>
        <v/>
      </c>
      <c r="O16" s="3" t="str">
        <f ca="1">IF(O$7&lt;&gt;"",IF($C16&lt;&gt;"",IF(O$7="Total",SUM(OFFSET($D16,0,0,1,MATCH("Total",$D$7:$AK$7,0)-1)),IF($C16="Total",SUM(OFFSET(O$8,0,0,MATCH("Total",$C$8:$C$1048576,0)-1,1)),IF($E$5=$AL$4,COUNTIFS('Role A'!$F:$F,$C$7,'Role A'!$E:$E,O$7,'Role A'!$D:$D,$C16),IF($E$5=$AQ$4,COUNTIFS('Role B'!$F:$F,$C$7,'Role B'!$E:$E,O$7,'Role B'!$D:$D,$C16),"")))),""),"")</f>
        <v/>
      </c>
      <c r="P16" s="3" t="str">
        <f ca="1">IF(P$7&lt;&gt;"",IF($C16&lt;&gt;"",IF(P$7="Total",SUM(OFFSET($D16,0,0,1,MATCH("Total",$D$7:$AK$7,0)-1)),IF($C16="Total",SUM(OFFSET(P$8,0,0,MATCH("Total",$C$8:$C$1048576,0)-1,1)),IF($E$5=$AL$4,COUNTIFS('Role A'!$F:$F,$C$7,'Role A'!$E:$E,P$7,'Role A'!$D:$D,$C16),IF($E$5=$AQ$4,COUNTIFS('Role B'!$F:$F,$C$7,'Role B'!$E:$E,P$7,'Role B'!$D:$D,$C16),"")))),""),"")</f>
        <v/>
      </c>
    </row>
    <row r="17" spans="3:19" x14ac:dyDescent="0.35">
      <c r="C17" s="4"/>
      <c r="D17" s="3" t="str">
        <f ca="1">IF(D$7&lt;&gt;"",IF($C17&lt;&gt;"",IF(D$7="Total",SUM(OFFSET($D17,0,0,1,MATCH("Total",$D$7:$AK$7,0)-1)),IF($C17="Total",SUM(OFFSET(D$8,0,0,MATCH("Total",$C$8:$C$1048576,0)-1,1)),IF($E$5=$AL$4,COUNTIFS('Role A'!$F:$F,$C$7,'Role A'!$E:$E,D$7,'Role A'!$D:$D,$C17),IF($E$5=$AQ$4,COUNTIFS('Role B'!$F:$F,$C$7,'Role B'!$E:$E,D$7,'Role B'!$D:$D,$C17),"")))),""),"")</f>
        <v/>
      </c>
      <c r="E17" s="3" t="str">
        <f ca="1">IF(E$7&lt;&gt;"",IF($C17&lt;&gt;"",IF(E$7="Total",SUM(OFFSET($D17,0,0,1,MATCH("Total",$D$7:$AK$7,0)-1)),IF($C17="Total",SUM(OFFSET(E$8,0,0,MATCH("Total",$C$8:$C$1048576,0)-1,1)),IF($E$5=$AL$4,COUNTIFS('Role A'!$F:$F,$C$7,'Role A'!$E:$E,E$7,'Role A'!$D:$D,$C17),IF($E$5=$AQ$4,COUNTIFS('Role B'!$F:$F,$C$7,'Role B'!$E:$E,E$7,'Role B'!$D:$D,$C17),"")))),""),"")</f>
        <v/>
      </c>
      <c r="F17" s="3" t="str">
        <f ca="1">IF(F$7&lt;&gt;"",IF($C17&lt;&gt;"",IF(F$7="Total",SUM(OFFSET($D17,0,0,1,MATCH("Total",$D$7:$AK$7,0)-1)),IF($C17="Total",SUM(OFFSET(F$8,0,0,MATCH("Total",$C$8:$C$1048576,0)-1,1)),IF($E$5=$AL$4,COUNTIFS('Role A'!$F:$F,$C$7,'Role A'!$E:$E,F$7,'Role A'!$D:$D,$C17),IF($E$5=$AQ$4,COUNTIFS('Role B'!$F:$F,$C$7,'Role B'!$E:$E,F$7,'Role B'!$D:$D,$C17),"")))),""),"")</f>
        <v/>
      </c>
      <c r="G17" s="3" t="str">
        <f ca="1">IF(G$7&lt;&gt;"",IF($C17&lt;&gt;"",IF(G$7="Total",SUM(OFFSET($D17,0,0,1,MATCH("Total",$D$7:$AK$7,0)-1)),IF($C17="Total",SUM(OFFSET(G$8,0,0,MATCH("Total",$C$8:$C$1048576,0)-1,1)),IF($E$5=$AL$4,COUNTIFS('Role A'!$F:$F,$C$7,'Role A'!$E:$E,G$7,'Role A'!$D:$D,$C17),IF($E$5=$AQ$4,COUNTIFS('Role B'!$F:$F,$C$7,'Role B'!$E:$E,G$7,'Role B'!$D:$D,$C17),"")))),""),"")</f>
        <v/>
      </c>
      <c r="H17" s="3" t="str">
        <f ca="1">IF(H$7&lt;&gt;"",IF($C17&lt;&gt;"",IF(H$7="Total",SUM(OFFSET($D17,0,0,1,MATCH("Total",$D$7:$AK$7,0)-1)),IF($C17="Total",SUM(OFFSET(H$8,0,0,MATCH("Total",$C$8:$C$1048576,0)-1,1)),IF($E$5=$AL$4,COUNTIFS('Role A'!$F:$F,$C$7,'Role A'!$E:$E,H$7,'Role A'!$D:$D,$C17),IF($E$5=$AQ$4,COUNTIFS('Role B'!$F:$F,$C$7,'Role B'!$E:$E,H$7,'Role B'!$D:$D,$C17),"")))),""),"")</f>
        <v/>
      </c>
      <c r="I17" s="3" t="str">
        <f ca="1">IF(I$7&lt;&gt;"",IF($C17&lt;&gt;"",IF(I$7="Total",SUM(OFFSET($D17,0,0,1,MATCH("Total",$D$7:$AK$7,0)-1)),IF($C17="Total",SUM(OFFSET(I$8,0,0,MATCH("Total",$C$8:$C$1048576,0)-1,1)),IF($E$5=$AL$4,COUNTIFS('Role A'!$F:$F,$C$7,'Role A'!$E:$E,I$7,'Role A'!$D:$D,$C17),IF($E$5=$AQ$4,COUNTIFS('Role B'!$F:$F,$C$7,'Role B'!$E:$E,I$7,'Role B'!$D:$D,$C17),"")))),""),"")</f>
        <v/>
      </c>
      <c r="J17" s="3" t="str">
        <f ca="1">IF(J$7&lt;&gt;"",IF($C17&lt;&gt;"",IF(J$7="Total",SUM(OFFSET($D17,0,0,1,MATCH("Total",$D$7:$AK$7,0)-1)),IF($C17="Total",SUM(OFFSET(J$8,0,0,MATCH("Total",$C$8:$C$1048576,0)-1,1)),IF($E$5=$AL$4,COUNTIFS('Role A'!$F:$F,$C$7,'Role A'!$E:$E,J$7,'Role A'!$D:$D,$C17),IF($E$5=$AQ$4,COUNTIFS('Role B'!$F:$F,$C$7,'Role B'!$E:$E,J$7,'Role B'!$D:$D,$C17),"")))),""),"")</f>
        <v/>
      </c>
      <c r="K17" s="3" t="str">
        <f ca="1">IF(K$7&lt;&gt;"",IF($C17&lt;&gt;"",IF(K$7="Total",SUM(OFFSET($D17,0,0,1,MATCH("Total",$D$7:$AK$7,0)-1)),IF($C17="Total",SUM(OFFSET(K$8,0,0,MATCH("Total",$C$8:$C$1048576,0)-1,1)),IF($E$5=$AL$4,COUNTIFS('Role A'!$F:$F,$C$7,'Role A'!$E:$E,K$7,'Role A'!$D:$D,$C17),IF($E$5=$AQ$4,COUNTIFS('Role B'!$F:$F,$C$7,'Role B'!$E:$E,K$7,'Role B'!$D:$D,$C17),"")))),""),"")</f>
        <v/>
      </c>
      <c r="L17" s="3" t="str">
        <f ca="1">IF(L$7&lt;&gt;"",IF($C17&lt;&gt;"",IF(L$7="Total",SUM(OFFSET($D17,0,0,1,MATCH("Total",$D$7:$AK$7,0)-1)),IF($C17="Total",SUM(OFFSET(L$8,0,0,MATCH("Total",$C$8:$C$1048576,0)-1,1)),IF($E$5=$AL$4,COUNTIFS('Role A'!$F:$F,$C$7,'Role A'!$E:$E,L$7,'Role A'!$D:$D,$C17),IF($E$5=$AQ$4,COUNTIFS('Role B'!$F:$F,$C$7,'Role B'!$E:$E,L$7,'Role B'!$D:$D,$C17),"")))),""),"")</f>
        <v/>
      </c>
      <c r="M17" s="3" t="str">
        <f ca="1">IF(M$7&lt;&gt;"",IF($C17&lt;&gt;"",IF(M$7="Total",SUM(OFFSET($D17,0,0,1,MATCH("Total",$D$7:$AK$7,0)-1)),IF($C17="Total",SUM(OFFSET(M$8,0,0,MATCH("Total",$C$8:$C$1048576,0)-1,1)),IF($E$5=$AL$4,COUNTIFS('Role A'!$F:$F,$C$7,'Role A'!$E:$E,M$7,'Role A'!$D:$D,$C17),IF($E$5=$AQ$4,COUNTIFS('Role B'!$F:$F,$C$7,'Role B'!$E:$E,M$7,'Role B'!$D:$D,$C17),"")))),""),"")</f>
        <v/>
      </c>
      <c r="N17" s="3" t="str">
        <f ca="1">IF(N$7&lt;&gt;"",IF($C17&lt;&gt;"",IF(N$7="Total",SUM(OFFSET($D17,0,0,1,MATCH("Total",$D$7:$AK$7,0)-1)),IF($C17="Total",SUM(OFFSET(N$8,0,0,MATCH("Total",$C$8:$C$1048576,0)-1,1)),IF($E$5=$AL$4,COUNTIFS('Role A'!$F:$F,$C$7,'Role A'!$E:$E,N$7,'Role A'!$D:$D,$C17),IF($E$5=$AQ$4,COUNTIFS('Role B'!$F:$F,$C$7,'Role B'!$E:$E,N$7,'Role B'!$D:$D,$C17),"")))),""),"")</f>
        <v/>
      </c>
      <c r="O17" s="3" t="str">
        <f ca="1">IF(O$7&lt;&gt;"",IF($C17&lt;&gt;"",IF(O$7="Total",SUM(OFFSET($D17,0,0,1,MATCH("Total",$D$7:$AK$7,0)-1)),IF($C17="Total",SUM(OFFSET(O$8,0,0,MATCH("Total",$C$8:$C$1048576,0)-1,1)),IF($E$5=$AL$4,COUNTIFS('Role A'!$F:$F,$C$7,'Role A'!$E:$E,O$7,'Role A'!$D:$D,$C17),IF($E$5=$AQ$4,COUNTIFS('Role B'!$F:$F,$C$7,'Role B'!$E:$E,O$7,'Role B'!$D:$D,$C17),"")))),""),"")</f>
        <v/>
      </c>
      <c r="P17" s="3" t="str">
        <f ca="1">IF(P$7&lt;&gt;"",IF($C17&lt;&gt;"",IF(P$7="Total",SUM(OFFSET($D17,0,0,1,MATCH("Total",$D$7:$AK$7,0)-1)),IF($C17="Total",SUM(OFFSET(P$8,0,0,MATCH("Total",$C$8:$C$1048576,0)-1,1)),IF($E$5=$AL$4,COUNTIFS('Role A'!$F:$F,$C$7,'Role A'!$E:$E,P$7,'Role A'!$D:$D,$C17),IF($E$5=$AQ$4,COUNTIFS('Role B'!$F:$F,$C$7,'Role B'!$E:$E,P$7,'Role B'!$D:$D,$C17),"")))),""),"")</f>
        <v/>
      </c>
    </row>
    <row r="18" spans="3:19" x14ac:dyDescent="0.35">
      <c r="C18" s="4"/>
      <c r="D18" s="3" t="str">
        <f ca="1">IF(D$7&lt;&gt;"",IF($C18&lt;&gt;"",IF(D$7="Total",SUM(OFFSET($D18,0,0,1,MATCH("Total",$D$7:$AK$7,0)-1)),IF($C18="Total",SUM(OFFSET(D$8,0,0,MATCH("Total",$C$8:$C$1048576,0)-1,1)),IF($E$5=$AL$4,COUNTIFS('Role A'!$F:$F,$C$7,'Role A'!$E:$E,D$7,'Role A'!$D:$D,$C18),IF($E$5=$AQ$4,COUNTIFS('Role B'!$F:$F,$C$7,'Role B'!$E:$E,D$7,'Role B'!$D:$D,$C18),"")))),""),"")</f>
        <v/>
      </c>
      <c r="E18" s="3" t="str">
        <f ca="1">IF(E$7&lt;&gt;"",IF($C18&lt;&gt;"",IF(E$7="Total",SUM(OFFSET($D18,0,0,1,MATCH("Total",$D$7:$AK$7,0)-1)),IF($C18="Total",SUM(OFFSET(E$8,0,0,MATCH("Total",$C$8:$C$1048576,0)-1,1)),IF($E$5=$AL$4,COUNTIFS('Role A'!$F:$F,$C$7,'Role A'!$E:$E,E$7,'Role A'!$D:$D,$C18),IF($E$5=$AQ$4,COUNTIFS('Role B'!$F:$F,$C$7,'Role B'!$E:$E,E$7,'Role B'!$D:$D,$C18),"")))),""),"")</f>
        <v/>
      </c>
      <c r="F18" s="3" t="str">
        <f ca="1">IF(F$7&lt;&gt;"",IF($C18&lt;&gt;"",IF(F$7="Total",SUM(OFFSET($D18,0,0,1,MATCH("Total",$D$7:$AK$7,0)-1)),IF($C18="Total",SUM(OFFSET(F$8,0,0,MATCH("Total",$C$8:$C$1048576,0)-1,1)),IF($E$5=$AL$4,COUNTIFS('Role A'!$F:$F,$C$7,'Role A'!$E:$E,F$7,'Role A'!$D:$D,$C18),IF($E$5=$AQ$4,COUNTIFS('Role B'!$F:$F,$C$7,'Role B'!$E:$E,F$7,'Role B'!$D:$D,$C18),"")))),""),"")</f>
        <v/>
      </c>
      <c r="G18" s="3" t="str">
        <f ca="1">IF(G$7&lt;&gt;"",IF($C18&lt;&gt;"",IF(G$7="Total",SUM(OFFSET($D18,0,0,1,MATCH("Total",$D$7:$AK$7,0)-1)),IF($C18="Total",SUM(OFFSET(G$8,0,0,MATCH("Total",$C$8:$C$1048576,0)-1,1)),IF($E$5=$AL$4,COUNTIFS('Role A'!$F:$F,$C$7,'Role A'!$E:$E,G$7,'Role A'!$D:$D,$C18),IF($E$5=$AQ$4,COUNTIFS('Role B'!$F:$F,$C$7,'Role B'!$E:$E,G$7,'Role B'!$D:$D,$C18),"")))),""),"")</f>
        <v/>
      </c>
      <c r="H18" s="3" t="str">
        <f ca="1">IF(H$7&lt;&gt;"",IF($C18&lt;&gt;"",IF(H$7="Total",SUM(OFFSET($D18,0,0,1,MATCH("Total",$D$7:$AK$7,0)-1)),IF($C18="Total",SUM(OFFSET(H$8,0,0,MATCH("Total",$C$8:$C$1048576,0)-1,1)),IF($E$5=$AL$4,COUNTIFS('Role A'!$F:$F,$C$7,'Role A'!$E:$E,H$7,'Role A'!$D:$D,$C18),IF($E$5=$AQ$4,COUNTIFS('Role B'!$F:$F,$C$7,'Role B'!$E:$E,H$7,'Role B'!$D:$D,$C18),"")))),""),"")</f>
        <v/>
      </c>
      <c r="I18" s="3" t="str">
        <f ca="1">IF(I$7&lt;&gt;"",IF($C18&lt;&gt;"",IF(I$7="Total",SUM(OFFSET($D18,0,0,1,MATCH("Total",$D$7:$AK$7,0)-1)),IF($C18="Total",SUM(OFFSET(I$8,0,0,MATCH("Total",$C$8:$C$1048576,0)-1,1)),IF($E$5=$AL$4,COUNTIFS('Role A'!$F:$F,$C$7,'Role A'!$E:$E,I$7,'Role A'!$D:$D,$C18),IF($E$5=$AQ$4,COUNTIFS('Role B'!$F:$F,$C$7,'Role B'!$E:$E,I$7,'Role B'!$D:$D,$C18),"")))),""),"")</f>
        <v/>
      </c>
      <c r="J18" s="3" t="str">
        <f ca="1">IF(J$7&lt;&gt;"",IF($C18&lt;&gt;"",IF(J$7="Total",SUM(OFFSET($D18,0,0,1,MATCH("Total",$D$7:$AK$7,0)-1)),IF($C18="Total",SUM(OFFSET(J$8,0,0,MATCH("Total",$C$8:$C$1048576,0)-1,1)),IF($E$5=$AL$4,COUNTIFS('Role A'!$F:$F,$C$7,'Role A'!$E:$E,J$7,'Role A'!$D:$D,$C18),IF($E$5=$AQ$4,COUNTIFS('Role B'!$F:$F,$C$7,'Role B'!$E:$E,J$7,'Role B'!$D:$D,$C18),"")))),""),"")</f>
        <v/>
      </c>
      <c r="K18" s="3" t="str">
        <f ca="1">IF(K$7&lt;&gt;"",IF($C18&lt;&gt;"",IF(K$7="Total",SUM(OFFSET($D18,0,0,1,MATCH("Total",$D$7:$AK$7,0)-1)),IF($C18="Total",SUM(OFFSET(K$8,0,0,MATCH("Total",$C$8:$C$1048576,0)-1,1)),IF($E$5=$AL$4,COUNTIFS('Role A'!$F:$F,$C$7,'Role A'!$E:$E,K$7,'Role A'!$D:$D,$C18),IF($E$5=$AQ$4,COUNTIFS('Role B'!$F:$F,$C$7,'Role B'!$E:$E,K$7,'Role B'!$D:$D,$C18),"")))),""),"")</f>
        <v/>
      </c>
      <c r="L18" s="3" t="str">
        <f ca="1">IF(L$7&lt;&gt;"",IF($C18&lt;&gt;"",IF(L$7="Total",SUM(OFFSET($D18,0,0,1,MATCH("Total",$D$7:$AK$7,0)-1)),IF($C18="Total",SUM(OFFSET(L$8,0,0,MATCH("Total",$C$8:$C$1048576,0)-1,1)),IF($E$5=$AL$4,COUNTIFS('Role A'!$F:$F,$C$7,'Role A'!$E:$E,L$7,'Role A'!$D:$D,$C18),IF($E$5=$AQ$4,COUNTIFS('Role B'!$F:$F,$C$7,'Role B'!$E:$E,L$7,'Role B'!$D:$D,$C18),"")))),""),"")</f>
        <v/>
      </c>
      <c r="M18" s="3" t="str">
        <f ca="1">IF(M$7&lt;&gt;"",IF($C18&lt;&gt;"",IF(M$7="Total",SUM(OFFSET($D18,0,0,1,MATCH("Total",$D$7:$AK$7,0)-1)),IF($C18="Total",SUM(OFFSET(M$8,0,0,MATCH("Total",$C$8:$C$1048576,0)-1,1)),IF($E$5=$AL$4,COUNTIFS('Role A'!$F:$F,$C$7,'Role A'!$E:$E,M$7,'Role A'!$D:$D,$C18),IF($E$5=$AQ$4,COUNTIFS('Role B'!$F:$F,$C$7,'Role B'!$E:$E,M$7,'Role B'!$D:$D,$C18),"")))),""),"")</f>
        <v/>
      </c>
      <c r="N18" s="3" t="str">
        <f ca="1">IF(N$7&lt;&gt;"",IF($C18&lt;&gt;"",IF(N$7="Total",SUM(OFFSET($D18,0,0,1,MATCH("Total",$D$7:$AK$7,0)-1)),IF($C18="Total",SUM(OFFSET(N$8,0,0,MATCH("Total",$C$8:$C$1048576,0)-1,1)),IF($E$5=$AL$4,COUNTIFS('Role A'!$F:$F,$C$7,'Role A'!$E:$E,N$7,'Role A'!$D:$D,$C18),IF($E$5=$AQ$4,COUNTIFS('Role B'!$F:$F,$C$7,'Role B'!$E:$E,N$7,'Role B'!$D:$D,$C18),"")))),""),"")</f>
        <v/>
      </c>
      <c r="O18" s="3" t="str">
        <f ca="1">IF(O$7&lt;&gt;"",IF($C18&lt;&gt;"",IF(O$7="Total",SUM(OFFSET($D18,0,0,1,MATCH("Total",$D$7:$AK$7,0)-1)),IF($C18="Total",SUM(OFFSET(O$8,0,0,MATCH("Total",$C$8:$C$1048576,0)-1,1)),IF($E$5=$AL$4,COUNTIFS('Role A'!$F:$F,$C$7,'Role A'!$E:$E,O$7,'Role A'!$D:$D,$C18),IF($E$5=$AQ$4,COUNTIFS('Role B'!$F:$F,$C$7,'Role B'!$E:$E,O$7,'Role B'!$D:$D,$C18),"")))),""),"")</f>
        <v/>
      </c>
      <c r="P18" s="3" t="str">
        <f ca="1">IF(P$7&lt;&gt;"",IF($C18&lt;&gt;"",IF(P$7="Total",SUM(OFFSET($D18,0,0,1,MATCH("Total",$D$7:$AK$7,0)-1)),IF($C18="Total",SUM(OFFSET(P$8,0,0,MATCH("Total",$C$8:$C$1048576,0)-1,1)),IF($E$5=$AL$4,COUNTIFS('Role A'!$F:$F,$C$7,'Role A'!$E:$E,P$7,'Role A'!$D:$D,$C18),IF($E$5=$AQ$4,COUNTIFS('Role B'!$F:$F,$C$7,'Role B'!$E:$E,P$7,'Role B'!$D:$D,$C18),"")))),""),"")</f>
        <v/>
      </c>
    </row>
    <row r="19" spans="3:19" x14ac:dyDescent="0.35">
      <c r="C19" s="4"/>
      <c r="D19" s="3" t="str">
        <f ca="1">IF(D$7&lt;&gt;"",IF($C19&lt;&gt;"",IF(D$7="Total",SUM(OFFSET($D19,0,0,1,MATCH("Total",$D$7:$AK$7,0)-1)),IF($C19="Total",SUM(OFFSET(D$8,0,0,MATCH("Total",$C$8:$C$1048576,0)-1,1)),IF($E$5=$AL$4,COUNTIFS('Role A'!$F:$F,$C$7,'Role A'!$E:$E,D$7,'Role A'!$D:$D,$C19),IF($E$5=$AQ$4,COUNTIFS('Role B'!$F:$F,$C$7,'Role B'!$E:$E,D$7,'Role B'!$D:$D,$C19),"")))),""),"")</f>
        <v/>
      </c>
      <c r="E19" s="3" t="str">
        <f ca="1">IF(E$7&lt;&gt;"",IF($C19&lt;&gt;"",IF(E$7="Total",SUM(OFFSET($D19,0,0,1,MATCH("Total",$D$7:$AK$7,0)-1)),IF($C19="Total",SUM(OFFSET(E$8,0,0,MATCH("Total",$C$8:$C$1048576,0)-1,1)),IF($E$5=$AL$4,COUNTIFS('Role A'!$F:$F,$C$7,'Role A'!$E:$E,E$7,'Role A'!$D:$D,$C19),IF($E$5=$AQ$4,COUNTIFS('Role B'!$F:$F,$C$7,'Role B'!$E:$E,E$7,'Role B'!$D:$D,$C19),"")))),""),"")</f>
        <v/>
      </c>
      <c r="F19" s="3" t="str">
        <f ca="1">IF(F$7&lt;&gt;"",IF($C19&lt;&gt;"",IF(F$7="Total",SUM(OFFSET($D19,0,0,1,MATCH("Total",$D$7:$AK$7,0)-1)),IF($C19="Total",SUM(OFFSET(F$8,0,0,MATCH("Total",$C$8:$C$1048576,0)-1,1)),IF($E$5=$AL$4,COUNTIFS('Role A'!$F:$F,$C$7,'Role A'!$E:$E,F$7,'Role A'!$D:$D,$C19),IF($E$5=$AQ$4,COUNTIFS('Role B'!$F:$F,$C$7,'Role B'!$E:$E,F$7,'Role B'!$D:$D,$C19),"")))),""),"")</f>
        <v/>
      </c>
      <c r="G19" s="3" t="str">
        <f ca="1">IF(G$7&lt;&gt;"",IF($C19&lt;&gt;"",IF(G$7="Total",SUM(OFFSET($D19,0,0,1,MATCH("Total",$D$7:$AK$7,0)-1)),IF($C19="Total",SUM(OFFSET(G$8,0,0,MATCH("Total",$C$8:$C$1048576,0)-1,1)),IF($E$5=$AL$4,COUNTIFS('Role A'!$F:$F,$C$7,'Role A'!$E:$E,G$7,'Role A'!$D:$D,$C19),IF($E$5=$AQ$4,COUNTIFS('Role B'!$F:$F,$C$7,'Role B'!$E:$E,G$7,'Role B'!$D:$D,$C19),"")))),""),"")</f>
        <v/>
      </c>
      <c r="H19" s="3" t="str">
        <f ca="1">IF(H$7&lt;&gt;"",IF($C19&lt;&gt;"",IF(H$7="Total",SUM(OFFSET($D19,0,0,1,MATCH("Total",$D$7:$AK$7,0)-1)),IF($C19="Total",SUM(OFFSET(H$8,0,0,MATCH("Total",$C$8:$C$1048576,0)-1,1)),IF($E$5=$AL$4,COUNTIFS('Role A'!$F:$F,$C$7,'Role A'!$E:$E,H$7,'Role A'!$D:$D,$C19),IF($E$5=$AQ$4,COUNTIFS('Role B'!$F:$F,$C$7,'Role B'!$E:$E,H$7,'Role B'!$D:$D,$C19),"")))),""),"")</f>
        <v/>
      </c>
      <c r="I19" s="3" t="str">
        <f ca="1">IF(I$7&lt;&gt;"",IF($C19&lt;&gt;"",IF(I$7="Total",SUM(OFFSET($D19,0,0,1,MATCH("Total",$D$7:$AK$7,0)-1)),IF($C19="Total",SUM(OFFSET(I$8,0,0,MATCH("Total",$C$8:$C$1048576,0)-1,1)),IF($E$5=$AL$4,COUNTIFS('Role A'!$F:$F,$C$7,'Role A'!$E:$E,I$7,'Role A'!$D:$D,$C19),IF($E$5=$AQ$4,COUNTIFS('Role B'!$F:$F,$C$7,'Role B'!$E:$E,I$7,'Role B'!$D:$D,$C19),"")))),""),"")</f>
        <v/>
      </c>
      <c r="J19" s="3" t="str">
        <f ca="1">IF(J$7&lt;&gt;"",IF($C19&lt;&gt;"",IF(J$7="Total",SUM(OFFSET($D19,0,0,1,MATCH("Total",$D$7:$AK$7,0)-1)),IF($C19="Total",SUM(OFFSET(J$8,0,0,MATCH("Total",$C$8:$C$1048576,0)-1,1)),IF($E$5=$AL$4,COUNTIFS('Role A'!$F:$F,$C$7,'Role A'!$E:$E,J$7,'Role A'!$D:$D,$C19),IF($E$5=$AQ$4,COUNTIFS('Role B'!$F:$F,$C$7,'Role B'!$E:$E,J$7,'Role B'!$D:$D,$C19),"")))),""),"")</f>
        <v/>
      </c>
      <c r="K19" s="3" t="str">
        <f ca="1">IF(K$7&lt;&gt;"",IF($C19&lt;&gt;"",IF(K$7="Total",SUM(OFFSET($D19,0,0,1,MATCH("Total",$D$7:$AK$7,0)-1)),IF($C19="Total",SUM(OFFSET(K$8,0,0,MATCH("Total",$C$8:$C$1048576,0)-1,1)),IF($E$5=$AL$4,COUNTIFS('Role A'!$F:$F,$C$7,'Role A'!$E:$E,K$7,'Role A'!$D:$D,$C19),IF($E$5=$AQ$4,COUNTIFS('Role B'!$F:$F,$C$7,'Role B'!$E:$E,K$7,'Role B'!$D:$D,$C19),"")))),""),"")</f>
        <v/>
      </c>
      <c r="L19" s="3" t="str">
        <f ca="1">IF(L$7&lt;&gt;"",IF($C19&lt;&gt;"",IF(L$7="Total",SUM(OFFSET($D19,0,0,1,MATCH("Total",$D$7:$AK$7,0)-1)),IF($C19="Total",SUM(OFFSET(L$8,0,0,MATCH("Total",$C$8:$C$1048576,0)-1,1)),IF($E$5=$AL$4,COUNTIFS('Role A'!$F:$F,$C$7,'Role A'!$E:$E,L$7,'Role A'!$D:$D,$C19),IF($E$5=$AQ$4,COUNTIFS('Role B'!$F:$F,$C$7,'Role B'!$E:$E,L$7,'Role B'!$D:$D,$C19),"")))),""),"")</f>
        <v/>
      </c>
      <c r="M19" s="3" t="str">
        <f ca="1">IF(M$7&lt;&gt;"",IF($C19&lt;&gt;"",IF(M$7="Total",SUM(OFFSET($D19,0,0,1,MATCH("Total",$D$7:$AK$7,0)-1)),IF($C19="Total",SUM(OFFSET(M$8,0,0,MATCH("Total",$C$8:$C$1048576,0)-1,1)),IF($E$5=$AL$4,COUNTIFS('Role A'!$F:$F,$C$7,'Role A'!$E:$E,M$7,'Role A'!$D:$D,$C19),IF($E$5=$AQ$4,COUNTIFS('Role B'!$F:$F,$C$7,'Role B'!$E:$E,M$7,'Role B'!$D:$D,$C19),"")))),""),"")</f>
        <v/>
      </c>
      <c r="N19" s="3" t="str">
        <f ca="1">IF(N$7&lt;&gt;"",IF($C19&lt;&gt;"",IF(N$7="Total",SUM(OFFSET($D19,0,0,1,MATCH("Total",$D$7:$AK$7,0)-1)),IF($C19="Total",SUM(OFFSET(N$8,0,0,MATCH("Total",$C$8:$C$1048576,0)-1,1)),IF($E$5=$AL$4,COUNTIFS('Role A'!$F:$F,$C$7,'Role A'!$E:$E,N$7,'Role A'!$D:$D,$C19),IF($E$5=$AQ$4,COUNTIFS('Role B'!$F:$F,$C$7,'Role B'!$E:$E,N$7,'Role B'!$D:$D,$C19),"")))),""),"")</f>
        <v/>
      </c>
      <c r="O19" s="3" t="str">
        <f ca="1">IF(O$7&lt;&gt;"",IF($C19&lt;&gt;"",IF(O$7="Total",SUM(OFFSET($D19,0,0,1,MATCH("Total",$D$7:$AK$7,0)-1)),IF($C19="Total",SUM(OFFSET(O$8,0,0,MATCH("Total",$C$8:$C$1048576,0)-1,1)),IF($E$5=$AL$4,COUNTIFS('Role A'!$F:$F,$C$7,'Role A'!$E:$E,O$7,'Role A'!$D:$D,$C19),IF($E$5=$AQ$4,COUNTIFS('Role B'!$F:$F,$C$7,'Role B'!$E:$E,O$7,'Role B'!$D:$D,$C19),"")))),""),"")</f>
        <v/>
      </c>
      <c r="P19" s="3" t="str">
        <f ca="1">IF(P$7&lt;&gt;"",IF($C19&lt;&gt;"",IF(P$7="Total",SUM(OFFSET($D19,0,0,1,MATCH("Total",$D$7:$AK$7,0)-1)),IF($C19="Total",SUM(OFFSET(P$8,0,0,MATCH("Total",$C$8:$C$1048576,0)-1,1)),IF($E$5=$AL$4,COUNTIFS('Role A'!$F:$F,$C$7,'Role A'!$E:$E,P$7,'Role A'!$D:$D,$C19),IF($E$5=$AQ$4,COUNTIFS('Role B'!$F:$F,$C$7,'Role B'!$E:$E,P$7,'Role B'!$D:$D,$C19),"")))),""),"")</f>
        <v/>
      </c>
    </row>
    <row r="20" spans="3:19" x14ac:dyDescent="0.35">
      <c r="C20" s="4"/>
      <c r="D20" s="3" t="str">
        <f ca="1">IF(D$7&lt;&gt;"",IF($C20&lt;&gt;"",IF(D$7="Total",SUM(OFFSET($D20,0,0,1,MATCH("Total",$D$7:$AK$7,0)-1)),IF($C20="Total",SUM(OFFSET(D$8,0,0,MATCH("Total",$C$8:$C$1048576,0)-1,1)),IF($E$5=$AL$4,COUNTIFS('Role A'!$F:$F,$C$7,'Role A'!$E:$E,D$7,'Role A'!$D:$D,$C20),IF($E$5=$AQ$4,COUNTIFS('Role B'!$F:$F,$C$7,'Role B'!$E:$E,D$7,'Role B'!$D:$D,$C20),"")))),""),"")</f>
        <v/>
      </c>
      <c r="E20" s="3" t="str">
        <f ca="1">IF(E$7&lt;&gt;"",IF($C20&lt;&gt;"",IF(E$7="Total",SUM(OFFSET($D20,0,0,1,MATCH("Total",$D$7:$AK$7,0)-1)),IF($C20="Total",SUM(OFFSET(E$8,0,0,MATCH("Total",$C$8:$C$1048576,0)-1,1)),IF($E$5=$AL$4,COUNTIFS('Role A'!$F:$F,$C$7,'Role A'!$E:$E,E$7,'Role A'!$D:$D,$C20),IF($E$5=$AQ$4,COUNTIFS('Role B'!$F:$F,$C$7,'Role B'!$E:$E,E$7,'Role B'!$D:$D,$C20),"")))),""),"")</f>
        <v/>
      </c>
      <c r="F20" s="3" t="str">
        <f ca="1">IF(F$7&lt;&gt;"",IF($C20&lt;&gt;"",IF(F$7="Total",SUM(OFFSET($D20,0,0,1,MATCH("Total",$D$7:$AK$7,0)-1)),IF($C20="Total",SUM(OFFSET(F$8,0,0,MATCH("Total",$C$8:$C$1048576,0)-1,1)),IF($E$5=$AL$4,COUNTIFS('Role A'!$F:$F,$C$7,'Role A'!$E:$E,F$7,'Role A'!$D:$D,$C20),IF($E$5=$AQ$4,COUNTIFS('Role B'!$F:$F,$C$7,'Role B'!$E:$E,F$7,'Role B'!$D:$D,$C20),"")))),""),"")</f>
        <v/>
      </c>
      <c r="G20" s="3" t="str">
        <f ca="1">IF(G$7&lt;&gt;"",IF($C20&lt;&gt;"",IF(G$7="Total",SUM(OFFSET($D20,0,0,1,MATCH("Total",$D$7:$AK$7,0)-1)),IF($C20="Total",SUM(OFFSET(G$8,0,0,MATCH("Total",$C$8:$C$1048576,0)-1,1)),IF($E$5=$AL$4,COUNTIFS('Role A'!$F:$F,$C$7,'Role A'!$E:$E,G$7,'Role A'!$D:$D,$C20),IF($E$5=$AQ$4,COUNTIFS('Role B'!$F:$F,$C$7,'Role B'!$E:$E,G$7,'Role B'!$D:$D,$C20),"")))),""),"")</f>
        <v/>
      </c>
      <c r="H20" s="3" t="str">
        <f ca="1">IF(H$7&lt;&gt;"",IF($C20&lt;&gt;"",IF(H$7="Total",SUM(OFFSET($D20,0,0,1,MATCH("Total",$D$7:$AK$7,0)-1)),IF($C20="Total",SUM(OFFSET(H$8,0,0,MATCH("Total",$C$8:$C$1048576,0)-1,1)),IF($E$5=$AL$4,COUNTIFS('Role A'!$F:$F,$C$7,'Role A'!$E:$E,H$7,'Role A'!$D:$D,$C20),IF($E$5=$AQ$4,COUNTIFS('Role B'!$F:$F,$C$7,'Role B'!$E:$E,H$7,'Role B'!$D:$D,$C20),"")))),""),"")</f>
        <v/>
      </c>
      <c r="I20" s="3" t="str">
        <f ca="1">IF(I$7&lt;&gt;"",IF($C20&lt;&gt;"",IF(I$7="Total",SUM(OFFSET($D20,0,0,1,MATCH("Total",$D$7:$AK$7,0)-1)),IF($C20="Total",SUM(OFFSET(I$8,0,0,MATCH("Total",$C$8:$C$1048576,0)-1,1)),IF($E$5=$AL$4,COUNTIFS('Role A'!$F:$F,$C$7,'Role A'!$E:$E,I$7,'Role A'!$D:$D,$C20),IF($E$5=$AQ$4,COUNTIFS('Role B'!$F:$F,$C$7,'Role B'!$E:$E,I$7,'Role B'!$D:$D,$C20),"")))),""),"")</f>
        <v/>
      </c>
      <c r="J20" s="3" t="str">
        <f ca="1">IF(J$7&lt;&gt;"",IF($C20&lt;&gt;"",IF(J$7="Total",SUM(OFFSET($D20,0,0,1,MATCH("Total",$D$7:$AK$7,0)-1)),IF($C20="Total",SUM(OFFSET(J$8,0,0,MATCH("Total",$C$8:$C$1048576,0)-1,1)),IF($E$5=$AL$4,COUNTIFS('Role A'!$F:$F,$C$7,'Role A'!$E:$E,J$7,'Role A'!$D:$D,$C20),IF($E$5=$AQ$4,COUNTIFS('Role B'!$F:$F,$C$7,'Role B'!$E:$E,J$7,'Role B'!$D:$D,$C20),"")))),""),"")</f>
        <v/>
      </c>
      <c r="K20" s="3" t="str">
        <f ca="1">IF(K$7&lt;&gt;"",IF($C20&lt;&gt;"",IF(K$7="Total",SUM(OFFSET($D20,0,0,1,MATCH("Total",$D$7:$AK$7,0)-1)),IF($C20="Total",SUM(OFFSET(K$8,0,0,MATCH("Total",$C$8:$C$1048576,0)-1,1)),IF($E$5=$AL$4,COUNTIFS('Role A'!$F:$F,$C$7,'Role A'!$E:$E,K$7,'Role A'!$D:$D,$C20),IF($E$5=$AQ$4,COUNTIFS('Role B'!$F:$F,$C$7,'Role B'!$E:$E,K$7,'Role B'!$D:$D,$C20),"")))),""),"")</f>
        <v/>
      </c>
      <c r="L20" s="3" t="str">
        <f ca="1">IF(L$7&lt;&gt;"",IF($C20&lt;&gt;"",IF(L$7="Total",SUM(OFFSET($D20,0,0,1,MATCH("Total",$D$7:$AK$7,0)-1)),IF($C20="Total",SUM(OFFSET(L$8,0,0,MATCH("Total",$C$8:$C$1048576,0)-1,1)),IF($E$5=$AL$4,COUNTIFS('Role A'!$F:$F,$C$7,'Role A'!$E:$E,L$7,'Role A'!$D:$D,$C20),IF($E$5=$AQ$4,COUNTIFS('Role B'!$F:$F,$C$7,'Role B'!$E:$E,L$7,'Role B'!$D:$D,$C20),"")))),""),"")</f>
        <v/>
      </c>
      <c r="M20" s="3" t="str">
        <f ca="1">IF(M$7&lt;&gt;"",IF($C20&lt;&gt;"",IF(M$7="Total",SUM(OFFSET($D20,0,0,1,MATCH("Total",$D$7:$AK$7,0)-1)),IF($C20="Total",SUM(OFFSET(M$8,0,0,MATCH("Total",$C$8:$C$1048576,0)-1,1)),IF($E$5=$AL$4,COUNTIFS('Role A'!$F:$F,$C$7,'Role A'!$E:$E,M$7,'Role A'!$D:$D,$C20),IF($E$5=$AQ$4,COUNTIFS('Role B'!$F:$F,$C$7,'Role B'!$E:$E,M$7,'Role B'!$D:$D,$C20),"")))),""),"")</f>
        <v/>
      </c>
      <c r="N20" s="3" t="str">
        <f ca="1">IF(N$7&lt;&gt;"",IF($C20&lt;&gt;"",IF(N$7="Total",SUM(OFFSET($D20,0,0,1,MATCH("Total",$D$7:$AK$7,0)-1)),IF($C20="Total",SUM(OFFSET(N$8,0,0,MATCH("Total",$C$8:$C$1048576,0)-1,1)),IF($E$5=$AL$4,COUNTIFS('Role A'!$F:$F,$C$7,'Role A'!$E:$E,N$7,'Role A'!$D:$D,$C20),IF($E$5=$AQ$4,COUNTIFS('Role B'!$F:$F,$C$7,'Role B'!$E:$E,N$7,'Role B'!$D:$D,$C20),"")))),""),"")</f>
        <v/>
      </c>
      <c r="O20" s="3" t="str">
        <f ca="1">IF(O$7&lt;&gt;"",IF($C20&lt;&gt;"",IF(O$7="Total",SUM(OFFSET($D20,0,0,1,MATCH("Total",$D$7:$AK$7,0)-1)),IF($C20="Total",SUM(OFFSET(O$8,0,0,MATCH("Total",$C$8:$C$1048576,0)-1,1)),IF($E$5=$AL$4,COUNTIFS('Role A'!$F:$F,$C$7,'Role A'!$E:$E,O$7,'Role A'!$D:$D,$C20),IF($E$5=$AQ$4,COUNTIFS('Role B'!$F:$F,$C$7,'Role B'!$E:$E,O$7,'Role B'!$D:$D,$C20),"")))),""),"")</f>
        <v/>
      </c>
      <c r="P20" s="3" t="str">
        <f ca="1">IF(P$7&lt;&gt;"",IF($C20&lt;&gt;"",IF(P$7="Total",SUM(OFFSET($D20,0,0,1,MATCH("Total",$D$7:$AK$7,0)-1)),IF($C20="Total",SUM(OFFSET(P$8,0,0,MATCH("Total",$C$8:$C$1048576,0)-1,1)),IF($E$5=$AL$4,COUNTIFS('Role A'!$F:$F,$C$7,'Role A'!$E:$E,P$7,'Role A'!$D:$D,$C20),IF($E$5=$AQ$4,COUNTIFS('Role B'!$F:$F,$C$7,'Role B'!$E:$E,P$7,'Role B'!$D:$D,$C20),"")))),""),"")</f>
        <v/>
      </c>
    </row>
    <row r="21" spans="3:19" x14ac:dyDescent="0.35">
      <c r="C21" s="4"/>
      <c r="D21" s="3" t="str">
        <f ca="1">IF(D$7&lt;&gt;"",IF($C21&lt;&gt;"",IF(D$7="Total",SUM(OFFSET($D21,0,0,1,MATCH("Total",$D$7:$AK$7,0)-1)),IF($C21="Total",SUM(OFFSET(D$8,0,0,MATCH("Total",$C$8:$C$1048576,0)-1,1)),IF($E$5=$AL$4,COUNTIFS('Role A'!$F:$F,$C$7,'Role A'!$E:$E,D$7,'Role A'!$D:$D,$C21),IF($E$5=$AQ$4,COUNTIFS('Role B'!$F:$F,$C$7,'Role B'!$E:$E,D$7,'Role B'!$D:$D,$C21),"")))),""),"")</f>
        <v/>
      </c>
      <c r="E21" s="3" t="str">
        <f ca="1">IF(E$7&lt;&gt;"",IF($C21&lt;&gt;"",IF(E$7="Total",SUM(OFFSET($D21,0,0,1,MATCH("Total",$D$7:$AK$7,0)-1)),IF($C21="Total",SUM(OFFSET(E$8,0,0,MATCH("Total",$C$8:$C$1048576,0)-1,1)),IF($E$5=$AL$4,COUNTIFS('Role A'!$F:$F,$C$7,'Role A'!$E:$E,E$7,'Role A'!$D:$D,$C21),IF($E$5=$AQ$4,COUNTIFS('Role B'!$F:$F,$C$7,'Role B'!$E:$E,E$7,'Role B'!$D:$D,$C21),"")))),""),"")</f>
        <v/>
      </c>
      <c r="F21" s="3" t="str">
        <f ca="1">IF(F$7&lt;&gt;"",IF($C21&lt;&gt;"",IF(F$7="Total",SUM(OFFSET($D21,0,0,1,MATCH("Total",$D$7:$AK$7,0)-1)),IF($C21="Total",SUM(OFFSET(F$8,0,0,MATCH("Total",$C$8:$C$1048576,0)-1,1)),IF($E$5=$AL$4,COUNTIFS('Role A'!$F:$F,$C$7,'Role A'!$E:$E,F$7,'Role A'!$D:$D,$C21),IF($E$5=$AQ$4,COUNTIFS('Role B'!$F:$F,$C$7,'Role B'!$E:$E,F$7,'Role B'!$D:$D,$C21),"")))),""),"")</f>
        <v/>
      </c>
      <c r="G21" s="3" t="str">
        <f ca="1">IF(G$7&lt;&gt;"",IF($C21&lt;&gt;"",IF(G$7="Total",SUM(OFFSET($D21,0,0,1,MATCH("Total",$D$7:$AK$7,0)-1)),IF($C21="Total",SUM(OFFSET(G$8,0,0,MATCH("Total",$C$8:$C$1048576,0)-1,1)),IF($E$5=$AL$4,COUNTIFS('Role A'!$F:$F,$C$7,'Role A'!$E:$E,G$7,'Role A'!$D:$D,$C21),IF($E$5=$AQ$4,COUNTIFS('Role B'!$F:$F,$C$7,'Role B'!$E:$E,G$7,'Role B'!$D:$D,$C21),"")))),""),"")</f>
        <v/>
      </c>
      <c r="H21" s="3" t="str">
        <f ca="1">IF(H$7&lt;&gt;"",IF($C21&lt;&gt;"",IF(H$7="Total",SUM(OFFSET($D21,0,0,1,MATCH("Total",$D$7:$AK$7,0)-1)),IF($C21="Total",SUM(OFFSET(H$8,0,0,MATCH("Total",$C$8:$C$1048576,0)-1,1)),IF($E$5=$AL$4,COUNTIFS('Role A'!$F:$F,$C$7,'Role A'!$E:$E,H$7,'Role A'!$D:$D,$C21),IF($E$5=$AQ$4,COUNTIFS('Role B'!$F:$F,$C$7,'Role B'!$E:$E,H$7,'Role B'!$D:$D,$C21),"")))),""),"")</f>
        <v/>
      </c>
      <c r="I21" s="3" t="str">
        <f ca="1">IF(I$7&lt;&gt;"",IF($C21&lt;&gt;"",IF(I$7="Total",SUM(OFFSET($D21,0,0,1,MATCH("Total",$D$7:$AK$7,0)-1)),IF($C21="Total",SUM(OFFSET(I$8,0,0,MATCH("Total",$C$8:$C$1048576,0)-1,1)),IF($E$5=$AL$4,COUNTIFS('Role A'!$F:$F,$C$7,'Role A'!$E:$E,I$7,'Role A'!$D:$D,$C21),IF($E$5=$AQ$4,COUNTIFS('Role B'!$F:$F,$C$7,'Role B'!$E:$E,I$7,'Role B'!$D:$D,$C21),"")))),""),"")</f>
        <v/>
      </c>
      <c r="J21" s="3" t="str">
        <f ca="1">IF(J$7&lt;&gt;"",IF($C21&lt;&gt;"",IF(J$7="Total",SUM(OFFSET($D21,0,0,1,MATCH("Total",$D$7:$AK$7,0)-1)),IF($C21="Total",SUM(OFFSET(J$8,0,0,MATCH("Total",$C$8:$C$1048576,0)-1,1)),IF($E$5=$AL$4,COUNTIFS('Role A'!$F:$F,$C$7,'Role A'!$E:$E,J$7,'Role A'!$D:$D,$C21),IF($E$5=$AQ$4,COUNTIFS('Role B'!$F:$F,$C$7,'Role B'!$E:$E,J$7,'Role B'!$D:$D,$C21),"")))),""),"")</f>
        <v/>
      </c>
      <c r="K21" s="3" t="str">
        <f ca="1">IF(K$7&lt;&gt;"",IF($C21&lt;&gt;"",IF(K$7="Total",SUM(OFFSET($D21,0,0,1,MATCH("Total",$D$7:$AK$7,0)-1)),IF($C21="Total",SUM(OFFSET(K$8,0,0,MATCH("Total",$C$8:$C$1048576,0)-1,1)),IF($E$5=$AL$4,COUNTIFS('Role A'!$F:$F,$C$7,'Role A'!$E:$E,K$7,'Role A'!$D:$D,$C21),IF($E$5=$AQ$4,COUNTIFS('Role B'!$F:$F,$C$7,'Role B'!$E:$E,K$7,'Role B'!$D:$D,$C21),"")))),""),"")</f>
        <v/>
      </c>
      <c r="L21" s="3" t="str">
        <f ca="1">IF(L$7&lt;&gt;"",IF($C21&lt;&gt;"",IF(L$7="Total",SUM(OFFSET($D21,0,0,1,MATCH("Total",$D$7:$AK$7,0)-1)),IF($C21="Total",SUM(OFFSET(L$8,0,0,MATCH("Total",$C$8:$C$1048576,0)-1,1)),IF($E$5=$AL$4,COUNTIFS('Role A'!$F:$F,$C$7,'Role A'!$E:$E,L$7,'Role A'!$D:$D,$C21),IF($E$5=$AQ$4,COUNTIFS('Role B'!$F:$F,$C$7,'Role B'!$E:$E,L$7,'Role B'!$D:$D,$C21),"")))),""),"")</f>
        <v/>
      </c>
      <c r="M21" s="3" t="str">
        <f ca="1">IF(M$7&lt;&gt;"",IF($C21&lt;&gt;"",IF(M$7="Total",SUM(OFFSET($D21,0,0,1,MATCH("Total",$D$7:$AK$7,0)-1)),IF($C21="Total",SUM(OFFSET(M$8,0,0,MATCH("Total",$C$8:$C$1048576,0)-1,1)),IF($E$5=$AL$4,COUNTIFS('Role A'!$F:$F,$C$7,'Role A'!$E:$E,M$7,'Role A'!$D:$D,$C21),IF($E$5=$AQ$4,COUNTIFS('Role B'!$F:$F,$C$7,'Role B'!$E:$E,M$7,'Role B'!$D:$D,$C21),"")))),""),"")</f>
        <v/>
      </c>
      <c r="N21" s="3" t="str">
        <f ca="1">IF(N$7&lt;&gt;"",IF($C21&lt;&gt;"",IF(N$7="Total",SUM(OFFSET($D21,0,0,1,MATCH("Total",$D$7:$AK$7,0)-1)),IF($C21="Total",SUM(OFFSET(N$8,0,0,MATCH("Total",$C$8:$C$1048576,0)-1,1)),IF($E$5=$AL$4,COUNTIFS('Role A'!$F:$F,$C$7,'Role A'!$E:$E,N$7,'Role A'!$D:$D,$C21),IF($E$5=$AQ$4,COUNTIFS('Role B'!$F:$F,$C$7,'Role B'!$E:$E,N$7,'Role B'!$D:$D,$C21),"")))),""),"")</f>
        <v/>
      </c>
      <c r="O21" s="3" t="str">
        <f ca="1">IF(O$7&lt;&gt;"",IF($C21&lt;&gt;"",IF(O$7="Total",SUM(OFFSET($D21,0,0,1,MATCH("Total",$D$7:$AK$7,0)-1)),IF($C21="Total",SUM(OFFSET(O$8,0,0,MATCH("Total",$C$8:$C$1048576,0)-1,1)),IF($E$5=$AL$4,COUNTIFS('Role A'!$F:$F,$C$7,'Role A'!$E:$E,O$7,'Role A'!$D:$D,$C21),IF($E$5=$AQ$4,COUNTIFS('Role B'!$F:$F,$C$7,'Role B'!$E:$E,O$7,'Role B'!$D:$D,$C21),"")))),""),"")</f>
        <v/>
      </c>
      <c r="P21" s="3" t="str">
        <f ca="1">IF(P$7&lt;&gt;"",IF($C21&lt;&gt;"",IF(P$7="Total",SUM(OFFSET($D21,0,0,1,MATCH("Total",$D$7:$AK$7,0)-1)),IF($C21="Total",SUM(OFFSET(P$8,0,0,MATCH("Total",$C$8:$C$1048576,0)-1,1)),IF($E$5=$AL$4,COUNTIFS('Role A'!$F:$F,$C$7,'Role A'!$E:$E,P$7,'Role A'!$D:$D,$C21),IF($E$5=$AQ$4,COUNTIFS('Role B'!$F:$F,$C$7,'Role B'!$E:$E,P$7,'Role B'!$D:$D,$C21),"")))),""),"")</f>
        <v/>
      </c>
    </row>
    <row r="22" spans="3:19" x14ac:dyDescent="0.35"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3:19" x14ac:dyDescent="0.35"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5" spans="3:19" x14ac:dyDescent="0.35">
      <c r="M25" s="9" t="s">
        <v>726</v>
      </c>
      <c r="N25" s="10"/>
      <c r="O25" s="6" t="s">
        <v>710</v>
      </c>
      <c r="Q25" s="9" t="s">
        <v>727</v>
      </c>
      <c r="R25" s="10"/>
      <c r="S25" s="6" t="s">
        <v>713</v>
      </c>
    </row>
  </sheetData>
  <sheetProtection sheet="1" objects="1" scenarios="1"/>
  <mergeCells count="3">
    <mergeCell ref="C5:D5"/>
    <mergeCell ref="M25:N25"/>
    <mergeCell ref="Q25:R25"/>
  </mergeCells>
  <conditionalFormatting sqref="C8:C21">
    <cfRule type="expression" dxfId="6" priority="4">
      <formula>$C8="Total"</formula>
    </cfRule>
    <cfRule type="expression" dxfId="5" priority="5">
      <formula>AND($C8&lt;&gt;"",$C8&lt;&gt;"Total")</formula>
    </cfRule>
  </conditionalFormatting>
  <conditionalFormatting sqref="D7:N7">
    <cfRule type="expression" dxfId="4" priority="6">
      <formula>D$7="Total"</formula>
    </cfRule>
    <cfRule type="expression" dxfId="3" priority="7">
      <formula>AND(D$7&lt;&gt;"",D$7&lt;&gt;"Total")</formula>
    </cfRule>
  </conditionalFormatting>
  <conditionalFormatting sqref="D8:N21">
    <cfRule type="expression" dxfId="2" priority="1">
      <formula>$C8="Total"</formula>
    </cfRule>
    <cfRule type="expression" dxfId="1" priority="2">
      <formula>D$7="Total"</formula>
    </cfRule>
    <cfRule type="expression" dxfId="0" priority="3">
      <formula>D8&lt;&gt;""</formula>
    </cfRule>
  </conditionalFormatting>
  <dataValidations count="3">
    <dataValidation type="list" allowBlank="1" showInputMessage="1" showErrorMessage="1" sqref="C7" xr:uid="{0B21B036-0A76-4110-A65B-11421611E69F}">
      <formula1>$AO$3:$AO$6</formula1>
    </dataValidation>
    <dataValidation type="list" allowBlank="1" showInputMessage="1" showErrorMessage="1" sqref="E5" xr:uid="{8B595745-96BD-4FD0-8ECC-45D3B3A819AC}">
      <formula1>"Role A,Role B"</formula1>
    </dataValidation>
    <dataValidation type="list" allowBlank="1" showInputMessage="1" showErrorMessage="1" sqref="O25 S25" xr:uid="{FBDE5F49-B3D4-48D3-9D25-048DF0380AD0}">
      <formula1>IF($E$5=$AL$4,OFFSET($AM$3,0,0,COUNTA($AM:$AM)-2,1),OFFSET($AR$3,0,0,COUNTA($AR:$AR)-2,1))</formula1>
    </dataValidation>
  </dataValidations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 A</vt:lpstr>
      <vt:lpstr>Role B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BENCIKER</dc:creator>
  <cp:lastModifiedBy>Benciker, George</cp:lastModifiedBy>
  <dcterms:created xsi:type="dcterms:W3CDTF">2025-06-15T05:36:00Z</dcterms:created>
  <dcterms:modified xsi:type="dcterms:W3CDTF">2025-06-15T15:42:58Z</dcterms:modified>
</cp:coreProperties>
</file>