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535"/>
  </bookViews>
  <sheets>
    <sheet name="Realized volatility prediction" sheetId="1" r:id="rId1"/>
    <sheet name="Sheet1" sheetId="2" r:id="rId2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3" name="ID_052A42C0ED634FCEB148715773284FFA" descr="feature_importance_plot11-01-15_06plot"/>
        <xdr:cNvPicPr/>
      </xdr:nvPicPr>
      <xdr:blipFill>
        <a:blip r:embed="rId1"/>
        <a:stretch>
          <a:fillRect/>
        </a:stretch>
      </xdr:blipFill>
      <xdr:spPr>
        <a:xfrm>
          <a:off x="0" y="0"/>
          <a:ext cx="10058400" cy="4714875"/>
        </a:xfrm>
        <a:prstGeom prst="rect">
          <a:avLst/>
        </a:prstGeom>
      </xdr:spPr>
    </xdr:pic>
  </etc:cellImage>
  <etc:cellImage>
    <xdr:pic>
      <xdr:nvPicPr>
        <xdr:cNvPr id="4" name="ID_671C53DF6DB446EB9038D15DBFE50305" descr="feature_importance_plot11-01-15_01plot"/>
        <xdr:cNvPicPr/>
      </xdr:nvPicPr>
      <xdr:blipFill>
        <a:blip r:embed="rId2"/>
        <a:stretch>
          <a:fillRect/>
        </a:stretch>
      </xdr:blipFill>
      <xdr:spPr>
        <a:xfrm>
          <a:off x="0" y="0"/>
          <a:ext cx="10058400" cy="4714875"/>
        </a:xfrm>
        <a:prstGeom prst="rect">
          <a:avLst/>
        </a:prstGeom>
      </xdr:spPr>
    </xdr:pic>
  </etc:cellImage>
  <etc:cellImage>
    <xdr:pic>
      <xdr:nvPicPr>
        <xdr:cNvPr id="6" name="ID_3F2B210FF4534604A2B8529EC8CB9BAF" descr="feature_importance_plot11-01-14_36plot"/>
        <xdr:cNvPicPr/>
      </xdr:nvPicPr>
      <xdr:blipFill>
        <a:blip r:embed="rId3"/>
        <a:stretch>
          <a:fillRect/>
        </a:stretch>
      </xdr:blipFill>
      <xdr:spPr>
        <a:xfrm>
          <a:off x="0" y="0"/>
          <a:ext cx="10058400" cy="4714875"/>
        </a:xfrm>
        <a:prstGeom prst="rect">
          <a:avLst/>
        </a:prstGeom>
      </xdr:spPr>
    </xdr:pic>
  </etc:cellImage>
  <etc:cellImage>
    <xdr:pic>
      <xdr:nvPicPr>
        <xdr:cNvPr id="7" name="ID_CABC233E4F6A4B4586ACD550A4C82A32" descr="feature_importance_plot11-01-15_24plot"/>
        <xdr:cNvPicPr/>
      </xdr:nvPicPr>
      <xdr:blipFill>
        <a:blip r:embed="rId4"/>
        <a:stretch>
          <a:fillRect/>
        </a:stretch>
      </xdr:blipFill>
      <xdr:spPr>
        <a:xfrm>
          <a:off x="0" y="0"/>
          <a:ext cx="10058400" cy="4714875"/>
        </a:xfrm>
        <a:prstGeom prst="rect">
          <a:avLst/>
        </a:prstGeom>
      </xdr:spPr>
    </xdr:pic>
  </etc:cellImage>
  <etc:cellImage>
    <xdr:pic>
      <xdr:nvPicPr>
        <xdr:cNvPr id="2" name="ID_C5158241A60C4CEBB3D411214E04E59E" descr="feature_importance_plot11-01-23_07plot"/>
        <xdr:cNvPicPr/>
      </xdr:nvPicPr>
      <xdr:blipFill>
        <a:blip r:embed="rId5"/>
        <a:stretch>
          <a:fillRect/>
        </a:stretch>
      </xdr:blipFill>
      <xdr:spPr>
        <a:xfrm>
          <a:off x="0" y="0"/>
          <a:ext cx="10058400" cy="4714875"/>
        </a:xfrm>
        <a:prstGeom prst="rect">
          <a:avLst/>
        </a:prstGeom>
      </xdr:spPr>
    </xdr:pic>
  </etc:cellImage>
  <etc:cellImage>
    <xdr:pic>
      <xdr:nvPicPr>
        <xdr:cNvPr id="5" name="ID_33C841CDB067466E92BDD3766B058C10" descr="feature_importance_plot11-01-23_37plot"/>
        <xdr:cNvPicPr/>
      </xdr:nvPicPr>
      <xdr:blipFill>
        <a:blip r:embed="rId6"/>
        <a:stretch>
          <a:fillRect/>
        </a:stretch>
      </xdr:blipFill>
      <xdr:spPr>
        <a:xfrm>
          <a:off x="0" y="0"/>
          <a:ext cx="10058400" cy="4714875"/>
        </a:xfrm>
        <a:prstGeom prst="rect">
          <a:avLst/>
        </a:prstGeom>
      </xdr:spPr>
    </xdr:pic>
  </etc:cellImage>
  <etc:cellImage>
    <xdr:pic>
      <xdr:nvPicPr>
        <xdr:cNvPr id="8" name="ID_89026E348496404F86F69C01A30BA680" descr="feature_importance_plot11-01-23_44plot"/>
        <xdr:cNvPicPr/>
      </xdr:nvPicPr>
      <xdr:blipFill>
        <a:blip r:embed="rId7"/>
        <a:stretch>
          <a:fillRect/>
        </a:stretch>
      </xdr:blipFill>
      <xdr:spPr>
        <a:xfrm>
          <a:off x="0" y="0"/>
          <a:ext cx="10058400" cy="4714875"/>
        </a:xfrm>
        <a:prstGeom prst="rect">
          <a:avLst/>
        </a:prstGeom>
      </xdr:spPr>
    </xdr:pic>
  </etc:cellImage>
  <etc:cellImage>
    <xdr:pic>
      <xdr:nvPicPr>
        <xdr:cNvPr id="9" name="ID_E01766E85EE54BD5B49D42E470D80677" descr="feature_importance_plot11-02-00_01plot"/>
        <xdr:cNvPicPr/>
      </xdr:nvPicPr>
      <xdr:blipFill>
        <a:blip r:embed="rId8"/>
        <a:stretch>
          <a:fillRect/>
        </a:stretch>
      </xdr:blipFill>
      <xdr:spPr>
        <a:xfrm>
          <a:off x="0" y="0"/>
          <a:ext cx="10058400" cy="4714875"/>
        </a:xfrm>
        <a:prstGeom prst="rect">
          <a:avLst/>
        </a:prstGeom>
      </xdr:spPr>
    </xdr:pic>
  </etc:cellImage>
  <etc:cellImage>
    <xdr:pic>
      <xdr:nvPicPr>
        <xdr:cNvPr id="10" name="ID_FF63D3CEFB224A6E8EE5601AA9C620E7" descr="feature_importance_plot11-02-00_08plot"/>
        <xdr:cNvPicPr/>
      </xdr:nvPicPr>
      <xdr:blipFill>
        <a:blip r:embed="rId9"/>
        <a:stretch>
          <a:fillRect/>
        </a:stretch>
      </xdr:blipFill>
      <xdr:spPr>
        <a:xfrm>
          <a:off x="0" y="0"/>
          <a:ext cx="10058400" cy="4714875"/>
        </a:xfrm>
        <a:prstGeom prst="rect">
          <a:avLst/>
        </a:prstGeom>
      </xdr:spPr>
    </xdr:pic>
  </etc:cellImage>
  <etc:cellImage>
    <xdr:pic>
      <xdr:nvPicPr>
        <xdr:cNvPr id="11" name="ID_073DF7E30FE5410086D94F4905E5CAF3" descr="feature_importance_plot11-03-00_27plot"/>
        <xdr:cNvPicPr/>
      </xdr:nvPicPr>
      <xdr:blipFill>
        <a:blip r:embed="rId10"/>
        <a:stretch>
          <a:fillRect/>
        </a:stretch>
      </xdr:blipFill>
      <xdr:spPr>
        <a:xfrm>
          <a:off x="0" y="0"/>
          <a:ext cx="10058400" cy="4714875"/>
        </a:xfrm>
        <a:prstGeom prst="rect">
          <a:avLst/>
        </a:prstGeom>
      </xdr:spPr>
    </xdr:pic>
  </etc:cellImage>
  <etc:cellImage>
    <xdr:pic>
      <xdr:nvPicPr>
        <xdr:cNvPr id="12" name="ID_59EA0F248CF94DC2B83EFD65E6590196" descr="feature_importance_plot11-03-11_15plot"/>
        <xdr:cNvPicPr/>
      </xdr:nvPicPr>
      <xdr:blipFill>
        <a:blip r:embed="rId11"/>
        <a:stretch>
          <a:fillRect/>
        </a:stretch>
      </xdr:blipFill>
      <xdr:spPr>
        <a:xfrm>
          <a:off x="0" y="0"/>
          <a:ext cx="10058400" cy="4714875"/>
        </a:xfrm>
        <a:prstGeom prst="rect">
          <a:avLst/>
        </a:prstGeom>
      </xdr:spPr>
    </xdr:pic>
  </etc:cellImage>
  <etc:cellImage>
    <xdr:pic>
      <xdr:nvPicPr>
        <xdr:cNvPr id="13" name="ID_39CD010E15CA47BDB9A467B4AB5D7BE0" descr="feature_importance_plot11-03-12_07plot"/>
        <xdr:cNvPicPr/>
      </xdr:nvPicPr>
      <xdr:blipFill>
        <a:blip r:embed="rId12"/>
        <a:stretch>
          <a:fillRect/>
        </a:stretch>
      </xdr:blipFill>
      <xdr:spPr>
        <a:xfrm>
          <a:off x="0" y="0"/>
          <a:ext cx="10058400" cy="4714875"/>
        </a:xfrm>
        <a:prstGeom prst="rect">
          <a:avLst/>
        </a:prstGeom>
      </xdr:spPr>
    </xdr:pic>
  </etc:cellImage>
  <etc:cellImage>
    <xdr:pic>
      <xdr:nvPicPr>
        <xdr:cNvPr id="14" name="ID_6E5447CE2D104BD9A5255145F0317CCC" descr="feature_importance_plot11-03-12_26plot"/>
        <xdr:cNvPicPr/>
      </xdr:nvPicPr>
      <xdr:blipFill>
        <a:blip r:embed="rId13"/>
        <a:stretch>
          <a:fillRect/>
        </a:stretch>
      </xdr:blipFill>
      <xdr:spPr>
        <a:xfrm>
          <a:off x="0" y="0"/>
          <a:ext cx="10058400" cy="4714875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<sst xmlns="http://schemas.openxmlformats.org/spreadsheetml/2006/main" count="142" uniqueCount="61">
  <si>
    <t>Name</t>
  </si>
  <si>
    <t>tiem buckets</t>
  </si>
  <si>
    <t>features</t>
  </si>
  <si>
    <t>Columns</t>
  </si>
  <si>
    <t>train (rmspe)</t>
  </si>
  <si>
    <t>score (rmspe)</t>
  </si>
  <si>
    <t>feature engineering time</t>
  </si>
  <si>
    <t>model training time</t>
  </si>
  <si>
    <t>Total time (s)</t>
  </si>
  <si>
    <t>Feature Importance</t>
  </si>
  <si>
    <t>[raw_features]=</t>
  </si>
  <si>
    <t>order_book: bid_price1, ask_price1, bid_price2, ask_price2, bid_size1, ask_size1, bid_size2, ask_size2</t>
  </si>
  <si>
    <t>Naive</t>
  </si>
  <si>
    <t>~230 (all)</t>
  </si>
  <si>
    <t>null</t>
  </si>
  <si>
    <t>n/a</t>
  </si>
  <si>
    <t>fast</t>
  </si>
  <si>
    <t>trade_book: price, size, order_count</t>
  </si>
  <si>
    <t>1st_attempt_raw_data</t>
  </si>
  <si>
    <t>[raw_features]</t>
  </si>
  <si>
    <t>20min 6s</t>
  </si>
  <si>
    <t>2min 38s</t>
  </si>
  <si>
    <t>&gt;&gt;</t>
  </si>
  <si>
    <t>45.2 s</t>
  </si>
  <si>
    <t>2min 25s</t>
  </si>
  <si>
    <t>1st_attempt_raw_time_id</t>
  </si>
  <si>
    <t>[raw_features] + time_id</t>
  </si>
  <si>
    <t>46.7 s</t>
  </si>
  <si>
    <t>4min 24s</t>
  </si>
  <si>
    <t>only_realized_volatility</t>
  </si>
  <si>
    <t>realized_voltility (on: log_return of wap1)</t>
  </si>
  <si>
    <t>17min 15s</t>
  </si>
  <si>
    <t>41.6 s</t>
  </si>
  <si>
    <t>2min 59s</t>
  </si>
  <si>
    <t>14.5 s</t>
  </si>
  <si>
    <t>2nd_attempt</t>
  </si>
  <si>
    <t>[raw_features] + wap2, price_diff2 + groupstats</t>
  </si>
  <si>
    <t>1min 59s</t>
  </si>
  <si>
    <t>3min 49s</t>
  </si>
  <si>
    <t>26.3 s</t>
  </si>
  <si>
    <t>2min 51s</t>
  </si>
  <si>
    <t>2nd_attempt_feature_reduction</t>
  </si>
  <si>
    <t>wap2, price_diff, price_spread, order_size |
 log_return, price, size, order_count + groupstats</t>
  </si>
  <si>
    <t>3min 44s</t>
  </si>
  <si>
    <t>2min 26s</t>
  </si>
  <si>
    <t>3.8Περισσότερες χρονοθυρίδες και μείωση feature set</t>
  </si>
  <si>
    <t>1min 12s</t>
  </si>
  <si>
    <t>1min 50s</t>
  </si>
  <si>
    <t>Multiple_engineered_features</t>
  </si>
  <si>
    <t>wap1', 'wap2', 'log_return1', 'log_return2', 'wap_balance', 'price_diff', 'total_size', 'ask_size', 'bid_size', 'bid_ask_spread', 'total_volume', 'volume_imbalance', 'ask_volume', 'bid_volume', 'order_size' |
'trade_log_return', 'price', 'size', 'order_count' |
'log_return1_mean', 'log_return2_mean', 'price_diff_mean'</t>
  </si>
  <si>
    <t>12min 15s</t>
  </si>
  <si>
    <t>3min 54s</t>
  </si>
  <si>
    <t>3min 28s</t>
  </si>
  <si>
    <t>2min 10s</t>
  </si>
  <si>
    <t>Thinned_features</t>
  </si>
  <si>
    <t>log_return1', 'log_return2', 'wap_balance', 'price_diff', 'total_size', 'bid_ask_spread' |
'trade_log_return', 'price', 'size', 'order_count' |
'trade_log_return_mean', 'log_return2_mean', 'price_diff_mean'</t>
  </si>
  <si>
    <t>4min 11s</t>
  </si>
  <si>
    <t>3min 3s</t>
  </si>
  <si>
    <t>1min 5s</t>
  </si>
  <si>
    <t>1min 38s</t>
  </si>
  <si>
    <t>buckets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</si>
</sst>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0.000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178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7">
      <alignment vertical="center"/>
    </xf>
    <xf numFmtId="0" fontId="0" fillId="0" borderId="0" xfId="0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9" Type="http://schemas.openxmlformats.org/officeDocument/2006/relationships/image" Target="media/image9.png"/><Relationship Id="rId8" Type="http://schemas.openxmlformats.org/officeDocument/2006/relationships/image" Target="media/image8.png"/><Relationship Id="rId7" Type="http://schemas.openxmlformats.org/officeDocument/2006/relationships/image" Target="media/image7.png"/><Relationship Id="rId6" Type="http://schemas.openxmlformats.org/officeDocument/2006/relationships/image" Target="media/image6.png"/><Relationship Id="rId5" Type="http://schemas.openxmlformats.org/officeDocument/2006/relationships/image" Target="media/image5.png"/><Relationship Id="rId4" Type="http://schemas.openxmlformats.org/officeDocument/2006/relationships/image" Target="media/image4.png"/><Relationship Id="rId3" Type="http://schemas.openxmlformats.org/officeDocument/2006/relationships/image" Target="media/image3.png"/><Relationship Id="rId2" Type="http://schemas.openxmlformats.org/officeDocument/2006/relationships/image" Target="media/image2.png"/><Relationship Id="rId13" Type="http://schemas.openxmlformats.org/officeDocument/2006/relationships/image" Target="media/image13.png"/><Relationship Id="rId12" Type="http://schemas.openxmlformats.org/officeDocument/2006/relationships/image" Target="media/image12.png"/><Relationship Id="rId11" Type="http://schemas.openxmlformats.org/officeDocument/2006/relationships/image" Target="media/image11.png"/><Relationship Id="rId10" Type="http://schemas.openxmlformats.org/officeDocument/2006/relationships/image" Target="media/image10.png"/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6" Type="http://www.wps.cn/officeDocument/2020/cellImage" Target="cellimages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O18"/>
  <sheetViews>
    <sheetView tabSelected="1" topLeftCell="A13" workbookViewId="0">
      <selection activeCell="L17" sqref="L17"/>
    </sheetView>
  </sheetViews>
  <sheetFormatPr defaultColWidth="8.88888888888889" defaultRowHeight="14.4"/>
  <cols>
    <col min="3" max="3" width="21.7777777777778" customWidth="1"/>
    <col min="4" max="4" width="15.5555555555556" customWidth="1"/>
    <col min="5" max="6" width="23.2222222222222" customWidth="1"/>
    <col min="7" max="7" width="9.66666666666667"/>
    <col min="8" max="8" width="13" customWidth="1"/>
    <col min="9" max="9" width="23" customWidth="1"/>
    <col min="10" max="10" width="18.4444444444444" customWidth="1"/>
    <col min="11" max="11" width="12.6666666666667" customWidth="1"/>
    <col min="12" max="12" width="22.3703703703704" customWidth="1"/>
    <col min="14" max="14" width="15.5555555555556" customWidth="1"/>
  </cols>
  <sheetData>
    <row r="4" spans="3:1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N4" t="s">
        <v>10</v>
      </c>
      <c r="O4" t="s">
        <v>11</v>
      </c>
    </row>
    <row r="5" spans="3:15">
      <c r="C5" t="s">
        <v>12</v>
      </c>
      <c r="D5" s="5" t="s">
        <v>13</v>
      </c>
      <c r="E5" t="s">
        <v>14</v>
      </c>
      <c r="F5" s="5" t="s">
        <v>15</v>
      </c>
      <c r="G5" t="s">
        <v>15</v>
      </c>
      <c r="H5">
        <v>0.341</v>
      </c>
      <c r="I5">
        <v>0</v>
      </c>
      <c r="J5" t="s">
        <v>15</v>
      </c>
      <c r="K5" s="5" t="s">
        <v>16</v>
      </c>
      <c r="L5" t="s">
        <v>15</v>
      </c>
      <c r="O5" t="s">
        <v>17</v>
      </c>
    </row>
    <row r="6" ht="57.55" spans="3:12">
      <c r="C6" t="s">
        <v>18</v>
      </c>
      <c r="D6">
        <v>200</v>
      </c>
      <c r="E6" t="s">
        <v>19</v>
      </c>
      <c r="F6">
        <v>2203</v>
      </c>
      <c r="G6">
        <v>0.244869</v>
      </c>
      <c r="H6">
        <v>0.2726596</v>
      </c>
      <c r="I6" t="s">
        <v>20</v>
      </c>
      <c r="J6" t="s">
        <v>21</v>
      </c>
      <c r="K6">
        <v>1244</v>
      </c>
      <c r="L6" t="str">
        <f>_xlfn.DISPIMG("ID_3F2B210FF4534604A2B8529EC8CB9BAF",1)</f>
        <v>=DISPIMG("ID_3F2B210FF4534604A2B8529EC8CB9BAF",1)</v>
      </c>
    </row>
    <row r="7" ht="57.55" spans="3:12">
      <c r="C7" s="4" t="s">
        <v>22</v>
      </c>
      <c r="D7">
        <v>30</v>
      </c>
      <c r="E7" s="4" t="s">
        <v>22</v>
      </c>
      <c r="F7">
        <v>322</v>
      </c>
      <c r="G7">
        <v>0.211449</v>
      </c>
      <c r="H7">
        <v>0.272463932</v>
      </c>
      <c r="I7" t="s">
        <v>23</v>
      </c>
      <c r="J7" t="s">
        <v>24</v>
      </c>
      <c r="K7">
        <v>190</v>
      </c>
      <c r="L7" t="str">
        <f>_xlfn.DISPIMG("ID_CABC233E4F6A4B4586ACD550A4C82A32",1)</f>
        <v>=DISPIMG("ID_CABC233E4F6A4B4586ACD550A4C82A32",1)</v>
      </c>
    </row>
    <row r="8" ht="57.55" spans="3:12">
      <c r="C8" t="s">
        <v>25</v>
      </c>
      <c r="D8">
        <v>30</v>
      </c>
      <c r="E8" s="4" t="s">
        <v>26</v>
      </c>
      <c r="F8">
        <v>323</v>
      </c>
      <c r="G8">
        <v>0.167892</v>
      </c>
      <c r="H8">
        <v>0.235497</v>
      </c>
      <c r="I8" t="s">
        <v>27</v>
      </c>
      <c r="J8" t="s">
        <v>28</v>
      </c>
      <c r="K8">
        <v>310</v>
      </c>
      <c r="L8" t="str">
        <f>_xlfn.DISPIMG("ID_C5158241A60C4CEBB3D411214E04E59E",1)</f>
        <v>=DISPIMG("ID_C5158241A60C4CEBB3D411214E04E59E",1)</v>
      </c>
    </row>
    <row r="9" ht="57.55" spans="3:12">
      <c r="C9" t="s">
        <v>29</v>
      </c>
      <c r="D9">
        <v>200</v>
      </c>
      <c r="E9" s="4" t="s">
        <v>30</v>
      </c>
      <c r="F9">
        <v>203</v>
      </c>
      <c r="G9">
        <v>0.228246</v>
      </c>
      <c r="H9">
        <v>0.2476817</v>
      </c>
      <c r="I9" t="s">
        <v>31</v>
      </c>
      <c r="J9" t="s">
        <v>32</v>
      </c>
      <c r="K9">
        <v>1076</v>
      </c>
      <c r="L9" t="str">
        <f>_xlfn.DISPIMG("ID_671C53DF6DB446EB9038D15DBFE50305",1)</f>
        <v>=DISPIMG("ID_671C53DF6DB446EB9038D15DBFE50305",1)</v>
      </c>
    </row>
    <row r="10" ht="57.55" spans="3:12">
      <c r="C10" s="4" t="s">
        <v>22</v>
      </c>
      <c r="D10">
        <v>30</v>
      </c>
      <c r="E10" s="4" t="s">
        <v>22</v>
      </c>
      <c r="F10">
        <v>33</v>
      </c>
      <c r="G10">
        <v>0.231564</v>
      </c>
      <c r="H10">
        <v>0.2431137</v>
      </c>
      <c r="I10" t="s">
        <v>33</v>
      </c>
      <c r="J10" t="s">
        <v>34</v>
      </c>
      <c r="K10">
        <v>193</v>
      </c>
      <c r="L10" s="6" t="str">
        <f>_xlfn.DISPIMG("ID_052A42C0ED634FCEB148715773284FFA",1)</f>
        <v>=DISPIMG("ID_052A42C0ED634FCEB148715773284FFA",1)</v>
      </c>
    </row>
    <row r="11" ht="57.55" spans="3:12">
      <c r="C11" t="s">
        <v>35</v>
      </c>
      <c r="D11">
        <v>30</v>
      </c>
      <c r="E11" s="4" t="s">
        <v>36</v>
      </c>
      <c r="F11" s="4">
        <v>612</v>
      </c>
      <c r="G11">
        <v>0.163802</v>
      </c>
      <c r="H11">
        <v>0.2311934</v>
      </c>
      <c r="I11" t="s">
        <v>37</v>
      </c>
      <c r="J11" t="s">
        <v>38</v>
      </c>
      <c r="K11">
        <v>348</v>
      </c>
      <c r="L11" s="6" t="str">
        <f>_xlfn.DISPIMG("ID_FF63D3CEFB224A6E8EE5601AA9C620E7",1)</f>
        <v>=DISPIMG("ID_FF63D3CEFB224A6E8EE5601AA9C620E7",1)</v>
      </c>
    </row>
    <row r="12" ht="57.55" spans="3:12">
      <c r="C12" s="4" t="s">
        <v>22</v>
      </c>
      <c r="D12">
        <v>9</v>
      </c>
      <c r="E12" s="4" t="s">
        <v>22</v>
      </c>
      <c r="F12" s="4">
        <v>172</v>
      </c>
      <c r="G12">
        <v>0.179622</v>
      </c>
      <c r="H12">
        <v>0.2326339508</v>
      </c>
      <c r="I12" t="s">
        <v>39</v>
      </c>
      <c r="J12" t="s">
        <v>40</v>
      </c>
      <c r="K12">
        <v>197</v>
      </c>
      <c r="L12" s="6" t="str">
        <f>_xlfn.DISPIMG("ID_E01766E85EE54BD5B49D42E470D80677",1)</f>
        <v>=DISPIMG("ID_E01766E85EE54BD5B49D42E470D80677",1)</v>
      </c>
    </row>
    <row r="13" ht="57.6" spans="3:13">
      <c r="C13" s="4" t="s">
        <v>41</v>
      </c>
      <c r="D13">
        <v>30</v>
      </c>
      <c r="E13" s="4" t="s">
        <v>42</v>
      </c>
      <c r="F13" s="4">
        <v>468</v>
      </c>
      <c r="G13">
        <v>0.195476</v>
      </c>
      <c r="H13">
        <v>0.21198922</v>
      </c>
      <c r="I13" t="s">
        <v>43</v>
      </c>
      <c r="J13" t="s">
        <v>44</v>
      </c>
      <c r="K13">
        <v>370</v>
      </c>
      <c r="L13" t="str">
        <f>_xlfn.DISPIMG("ID_33C841CDB067466E92BDD3766B058C10",1)</f>
        <v>=DISPIMG("ID_33C841CDB067466E92BDD3766B058C10",1)</v>
      </c>
      <c r="M13" t="s">
        <v>45</v>
      </c>
    </row>
    <row r="14" ht="57.55" spans="3:12">
      <c r="C14" s="4" t="s">
        <v>22</v>
      </c>
      <c r="D14">
        <v>9</v>
      </c>
      <c r="E14" s="4" t="s">
        <v>22</v>
      </c>
      <c r="F14" s="4">
        <v>132</v>
      </c>
      <c r="G14">
        <v>0.183557</v>
      </c>
      <c r="H14">
        <v>0.21936703</v>
      </c>
      <c r="I14" t="s">
        <v>46</v>
      </c>
      <c r="J14" t="s">
        <v>47</v>
      </c>
      <c r="K14">
        <v>182</v>
      </c>
      <c r="L14" t="str">
        <f>_xlfn.DISPIMG("ID_89026E348496404F86F69C01A30BA680",1)</f>
        <v>=DISPIMG("ID_89026E348496404F86F69C01A30BA680",1)</v>
      </c>
    </row>
    <row r="15" ht="201.6" spans="3:12">
      <c r="C15" t="s">
        <v>48</v>
      </c>
      <c r="D15">
        <v>30</v>
      </c>
      <c r="E15" s="7" t="s">
        <v>49</v>
      </c>
      <c r="F15">
        <v>1251</v>
      </c>
      <c r="G15">
        <v>0.17118</v>
      </c>
      <c r="H15">
        <v>0.20245668</v>
      </c>
      <c r="I15" t="s">
        <v>50</v>
      </c>
      <c r="J15" t="s">
        <v>51</v>
      </c>
      <c r="K15">
        <v>969</v>
      </c>
      <c r="L15" t="str">
        <f>_xlfn.DISPIMG("ID_6E5447CE2D104BD9A5255145F0317CCC",1)</f>
        <v>=DISPIMG("ID_6E5447CE2D104BD9A5255145F0317CCC",1)</v>
      </c>
    </row>
    <row r="16" ht="57.55" spans="3:12">
      <c r="C16" s="4" t="s">
        <v>22</v>
      </c>
      <c r="D16">
        <v>9</v>
      </c>
      <c r="E16" s="4" t="s">
        <v>22</v>
      </c>
      <c r="F16">
        <v>348</v>
      </c>
      <c r="G16">
        <v>0.160964</v>
      </c>
      <c r="H16">
        <v>0.2008891</v>
      </c>
      <c r="I16" t="s">
        <v>52</v>
      </c>
      <c r="J16" t="s">
        <v>53</v>
      </c>
      <c r="K16">
        <v>338</v>
      </c>
      <c r="L16" t="str">
        <f>_xlfn.DISPIMG("ID_073DF7E30FE5410086D94F4905E5CAF3",1)</f>
        <v>=DISPIMG("ID_073DF7E30FE5410086D94F4905E5CAF3",1)</v>
      </c>
    </row>
    <row r="17" ht="129.6" spans="3:12">
      <c r="C17" t="s">
        <v>54</v>
      </c>
      <c r="D17">
        <v>30</v>
      </c>
      <c r="E17" s="7" t="s">
        <v>55</v>
      </c>
      <c r="F17">
        <v>990</v>
      </c>
      <c r="G17">
        <v>0.177348</v>
      </c>
      <c r="H17">
        <v>0.20290543</v>
      </c>
      <c r="I17" t="s">
        <v>56</v>
      </c>
      <c r="J17" t="s">
        <v>57</v>
      </c>
      <c r="K17">
        <v>434</v>
      </c>
      <c r="L17" t="str">
        <f>_xlfn.DISPIMG("ID_39CD010E15CA47BDB9A467B4AB5D7BE0",1)</f>
        <v>=DISPIMG("ID_39CD010E15CA47BDB9A467B4AB5D7BE0",1)</v>
      </c>
    </row>
    <row r="18" ht="57.55" spans="3:12">
      <c r="C18" s="4" t="s">
        <v>22</v>
      </c>
      <c r="D18">
        <v>9</v>
      </c>
      <c r="E18" s="4" t="s">
        <v>22</v>
      </c>
      <c r="F18">
        <v>276</v>
      </c>
      <c r="G18">
        <v>0.171445</v>
      </c>
      <c r="H18">
        <v>0.20542203</v>
      </c>
      <c r="I18" t="s">
        <v>58</v>
      </c>
      <c r="J18" t="s">
        <v>59</v>
      </c>
      <c r="K18">
        <v>163</v>
      </c>
      <c r="L18" t="str">
        <f>_xlfn.DISPIMG("ID_59EA0F248CF94DC2B83EFD65E6590196",1)</f>
        <v>=DISPIMG("ID_59EA0F248CF94DC2B83EFD65E6590196",1)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5"/>
  <sheetViews>
    <sheetView workbookViewId="0">
      <selection activeCell="D19" sqref="D19"/>
    </sheetView>
  </sheetViews>
  <sheetFormatPr defaultColWidth="8.88888888888889" defaultRowHeight="14.4"/>
  <cols>
    <col min="2" max="2" width="28.1111111111111" customWidth="1"/>
    <col min="3" max="3" width="9.11111111111111" customWidth="1"/>
    <col min="4" max="4" width="40.5555555555556" customWidth="1"/>
    <col min="5" max="5" width="5.66666666666667" customWidth="1"/>
    <col min="6" max="6" width="9.66666666666667" customWidth="1"/>
    <col min="7" max="7" width="12.8888888888889" customWidth="1"/>
    <col min="8" max="8" width="9.88888888888889" customWidth="1"/>
    <col min="9" max="9" width="8.88888888888889" customWidth="1"/>
    <col min="10" max="10" width="5.66666666666667" customWidth="1"/>
  </cols>
  <sheetData>
    <row r="1" ht="43.2" spans="2:11">
      <c r="B1" s="1" t="s">
        <v>0</v>
      </c>
      <c r="C1" s="1" t="s">
        <v>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2:11">
      <c r="B2" s="1" t="s">
        <v>12</v>
      </c>
      <c r="C2" s="2" t="s">
        <v>13</v>
      </c>
      <c r="D2" s="1" t="s">
        <v>14</v>
      </c>
      <c r="E2" s="2" t="s">
        <v>15</v>
      </c>
      <c r="F2" s="1" t="s">
        <v>15</v>
      </c>
      <c r="G2" s="1">
        <v>0.341</v>
      </c>
      <c r="H2" s="1">
        <v>0</v>
      </c>
      <c r="I2" s="1" t="s">
        <v>15</v>
      </c>
      <c r="J2" s="2" t="s">
        <v>16</v>
      </c>
      <c r="K2" s="1"/>
    </row>
    <row r="3" spans="2:11">
      <c r="B3" s="1" t="s">
        <v>18</v>
      </c>
      <c r="C3" s="1">
        <v>200</v>
      </c>
      <c r="D3" s="1" t="s">
        <v>19</v>
      </c>
      <c r="E3" s="1">
        <v>2203</v>
      </c>
      <c r="F3" s="1">
        <v>0.244869</v>
      </c>
      <c r="G3" s="3">
        <v>0.2726596</v>
      </c>
      <c r="H3" s="1" t="s">
        <v>20</v>
      </c>
      <c r="I3" s="1" t="s">
        <v>21</v>
      </c>
      <c r="J3" s="1">
        <v>1244</v>
      </c>
      <c r="K3" s="2"/>
    </row>
    <row r="4" spans="2:11">
      <c r="B4" s="4" t="s">
        <v>22</v>
      </c>
      <c r="C4" s="1">
        <v>30</v>
      </c>
      <c r="D4" s="4" t="s">
        <v>22</v>
      </c>
      <c r="E4" s="1">
        <v>322</v>
      </c>
      <c r="F4" s="1">
        <v>0.211449</v>
      </c>
      <c r="G4" s="3">
        <v>0.272463932</v>
      </c>
      <c r="H4" s="1" t="s">
        <v>23</v>
      </c>
      <c r="I4" s="1" t="s">
        <v>24</v>
      </c>
      <c r="J4" s="1">
        <v>190</v>
      </c>
      <c r="K4" s="1"/>
    </row>
    <row r="5" spans="2:11">
      <c r="B5" s="1" t="s">
        <v>25</v>
      </c>
      <c r="C5" s="1">
        <v>30</v>
      </c>
      <c r="D5" s="4" t="s">
        <v>26</v>
      </c>
      <c r="E5" s="1">
        <v>323</v>
      </c>
      <c r="F5" s="1">
        <v>0.167892</v>
      </c>
      <c r="G5" s="3">
        <v>0.235497</v>
      </c>
      <c r="H5" s="1" t="s">
        <v>27</v>
      </c>
      <c r="I5" s="1" t="s">
        <v>28</v>
      </c>
      <c r="J5" s="1">
        <v>310</v>
      </c>
      <c r="K5" s="1"/>
    </row>
    <row r="6" spans="2:11">
      <c r="B6" s="1" t="s">
        <v>29</v>
      </c>
      <c r="C6" s="1">
        <v>200</v>
      </c>
      <c r="D6" s="4" t="s">
        <v>30</v>
      </c>
      <c r="E6" s="1">
        <v>203</v>
      </c>
      <c r="F6" s="1">
        <v>0.228246</v>
      </c>
      <c r="G6" s="3">
        <v>0.2476817</v>
      </c>
      <c r="H6" s="1" t="s">
        <v>31</v>
      </c>
      <c r="I6" s="1" t="s">
        <v>32</v>
      </c>
      <c r="J6" s="1">
        <v>1076</v>
      </c>
      <c r="K6" s="1"/>
    </row>
    <row r="7" spans="2:11">
      <c r="B7" s="4" t="s">
        <v>22</v>
      </c>
      <c r="C7" s="1">
        <v>30</v>
      </c>
      <c r="D7" s="4" t="s">
        <v>22</v>
      </c>
      <c r="E7" s="1">
        <v>33</v>
      </c>
      <c r="F7" s="1">
        <v>0.231564</v>
      </c>
      <c r="G7" s="3">
        <v>0.2431137</v>
      </c>
      <c r="H7" s="1" t="s">
        <v>33</v>
      </c>
      <c r="I7" s="1" t="s">
        <v>34</v>
      </c>
      <c r="J7" s="1">
        <v>193</v>
      </c>
      <c r="K7" s="1"/>
    </row>
    <row r="8" spans="2:11">
      <c r="B8" s="1" t="s">
        <v>35</v>
      </c>
      <c r="C8" s="1">
        <v>30</v>
      </c>
      <c r="D8" s="4" t="s">
        <v>36</v>
      </c>
      <c r="E8" s="4">
        <v>612</v>
      </c>
      <c r="F8" s="1">
        <v>0.163802</v>
      </c>
      <c r="G8" s="3">
        <v>0.2311934</v>
      </c>
      <c r="H8" s="1" t="s">
        <v>37</v>
      </c>
      <c r="I8" s="1" t="s">
        <v>38</v>
      </c>
      <c r="J8" s="1">
        <v>348</v>
      </c>
      <c r="K8" s="1"/>
    </row>
    <row r="9" spans="2:11">
      <c r="B9" s="4" t="s">
        <v>22</v>
      </c>
      <c r="C9" s="1">
        <v>9</v>
      </c>
      <c r="D9" s="4" t="s">
        <v>22</v>
      </c>
      <c r="E9" s="4">
        <v>172</v>
      </c>
      <c r="F9" s="1">
        <v>0.179622</v>
      </c>
      <c r="G9" s="3">
        <v>0.2326339508</v>
      </c>
      <c r="H9" s="1" t="s">
        <v>39</v>
      </c>
      <c r="I9" s="1" t="s">
        <v>40</v>
      </c>
      <c r="J9" s="1">
        <v>197</v>
      </c>
      <c r="K9" s="1"/>
    </row>
    <row r="10" ht="28.8" spans="2:11">
      <c r="B10" s="4" t="s">
        <v>41</v>
      </c>
      <c r="C10" s="1">
        <v>30</v>
      </c>
      <c r="D10" s="4" t="s">
        <v>42</v>
      </c>
      <c r="E10" s="4">
        <v>468</v>
      </c>
      <c r="F10" s="1">
        <v>0.195476</v>
      </c>
      <c r="G10" s="3">
        <v>0.21198922</v>
      </c>
      <c r="H10" s="1" t="s">
        <v>43</v>
      </c>
      <c r="I10" s="1" t="s">
        <v>44</v>
      </c>
      <c r="J10" s="1">
        <v>370</v>
      </c>
      <c r="K10" s="1"/>
    </row>
    <row r="11" spans="2:11">
      <c r="B11" s="4" t="s">
        <v>22</v>
      </c>
      <c r="C11" s="1">
        <v>9</v>
      </c>
      <c r="D11" s="4" t="s">
        <v>22</v>
      </c>
      <c r="E11" s="4">
        <v>132</v>
      </c>
      <c r="F11" s="1">
        <v>0.183557</v>
      </c>
      <c r="G11" s="3">
        <v>0.21936703</v>
      </c>
      <c r="H11" s="1" t="s">
        <v>46</v>
      </c>
      <c r="I11" s="1" t="s">
        <v>47</v>
      </c>
      <c r="J11" s="1">
        <v>182</v>
      </c>
      <c r="K11" s="1"/>
    </row>
    <row r="12" ht="115.2" spans="2:11">
      <c r="B12" s="1" t="s">
        <v>48</v>
      </c>
      <c r="C12" s="1">
        <v>30</v>
      </c>
      <c r="D12" s="7" t="s">
        <v>49</v>
      </c>
      <c r="E12" s="1">
        <v>1251</v>
      </c>
      <c r="F12" s="1">
        <v>0.167354</v>
      </c>
      <c r="G12" s="3">
        <v>0.20048733</v>
      </c>
      <c r="H12" s="1" t="s">
        <v>50</v>
      </c>
      <c r="I12" s="1" t="s">
        <v>51</v>
      </c>
      <c r="J12" s="1">
        <v>969</v>
      </c>
      <c r="K12" s="1"/>
    </row>
    <row r="13" spans="2:11">
      <c r="B13" s="4" t="s">
        <v>22</v>
      </c>
      <c r="C13" s="1">
        <v>9</v>
      </c>
      <c r="D13" s="4" t="s">
        <v>22</v>
      </c>
      <c r="E13" s="1">
        <v>348</v>
      </c>
      <c r="F13" s="1">
        <v>0.160964</v>
      </c>
      <c r="G13" s="3">
        <v>0.2008891</v>
      </c>
      <c r="H13" s="1" t="s">
        <v>52</v>
      </c>
      <c r="I13" s="1" t="s">
        <v>53</v>
      </c>
      <c r="J13" s="1">
        <v>338</v>
      </c>
      <c r="K13" s="1"/>
    </row>
    <row r="14" ht="72" spans="2:11">
      <c r="B14" s="1" t="s">
        <v>54</v>
      </c>
      <c r="C14" s="1">
        <v>30</v>
      </c>
      <c r="D14" s="7" t="s">
        <v>55</v>
      </c>
      <c r="E14" s="1">
        <v>990</v>
      </c>
      <c r="F14" s="1">
        <v>0.177348</v>
      </c>
      <c r="G14" s="3">
        <v>0.20290543</v>
      </c>
      <c r="H14" s="1" t="s">
        <v>56</v>
      </c>
      <c r="I14" s="1" t="s">
        <v>57</v>
      </c>
      <c r="J14" s="1">
        <v>434</v>
      </c>
      <c r="K14" s="1"/>
    </row>
    <row r="15" spans="2:11">
      <c r="B15" s="4" t="s">
        <v>22</v>
      </c>
      <c r="C15" s="1">
        <v>9</v>
      </c>
      <c r="D15" s="4" t="s">
        <v>22</v>
      </c>
      <c r="E15" s="1">
        <v>276</v>
      </c>
      <c r="F15" s="1">
        <v>0.171445</v>
      </c>
      <c r="G15" s="3">
        <v>0.20542203</v>
      </c>
      <c r="H15" s="1" t="s">
        <v>58</v>
      </c>
      <c r="I15" s="1" t="s">
        <v>59</v>
      </c>
      <c r="J15" s="1">
        <v>163</v>
      </c>
      <c r="K1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Realized volatility prediction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2022-11-01T12:38:00Z</dcterms:created>
  <dcterms:modified xsi:type="dcterms:W3CDTF">2022-11-03T11:24:09Z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30EB754BB0F24B90A6771D4AA95AA9A9</vt:lpwstr>
  </property>
  <property fmtid="{D5CDD505-2E9C-101B-9397-08002B2CF9AE}" pid="3" name="KSOProductBuildVer">
    <vt:lpwstr>1033-11.2.0.11214</vt:lpwstr>
  </property>
</Properties>
</file>